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9105" tabRatio="955" firstSheet="5" activeTab="5"/>
  </bookViews>
  <sheets>
    <sheet name="ｂｋ" sheetId="2" state="hidden" r:id="rId1"/>
    <sheet name="ｂｋ2" sheetId="3" state="hidden" r:id="rId2"/>
    <sheet name="付表２（支払総括表）　" sheetId="10" state="hidden" r:id="rId3"/>
    <sheet name="ｂｋ3" sheetId="14" state="hidden" r:id="rId4"/>
    <sheet name="ｂｋ4" sheetId="13" state="hidden" r:id="rId5"/>
    <sheet name="【記入例】付表2" sheetId="16" r:id="rId6"/>
    <sheet name="【記入例】付表3" sheetId="27" r:id="rId7"/>
    <sheet name="【記入例】別紙1　店舗1" sheetId="17" r:id="rId8"/>
    <sheet name="付表2" sheetId="12" r:id="rId9"/>
    <sheet name="付表3" sheetId="11" r:id="rId10"/>
    <sheet name="別紙1　店舗1" sheetId="15" r:id="rId11"/>
    <sheet name="別紙1　店舗2" sheetId="18" r:id="rId12"/>
    <sheet name="別紙1　店舗3" sheetId="19" r:id="rId13"/>
    <sheet name="別紙1　店舗4" sheetId="20" r:id="rId14"/>
    <sheet name="別紙1　店舗5" sheetId="21" r:id="rId15"/>
    <sheet name="別紙1　店舗6" sheetId="22" r:id="rId16"/>
    <sheet name="別紙1　店舗7" sheetId="23" r:id="rId17"/>
    <sheet name="別紙1　店舗8" sheetId="24" r:id="rId18"/>
    <sheet name="別紙1　店舗9" sheetId="25" r:id="rId19"/>
    <sheet name="別紙1　店舗10" sheetId="26" r:id="rId20"/>
  </sheets>
  <externalReferences>
    <externalReference r:id="rId21"/>
    <externalReference r:id="rId22"/>
  </externalReferences>
  <definedNames>
    <definedName name="_Fill" localSheetId="6" hidden="1">#REF!</definedName>
    <definedName name="_Fill" localSheetId="7" hidden="1">#REF!</definedName>
    <definedName name="_Fill" localSheetId="3" hidden="1">#REF!</definedName>
    <definedName name="_Fill" localSheetId="10" hidden="1">#REF!</definedName>
    <definedName name="_Fill" localSheetId="19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hidden="1">#REF!</definedName>
    <definedName name="a" localSheetId="6">#REF!</definedName>
    <definedName name="a" localSheetId="7">#REF!</definedName>
    <definedName name="a" localSheetId="3">#REF!</definedName>
    <definedName name="a" localSheetId="10">#REF!</definedName>
    <definedName name="a" localSheetId="19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>#REF!</definedName>
    <definedName name="kai" localSheetId="6">#REF!</definedName>
    <definedName name="kai" localSheetId="7">#REF!</definedName>
    <definedName name="kai" localSheetId="3">#REF!</definedName>
    <definedName name="kai" localSheetId="10">#REF!</definedName>
    <definedName name="kai" localSheetId="19">#REF!</definedName>
    <definedName name="kai" localSheetId="11">#REF!</definedName>
    <definedName name="kai" localSheetId="12">#REF!</definedName>
    <definedName name="kai" localSheetId="13">#REF!</definedName>
    <definedName name="kai" localSheetId="14">#REF!</definedName>
    <definedName name="kai" localSheetId="15">#REF!</definedName>
    <definedName name="kai" localSheetId="16">#REF!</definedName>
    <definedName name="kai" localSheetId="17">#REF!</definedName>
    <definedName name="kai" localSheetId="18">#REF!</definedName>
    <definedName name="kai">#REF!</definedName>
    <definedName name="kaidai" localSheetId="6">#REF!</definedName>
    <definedName name="kaidai" localSheetId="7">#REF!</definedName>
    <definedName name="kaidai" localSheetId="1">#REF!</definedName>
    <definedName name="kaidai" localSheetId="3">#REF!</definedName>
    <definedName name="kaidai" localSheetId="9">#REF!</definedName>
    <definedName name="kaidai" localSheetId="10">#REF!</definedName>
    <definedName name="kaidai" localSheetId="19">#REF!</definedName>
    <definedName name="kaidai" localSheetId="11">#REF!</definedName>
    <definedName name="kaidai" localSheetId="12">#REF!</definedName>
    <definedName name="kaidai" localSheetId="13">#REF!</definedName>
    <definedName name="kaidai" localSheetId="14">#REF!</definedName>
    <definedName name="kaidai" localSheetId="15">#REF!</definedName>
    <definedName name="kaidai" localSheetId="16">#REF!</definedName>
    <definedName name="kaidai" localSheetId="17">#REF!</definedName>
    <definedName name="kaidai" localSheetId="18">#REF!</definedName>
    <definedName name="kaidai">#REF!</definedName>
    <definedName name="_xlnm.Print_Area" localSheetId="5">【記入例】付表2!$A$1:$F$16</definedName>
    <definedName name="_xlnm.Print_Area" localSheetId="7">'【記入例】別紙1　店舗1'!$A$1:$M$51</definedName>
    <definedName name="_xlnm.Print_Area" localSheetId="0">ｂｋ!$A$1:$V$37</definedName>
    <definedName name="_xlnm.Print_Area" localSheetId="1">'ｂｋ2'!$A$1:$D$30</definedName>
    <definedName name="_xlnm.Print_Area" localSheetId="3">'ｂｋ3'!$A$1:$F$16</definedName>
    <definedName name="_xlnm.Print_Area" localSheetId="4">'ｂｋ4'!$A$1:$S$57</definedName>
    <definedName name="_xlnm.Print_Area" localSheetId="8">付表2!$A$1:$F$16</definedName>
    <definedName name="_xlnm.Print_Area" localSheetId="2">'付表２（支払総括表）　'!$C$1:$AH$50</definedName>
    <definedName name="_xlnm.Print_Area" localSheetId="10">'別紙1　店舗1'!$A$1:$M$60</definedName>
    <definedName name="_xlnm.Print_Area" localSheetId="19">'別紙1　店舗10'!$A$1:$M$60</definedName>
    <definedName name="_xlnm.Print_Area" localSheetId="11">'別紙1　店舗2'!$A$1:$M$60</definedName>
    <definedName name="_xlnm.Print_Area" localSheetId="12">'別紙1　店舗3'!$A$1:$M$60</definedName>
    <definedName name="_xlnm.Print_Area" localSheetId="13">'別紙1　店舗4'!$A$1:$M$60</definedName>
    <definedName name="_xlnm.Print_Area" localSheetId="14">'別紙1　店舗5'!$A$1:$M$60</definedName>
    <definedName name="_xlnm.Print_Area" localSheetId="15">'別紙1　店舗6'!$A$1:$M$60</definedName>
    <definedName name="_xlnm.Print_Area" localSheetId="16">'別紙1　店舗7'!$A$1:$M$60</definedName>
    <definedName name="_xlnm.Print_Area" localSheetId="17">'別紙1　店舗8'!$A$1:$M$60</definedName>
    <definedName name="_xlnm.Print_Area" localSheetId="18">'別紙1　店舗9'!$A$1:$M$60</definedName>
    <definedName name="_xlnm.Print_Titles" localSheetId="10">'別紙1　店舗1'!$1:$9</definedName>
    <definedName name="_xlnm.Print_Titles" localSheetId="19">'別紙1　店舗10'!$1:$9</definedName>
    <definedName name="_xlnm.Print_Titles" localSheetId="11">'別紙1　店舗2'!$1:$9</definedName>
    <definedName name="_xlnm.Print_Titles" localSheetId="12">'別紙1　店舗3'!$1:$9</definedName>
    <definedName name="_xlnm.Print_Titles" localSheetId="13">'別紙1　店舗4'!$1:$9</definedName>
    <definedName name="_xlnm.Print_Titles" localSheetId="14">'別紙1　店舗5'!$1:$9</definedName>
    <definedName name="_xlnm.Print_Titles" localSheetId="15">'別紙1　店舗6'!$1:$9</definedName>
    <definedName name="_xlnm.Print_Titles" localSheetId="16">'別紙1　店舗7'!$1:$9</definedName>
    <definedName name="_xlnm.Print_Titles" localSheetId="17">'別紙1　店舗8'!$1:$9</definedName>
    <definedName name="_xlnm.Print_Titles" localSheetId="18">'別紙1　店舗9'!$1:$9</definedName>
    <definedName name="ｚ" localSheetId="6">#REF!</definedName>
    <definedName name="ｚ" localSheetId="7">#REF!</definedName>
    <definedName name="ｚ" localSheetId="3">#REF!</definedName>
    <definedName name="ｚ" localSheetId="2">#REF!</definedName>
    <definedName name="ｚ" localSheetId="10">#REF!</definedName>
    <definedName name="ｚ" localSheetId="19">#REF!</definedName>
    <definedName name="ｚ" localSheetId="11">#REF!</definedName>
    <definedName name="ｚ" localSheetId="12">#REF!</definedName>
    <definedName name="ｚ" localSheetId="13">#REF!</definedName>
    <definedName name="ｚ" localSheetId="14">#REF!</definedName>
    <definedName name="ｚ" localSheetId="15">#REF!</definedName>
    <definedName name="ｚ" localSheetId="16">#REF!</definedName>
    <definedName name="ｚ" localSheetId="17">#REF!</definedName>
    <definedName name="ｚ" localSheetId="18">#REF!</definedName>
    <definedName name="ｚ">#REF!</definedName>
    <definedName name="サービス業" localSheetId="6">#REF!</definedName>
    <definedName name="サービス業" localSheetId="7">#REF!</definedName>
    <definedName name="サービス業" localSheetId="3">#REF!</definedName>
    <definedName name="サービス業" localSheetId="2">#REF!</definedName>
    <definedName name="サービス業" localSheetId="10">#REF!</definedName>
    <definedName name="サービス業" localSheetId="19">#REF!</definedName>
    <definedName name="サービス業" localSheetId="11">#REF!</definedName>
    <definedName name="サービス業" localSheetId="12">#REF!</definedName>
    <definedName name="サービス業" localSheetId="13">#REF!</definedName>
    <definedName name="サービス業" localSheetId="14">#REF!</definedName>
    <definedName name="サービス業" localSheetId="15">#REF!</definedName>
    <definedName name="サービス業" localSheetId="16">#REF!</definedName>
    <definedName name="サービス業" localSheetId="17">#REF!</definedName>
    <definedName name="サービス業" localSheetId="18">#REF!</definedName>
    <definedName name="サービス業">#REF!</definedName>
    <definedName name="サンプル" localSheetId="6">#REF!</definedName>
    <definedName name="サンプル" localSheetId="7">#REF!</definedName>
    <definedName name="サンプル" localSheetId="3">#REF!</definedName>
    <definedName name="サンプル" localSheetId="2">#REF!</definedName>
    <definedName name="サンプル" localSheetId="10">#REF!</definedName>
    <definedName name="サンプル" localSheetId="19">#REF!</definedName>
    <definedName name="サンプル" localSheetId="11">#REF!</definedName>
    <definedName name="サンプル" localSheetId="12">#REF!</definedName>
    <definedName name="サンプル" localSheetId="13">#REF!</definedName>
    <definedName name="サンプル" localSheetId="14">#REF!</definedName>
    <definedName name="サンプル" localSheetId="15">#REF!</definedName>
    <definedName name="サンプル" localSheetId="16">#REF!</definedName>
    <definedName name="サンプル" localSheetId="17">#REF!</definedName>
    <definedName name="サンプル" localSheetId="18">#REF!</definedName>
    <definedName name="サンプル">#REF!</definedName>
    <definedName name="卸売業" localSheetId="6">#REF!</definedName>
    <definedName name="卸売業" localSheetId="7">#REF!</definedName>
    <definedName name="卸売業" localSheetId="3">#REF!</definedName>
    <definedName name="卸売業" localSheetId="2">#REF!</definedName>
    <definedName name="卸売業" localSheetId="10">#REF!</definedName>
    <definedName name="卸売業" localSheetId="19">#REF!</definedName>
    <definedName name="卸売業" localSheetId="11">#REF!</definedName>
    <definedName name="卸売業" localSheetId="12">#REF!</definedName>
    <definedName name="卸売業" localSheetId="13">#REF!</definedName>
    <definedName name="卸売業" localSheetId="14">#REF!</definedName>
    <definedName name="卸売業" localSheetId="15">#REF!</definedName>
    <definedName name="卸売業" localSheetId="16">#REF!</definedName>
    <definedName name="卸売業" localSheetId="17">#REF!</definedName>
    <definedName name="卸売業" localSheetId="18">#REF!</definedName>
    <definedName name="卸売業">#REF!</definedName>
    <definedName name="海外" localSheetId="6">#REF!</definedName>
    <definedName name="海外" localSheetId="7">#REF!</definedName>
    <definedName name="海外" localSheetId="1">#REF!</definedName>
    <definedName name="海外" localSheetId="3">#REF!</definedName>
    <definedName name="海外" localSheetId="10">#REF!</definedName>
    <definedName name="海外" localSheetId="19">#REF!</definedName>
    <definedName name="海外" localSheetId="11">#REF!</definedName>
    <definedName name="海外" localSheetId="12">#REF!</definedName>
    <definedName name="海外" localSheetId="13">#REF!</definedName>
    <definedName name="海外" localSheetId="14">#REF!</definedName>
    <definedName name="海外" localSheetId="15">#REF!</definedName>
    <definedName name="海外" localSheetId="16">#REF!</definedName>
    <definedName name="海外" localSheetId="17">#REF!</definedName>
    <definedName name="海外" localSheetId="18">#REF!</definedName>
    <definedName name="海外">#REF!</definedName>
    <definedName name="種別" localSheetId="6">#REF!</definedName>
    <definedName name="種別" localSheetId="7">#REF!</definedName>
    <definedName name="種別" localSheetId="1">#REF!</definedName>
    <definedName name="種別" localSheetId="3">#REF!</definedName>
    <definedName name="種別" localSheetId="10">#REF!</definedName>
    <definedName name="種別" localSheetId="19">#REF!</definedName>
    <definedName name="種別" localSheetId="11">#REF!</definedName>
    <definedName name="種別" localSheetId="12">#REF!</definedName>
    <definedName name="種別" localSheetId="13">#REF!</definedName>
    <definedName name="種別" localSheetId="14">#REF!</definedName>
    <definedName name="種別" localSheetId="15">#REF!</definedName>
    <definedName name="種別" localSheetId="16">#REF!</definedName>
    <definedName name="種別" localSheetId="17">#REF!</definedName>
    <definedName name="種別" localSheetId="18">#REF!</definedName>
    <definedName name="種別">#REF!</definedName>
    <definedName name="小売業" localSheetId="6">#REF!</definedName>
    <definedName name="小売業" localSheetId="7">#REF!</definedName>
    <definedName name="小売業" localSheetId="3">#REF!</definedName>
    <definedName name="小売業" localSheetId="2">#REF!</definedName>
    <definedName name="小売業" localSheetId="10">#REF!</definedName>
    <definedName name="小売業" localSheetId="19">#REF!</definedName>
    <definedName name="小売業" localSheetId="11">#REF!</definedName>
    <definedName name="小売業" localSheetId="12">#REF!</definedName>
    <definedName name="小売業" localSheetId="13">#REF!</definedName>
    <definedName name="小売業" localSheetId="14">#REF!</definedName>
    <definedName name="小売業" localSheetId="15">#REF!</definedName>
    <definedName name="小売業" localSheetId="16">#REF!</definedName>
    <definedName name="小売業" localSheetId="17">#REF!</definedName>
    <definedName name="小売業" localSheetId="18">#REF!</definedName>
    <definedName name="小売業">#REF!</definedName>
    <definedName name="製造業その他" localSheetId="6">#REF!</definedName>
    <definedName name="製造業その他" localSheetId="7">#REF!</definedName>
    <definedName name="製造業その他" localSheetId="3">#REF!</definedName>
    <definedName name="製造業その他" localSheetId="2">#REF!</definedName>
    <definedName name="製造業その他" localSheetId="10">#REF!</definedName>
    <definedName name="製造業その他" localSheetId="19">#REF!</definedName>
    <definedName name="製造業その他" localSheetId="11">#REF!</definedName>
    <definedName name="製造業その他" localSheetId="12">#REF!</definedName>
    <definedName name="製造業その他" localSheetId="13">#REF!</definedName>
    <definedName name="製造業その他" localSheetId="14">#REF!</definedName>
    <definedName name="製造業その他" localSheetId="15">#REF!</definedName>
    <definedName name="製造業その他" localSheetId="16">#REF!</definedName>
    <definedName name="製造業その他" localSheetId="17">#REF!</definedName>
    <definedName name="製造業その他" localSheetId="18">#REF!</definedName>
    <definedName name="製造業その他">#REF!</definedName>
    <definedName name="大分類" localSheetId="6">'[1]１申請者概要２申請状況'!$AG$3:$AG$22</definedName>
    <definedName name="大分類" localSheetId="9">'[1]１申請者概要２申請状況'!$AG$3:$AG$22</definedName>
    <definedName name="大分類">'[2]１申請者概要２申請状況'!$AG$3:$AG$22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6" l="1"/>
  <c r="F12" i="16"/>
  <c r="F11" i="16"/>
  <c r="F10" i="16"/>
  <c r="F8" i="16"/>
  <c r="G51" i="17" l="1"/>
  <c r="F51" i="17"/>
  <c r="E51" i="17"/>
  <c r="N11" i="17" l="1"/>
  <c r="N12" i="17"/>
  <c r="N13" i="17"/>
  <c r="N14" i="17"/>
  <c r="N15" i="17"/>
  <c r="N16" i="17"/>
  <c r="N17" i="17"/>
  <c r="N18" i="17"/>
  <c r="N10" i="17"/>
  <c r="N10" i="15"/>
  <c r="N11" i="19" l="1"/>
  <c r="N12" i="19"/>
  <c r="N13" i="19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N40" i="19"/>
  <c r="N41" i="19"/>
  <c r="N42" i="19"/>
  <c r="N43" i="19"/>
  <c r="N44" i="19"/>
  <c r="N45" i="19"/>
  <c r="N46" i="19"/>
  <c r="N47" i="19"/>
  <c r="N48" i="19"/>
  <c r="N49" i="19"/>
  <c r="N50" i="19"/>
  <c r="N51" i="19"/>
  <c r="N52" i="19"/>
  <c r="N53" i="19"/>
  <c r="N54" i="19"/>
  <c r="N55" i="19"/>
  <c r="N56" i="19"/>
  <c r="N57" i="19"/>
  <c r="N58" i="19"/>
  <c r="N59" i="19"/>
  <c r="N11" i="20"/>
  <c r="N12" i="20"/>
  <c r="N13" i="20"/>
  <c r="N14" i="20"/>
  <c r="N15" i="20"/>
  <c r="N16" i="20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N31" i="20"/>
  <c r="N32" i="20"/>
  <c r="N33" i="20"/>
  <c r="N34" i="20"/>
  <c r="N35" i="20"/>
  <c r="N36" i="20"/>
  <c r="N37" i="20"/>
  <c r="N38" i="20"/>
  <c r="N39" i="20"/>
  <c r="N40" i="20"/>
  <c r="N41" i="20"/>
  <c r="N42" i="20"/>
  <c r="N43" i="20"/>
  <c r="N44" i="20"/>
  <c r="N45" i="20"/>
  <c r="N46" i="20"/>
  <c r="N47" i="20"/>
  <c r="N48" i="20"/>
  <c r="N49" i="20"/>
  <c r="N50" i="20"/>
  <c r="N51" i="20"/>
  <c r="N52" i="20"/>
  <c r="N53" i="20"/>
  <c r="N54" i="20"/>
  <c r="N55" i="20"/>
  <c r="N56" i="20"/>
  <c r="N57" i="20"/>
  <c r="N58" i="20"/>
  <c r="N59" i="20"/>
  <c r="N11" i="21"/>
  <c r="N12" i="21"/>
  <c r="N13" i="21"/>
  <c r="N14" i="21"/>
  <c r="N15" i="21"/>
  <c r="N16" i="21"/>
  <c r="N17" i="21"/>
  <c r="N18" i="21"/>
  <c r="N19" i="21"/>
  <c r="N20" i="21"/>
  <c r="N21" i="21"/>
  <c r="N22" i="21"/>
  <c r="N23" i="21"/>
  <c r="N24" i="21"/>
  <c r="N25" i="21"/>
  <c r="N26" i="21"/>
  <c r="N27" i="21"/>
  <c r="N28" i="21"/>
  <c r="N29" i="21"/>
  <c r="N30" i="21"/>
  <c r="N31" i="21"/>
  <c r="N32" i="21"/>
  <c r="N33" i="21"/>
  <c r="N34" i="21"/>
  <c r="N35" i="21"/>
  <c r="N36" i="21"/>
  <c r="N37" i="21"/>
  <c r="N38" i="21"/>
  <c r="N39" i="21"/>
  <c r="N40" i="21"/>
  <c r="N41" i="21"/>
  <c r="N42" i="21"/>
  <c r="N43" i="21"/>
  <c r="N44" i="21"/>
  <c r="N45" i="21"/>
  <c r="N46" i="21"/>
  <c r="N47" i="21"/>
  <c r="N48" i="21"/>
  <c r="N49" i="21"/>
  <c r="N50" i="21"/>
  <c r="N51" i="21"/>
  <c r="N52" i="21"/>
  <c r="N53" i="21"/>
  <c r="N54" i="21"/>
  <c r="N55" i="21"/>
  <c r="N56" i="21"/>
  <c r="N57" i="21"/>
  <c r="N58" i="21"/>
  <c r="N59" i="21"/>
  <c r="N11" i="22"/>
  <c r="N12" i="22"/>
  <c r="N13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N26" i="22"/>
  <c r="N27" i="22"/>
  <c r="N28" i="22"/>
  <c r="N29" i="22"/>
  <c r="N30" i="22"/>
  <c r="N31" i="22"/>
  <c r="N32" i="22"/>
  <c r="N33" i="22"/>
  <c r="N34" i="22"/>
  <c r="N35" i="22"/>
  <c r="N36" i="22"/>
  <c r="N37" i="22"/>
  <c r="N38" i="22"/>
  <c r="N39" i="22"/>
  <c r="N40" i="22"/>
  <c r="N41" i="22"/>
  <c r="N42" i="22"/>
  <c r="N43" i="22"/>
  <c r="N44" i="22"/>
  <c r="N45" i="22"/>
  <c r="N46" i="22"/>
  <c r="N47" i="22"/>
  <c r="N48" i="22"/>
  <c r="N49" i="22"/>
  <c r="N50" i="22"/>
  <c r="N51" i="22"/>
  <c r="N52" i="22"/>
  <c r="N53" i="22"/>
  <c r="N54" i="22"/>
  <c r="N55" i="22"/>
  <c r="N56" i="22"/>
  <c r="N57" i="22"/>
  <c r="N58" i="22"/>
  <c r="N59" i="22"/>
  <c r="N11" i="23"/>
  <c r="N12" i="23"/>
  <c r="N13" i="23"/>
  <c r="N14" i="23"/>
  <c r="N15" i="23"/>
  <c r="N16" i="23"/>
  <c r="N17" i="23"/>
  <c r="N18" i="23"/>
  <c r="N19" i="23"/>
  <c r="N20" i="23"/>
  <c r="N21" i="23"/>
  <c r="N22" i="23"/>
  <c r="N23" i="23"/>
  <c r="N24" i="23"/>
  <c r="N25" i="23"/>
  <c r="N26" i="23"/>
  <c r="N27" i="23"/>
  <c r="N28" i="23"/>
  <c r="N29" i="23"/>
  <c r="N30" i="23"/>
  <c r="N31" i="23"/>
  <c r="N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N45" i="23"/>
  <c r="N46" i="23"/>
  <c r="N47" i="23"/>
  <c r="N48" i="23"/>
  <c r="N49" i="23"/>
  <c r="N50" i="23"/>
  <c r="N51" i="23"/>
  <c r="N52" i="23"/>
  <c r="N53" i="23"/>
  <c r="N54" i="23"/>
  <c r="N55" i="23"/>
  <c r="N56" i="23"/>
  <c r="N57" i="23"/>
  <c r="N58" i="23"/>
  <c r="N59" i="23"/>
  <c r="N11" i="24"/>
  <c r="N12" i="24"/>
  <c r="N13" i="24"/>
  <c r="N14" i="24"/>
  <c r="N15" i="24"/>
  <c r="N16" i="24"/>
  <c r="N17" i="24"/>
  <c r="N18" i="24"/>
  <c r="N19" i="24"/>
  <c r="N20" i="24"/>
  <c r="N21" i="24"/>
  <c r="N22" i="24"/>
  <c r="N23" i="24"/>
  <c r="N24" i="24"/>
  <c r="N25" i="24"/>
  <c r="N26" i="24"/>
  <c r="N27" i="24"/>
  <c r="N28" i="24"/>
  <c r="N29" i="24"/>
  <c r="N30" i="24"/>
  <c r="N31" i="24"/>
  <c r="N32" i="24"/>
  <c r="N33" i="24"/>
  <c r="N34" i="24"/>
  <c r="N35" i="24"/>
  <c r="N36" i="24"/>
  <c r="N37" i="24"/>
  <c r="N38" i="24"/>
  <c r="N39" i="24"/>
  <c r="N40" i="24"/>
  <c r="N41" i="24"/>
  <c r="N42" i="24"/>
  <c r="N43" i="24"/>
  <c r="N44" i="24"/>
  <c r="N45" i="24"/>
  <c r="N46" i="24"/>
  <c r="N47" i="24"/>
  <c r="N48" i="24"/>
  <c r="N49" i="24"/>
  <c r="N50" i="24"/>
  <c r="N51" i="24"/>
  <c r="N52" i="24"/>
  <c r="N53" i="24"/>
  <c r="N54" i="24"/>
  <c r="N55" i="24"/>
  <c r="N56" i="24"/>
  <c r="N57" i="24"/>
  <c r="N58" i="24"/>
  <c r="N59" i="24"/>
  <c r="N11" i="25"/>
  <c r="N12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34" i="25"/>
  <c r="N35" i="25"/>
  <c r="N36" i="25"/>
  <c r="N37" i="25"/>
  <c r="N38" i="25"/>
  <c r="N39" i="25"/>
  <c r="N40" i="25"/>
  <c r="N41" i="25"/>
  <c r="N42" i="25"/>
  <c r="N43" i="25"/>
  <c r="N44" i="25"/>
  <c r="N45" i="25"/>
  <c r="N46" i="25"/>
  <c r="N47" i="25"/>
  <c r="N48" i="25"/>
  <c r="N49" i="25"/>
  <c r="N50" i="25"/>
  <c r="N51" i="25"/>
  <c r="N52" i="25"/>
  <c r="N53" i="25"/>
  <c r="N54" i="25"/>
  <c r="N55" i="25"/>
  <c r="N56" i="25"/>
  <c r="N57" i="25"/>
  <c r="N58" i="25"/>
  <c r="N59" i="25"/>
  <c r="N11" i="26"/>
  <c r="N12" i="26"/>
  <c r="N13" i="26"/>
  <c r="N14" i="26"/>
  <c r="N15" i="26"/>
  <c r="N16" i="26"/>
  <c r="N17" i="26"/>
  <c r="N18" i="26"/>
  <c r="N19" i="26"/>
  <c r="N20" i="26"/>
  <c r="N21" i="26"/>
  <c r="N22" i="26"/>
  <c r="N23" i="26"/>
  <c r="N24" i="26"/>
  <c r="N25" i="26"/>
  <c r="N26" i="26"/>
  <c r="N27" i="26"/>
  <c r="N28" i="26"/>
  <c r="N29" i="26"/>
  <c r="N30" i="26"/>
  <c r="N31" i="26"/>
  <c r="N32" i="26"/>
  <c r="N33" i="26"/>
  <c r="N34" i="26"/>
  <c r="N35" i="26"/>
  <c r="N36" i="26"/>
  <c r="N37" i="26"/>
  <c r="N38" i="26"/>
  <c r="N39" i="26"/>
  <c r="N40" i="26"/>
  <c r="N41" i="26"/>
  <c r="N42" i="26"/>
  <c r="N43" i="26"/>
  <c r="N44" i="26"/>
  <c r="N45" i="26"/>
  <c r="N46" i="26"/>
  <c r="N47" i="26"/>
  <c r="N48" i="26"/>
  <c r="N49" i="26"/>
  <c r="N50" i="26"/>
  <c r="N51" i="26"/>
  <c r="N52" i="26"/>
  <c r="N53" i="26"/>
  <c r="N54" i="26"/>
  <c r="N55" i="26"/>
  <c r="N56" i="26"/>
  <c r="N57" i="26"/>
  <c r="N58" i="26"/>
  <c r="N59" i="26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54" i="18"/>
  <c r="N55" i="18"/>
  <c r="N56" i="18"/>
  <c r="N57" i="18"/>
  <c r="N58" i="18"/>
  <c r="N59" i="18"/>
  <c r="N10" i="19"/>
  <c r="N10" i="20"/>
  <c r="N10" i="21"/>
  <c r="N10" i="22"/>
  <c r="N10" i="23"/>
  <c r="N10" i="24"/>
  <c r="N10" i="25"/>
  <c r="N10" i="26"/>
  <c r="N10" i="18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H1" i="27" l="1"/>
  <c r="G44" i="18" l="1"/>
  <c r="F44" i="18" s="1"/>
  <c r="E44" i="18" s="1"/>
  <c r="G43" i="18"/>
  <c r="F43" i="18" s="1"/>
  <c r="E43" i="18" s="1"/>
  <c r="G42" i="18"/>
  <c r="F42" i="18" s="1"/>
  <c r="E42" i="18" s="1"/>
  <c r="G41" i="18"/>
  <c r="F41" i="18" s="1"/>
  <c r="E41" i="18" s="1"/>
  <c r="G40" i="18"/>
  <c r="F40" i="18" s="1"/>
  <c r="E40" i="18" s="1"/>
  <c r="G39" i="18"/>
  <c r="F39" i="18" s="1"/>
  <c r="E39" i="18" s="1"/>
  <c r="G38" i="18"/>
  <c r="F38" i="18" s="1"/>
  <c r="E38" i="18" s="1"/>
  <c r="G37" i="18"/>
  <c r="F37" i="18"/>
  <c r="E37" i="18"/>
  <c r="G36" i="18"/>
  <c r="F36" i="18" s="1"/>
  <c r="E36" i="18" s="1"/>
  <c r="G35" i="18"/>
  <c r="F35" i="18" s="1"/>
  <c r="E35" i="18" s="1"/>
  <c r="G44" i="19"/>
  <c r="F44" i="19" s="1"/>
  <c r="E44" i="19" s="1"/>
  <c r="G43" i="19"/>
  <c r="F43" i="19" s="1"/>
  <c r="E43" i="19" s="1"/>
  <c r="G42" i="19"/>
  <c r="F42" i="19" s="1"/>
  <c r="E42" i="19" s="1"/>
  <c r="G41" i="19"/>
  <c r="F41" i="19" s="1"/>
  <c r="E41" i="19" s="1"/>
  <c r="G40" i="19"/>
  <c r="F40" i="19" s="1"/>
  <c r="E40" i="19" s="1"/>
  <c r="G39" i="19"/>
  <c r="F39" i="19" s="1"/>
  <c r="E39" i="19" s="1"/>
  <c r="G38" i="19"/>
  <c r="F38" i="19" s="1"/>
  <c r="E38" i="19" s="1"/>
  <c r="G37" i="19"/>
  <c r="F37" i="19"/>
  <c r="E37" i="19" s="1"/>
  <c r="G36" i="19"/>
  <c r="F36" i="19" s="1"/>
  <c r="E36" i="19" s="1"/>
  <c r="G35" i="19"/>
  <c r="F35" i="19"/>
  <c r="E35" i="19" s="1"/>
  <c r="G44" i="20"/>
  <c r="F44" i="20" s="1"/>
  <c r="E44" i="20" s="1"/>
  <c r="G43" i="20"/>
  <c r="F43" i="20" s="1"/>
  <c r="E43" i="20" s="1"/>
  <c r="G42" i="20"/>
  <c r="F42" i="20" s="1"/>
  <c r="E42" i="20" s="1"/>
  <c r="G41" i="20"/>
  <c r="F41" i="20"/>
  <c r="E41" i="20" s="1"/>
  <c r="G40" i="20"/>
  <c r="F40" i="20" s="1"/>
  <c r="E40" i="20" s="1"/>
  <c r="G39" i="20"/>
  <c r="F39" i="20"/>
  <c r="E39" i="20" s="1"/>
  <c r="G38" i="20"/>
  <c r="F38" i="20" s="1"/>
  <c r="E38" i="20" s="1"/>
  <c r="G37" i="20"/>
  <c r="F37" i="20"/>
  <c r="E37" i="20" s="1"/>
  <c r="G36" i="20"/>
  <c r="F36" i="20" s="1"/>
  <c r="E36" i="20" s="1"/>
  <c r="G35" i="20"/>
  <c r="F35" i="20" s="1"/>
  <c r="E35" i="20" s="1"/>
  <c r="G44" i="21"/>
  <c r="F44" i="21" s="1"/>
  <c r="E44" i="21" s="1"/>
  <c r="G43" i="21"/>
  <c r="F43" i="21"/>
  <c r="E43" i="21" s="1"/>
  <c r="G42" i="21"/>
  <c r="F42" i="21" s="1"/>
  <c r="E42" i="21" s="1"/>
  <c r="G41" i="21"/>
  <c r="F41" i="21"/>
  <c r="E41" i="21" s="1"/>
  <c r="G40" i="21"/>
  <c r="F40" i="21" s="1"/>
  <c r="E40" i="21" s="1"/>
  <c r="G39" i="21"/>
  <c r="F39" i="21"/>
  <c r="E39" i="21" s="1"/>
  <c r="G38" i="21"/>
  <c r="F38" i="21" s="1"/>
  <c r="E38" i="21" s="1"/>
  <c r="G37" i="21"/>
  <c r="F37" i="21" s="1"/>
  <c r="E37" i="21" s="1"/>
  <c r="G36" i="21"/>
  <c r="F36" i="21" s="1"/>
  <c r="E36" i="21" s="1"/>
  <c r="G35" i="21"/>
  <c r="F35" i="21"/>
  <c r="E35" i="21" s="1"/>
  <c r="G44" i="22"/>
  <c r="F44" i="22" s="1"/>
  <c r="E44" i="22" s="1"/>
  <c r="G43" i="22"/>
  <c r="F43" i="22"/>
  <c r="E43" i="22" s="1"/>
  <c r="G42" i="22"/>
  <c r="F42" i="22" s="1"/>
  <c r="E42" i="22" s="1"/>
  <c r="G41" i="22"/>
  <c r="F41" i="22"/>
  <c r="E41" i="22" s="1"/>
  <c r="G40" i="22"/>
  <c r="F40" i="22" s="1"/>
  <c r="E40" i="22" s="1"/>
  <c r="G39" i="22"/>
  <c r="F39" i="22" s="1"/>
  <c r="E39" i="22" s="1"/>
  <c r="G38" i="22"/>
  <c r="F38" i="22" s="1"/>
  <c r="E38" i="22" s="1"/>
  <c r="G37" i="22"/>
  <c r="F37" i="22"/>
  <c r="E37" i="22" s="1"/>
  <c r="G36" i="22"/>
  <c r="F36" i="22" s="1"/>
  <c r="E36" i="22" s="1"/>
  <c r="G35" i="22"/>
  <c r="F35" i="22"/>
  <c r="E35" i="22" s="1"/>
  <c r="G44" i="23"/>
  <c r="F44" i="23" s="1"/>
  <c r="E44" i="23" s="1"/>
  <c r="G43" i="23"/>
  <c r="F43" i="23"/>
  <c r="E43" i="23" s="1"/>
  <c r="G42" i="23"/>
  <c r="F42" i="23" s="1"/>
  <c r="E42" i="23" s="1"/>
  <c r="G41" i="23"/>
  <c r="F41" i="23" s="1"/>
  <c r="E41" i="23" s="1"/>
  <c r="G40" i="23"/>
  <c r="F40" i="23" s="1"/>
  <c r="E40" i="23" s="1"/>
  <c r="G39" i="23"/>
  <c r="F39" i="23"/>
  <c r="E39" i="23" s="1"/>
  <c r="G38" i="23"/>
  <c r="F38" i="23" s="1"/>
  <c r="E38" i="23" s="1"/>
  <c r="G37" i="23"/>
  <c r="F37" i="23"/>
  <c r="E37" i="23" s="1"/>
  <c r="G36" i="23"/>
  <c r="F36" i="23" s="1"/>
  <c r="E36" i="23" s="1"/>
  <c r="G35" i="23"/>
  <c r="F35" i="23" s="1"/>
  <c r="E35" i="23" s="1"/>
  <c r="G44" i="24"/>
  <c r="F44" i="24" s="1"/>
  <c r="E44" i="24" s="1"/>
  <c r="G43" i="24"/>
  <c r="F43" i="24" s="1"/>
  <c r="E43" i="24" s="1"/>
  <c r="G42" i="24"/>
  <c r="F42" i="24" s="1"/>
  <c r="E42" i="24" s="1"/>
  <c r="G41" i="24"/>
  <c r="F41" i="24"/>
  <c r="E41" i="24" s="1"/>
  <c r="G40" i="24"/>
  <c r="F40" i="24" s="1"/>
  <c r="E40" i="24" s="1"/>
  <c r="G39" i="24"/>
  <c r="F39" i="24" s="1"/>
  <c r="E39" i="24" s="1"/>
  <c r="G38" i="24"/>
  <c r="F38" i="24" s="1"/>
  <c r="E38" i="24" s="1"/>
  <c r="G37" i="24"/>
  <c r="F37" i="24" s="1"/>
  <c r="E37" i="24" s="1"/>
  <c r="G36" i="24"/>
  <c r="F36" i="24" s="1"/>
  <c r="E36" i="24" s="1"/>
  <c r="G35" i="24"/>
  <c r="F35" i="24" s="1"/>
  <c r="E35" i="24" s="1"/>
  <c r="G44" i="25"/>
  <c r="F44" i="25" s="1"/>
  <c r="E44" i="25" s="1"/>
  <c r="G43" i="25"/>
  <c r="F43" i="25" s="1"/>
  <c r="E43" i="25" s="1"/>
  <c r="G42" i="25"/>
  <c r="F42" i="25" s="1"/>
  <c r="E42" i="25" s="1"/>
  <c r="G41" i="25"/>
  <c r="F41" i="25" s="1"/>
  <c r="E41" i="25" s="1"/>
  <c r="G40" i="25"/>
  <c r="F40" i="25" s="1"/>
  <c r="E40" i="25" s="1"/>
  <c r="G39" i="25"/>
  <c r="F39" i="25"/>
  <c r="E39" i="25" s="1"/>
  <c r="G38" i="25"/>
  <c r="F38" i="25" s="1"/>
  <c r="E38" i="25" s="1"/>
  <c r="G37" i="25"/>
  <c r="F37" i="25" s="1"/>
  <c r="E37" i="25" s="1"/>
  <c r="G36" i="25"/>
  <c r="F36" i="25" s="1"/>
  <c r="E36" i="25" s="1"/>
  <c r="G35" i="25"/>
  <c r="F35" i="25" s="1"/>
  <c r="E35" i="25" s="1"/>
  <c r="G44" i="26"/>
  <c r="F44" i="26" s="1"/>
  <c r="E44" i="26" s="1"/>
  <c r="G43" i="26"/>
  <c r="F43" i="26"/>
  <c r="E43" i="26" s="1"/>
  <c r="G42" i="26"/>
  <c r="F42" i="26" s="1"/>
  <c r="E42" i="26" s="1"/>
  <c r="G41" i="26"/>
  <c r="F41" i="26"/>
  <c r="E41" i="26" s="1"/>
  <c r="G40" i="26"/>
  <c r="F40" i="26" s="1"/>
  <c r="E40" i="26" s="1"/>
  <c r="G39" i="26"/>
  <c r="F39" i="26" s="1"/>
  <c r="E39" i="26" s="1"/>
  <c r="G38" i="26"/>
  <c r="F38" i="26" s="1"/>
  <c r="E38" i="26" s="1"/>
  <c r="G37" i="26"/>
  <c r="F37" i="26"/>
  <c r="E37" i="26" s="1"/>
  <c r="G36" i="26"/>
  <c r="F36" i="26" s="1"/>
  <c r="E36" i="26" s="1"/>
  <c r="G35" i="26"/>
  <c r="F35" i="26"/>
  <c r="E35" i="26" s="1"/>
  <c r="G44" i="15"/>
  <c r="F44" i="15" s="1"/>
  <c r="E44" i="15" s="1"/>
  <c r="G43" i="15"/>
  <c r="F43" i="15" s="1"/>
  <c r="E43" i="15" s="1"/>
  <c r="G42" i="15"/>
  <c r="F42" i="15" s="1"/>
  <c r="E42" i="15" s="1"/>
  <c r="G41" i="15"/>
  <c r="F41" i="15" s="1"/>
  <c r="E41" i="15" s="1"/>
  <c r="G40" i="15"/>
  <c r="F40" i="15" s="1"/>
  <c r="E40" i="15" s="1"/>
  <c r="G39" i="15"/>
  <c r="F39" i="15" s="1"/>
  <c r="E39" i="15" s="1"/>
  <c r="G38" i="15"/>
  <c r="F38" i="15" s="1"/>
  <c r="E38" i="15" s="1"/>
  <c r="G37" i="15"/>
  <c r="F37" i="15"/>
  <c r="E37" i="15" s="1"/>
  <c r="G36" i="15"/>
  <c r="F36" i="15" s="1"/>
  <c r="E36" i="15" s="1"/>
  <c r="G35" i="15"/>
  <c r="F35" i="15"/>
  <c r="E35" i="15" s="1"/>
  <c r="H1" i="11" l="1"/>
  <c r="F2" i="12"/>
  <c r="I7" i="12" l="1"/>
  <c r="I15" i="12"/>
  <c r="I14" i="12"/>
  <c r="I13" i="12"/>
  <c r="I12" i="12"/>
  <c r="I11" i="12"/>
  <c r="I10" i="12"/>
  <c r="I9" i="12"/>
  <c r="I8" i="12"/>
  <c r="I6" i="12"/>
  <c r="E13" i="12"/>
  <c r="F13" i="12" s="1"/>
  <c r="D13" i="12"/>
  <c r="C13" i="12"/>
  <c r="E12" i="12"/>
  <c r="F12" i="12" s="1"/>
  <c r="D12" i="12"/>
  <c r="C12" i="12"/>
  <c r="P5" i="19"/>
  <c r="P5" i="20"/>
  <c r="P5" i="21"/>
  <c r="P5" i="22"/>
  <c r="P5" i="23"/>
  <c r="P5" i="24"/>
  <c r="P5" i="25"/>
  <c r="P5" i="26"/>
  <c r="P5" i="18"/>
  <c r="P4" i="19"/>
  <c r="P4" i="20"/>
  <c r="P4" i="21"/>
  <c r="P4" i="22"/>
  <c r="P4" i="23"/>
  <c r="P4" i="24"/>
  <c r="P4" i="25"/>
  <c r="P4" i="26"/>
  <c r="P4" i="18"/>
  <c r="M4" i="19"/>
  <c r="M4" i="20"/>
  <c r="M4" i="21"/>
  <c r="M4" i="22"/>
  <c r="M4" i="23"/>
  <c r="M4" i="24"/>
  <c r="M4" i="25"/>
  <c r="M4" i="26"/>
  <c r="M4" i="18"/>
  <c r="G59" i="26"/>
  <c r="F59" i="26" s="1"/>
  <c r="E59" i="26" s="1"/>
  <c r="G58" i="26"/>
  <c r="F58" i="26" s="1"/>
  <c r="E58" i="26" s="1"/>
  <c r="G57" i="26"/>
  <c r="F57" i="26" s="1"/>
  <c r="E57" i="26" s="1"/>
  <c r="G56" i="26"/>
  <c r="F56" i="26"/>
  <c r="E56" i="26" s="1"/>
  <c r="G55" i="26"/>
  <c r="F55" i="26" s="1"/>
  <c r="E55" i="26" s="1"/>
  <c r="G54" i="26"/>
  <c r="F54" i="26"/>
  <c r="E54" i="26" s="1"/>
  <c r="G53" i="26"/>
  <c r="F53" i="26" s="1"/>
  <c r="E53" i="26" s="1"/>
  <c r="G52" i="26"/>
  <c r="F52" i="26" s="1"/>
  <c r="E52" i="26" s="1"/>
  <c r="G51" i="26"/>
  <c r="F51" i="26" s="1"/>
  <c r="E51" i="26" s="1"/>
  <c r="G50" i="26"/>
  <c r="F50" i="26" s="1"/>
  <c r="E50" i="26" s="1"/>
  <c r="G49" i="26"/>
  <c r="F49" i="26" s="1"/>
  <c r="E49" i="26" s="1"/>
  <c r="G48" i="26"/>
  <c r="F48" i="26"/>
  <c r="E48" i="26" s="1"/>
  <c r="G47" i="26"/>
  <c r="F47" i="26" s="1"/>
  <c r="E47" i="26" s="1"/>
  <c r="G46" i="26"/>
  <c r="F46" i="26" s="1"/>
  <c r="E46" i="26" s="1"/>
  <c r="G45" i="26"/>
  <c r="F45" i="26"/>
  <c r="E45" i="26" s="1"/>
  <c r="G34" i="26"/>
  <c r="F34" i="26"/>
  <c r="E34" i="26" s="1"/>
  <c r="G33" i="26"/>
  <c r="F33" i="26" s="1"/>
  <c r="E33" i="26" s="1"/>
  <c r="G32" i="26"/>
  <c r="F32" i="26" s="1"/>
  <c r="E32" i="26" s="1"/>
  <c r="G31" i="26"/>
  <c r="F31" i="26" s="1"/>
  <c r="E31" i="26" s="1"/>
  <c r="G30" i="26"/>
  <c r="F30" i="26"/>
  <c r="E30" i="26"/>
  <c r="G29" i="26"/>
  <c r="F29" i="26" s="1"/>
  <c r="E29" i="26" s="1"/>
  <c r="G28" i="26"/>
  <c r="F28" i="26"/>
  <c r="E28" i="26" s="1"/>
  <c r="G27" i="26"/>
  <c r="F27" i="26"/>
  <c r="E27" i="26" s="1"/>
  <c r="G26" i="26"/>
  <c r="F26" i="26"/>
  <c r="E26" i="26" s="1"/>
  <c r="G25" i="26"/>
  <c r="F25" i="26" s="1"/>
  <c r="E25" i="26" s="1"/>
  <c r="G24" i="26"/>
  <c r="F24" i="26" s="1"/>
  <c r="E24" i="26" s="1"/>
  <c r="G23" i="26"/>
  <c r="F23" i="26" s="1"/>
  <c r="E23" i="26" s="1"/>
  <c r="G22" i="26"/>
  <c r="F22" i="26" s="1"/>
  <c r="E22" i="26" s="1"/>
  <c r="G21" i="26"/>
  <c r="F21" i="26" s="1"/>
  <c r="E21" i="26" s="1"/>
  <c r="G20" i="26"/>
  <c r="F20" i="26"/>
  <c r="E20" i="26" s="1"/>
  <c r="G19" i="26"/>
  <c r="F19" i="26"/>
  <c r="E19" i="26" s="1"/>
  <c r="G18" i="26"/>
  <c r="F18" i="26" s="1"/>
  <c r="E18" i="26" s="1"/>
  <c r="G17" i="26"/>
  <c r="F17" i="26" s="1"/>
  <c r="E17" i="26" s="1"/>
  <c r="G16" i="26"/>
  <c r="F16" i="26" s="1"/>
  <c r="E16" i="26" s="1"/>
  <c r="G15" i="26"/>
  <c r="F15" i="26" s="1"/>
  <c r="E15" i="26" s="1"/>
  <c r="G14" i="26"/>
  <c r="F14" i="26"/>
  <c r="E14" i="26" s="1"/>
  <c r="G13" i="26"/>
  <c r="F13" i="26" s="1"/>
  <c r="E13" i="26" s="1"/>
  <c r="G12" i="26"/>
  <c r="F12" i="26" s="1"/>
  <c r="E12" i="26" s="1"/>
  <c r="G11" i="26"/>
  <c r="F11" i="26" s="1"/>
  <c r="E11" i="26" s="1"/>
  <c r="G10" i="26"/>
  <c r="G60" i="26" s="1"/>
  <c r="G59" i="25"/>
  <c r="F59" i="25" s="1"/>
  <c r="E59" i="25" s="1"/>
  <c r="G58" i="25"/>
  <c r="F58" i="25" s="1"/>
  <c r="E58" i="25" s="1"/>
  <c r="G57" i="25"/>
  <c r="F57" i="25"/>
  <c r="E57" i="25"/>
  <c r="G56" i="25"/>
  <c r="F56" i="25" s="1"/>
  <c r="E56" i="25" s="1"/>
  <c r="G55" i="25"/>
  <c r="F55" i="25"/>
  <c r="E55" i="25" s="1"/>
  <c r="G54" i="25"/>
  <c r="F54" i="25" s="1"/>
  <c r="E54" i="25" s="1"/>
  <c r="G53" i="25"/>
  <c r="F53" i="25" s="1"/>
  <c r="E53" i="25" s="1"/>
  <c r="G52" i="25"/>
  <c r="F52" i="25" s="1"/>
  <c r="E52" i="25" s="1"/>
  <c r="G51" i="25"/>
  <c r="F51" i="25" s="1"/>
  <c r="E51" i="25" s="1"/>
  <c r="G50" i="25"/>
  <c r="F50" i="25" s="1"/>
  <c r="E50" i="25" s="1"/>
  <c r="G49" i="25"/>
  <c r="F49" i="25"/>
  <c r="E49" i="25"/>
  <c r="G48" i="25"/>
  <c r="F48" i="25" s="1"/>
  <c r="E48" i="25" s="1"/>
  <c r="G47" i="25"/>
  <c r="F47" i="25" s="1"/>
  <c r="E47" i="25" s="1"/>
  <c r="G46" i="25"/>
  <c r="F46" i="25"/>
  <c r="E46" i="25" s="1"/>
  <c r="G45" i="25"/>
  <c r="F45" i="25" s="1"/>
  <c r="E45" i="25" s="1"/>
  <c r="G34" i="25"/>
  <c r="F34" i="25" s="1"/>
  <c r="E34" i="25" s="1"/>
  <c r="G33" i="25"/>
  <c r="F33" i="25" s="1"/>
  <c r="E33" i="25" s="1"/>
  <c r="G32" i="25"/>
  <c r="F32" i="25" s="1"/>
  <c r="E32" i="25" s="1"/>
  <c r="G31" i="25"/>
  <c r="F31" i="25" s="1"/>
  <c r="E31" i="25" s="1"/>
  <c r="G30" i="25"/>
  <c r="F30" i="25" s="1"/>
  <c r="E30" i="25" s="1"/>
  <c r="G29" i="25"/>
  <c r="F29" i="25" s="1"/>
  <c r="E29" i="25" s="1"/>
  <c r="G28" i="25"/>
  <c r="F28" i="25"/>
  <c r="E28" i="25" s="1"/>
  <c r="G27" i="25"/>
  <c r="F27" i="25" s="1"/>
  <c r="E27" i="25" s="1"/>
  <c r="G26" i="25"/>
  <c r="F26" i="25" s="1"/>
  <c r="E26" i="25" s="1"/>
  <c r="G25" i="25"/>
  <c r="F25" i="25" s="1"/>
  <c r="E25" i="25" s="1"/>
  <c r="G24" i="25"/>
  <c r="F24" i="25"/>
  <c r="E24" i="25" s="1"/>
  <c r="G23" i="25"/>
  <c r="F23" i="25" s="1"/>
  <c r="E23" i="25" s="1"/>
  <c r="G22" i="25"/>
  <c r="F22" i="25" s="1"/>
  <c r="E22" i="25" s="1"/>
  <c r="G21" i="25"/>
  <c r="F21" i="25" s="1"/>
  <c r="E21" i="25" s="1"/>
  <c r="G20" i="25"/>
  <c r="F20" i="25" s="1"/>
  <c r="E20" i="25" s="1"/>
  <c r="G19" i="25"/>
  <c r="F19" i="25" s="1"/>
  <c r="E19" i="25" s="1"/>
  <c r="G18" i="25"/>
  <c r="F18" i="25" s="1"/>
  <c r="E18" i="25" s="1"/>
  <c r="G17" i="25"/>
  <c r="F17" i="25" s="1"/>
  <c r="E17" i="25" s="1"/>
  <c r="G16" i="25"/>
  <c r="F16" i="25"/>
  <c r="E16" i="25" s="1"/>
  <c r="G15" i="25"/>
  <c r="F15" i="25"/>
  <c r="E15" i="25" s="1"/>
  <c r="G14" i="25"/>
  <c r="F14" i="25" s="1"/>
  <c r="E14" i="25" s="1"/>
  <c r="G13" i="25"/>
  <c r="F13" i="25" s="1"/>
  <c r="E13" i="25" s="1"/>
  <c r="G12" i="25"/>
  <c r="F12" i="25"/>
  <c r="E12" i="25" s="1"/>
  <c r="G11" i="25"/>
  <c r="F11" i="25" s="1"/>
  <c r="E11" i="25" s="1"/>
  <c r="G10" i="25"/>
  <c r="G60" i="25" s="1"/>
  <c r="G59" i="24"/>
  <c r="F59" i="24" s="1"/>
  <c r="E59" i="24" s="1"/>
  <c r="G58" i="24"/>
  <c r="F58" i="24"/>
  <c r="E58" i="24" s="1"/>
  <c r="G57" i="24"/>
  <c r="F57" i="24"/>
  <c r="E57" i="24"/>
  <c r="G56" i="24"/>
  <c r="F56" i="24"/>
  <c r="E56" i="24" s="1"/>
  <c r="G55" i="24"/>
  <c r="F55" i="24" s="1"/>
  <c r="E55" i="24" s="1"/>
  <c r="G54" i="24"/>
  <c r="F54" i="24"/>
  <c r="E54" i="24" s="1"/>
  <c r="G53" i="24"/>
  <c r="F53" i="24" s="1"/>
  <c r="E53" i="24" s="1"/>
  <c r="G52" i="24"/>
  <c r="F52" i="24" s="1"/>
  <c r="E52" i="24" s="1"/>
  <c r="G51" i="24"/>
  <c r="F51" i="24"/>
  <c r="E51" i="24" s="1"/>
  <c r="G50" i="24"/>
  <c r="F50" i="24" s="1"/>
  <c r="E50" i="24" s="1"/>
  <c r="G49" i="24"/>
  <c r="F49" i="24" s="1"/>
  <c r="E49" i="24" s="1"/>
  <c r="G48" i="24"/>
  <c r="F48" i="24" s="1"/>
  <c r="E48" i="24" s="1"/>
  <c r="G47" i="24"/>
  <c r="F47" i="24"/>
  <c r="E47" i="24"/>
  <c r="G46" i="24"/>
  <c r="F46" i="24" s="1"/>
  <c r="E46" i="24" s="1"/>
  <c r="G45" i="24"/>
  <c r="F45" i="24" s="1"/>
  <c r="E45" i="24" s="1"/>
  <c r="G34" i="24"/>
  <c r="F34" i="24" s="1"/>
  <c r="E34" i="24" s="1"/>
  <c r="G33" i="24"/>
  <c r="F33" i="24"/>
  <c r="E33" i="24" s="1"/>
  <c r="G32" i="24"/>
  <c r="F32" i="24" s="1"/>
  <c r="E32" i="24" s="1"/>
  <c r="G31" i="24"/>
  <c r="F31" i="24" s="1"/>
  <c r="E31" i="24" s="1"/>
  <c r="G30" i="24"/>
  <c r="F30" i="24"/>
  <c r="E30" i="24"/>
  <c r="G29" i="24"/>
  <c r="F29" i="24"/>
  <c r="E29" i="24" s="1"/>
  <c r="G28" i="24"/>
  <c r="F28" i="24"/>
  <c r="E28" i="24" s="1"/>
  <c r="G27" i="24"/>
  <c r="F27" i="24"/>
  <c r="E27" i="24"/>
  <c r="G26" i="24"/>
  <c r="F26" i="24"/>
  <c r="E26" i="24" s="1"/>
  <c r="G25" i="24"/>
  <c r="F25" i="24" s="1"/>
  <c r="E25" i="24" s="1"/>
  <c r="G24" i="24"/>
  <c r="F24" i="24"/>
  <c r="E24" i="24" s="1"/>
  <c r="G23" i="24"/>
  <c r="F23" i="24" s="1"/>
  <c r="E23" i="24" s="1"/>
  <c r="G22" i="24"/>
  <c r="F22" i="24" s="1"/>
  <c r="E22" i="24" s="1"/>
  <c r="G21" i="24"/>
  <c r="F21" i="24"/>
  <c r="E21" i="24"/>
  <c r="G20" i="24"/>
  <c r="F20" i="24"/>
  <c r="E20" i="24" s="1"/>
  <c r="G19" i="24"/>
  <c r="F19" i="24"/>
  <c r="E19" i="24"/>
  <c r="G18" i="24"/>
  <c r="F18" i="24"/>
  <c r="E18" i="24" s="1"/>
  <c r="G17" i="24"/>
  <c r="F17" i="24" s="1"/>
  <c r="E17" i="24" s="1"/>
  <c r="G16" i="24"/>
  <c r="F16" i="24"/>
  <c r="E16" i="24"/>
  <c r="G15" i="24"/>
  <c r="F15" i="24"/>
  <c r="E15" i="24" s="1"/>
  <c r="G14" i="24"/>
  <c r="F14" i="24" s="1"/>
  <c r="E14" i="24" s="1"/>
  <c r="G13" i="24"/>
  <c r="F13" i="24"/>
  <c r="E13" i="24"/>
  <c r="G12" i="24"/>
  <c r="F12" i="24"/>
  <c r="E12" i="24" s="1"/>
  <c r="G11" i="24"/>
  <c r="F11" i="24" s="1"/>
  <c r="E11" i="24" s="1"/>
  <c r="G10" i="24"/>
  <c r="G60" i="24" s="1"/>
  <c r="G59" i="23"/>
  <c r="F59" i="23" s="1"/>
  <c r="E59" i="23" s="1"/>
  <c r="G58" i="23"/>
  <c r="F58" i="23" s="1"/>
  <c r="E58" i="23" s="1"/>
  <c r="G57" i="23"/>
  <c r="F57" i="23"/>
  <c r="E57" i="23" s="1"/>
  <c r="G56" i="23"/>
  <c r="F56" i="23" s="1"/>
  <c r="E56" i="23" s="1"/>
  <c r="G55" i="23"/>
  <c r="F55" i="23" s="1"/>
  <c r="E55" i="23" s="1"/>
  <c r="G54" i="23"/>
  <c r="F54" i="23"/>
  <c r="E54" i="23"/>
  <c r="G53" i="23"/>
  <c r="F53" i="23"/>
  <c r="E53" i="23" s="1"/>
  <c r="G52" i="23"/>
  <c r="F52" i="23" s="1"/>
  <c r="E52" i="23" s="1"/>
  <c r="G51" i="23"/>
  <c r="F51" i="23" s="1"/>
  <c r="E51" i="23" s="1"/>
  <c r="G50" i="23"/>
  <c r="F50" i="23"/>
  <c r="E50" i="23" s="1"/>
  <c r="G49" i="23"/>
  <c r="F49" i="23"/>
  <c r="E49" i="23" s="1"/>
  <c r="G48" i="23"/>
  <c r="F48" i="23" s="1"/>
  <c r="E48" i="23" s="1"/>
  <c r="G47" i="23"/>
  <c r="F47" i="23"/>
  <c r="E47" i="23" s="1"/>
  <c r="G46" i="23"/>
  <c r="F46" i="23" s="1"/>
  <c r="E46" i="23" s="1"/>
  <c r="G45" i="23"/>
  <c r="F45" i="23"/>
  <c r="E45" i="23" s="1"/>
  <c r="G34" i="23"/>
  <c r="F34" i="23"/>
  <c r="E34" i="23" s="1"/>
  <c r="G33" i="23"/>
  <c r="F33" i="23"/>
  <c r="E33" i="23" s="1"/>
  <c r="G32" i="23"/>
  <c r="F32" i="23" s="1"/>
  <c r="E32" i="23" s="1"/>
  <c r="G31" i="23"/>
  <c r="F31" i="23"/>
  <c r="E31" i="23" s="1"/>
  <c r="G30" i="23"/>
  <c r="F30" i="23"/>
  <c r="E30" i="23" s="1"/>
  <c r="G29" i="23"/>
  <c r="F29" i="23" s="1"/>
  <c r="E29" i="23" s="1"/>
  <c r="G28" i="23"/>
  <c r="F28" i="23" s="1"/>
  <c r="E28" i="23" s="1"/>
  <c r="G27" i="23"/>
  <c r="F27" i="23" s="1"/>
  <c r="E27" i="23" s="1"/>
  <c r="G26" i="23"/>
  <c r="F26" i="23" s="1"/>
  <c r="E26" i="23" s="1"/>
  <c r="G25" i="23"/>
  <c r="F25" i="23"/>
  <c r="E25" i="23" s="1"/>
  <c r="G24" i="23"/>
  <c r="F24" i="23"/>
  <c r="E24" i="23"/>
  <c r="G23" i="23"/>
  <c r="F23" i="23" s="1"/>
  <c r="E23" i="23" s="1"/>
  <c r="G22" i="23"/>
  <c r="F22" i="23"/>
  <c r="E22" i="23"/>
  <c r="G21" i="23"/>
  <c r="F21" i="23" s="1"/>
  <c r="E21" i="23" s="1"/>
  <c r="G20" i="23"/>
  <c r="F20" i="23" s="1"/>
  <c r="E20" i="23" s="1"/>
  <c r="G19" i="23"/>
  <c r="F19" i="23"/>
  <c r="E19" i="23" s="1"/>
  <c r="G18" i="23"/>
  <c r="F18" i="23"/>
  <c r="E18" i="23" s="1"/>
  <c r="G17" i="23"/>
  <c r="F17" i="23" s="1"/>
  <c r="E17" i="23" s="1"/>
  <c r="G16" i="23"/>
  <c r="F16" i="23"/>
  <c r="E16" i="23" s="1"/>
  <c r="G15" i="23"/>
  <c r="F15" i="23" s="1"/>
  <c r="E15" i="23" s="1"/>
  <c r="G14" i="23"/>
  <c r="F14" i="23" s="1"/>
  <c r="E14" i="23" s="1"/>
  <c r="G13" i="23"/>
  <c r="F13" i="23"/>
  <c r="E13" i="23"/>
  <c r="G12" i="23"/>
  <c r="F12" i="23"/>
  <c r="E12" i="23" s="1"/>
  <c r="G11" i="23"/>
  <c r="F11" i="23" s="1"/>
  <c r="E11" i="23" s="1"/>
  <c r="G10" i="23"/>
  <c r="G60" i="23" s="1"/>
  <c r="G59" i="22"/>
  <c r="F59" i="22"/>
  <c r="E59" i="22"/>
  <c r="G58" i="22"/>
  <c r="F58" i="22"/>
  <c r="E58" i="22" s="1"/>
  <c r="G57" i="22"/>
  <c r="F57" i="22" s="1"/>
  <c r="E57" i="22" s="1"/>
  <c r="G56" i="22"/>
  <c r="F56" i="22" s="1"/>
  <c r="E56" i="22" s="1"/>
  <c r="G55" i="22"/>
  <c r="F55" i="22"/>
  <c r="E55" i="22" s="1"/>
  <c r="G54" i="22"/>
  <c r="F54" i="22"/>
  <c r="E54" i="22" s="1"/>
  <c r="G53" i="22"/>
  <c r="F53" i="22" s="1"/>
  <c r="E53" i="22" s="1"/>
  <c r="G52" i="22"/>
  <c r="F52" i="22"/>
  <c r="E52" i="22"/>
  <c r="G51" i="22"/>
  <c r="F51" i="22" s="1"/>
  <c r="E51" i="22" s="1"/>
  <c r="G50" i="22"/>
  <c r="F50" i="22" s="1"/>
  <c r="E50" i="22" s="1"/>
  <c r="G49" i="22"/>
  <c r="F49" i="22" s="1"/>
  <c r="E49" i="22" s="1"/>
  <c r="G48" i="22"/>
  <c r="F48" i="22" s="1"/>
  <c r="E48" i="22" s="1"/>
  <c r="G47" i="22"/>
  <c r="F47" i="22" s="1"/>
  <c r="E47" i="22" s="1"/>
  <c r="G46" i="22"/>
  <c r="F46" i="22"/>
  <c r="E46" i="22" s="1"/>
  <c r="G45" i="22"/>
  <c r="F45" i="22" s="1"/>
  <c r="E45" i="22" s="1"/>
  <c r="G34" i="22"/>
  <c r="F34" i="22"/>
  <c r="E34" i="22"/>
  <c r="G33" i="22"/>
  <c r="F33" i="22"/>
  <c r="E33" i="22" s="1"/>
  <c r="G32" i="22"/>
  <c r="F32" i="22" s="1"/>
  <c r="E32" i="22" s="1"/>
  <c r="G31" i="22"/>
  <c r="F31" i="22"/>
  <c r="E31" i="22"/>
  <c r="G30" i="22"/>
  <c r="F30" i="22" s="1"/>
  <c r="E30" i="22" s="1"/>
  <c r="G29" i="22"/>
  <c r="F29" i="22" s="1"/>
  <c r="E29" i="22" s="1"/>
  <c r="G28" i="22"/>
  <c r="F28" i="22" s="1"/>
  <c r="E28" i="22" s="1"/>
  <c r="G27" i="22"/>
  <c r="F27" i="22"/>
  <c r="E27" i="22" s="1"/>
  <c r="G26" i="22"/>
  <c r="F26" i="22" s="1"/>
  <c r="E26" i="22" s="1"/>
  <c r="G25" i="22"/>
  <c r="F25" i="22"/>
  <c r="E25" i="22"/>
  <c r="G24" i="22"/>
  <c r="F24" i="22" s="1"/>
  <c r="E24" i="22" s="1"/>
  <c r="G23" i="22"/>
  <c r="F23" i="22"/>
  <c r="E23" i="22" s="1"/>
  <c r="G22" i="22"/>
  <c r="F22" i="22"/>
  <c r="E22" i="22" s="1"/>
  <c r="G21" i="22"/>
  <c r="F21" i="22" s="1"/>
  <c r="E21" i="22" s="1"/>
  <c r="G20" i="22"/>
  <c r="F20" i="22" s="1"/>
  <c r="E20" i="22" s="1"/>
  <c r="G19" i="22"/>
  <c r="F19" i="22"/>
  <c r="E19" i="22" s="1"/>
  <c r="G18" i="22"/>
  <c r="F18" i="22" s="1"/>
  <c r="E18" i="22" s="1"/>
  <c r="G17" i="22"/>
  <c r="F17" i="22" s="1"/>
  <c r="E17" i="22" s="1"/>
  <c r="G16" i="22"/>
  <c r="F16" i="22"/>
  <c r="E16" i="22" s="1"/>
  <c r="G15" i="22"/>
  <c r="F15" i="22"/>
  <c r="E15" i="22" s="1"/>
  <c r="G14" i="22"/>
  <c r="F14" i="22" s="1"/>
  <c r="E14" i="22" s="1"/>
  <c r="G13" i="22"/>
  <c r="F13" i="22"/>
  <c r="E13" i="22"/>
  <c r="G12" i="22"/>
  <c r="F12" i="22"/>
  <c r="E12" i="22" s="1"/>
  <c r="G11" i="22"/>
  <c r="F11" i="22"/>
  <c r="E11" i="22" s="1"/>
  <c r="G10" i="22"/>
  <c r="G60" i="22" s="1"/>
  <c r="G59" i="21"/>
  <c r="F59" i="21"/>
  <c r="E59" i="21" s="1"/>
  <c r="G58" i="21"/>
  <c r="F58" i="21" s="1"/>
  <c r="E58" i="21" s="1"/>
  <c r="G57" i="21"/>
  <c r="F57" i="21"/>
  <c r="E57" i="21" s="1"/>
  <c r="G56" i="21"/>
  <c r="F56" i="21"/>
  <c r="E56" i="21"/>
  <c r="G55" i="21"/>
  <c r="F55" i="21" s="1"/>
  <c r="E55" i="21" s="1"/>
  <c r="G54" i="21"/>
  <c r="F54" i="21" s="1"/>
  <c r="E54" i="21" s="1"/>
  <c r="G53" i="21"/>
  <c r="F53" i="21"/>
  <c r="E53" i="21" s="1"/>
  <c r="G52" i="21"/>
  <c r="F52" i="21"/>
  <c r="E52" i="21" s="1"/>
  <c r="G51" i="21"/>
  <c r="F51" i="21" s="1"/>
  <c r="E51" i="21" s="1"/>
  <c r="G50" i="21"/>
  <c r="F50" i="21"/>
  <c r="E50" i="21" s="1"/>
  <c r="G49" i="21"/>
  <c r="F49" i="21"/>
  <c r="E49" i="21"/>
  <c r="G48" i="21"/>
  <c r="F48" i="21" s="1"/>
  <c r="E48" i="21" s="1"/>
  <c r="G47" i="21"/>
  <c r="F47" i="21" s="1"/>
  <c r="E47" i="21" s="1"/>
  <c r="G46" i="21"/>
  <c r="F46" i="21" s="1"/>
  <c r="E46" i="21" s="1"/>
  <c r="G45" i="21"/>
  <c r="F45" i="21" s="1"/>
  <c r="E45" i="21" s="1"/>
  <c r="G34" i="21"/>
  <c r="F34" i="21" s="1"/>
  <c r="E34" i="21" s="1"/>
  <c r="G33" i="21"/>
  <c r="F33" i="21"/>
  <c r="E33" i="21" s="1"/>
  <c r="G32" i="21"/>
  <c r="F32" i="21" s="1"/>
  <c r="E32" i="21" s="1"/>
  <c r="G31" i="21"/>
  <c r="F31" i="21"/>
  <c r="E31" i="21"/>
  <c r="G30" i="21"/>
  <c r="F30" i="21"/>
  <c r="E30" i="21" s="1"/>
  <c r="G29" i="21"/>
  <c r="F29" i="21"/>
  <c r="E29" i="21" s="1"/>
  <c r="G28" i="21"/>
  <c r="F28" i="21"/>
  <c r="E28" i="21"/>
  <c r="G27" i="21"/>
  <c r="F27" i="21"/>
  <c r="E27" i="21" s="1"/>
  <c r="G26" i="21"/>
  <c r="F26" i="21"/>
  <c r="E26" i="21"/>
  <c r="G25" i="21"/>
  <c r="F25" i="21"/>
  <c r="E25" i="21" s="1"/>
  <c r="G24" i="21"/>
  <c r="F24" i="21"/>
  <c r="E24" i="21" s="1"/>
  <c r="G23" i="21"/>
  <c r="F23" i="21"/>
  <c r="E23" i="21"/>
  <c r="G22" i="21"/>
  <c r="F22" i="21"/>
  <c r="E22" i="21" s="1"/>
  <c r="G21" i="21"/>
  <c r="F21" i="21" s="1"/>
  <c r="E21" i="21" s="1"/>
  <c r="G20" i="21"/>
  <c r="F20" i="21"/>
  <c r="E20" i="21" s="1"/>
  <c r="G19" i="21"/>
  <c r="F19" i="21"/>
  <c r="E19" i="21"/>
  <c r="G18" i="21"/>
  <c r="F18" i="21"/>
  <c r="E18" i="21" s="1"/>
  <c r="G17" i="21"/>
  <c r="F17" i="21"/>
  <c r="E17" i="21" s="1"/>
  <c r="G16" i="21"/>
  <c r="F16" i="21"/>
  <c r="E16" i="21"/>
  <c r="G15" i="21"/>
  <c r="F15" i="21"/>
  <c r="E15" i="21" s="1"/>
  <c r="G14" i="21"/>
  <c r="F14" i="21"/>
  <c r="E14" i="21"/>
  <c r="G13" i="21"/>
  <c r="F13" i="21"/>
  <c r="E13" i="21" s="1"/>
  <c r="G12" i="21"/>
  <c r="F12" i="21"/>
  <c r="G11" i="21"/>
  <c r="F11" i="21" s="1"/>
  <c r="E11" i="21" s="1"/>
  <c r="G10" i="21"/>
  <c r="G60" i="21" s="1"/>
  <c r="G59" i="20"/>
  <c r="F59" i="20" s="1"/>
  <c r="E59" i="20" s="1"/>
  <c r="G58" i="20"/>
  <c r="F58" i="20"/>
  <c r="E58" i="20" s="1"/>
  <c r="G57" i="20"/>
  <c r="F57" i="20"/>
  <c r="E57" i="20" s="1"/>
  <c r="G56" i="20"/>
  <c r="F56" i="20" s="1"/>
  <c r="E56" i="20" s="1"/>
  <c r="G55" i="20"/>
  <c r="F55" i="20"/>
  <c r="E55" i="20"/>
  <c r="G54" i="20"/>
  <c r="F54" i="20" s="1"/>
  <c r="E54" i="20" s="1"/>
  <c r="G53" i="20"/>
  <c r="F53" i="20" s="1"/>
  <c r="E53" i="20" s="1"/>
  <c r="G52" i="20"/>
  <c r="F52" i="20" s="1"/>
  <c r="E52" i="20" s="1"/>
  <c r="G51" i="20"/>
  <c r="F51" i="20"/>
  <c r="E51" i="20" s="1"/>
  <c r="G50" i="20"/>
  <c r="F50" i="20" s="1"/>
  <c r="E50" i="20" s="1"/>
  <c r="G49" i="20"/>
  <c r="F49" i="20" s="1"/>
  <c r="E49" i="20" s="1"/>
  <c r="G48" i="20"/>
  <c r="F48" i="20" s="1"/>
  <c r="E48" i="20" s="1"/>
  <c r="G47" i="20"/>
  <c r="F47" i="20"/>
  <c r="E47" i="20"/>
  <c r="G46" i="20"/>
  <c r="F46" i="20"/>
  <c r="E46" i="20" s="1"/>
  <c r="G45" i="20"/>
  <c r="F45" i="20" s="1"/>
  <c r="E45" i="20" s="1"/>
  <c r="G34" i="20"/>
  <c r="F34" i="20"/>
  <c r="E34" i="20" s="1"/>
  <c r="G33" i="20"/>
  <c r="F33" i="20" s="1"/>
  <c r="E33" i="20" s="1"/>
  <c r="G32" i="20"/>
  <c r="F32" i="20" s="1"/>
  <c r="E32" i="20" s="1"/>
  <c r="G31" i="20"/>
  <c r="F31" i="20"/>
  <c r="E31" i="20" s="1"/>
  <c r="G30" i="20"/>
  <c r="F30" i="20" s="1"/>
  <c r="E30" i="20" s="1"/>
  <c r="G29" i="20"/>
  <c r="F29" i="20" s="1"/>
  <c r="E29" i="20" s="1"/>
  <c r="G28" i="20"/>
  <c r="F28" i="20" s="1"/>
  <c r="E28" i="20" s="1"/>
  <c r="G27" i="20"/>
  <c r="F27" i="20"/>
  <c r="E27" i="20" s="1"/>
  <c r="G26" i="20"/>
  <c r="F26" i="20" s="1"/>
  <c r="E26" i="20" s="1"/>
  <c r="G25" i="20"/>
  <c r="F25" i="20"/>
  <c r="E25" i="20" s="1"/>
  <c r="G24" i="20"/>
  <c r="F24" i="20" s="1"/>
  <c r="E24" i="20" s="1"/>
  <c r="G23" i="20"/>
  <c r="F23" i="20" s="1"/>
  <c r="E23" i="20" s="1"/>
  <c r="G22" i="20"/>
  <c r="F22" i="20"/>
  <c r="E22" i="20" s="1"/>
  <c r="G21" i="20"/>
  <c r="F21" i="20" s="1"/>
  <c r="E21" i="20" s="1"/>
  <c r="G20" i="20"/>
  <c r="F20" i="20"/>
  <c r="E20" i="20" s="1"/>
  <c r="G19" i="20"/>
  <c r="F19" i="20"/>
  <c r="E19" i="20"/>
  <c r="G18" i="20"/>
  <c r="F18" i="20" s="1"/>
  <c r="E18" i="20" s="1"/>
  <c r="G17" i="20"/>
  <c r="F17" i="20"/>
  <c r="E17" i="20" s="1"/>
  <c r="G16" i="20"/>
  <c r="F16" i="20" s="1"/>
  <c r="E16" i="20"/>
  <c r="G15" i="20"/>
  <c r="F15" i="20"/>
  <c r="E15" i="20" s="1"/>
  <c r="G14" i="20"/>
  <c r="F14" i="20" s="1"/>
  <c r="E14" i="20" s="1"/>
  <c r="G13" i="20"/>
  <c r="F13" i="20"/>
  <c r="E13" i="20" s="1"/>
  <c r="G12" i="20"/>
  <c r="F12" i="20"/>
  <c r="E12" i="20" s="1"/>
  <c r="G11" i="20"/>
  <c r="F11" i="20" s="1"/>
  <c r="E11" i="20" s="1"/>
  <c r="G10" i="20"/>
  <c r="G60" i="20" s="1"/>
  <c r="G59" i="19"/>
  <c r="F59" i="19"/>
  <c r="E59" i="19"/>
  <c r="G58" i="19"/>
  <c r="F58" i="19"/>
  <c r="E58" i="19" s="1"/>
  <c r="G57" i="19"/>
  <c r="F57" i="19" s="1"/>
  <c r="E57" i="19" s="1"/>
  <c r="G56" i="19"/>
  <c r="F56" i="19" s="1"/>
  <c r="E56" i="19"/>
  <c r="G55" i="19"/>
  <c r="F55" i="19"/>
  <c r="E55" i="19" s="1"/>
  <c r="G54" i="19"/>
  <c r="F54" i="19" s="1"/>
  <c r="E54" i="19" s="1"/>
  <c r="G53" i="19"/>
  <c r="F53" i="19"/>
  <c r="E53" i="19" s="1"/>
  <c r="G52" i="19"/>
  <c r="F52" i="19"/>
  <c r="E52" i="19" s="1"/>
  <c r="G51" i="19"/>
  <c r="F51" i="19"/>
  <c r="E51" i="19" s="1"/>
  <c r="G50" i="19"/>
  <c r="F50" i="19" s="1"/>
  <c r="E50" i="19" s="1"/>
  <c r="G49" i="19"/>
  <c r="F49" i="19"/>
  <c r="E49" i="19" s="1"/>
  <c r="G48" i="19"/>
  <c r="F48" i="19" s="1"/>
  <c r="E48" i="19" s="1"/>
  <c r="G47" i="19"/>
  <c r="F47" i="19" s="1"/>
  <c r="E47" i="19" s="1"/>
  <c r="G46" i="19"/>
  <c r="F46" i="19"/>
  <c r="E46" i="19" s="1"/>
  <c r="G45" i="19"/>
  <c r="F45" i="19" s="1"/>
  <c r="E45" i="19" s="1"/>
  <c r="G34" i="19"/>
  <c r="F34" i="19" s="1"/>
  <c r="E34" i="19" s="1"/>
  <c r="G33" i="19"/>
  <c r="F33" i="19"/>
  <c r="E33" i="19"/>
  <c r="G32" i="19"/>
  <c r="F32" i="19"/>
  <c r="E32" i="19" s="1"/>
  <c r="G31" i="19"/>
  <c r="F31" i="19" s="1"/>
  <c r="E31" i="19" s="1"/>
  <c r="G30" i="19"/>
  <c r="F30" i="19" s="1"/>
  <c r="E30" i="19" s="1"/>
  <c r="G29" i="19"/>
  <c r="F29" i="19"/>
  <c r="E29" i="19" s="1"/>
  <c r="G28" i="19"/>
  <c r="F28" i="19" s="1"/>
  <c r="E28" i="19" s="1"/>
  <c r="G27" i="19"/>
  <c r="F27" i="19" s="1"/>
  <c r="E27" i="19" s="1"/>
  <c r="G26" i="19"/>
  <c r="F26" i="19"/>
  <c r="E26" i="19" s="1"/>
  <c r="G25" i="19"/>
  <c r="F25" i="19" s="1"/>
  <c r="E25" i="19"/>
  <c r="G24" i="19"/>
  <c r="F24" i="19"/>
  <c r="E24" i="19" s="1"/>
  <c r="G23" i="19"/>
  <c r="F23" i="19" s="1"/>
  <c r="E23" i="19" s="1"/>
  <c r="G22" i="19"/>
  <c r="F22" i="19"/>
  <c r="E22" i="19" s="1"/>
  <c r="G21" i="19"/>
  <c r="F21" i="19"/>
  <c r="E21" i="19" s="1"/>
  <c r="G20" i="19"/>
  <c r="F20" i="19" s="1"/>
  <c r="E20" i="19" s="1"/>
  <c r="G19" i="19"/>
  <c r="F19" i="19" s="1"/>
  <c r="E19" i="19" s="1"/>
  <c r="G18" i="19"/>
  <c r="F18" i="19" s="1"/>
  <c r="E18" i="19" s="1"/>
  <c r="G17" i="19"/>
  <c r="F17" i="19" s="1"/>
  <c r="E17" i="19" s="1"/>
  <c r="G16" i="19"/>
  <c r="F16" i="19" s="1"/>
  <c r="E16" i="19" s="1"/>
  <c r="G15" i="19"/>
  <c r="F15" i="19"/>
  <c r="E15" i="19" s="1"/>
  <c r="G14" i="19"/>
  <c r="F14" i="19"/>
  <c r="E14" i="19" s="1"/>
  <c r="G13" i="19"/>
  <c r="F13" i="19" s="1"/>
  <c r="E13" i="19" s="1"/>
  <c r="G12" i="19"/>
  <c r="F12" i="19"/>
  <c r="E12" i="19" s="1"/>
  <c r="G11" i="19"/>
  <c r="F11" i="19" s="1"/>
  <c r="E11" i="19" s="1"/>
  <c r="G10" i="19"/>
  <c r="G60" i="19" s="1"/>
  <c r="G59" i="18"/>
  <c r="F59" i="18" s="1"/>
  <c r="E59" i="18" s="1"/>
  <c r="G58" i="18"/>
  <c r="F58" i="18"/>
  <c r="E58" i="18" s="1"/>
  <c r="G57" i="18"/>
  <c r="F57" i="18" s="1"/>
  <c r="E57" i="18" s="1"/>
  <c r="G56" i="18"/>
  <c r="F56" i="18" s="1"/>
  <c r="E56" i="18" s="1"/>
  <c r="G55" i="18"/>
  <c r="F55" i="18" s="1"/>
  <c r="E55" i="18" s="1"/>
  <c r="G54" i="18"/>
  <c r="F54" i="18" s="1"/>
  <c r="E54" i="18" s="1"/>
  <c r="G53" i="18"/>
  <c r="F53" i="18"/>
  <c r="E53" i="18" s="1"/>
  <c r="G52" i="18"/>
  <c r="F52" i="18" s="1"/>
  <c r="E52" i="18" s="1"/>
  <c r="G51" i="18"/>
  <c r="F51" i="18" s="1"/>
  <c r="E51" i="18" s="1"/>
  <c r="G50" i="18"/>
  <c r="F50" i="18" s="1"/>
  <c r="E50" i="18" s="1"/>
  <c r="G49" i="18"/>
  <c r="F49" i="18" s="1"/>
  <c r="E49" i="18" s="1"/>
  <c r="G48" i="18"/>
  <c r="F48" i="18" s="1"/>
  <c r="E48" i="18" s="1"/>
  <c r="G47" i="18"/>
  <c r="F47" i="18" s="1"/>
  <c r="E47" i="18" s="1"/>
  <c r="G46" i="18"/>
  <c r="F46" i="18" s="1"/>
  <c r="E46" i="18" s="1"/>
  <c r="G45" i="18"/>
  <c r="F45" i="18"/>
  <c r="E45" i="18" s="1"/>
  <c r="G34" i="18"/>
  <c r="F34" i="18"/>
  <c r="E34" i="18" s="1"/>
  <c r="G33" i="18"/>
  <c r="F33" i="18" s="1"/>
  <c r="E33" i="18" s="1"/>
  <c r="G32" i="18"/>
  <c r="F32" i="18" s="1"/>
  <c r="E32" i="18" s="1"/>
  <c r="G31" i="18"/>
  <c r="F31" i="18" s="1"/>
  <c r="E31" i="18" s="1"/>
  <c r="G30" i="18"/>
  <c r="F30" i="18" s="1"/>
  <c r="E30" i="18" s="1"/>
  <c r="G29" i="18"/>
  <c r="F29" i="18" s="1"/>
  <c r="E29" i="18" s="1"/>
  <c r="G28" i="18"/>
  <c r="F28" i="18" s="1"/>
  <c r="E28" i="18" s="1"/>
  <c r="G27" i="18"/>
  <c r="F27" i="18" s="1"/>
  <c r="E27" i="18" s="1"/>
  <c r="G26" i="18"/>
  <c r="F26" i="18"/>
  <c r="E26" i="18" s="1"/>
  <c r="G25" i="18"/>
  <c r="F25" i="18" s="1"/>
  <c r="E25" i="18" s="1"/>
  <c r="G24" i="18"/>
  <c r="F24" i="18"/>
  <c r="E24" i="18" s="1"/>
  <c r="G23" i="18"/>
  <c r="F23" i="18" s="1"/>
  <c r="E23" i="18" s="1"/>
  <c r="G22" i="18"/>
  <c r="F22" i="18" s="1"/>
  <c r="E22" i="18" s="1"/>
  <c r="G21" i="18"/>
  <c r="F21" i="18" s="1"/>
  <c r="E21" i="18" s="1"/>
  <c r="G20" i="18"/>
  <c r="F20" i="18" s="1"/>
  <c r="E20" i="18" s="1"/>
  <c r="G19" i="18"/>
  <c r="F19" i="18" s="1"/>
  <c r="E19" i="18" s="1"/>
  <c r="G18" i="18"/>
  <c r="F18" i="18"/>
  <c r="E18" i="18" s="1"/>
  <c r="G17" i="18"/>
  <c r="F17" i="18" s="1"/>
  <c r="E17" i="18" s="1"/>
  <c r="G16" i="18"/>
  <c r="F16" i="18" s="1"/>
  <c r="E16" i="18" s="1"/>
  <c r="G15" i="18"/>
  <c r="F15" i="18" s="1"/>
  <c r="E15" i="18" s="1"/>
  <c r="G14" i="18"/>
  <c r="F14" i="18" s="1"/>
  <c r="E14" i="18" s="1"/>
  <c r="G13" i="18"/>
  <c r="F13" i="18" s="1"/>
  <c r="E13" i="18" s="1"/>
  <c r="G12" i="18"/>
  <c r="F12" i="18" s="1"/>
  <c r="E12" i="18" s="1"/>
  <c r="G11" i="18"/>
  <c r="F11" i="18" s="1"/>
  <c r="E11" i="18" s="1"/>
  <c r="G10" i="18"/>
  <c r="G60" i="18" s="1"/>
  <c r="G50" i="17"/>
  <c r="F50" i="17" s="1"/>
  <c r="E50" i="17" s="1"/>
  <c r="G49" i="17"/>
  <c r="F49" i="17" s="1"/>
  <c r="E49" i="17" s="1"/>
  <c r="G47" i="17"/>
  <c r="F47" i="17" s="1"/>
  <c r="E47" i="17" s="1"/>
  <c r="G46" i="17"/>
  <c r="F46" i="17" s="1"/>
  <c r="E46" i="17" s="1"/>
  <c r="G45" i="17"/>
  <c r="F45" i="17" s="1"/>
  <c r="E45" i="17" s="1"/>
  <c r="G44" i="17"/>
  <c r="F44" i="17" s="1"/>
  <c r="E44" i="17" s="1"/>
  <c r="G43" i="17"/>
  <c r="F43" i="17" s="1"/>
  <c r="E43" i="17" s="1"/>
  <c r="G42" i="17"/>
  <c r="F42" i="17" s="1"/>
  <c r="E42" i="17" s="1"/>
  <c r="G41" i="17"/>
  <c r="F41" i="17" s="1"/>
  <c r="E41" i="17" s="1"/>
  <c r="G40" i="17"/>
  <c r="F40" i="17"/>
  <c r="E40" i="17" s="1"/>
  <c r="G39" i="17"/>
  <c r="F39" i="17"/>
  <c r="E39" i="17" s="1"/>
  <c r="G38" i="17"/>
  <c r="F38" i="17" s="1"/>
  <c r="E38" i="17" s="1"/>
  <c r="G37" i="17"/>
  <c r="F37" i="17" s="1"/>
  <c r="E37" i="17" s="1"/>
  <c r="G36" i="17"/>
  <c r="F36" i="17" s="1"/>
  <c r="E36" i="17" s="1"/>
  <c r="G35" i="17"/>
  <c r="F35" i="17" s="1"/>
  <c r="E35" i="17" s="1"/>
  <c r="G34" i="17"/>
  <c r="F34" i="17" s="1"/>
  <c r="E34" i="17" s="1"/>
  <c r="G33" i="17"/>
  <c r="F33" i="17" s="1"/>
  <c r="E33" i="17" s="1"/>
  <c r="G32" i="17"/>
  <c r="F32" i="17" s="1"/>
  <c r="E32" i="17" s="1"/>
  <c r="G31" i="17"/>
  <c r="F31" i="17" s="1"/>
  <c r="E31" i="17" s="1"/>
  <c r="G30" i="17"/>
  <c r="F30" i="17" s="1"/>
  <c r="E30" i="17" s="1"/>
  <c r="G29" i="17"/>
  <c r="F29" i="17"/>
  <c r="E29" i="17" s="1"/>
  <c r="G28" i="17"/>
  <c r="F28" i="17"/>
  <c r="E28" i="17" s="1"/>
  <c r="G27" i="17"/>
  <c r="F27" i="17" s="1"/>
  <c r="E27" i="17" s="1"/>
  <c r="G26" i="17"/>
  <c r="F26" i="17"/>
  <c r="E26" i="17" s="1"/>
  <c r="G25" i="17"/>
  <c r="F25" i="17"/>
  <c r="E25" i="17" s="1"/>
  <c r="G24" i="17"/>
  <c r="F24" i="17" s="1"/>
  <c r="E24" i="17" s="1"/>
  <c r="G23" i="17"/>
  <c r="F23" i="17" s="1"/>
  <c r="E23" i="17" s="1"/>
  <c r="G22" i="17"/>
  <c r="F22" i="17" s="1"/>
  <c r="E22" i="17" s="1"/>
  <c r="G21" i="17"/>
  <c r="F21" i="17" s="1"/>
  <c r="E21" i="17" s="1"/>
  <c r="G20" i="17"/>
  <c r="F20" i="17" s="1"/>
  <c r="E20" i="17" s="1"/>
  <c r="G19" i="17"/>
  <c r="G18" i="17"/>
  <c r="F18" i="17"/>
  <c r="E18" i="17" s="1"/>
  <c r="G17" i="17"/>
  <c r="F17" i="17"/>
  <c r="E17" i="17" s="1"/>
  <c r="G16" i="17"/>
  <c r="F16" i="17"/>
  <c r="E16" i="17" s="1"/>
  <c r="G15" i="17"/>
  <c r="F15" i="17"/>
  <c r="E15" i="17" s="1"/>
  <c r="C13" i="16" s="1"/>
  <c r="G14" i="17"/>
  <c r="F14" i="17"/>
  <c r="E14" i="17"/>
  <c r="C11" i="16" s="1"/>
  <c r="G13" i="17"/>
  <c r="F13" i="17"/>
  <c r="E13" i="17" s="1"/>
  <c r="C10" i="16" s="1"/>
  <c r="G12" i="17"/>
  <c r="F12" i="17"/>
  <c r="E12" i="17" s="1"/>
  <c r="C12" i="16" s="1"/>
  <c r="G11" i="17"/>
  <c r="F11" i="17"/>
  <c r="E11" i="17"/>
  <c r="G10" i="17"/>
  <c r="F10" i="17"/>
  <c r="E13" i="16"/>
  <c r="E12" i="16"/>
  <c r="D12" i="16"/>
  <c r="E11" i="16"/>
  <c r="D11" i="16"/>
  <c r="E10" i="16"/>
  <c r="D10" i="16"/>
  <c r="E9" i="16"/>
  <c r="D9" i="16"/>
  <c r="C9" i="16"/>
  <c r="E7" i="16"/>
  <c r="D7" i="16"/>
  <c r="I3" i="16"/>
  <c r="I2" i="16"/>
  <c r="F2" i="16"/>
  <c r="E8" i="16" l="1"/>
  <c r="E14" i="16" s="1"/>
  <c r="F19" i="17"/>
  <c r="E19" i="17" s="1"/>
  <c r="D13" i="16"/>
  <c r="C8" i="16"/>
  <c r="D8" i="16"/>
  <c r="F10" i="18"/>
  <c r="F10" i="21"/>
  <c r="F10" i="20"/>
  <c r="F60" i="20" s="1"/>
  <c r="F10" i="19"/>
  <c r="F10" i="24"/>
  <c r="F60" i="24" s="1"/>
  <c r="F10" i="22"/>
  <c r="F10" i="23"/>
  <c r="F10" i="25"/>
  <c r="F60" i="25" s="1"/>
  <c r="F10" i="26"/>
  <c r="F60" i="26" s="1"/>
  <c r="E12" i="21"/>
  <c r="E10" i="17"/>
  <c r="I3" i="12"/>
  <c r="I2" i="12"/>
  <c r="G10" i="15"/>
  <c r="E10" i="12" l="1"/>
  <c r="F10" i="12" s="1"/>
  <c r="E11" i="12"/>
  <c r="F11" i="12" s="1"/>
  <c r="E10" i="18"/>
  <c r="E60" i="18" s="1"/>
  <c r="F60" i="18"/>
  <c r="E10" i="21"/>
  <c r="E60" i="21" s="1"/>
  <c r="F60" i="21"/>
  <c r="E10" i="22"/>
  <c r="E60" i="22" s="1"/>
  <c r="F60" i="22"/>
  <c r="E10" i="23"/>
  <c r="E60" i="23" s="1"/>
  <c r="F60" i="23"/>
  <c r="E10" i="19"/>
  <c r="E60" i="19" s="1"/>
  <c r="F60" i="19"/>
  <c r="E7" i="12"/>
  <c r="D14" i="16"/>
  <c r="E10" i="24"/>
  <c r="E60" i="24" s="1"/>
  <c r="E10" i="20"/>
  <c r="E60" i="20" s="1"/>
  <c r="E10" i="26"/>
  <c r="E60" i="26" s="1"/>
  <c r="E10" i="25"/>
  <c r="E60" i="25" s="1"/>
  <c r="C7" i="16"/>
  <c r="C14" i="16" s="1"/>
  <c r="G59" i="15"/>
  <c r="G58" i="15"/>
  <c r="F58" i="15" s="1"/>
  <c r="E58" i="15" s="1"/>
  <c r="G57" i="15"/>
  <c r="G56" i="15"/>
  <c r="F56" i="15" s="1"/>
  <c r="E56" i="15" s="1"/>
  <c r="G55" i="15"/>
  <c r="G54" i="15"/>
  <c r="G53" i="15"/>
  <c r="F53" i="15" s="1"/>
  <c r="E53" i="15" s="1"/>
  <c r="G52" i="15"/>
  <c r="F52" i="15" s="1"/>
  <c r="E52" i="15" s="1"/>
  <c r="G51" i="15"/>
  <c r="G50" i="15"/>
  <c r="F50" i="15" s="1"/>
  <c r="E50" i="15" s="1"/>
  <c r="G49" i="15"/>
  <c r="F49" i="15" s="1"/>
  <c r="E49" i="15" s="1"/>
  <c r="G48" i="15"/>
  <c r="F48" i="15" s="1"/>
  <c r="E48" i="15" s="1"/>
  <c r="G47" i="15"/>
  <c r="F47" i="15" s="1"/>
  <c r="E47" i="15" s="1"/>
  <c r="G46" i="15"/>
  <c r="F46" i="15" s="1"/>
  <c r="E46" i="15" s="1"/>
  <c r="G45" i="15"/>
  <c r="F45" i="15" s="1"/>
  <c r="E45" i="15" s="1"/>
  <c r="G34" i="15"/>
  <c r="F34" i="15" s="1"/>
  <c r="E34" i="15" s="1"/>
  <c r="G33" i="15"/>
  <c r="G32" i="15"/>
  <c r="F32" i="15" s="1"/>
  <c r="E32" i="15" s="1"/>
  <c r="G31" i="15"/>
  <c r="G30" i="15"/>
  <c r="F30" i="15" s="1"/>
  <c r="E30" i="15" s="1"/>
  <c r="G29" i="15"/>
  <c r="F29" i="15" s="1"/>
  <c r="E29" i="15" s="1"/>
  <c r="G28" i="15"/>
  <c r="F28" i="15" s="1"/>
  <c r="E28" i="15" s="1"/>
  <c r="G27" i="15"/>
  <c r="F27" i="15" s="1"/>
  <c r="E27" i="15" s="1"/>
  <c r="G26" i="15"/>
  <c r="F26" i="15" s="1"/>
  <c r="E26" i="15" s="1"/>
  <c r="G25" i="15"/>
  <c r="G24" i="15"/>
  <c r="F24" i="15" s="1"/>
  <c r="E24" i="15" s="1"/>
  <c r="G23" i="15"/>
  <c r="F23" i="15" s="1"/>
  <c r="E23" i="15" s="1"/>
  <c r="G22" i="15"/>
  <c r="F22" i="15" s="1"/>
  <c r="E22" i="15" s="1"/>
  <c r="G21" i="15"/>
  <c r="F21" i="15" s="1"/>
  <c r="E21" i="15" s="1"/>
  <c r="G20" i="15"/>
  <c r="F20" i="15" s="1"/>
  <c r="E20" i="15" s="1"/>
  <c r="G19" i="15"/>
  <c r="F19" i="15" s="1"/>
  <c r="E19" i="15" s="1"/>
  <c r="G18" i="15"/>
  <c r="F18" i="15" s="1"/>
  <c r="E18" i="15" s="1"/>
  <c r="G17" i="15"/>
  <c r="F17" i="15" s="1"/>
  <c r="E17" i="15" s="1"/>
  <c r="G16" i="15"/>
  <c r="F16" i="15" s="1"/>
  <c r="E16" i="15" s="1"/>
  <c r="G15" i="15"/>
  <c r="G14" i="15"/>
  <c r="G13" i="15"/>
  <c r="G12" i="15"/>
  <c r="G11" i="15"/>
  <c r="E9" i="12" s="1"/>
  <c r="F59" i="15"/>
  <c r="E59" i="15" s="1"/>
  <c r="F25" i="15"/>
  <c r="E25" i="15" s="1"/>
  <c r="F31" i="15"/>
  <c r="E31" i="15" s="1"/>
  <c r="F33" i="15"/>
  <c r="E33" i="15" s="1"/>
  <c r="F51" i="15"/>
  <c r="E51" i="15" s="1"/>
  <c r="F54" i="15"/>
  <c r="E54" i="15" s="1"/>
  <c r="F55" i="15"/>
  <c r="E55" i="15" s="1"/>
  <c r="F57" i="15"/>
  <c r="E57" i="15" s="1"/>
  <c r="G60" i="15" l="1"/>
  <c r="F13" i="15"/>
  <c r="F11" i="15"/>
  <c r="D9" i="12" s="1"/>
  <c r="F15" i="15"/>
  <c r="F12" i="15"/>
  <c r="F14" i="15"/>
  <c r="F10" i="15"/>
  <c r="E10" i="14"/>
  <c r="D10" i="14"/>
  <c r="C10" i="14"/>
  <c r="E9" i="14"/>
  <c r="D9" i="14"/>
  <c r="C9" i="14"/>
  <c r="E8" i="14"/>
  <c r="D8" i="14"/>
  <c r="C8" i="14"/>
  <c r="E7" i="14"/>
  <c r="D7" i="14"/>
  <c r="C7" i="14"/>
  <c r="D10" i="12" l="1"/>
  <c r="D11" i="12"/>
  <c r="D7" i="12"/>
  <c r="F60" i="15"/>
  <c r="E8" i="12"/>
  <c r="F8" i="12" s="1"/>
  <c r="E12" i="15"/>
  <c r="E15" i="15"/>
  <c r="E11" i="15"/>
  <c r="C9" i="12" s="1"/>
  <c r="E14" i="15"/>
  <c r="E13" i="15"/>
  <c r="E10" i="15"/>
  <c r="C11" i="12" s="1"/>
  <c r="H40" i="13"/>
  <c r="G40" i="13" s="1"/>
  <c r="I14" i="13"/>
  <c r="I16" i="13"/>
  <c r="I18" i="13"/>
  <c r="I20" i="13"/>
  <c r="I22" i="13"/>
  <c r="I24" i="13"/>
  <c r="H24" i="13" s="1"/>
  <c r="I26" i="13"/>
  <c r="H26" i="13" s="1"/>
  <c r="G26" i="13" s="1"/>
  <c r="I28" i="13"/>
  <c r="H28" i="13" s="1"/>
  <c r="G28" i="13" s="1"/>
  <c r="I30" i="13"/>
  <c r="H30" i="13" s="1"/>
  <c r="G30" i="13" s="1"/>
  <c r="I32" i="13"/>
  <c r="H32" i="13" s="1"/>
  <c r="G32" i="13" s="1"/>
  <c r="I34" i="13"/>
  <c r="H34" i="13" s="1"/>
  <c r="G34" i="13" s="1"/>
  <c r="I36" i="13"/>
  <c r="H36" i="13" s="1"/>
  <c r="G36" i="13" s="1"/>
  <c r="I38" i="13"/>
  <c r="H38" i="13" s="1"/>
  <c r="G38" i="13" s="1"/>
  <c r="I40" i="13"/>
  <c r="I42" i="13"/>
  <c r="H42" i="13" s="1"/>
  <c r="G42" i="13" s="1"/>
  <c r="I44" i="13"/>
  <c r="H44" i="13" s="1"/>
  <c r="G44" i="13" s="1"/>
  <c r="I46" i="13"/>
  <c r="H46" i="13" s="1"/>
  <c r="G46" i="13" s="1"/>
  <c r="I48" i="13"/>
  <c r="H48" i="13" s="1"/>
  <c r="G48" i="13" s="1"/>
  <c r="I50" i="13"/>
  <c r="H50" i="13" s="1"/>
  <c r="G50" i="13" s="1"/>
  <c r="R14" i="13"/>
  <c r="R16" i="13" s="1"/>
  <c r="R18" i="13" s="1"/>
  <c r="R20" i="13" s="1"/>
  <c r="R22" i="13" s="1"/>
  <c r="R24" i="13" s="1"/>
  <c r="R26" i="13" s="1"/>
  <c r="R28" i="13" s="1"/>
  <c r="R30" i="13" s="1"/>
  <c r="R32" i="13" s="1"/>
  <c r="R34" i="13" s="1"/>
  <c r="R36" i="13" s="1"/>
  <c r="R38" i="13" s="1"/>
  <c r="R40" i="13" s="1"/>
  <c r="R42" i="13" s="1"/>
  <c r="R44" i="13" s="1"/>
  <c r="R46" i="13" s="1"/>
  <c r="R48" i="13" s="1"/>
  <c r="R50" i="13" s="1"/>
  <c r="E60" i="15" l="1"/>
  <c r="C10" i="12"/>
  <c r="C8" i="12" s="1"/>
  <c r="C7" i="12"/>
  <c r="D8" i="12"/>
  <c r="H22" i="13"/>
  <c r="D13" i="14" s="1"/>
  <c r="E13" i="14"/>
  <c r="H20" i="13"/>
  <c r="D11" i="14" s="1"/>
  <c r="E11" i="14"/>
  <c r="H16" i="13"/>
  <c r="D12" i="14" s="1"/>
  <c r="D14" i="14" s="1"/>
  <c r="E12" i="14"/>
  <c r="H18" i="13"/>
  <c r="H14" i="13"/>
  <c r="I12" i="13"/>
  <c r="H12" i="13" s="1"/>
  <c r="C14" i="12" l="1"/>
  <c r="E14" i="14"/>
  <c r="W49" i="10"/>
  <c r="G12" i="13"/>
  <c r="I52" i="13" l="1"/>
  <c r="G20" i="13"/>
  <c r="C11" i="14" s="1"/>
  <c r="H52" i="13"/>
  <c r="G14" i="13"/>
  <c r="G22" i="13"/>
  <c r="C13" i="14" s="1"/>
  <c r="G16" i="13"/>
  <c r="C12" i="14" s="1"/>
  <c r="G24" i="13"/>
  <c r="G18" i="13"/>
  <c r="C14" i="14" l="1"/>
  <c r="E14" i="12"/>
  <c r="G52" i="13"/>
  <c r="D14" i="12"/>
</calcChain>
</file>

<file path=xl/sharedStrings.xml><?xml version="1.0" encoding="utf-8"?>
<sst xmlns="http://schemas.openxmlformats.org/spreadsheetml/2006/main" count="1346" uniqueCount="211">
  <si>
    <t>月</t>
    <rPh sb="0" eb="1">
      <t>ガツ</t>
    </rPh>
    <phoneticPr fontId="9"/>
  </si>
  <si>
    <t>公益財団法人東京都中小企業振興公社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チュウショウ</t>
    </rPh>
    <rPh sb="11" eb="13">
      <t>キギョウ</t>
    </rPh>
    <rPh sb="13" eb="15">
      <t>シンコウ</t>
    </rPh>
    <rPh sb="15" eb="16">
      <t>コウ</t>
    </rPh>
    <rPh sb="16" eb="17">
      <t>シャ</t>
    </rPh>
    <phoneticPr fontId="9"/>
  </si>
  <si>
    <t>理　事　長　　　殿</t>
    <rPh sb="0" eb="1">
      <t>リ</t>
    </rPh>
    <rPh sb="2" eb="3">
      <t>コト</t>
    </rPh>
    <rPh sb="4" eb="5">
      <t>チョウ</t>
    </rPh>
    <rPh sb="8" eb="9">
      <t>ドノ</t>
    </rPh>
    <phoneticPr fontId="9"/>
  </si>
  <si>
    <t>　　　　　</t>
    <phoneticPr fontId="9"/>
  </si>
  <si>
    <t>名称</t>
    <rPh sb="0" eb="2">
      <t>メイショウ</t>
    </rPh>
    <phoneticPr fontId="9"/>
  </si>
  <si>
    <t>代表者</t>
    <rPh sb="0" eb="3">
      <t>ダイヒョウシャ</t>
    </rPh>
    <phoneticPr fontId="9"/>
  </si>
  <si>
    <t>（職）</t>
    <rPh sb="1" eb="2">
      <t>ショク</t>
    </rPh>
    <phoneticPr fontId="9"/>
  </si>
  <si>
    <t>（氏名）</t>
    <rPh sb="1" eb="3">
      <t>シメイ</t>
    </rPh>
    <phoneticPr fontId="9"/>
  </si>
  <si>
    <t>日付</t>
    <rPh sb="0" eb="1">
      <t>ニチ</t>
    </rPh>
    <rPh sb="1" eb="2">
      <t>ヅケ</t>
    </rPh>
    <phoneticPr fontId="9"/>
  </si>
  <si>
    <t>記</t>
    <rPh sb="0" eb="1">
      <t>キ</t>
    </rPh>
    <phoneticPr fontId="9"/>
  </si>
  <si>
    <t>１　</t>
    <phoneticPr fontId="9"/>
  </si>
  <si>
    <t>助成事業実施期間　</t>
    <rPh sb="2" eb="4">
      <t>ジギョウ</t>
    </rPh>
    <rPh sb="4" eb="6">
      <t>ジッシ</t>
    </rPh>
    <phoneticPr fontId="10"/>
  </si>
  <si>
    <t>年</t>
    <rPh sb="0" eb="1">
      <t>ネン</t>
    </rPh>
    <phoneticPr fontId="10"/>
  </si>
  <si>
    <t>月</t>
  </si>
  <si>
    <t>日</t>
    <rPh sb="0" eb="1">
      <t>ヒ</t>
    </rPh>
    <phoneticPr fontId="10"/>
  </si>
  <si>
    <t>～</t>
    <phoneticPr fontId="10"/>
  </si>
  <si>
    <t>月</t>
    <rPh sb="0" eb="1">
      <t>ゲツ</t>
    </rPh>
    <phoneticPr fontId="10"/>
  </si>
  <si>
    <t>２</t>
    <phoneticPr fontId="10"/>
  </si>
  <si>
    <t xml:space="preserve"> 付表１のとおり</t>
    <phoneticPr fontId="10"/>
  </si>
  <si>
    <t>３</t>
    <phoneticPr fontId="10"/>
  </si>
  <si>
    <t>４</t>
    <phoneticPr fontId="10"/>
  </si>
  <si>
    <t>提出書類</t>
    <rPh sb="0" eb="2">
      <t>テイシュツ</t>
    </rPh>
    <rPh sb="2" eb="4">
      <t>ショルイ</t>
    </rPh>
    <phoneticPr fontId="10"/>
  </si>
  <si>
    <t>　(１)　助成事業の実施に係る資料</t>
    <phoneticPr fontId="10"/>
  </si>
  <si>
    <t>　　　　報告書、写真、資料</t>
  </si>
  <si>
    <t>　(２)　助成事業の契約・支払に係る資料関係</t>
  </si>
  <si>
    <t>　　　　見積書、契約書、納品書、請求書、振込控、領収書等</t>
  </si>
  <si>
    <t>実印</t>
    <rPh sb="0" eb="2">
      <t>ジツイン</t>
    </rPh>
    <phoneticPr fontId="8"/>
  </si>
  <si>
    <t>実績報告書</t>
    <rPh sb="0" eb="2">
      <t>ジッセキ</t>
    </rPh>
    <rPh sb="2" eb="5">
      <t>ホウコクショ</t>
    </rPh>
    <phoneticPr fontId="8"/>
  </si>
  <si>
    <t>様式第６号（付表１）</t>
    <phoneticPr fontId="9"/>
  </si>
  <si>
    <t>　(１)　今回の助成事業での取組内容</t>
    <rPh sb="5" eb="7">
      <t>コンカイ</t>
    </rPh>
    <rPh sb="8" eb="10">
      <t>ジョセイ</t>
    </rPh>
    <rPh sb="10" eb="12">
      <t>ジギョウ</t>
    </rPh>
    <rPh sb="14" eb="18">
      <t>トリクミナイヨウ</t>
    </rPh>
    <phoneticPr fontId="8"/>
  </si>
  <si>
    <t>申請書に記載した取り組み内容・必要な許認可の取得等も含めて記入してください</t>
    <rPh sb="0" eb="3">
      <t>シンセイショ</t>
    </rPh>
    <rPh sb="4" eb="6">
      <t>キサイ</t>
    </rPh>
    <rPh sb="8" eb="9">
      <t>ト</t>
    </rPh>
    <rPh sb="10" eb="11">
      <t>ク</t>
    </rPh>
    <rPh sb="12" eb="14">
      <t>ナイヨウ</t>
    </rPh>
    <rPh sb="15" eb="17">
      <t>ヒツヨウ</t>
    </rPh>
    <rPh sb="18" eb="21">
      <t>キョニンカ</t>
    </rPh>
    <rPh sb="22" eb="24">
      <t>シュトク</t>
    </rPh>
    <rPh sb="24" eb="25">
      <t>トウ</t>
    </rPh>
    <rPh sb="26" eb="27">
      <t>フク</t>
    </rPh>
    <rPh sb="29" eb="31">
      <t>キニュウ</t>
    </rPh>
    <phoneticPr fontId="8"/>
  </si>
  <si>
    <t>申請書に記載した取り組み内容以外の取り組み・活動をした場合のみ記入してください</t>
    <rPh sb="0" eb="3">
      <t>シンセイショ</t>
    </rPh>
    <rPh sb="4" eb="6">
      <t>キサイ</t>
    </rPh>
    <rPh sb="8" eb="9">
      <t>ト</t>
    </rPh>
    <rPh sb="10" eb="11">
      <t>ク</t>
    </rPh>
    <rPh sb="12" eb="14">
      <t>ナイヨウ</t>
    </rPh>
    <rPh sb="14" eb="16">
      <t>イガイ</t>
    </rPh>
    <rPh sb="17" eb="18">
      <t>ト</t>
    </rPh>
    <rPh sb="19" eb="20">
      <t>ク</t>
    </rPh>
    <rPh sb="22" eb="24">
      <t>カツドウ</t>
    </rPh>
    <rPh sb="27" eb="29">
      <t>バアイ</t>
    </rPh>
    <rPh sb="31" eb="33">
      <t>キニュウ</t>
    </rPh>
    <phoneticPr fontId="8"/>
  </si>
  <si>
    <t>　(２)　事業の成果と今後の展開</t>
    <rPh sb="5" eb="7">
      <t>ジギョウ</t>
    </rPh>
    <phoneticPr fontId="9"/>
  </si>
  <si>
    <t>１　助成対象経費（決算額）　　　　　</t>
    <rPh sb="4" eb="6">
      <t>タイショウ</t>
    </rPh>
    <rPh sb="6" eb="8">
      <t>ケイヒ</t>
    </rPh>
    <rPh sb="9" eb="11">
      <t>ケッサン</t>
    </rPh>
    <phoneticPr fontId="9"/>
  </si>
  <si>
    <t>付表２「支払総括表」のとおり</t>
    <rPh sb="4" eb="6">
      <t>シハライ</t>
    </rPh>
    <rPh sb="6" eb="9">
      <t>ソウカツヒョウ</t>
    </rPh>
    <phoneticPr fontId="9"/>
  </si>
  <si>
    <t>助成事業決算額</t>
    <rPh sb="6" eb="7">
      <t>ガク</t>
    </rPh>
    <phoneticPr fontId="10"/>
  </si>
  <si>
    <t xml:space="preserve"> 付表２（支払総括表）のとおり</t>
    <rPh sb="5" eb="7">
      <t>シハライ</t>
    </rPh>
    <rPh sb="7" eb="10">
      <t>ソウカツヒョウ</t>
    </rPh>
    <phoneticPr fontId="10"/>
  </si>
  <si>
    <t>号をもって交付決定の通知があった助成事業</t>
    <rPh sb="0" eb="1">
      <t>ゴウ</t>
    </rPh>
    <rPh sb="16" eb="18">
      <t>ジョセイ</t>
    </rPh>
    <rPh sb="18" eb="20">
      <t>ジギョウ</t>
    </rPh>
    <phoneticPr fontId="9"/>
  </si>
  <si>
    <t>が完了したので、下記のとおり報告いたします。</t>
    <rPh sb="1" eb="3">
      <t>カンリョウ</t>
    </rPh>
    <rPh sb="8" eb="10">
      <t>カキ</t>
    </rPh>
    <rPh sb="14" eb="16">
      <t>ホウコク</t>
    </rPh>
    <phoneticPr fontId="9"/>
  </si>
  <si>
    <t>30万円</t>
    <rPh sb="2" eb="4">
      <t>マンエン</t>
    </rPh>
    <phoneticPr fontId="10"/>
  </si>
  <si>
    <t>・看板等の製作費</t>
    <rPh sb="1" eb="3">
      <t>カンバン</t>
    </rPh>
    <rPh sb="3" eb="4">
      <t>トウ</t>
    </rPh>
    <rPh sb="5" eb="8">
      <t>セイサクヒ</t>
    </rPh>
    <phoneticPr fontId="10"/>
  </si>
  <si>
    <t>20万円</t>
    <rPh sb="2" eb="4">
      <t>マンエン</t>
    </rPh>
    <phoneticPr fontId="10"/>
  </si>
  <si>
    <t>・梱包・包装資材購入費</t>
    <rPh sb="1" eb="3">
      <t>コンポウ</t>
    </rPh>
    <rPh sb="4" eb="6">
      <t>ホウソウ</t>
    </rPh>
    <rPh sb="6" eb="8">
      <t>シザイ</t>
    </rPh>
    <rPh sb="8" eb="10">
      <t>コウニュウ</t>
    </rPh>
    <rPh sb="10" eb="11">
      <t>ヒ</t>
    </rPh>
    <phoneticPr fontId="10"/>
  </si>
  <si>
    <t>15万円</t>
    <rPh sb="2" eb="4">
      <t>マンエン</t>
    </rPh>
    <phoneticPr fontId="10"/>
  </si>
  <si>
    <t>・自転車等購入費</t>
    <rPh sb="1" eb="4">
      <t>ジテンシャ</t>
    </rPh>
    <rPh sb="4" eb="5">
      <t>トウ</t>
    </rPh>
    <rPh sb="5" eb="8">
      <t>コウニュウヒ</t>
    </rPh>
    <phoneticPr fontId="10"/>
  </si>
  <si>
    <t>・店舗内装工事</t>
    <rPh sb="1" eb="3">
      <t>テンポ</t>
    </rPh>
    <rPh sb="3" eb="5">
      <t>ナイソウ</t>
    </rPh>
    <rPh sb="5" eb="7">
      <t>コウジ</t>
    </rPh>
    <phoneticPr fontId="10"/>
  </si>
  <si>
    <t>50万円</t>
    <rPh sb="2" eb="4">
      <t>マンエン</t>
    </rPh>
    <phoneticPr fontId="10"/>
  </si>
  <si>
    <t>・WiFi等購入費</t>
    <rPh sb="5" eb="6">
      <t>トウ</t>
    </rPh>
    <rPh sb="6" eb="9">
      <t>コウニュウヒ</t>
    </rPh>
    <phoneticPr fontId="10"/>
  </si>
  <si>
    <t>10万円</t>
    <rPh sb="2" eb="4">
      <t>マンエン</t>
    </rPh>
    <phoneticPr fontId="10"/>
  </si>
  <si>
    <t>・タブレット端末購入費</t>
    <rPh sb="6" eb="8">
      <t>タンマツ</t>
    </rPh>
    <rPh sb="8" eb="11">
      <t>コウニュウヒ</t>
    </rPh>
    <phoneticPr fontId="10"/>
  </si>
  <si>
    <t>NO</t>
    <phoneticPr fontId="10"/>
  </si>
  <si>
    <t>経費内容</t>
    <rPh sb="0" eb="2">
      <t>ケイヒ</t>
    </rPh>
    <rPh sb="2" eb="4">
      <t>ナイヨウ</t>
    </rPh>
    <phoneticPr fontId="10"/>
  </si>
  <si>
    <t>目的</t>
    <rPh sb="0" eb="2">
      <t>モクテキ</t>
    </rPh>
    <phoneticPr fontId="10"/>
  </si>
  <si>
    <t>助成対象経費（税抜）</t>
    <rPh sb="0" eb="2">
      <t>ジョセイ</t>
    </rPh>
    <rPh sb="2" eb="4">
      <t>タイショウ</t>
    </rPh>
    <rPh sb="4" eb="6">
      <t>ケイヒ</t>
    </rPh>
    <rPh sb="7" eb="9">
      <t>ゼイヌキ</t>
    </rPh>
    <phoneticPr fontId="10"/>
  </si>
  <si>
    <t>様式第６号（付表２）</t>
    <rPh sb="0" eb="2">
      <t>ヨウシキ</t>
    </rPh>
    <rPh sb="2" eb="3">
      <t>ダイ</t>
    </rPh>
    <rPh sb="4" eb="5">
      <t>ゴウ</t>
    </rPh>
    <rPh sb="6" eb="8">
      <t>フヒョウ</t>
    </rPh>
    <phoneticPr fontId="8"/>
  </si>
  <si>
    <t>支 払 総 括 表</t>
    <rPh sb="0" eb="1">
      <t>シ</t>
    </rPh>
    <rPh sb="2" eb="3">
      <t>フツ</t>
    </rPh>
    <rPh sb="4" eb="5">
      <t>ソウ</t>
    </rPh>
    <rPh sb="6" eb="7">
      <t>カツ</t>
    </rPh>
    <rPh sb="8" eb="9">
      <t>オモテ</t>
    </rPh>
    <phoneticPr fontId="8"/>
  </si>
  <si>
    <t>支払証拠書類
別紙No</t>
    <rPh sb="0" eb="2">
      <t>シハライ</t>
    </rPh>
    <rPh sb="2" eb="4">
      <t>ショウコ</t>
    </rPh>
    <rPh sb="4" eb="6">
      <t>ショルイ</t>
    </rPh>
    <rPh sb="7" eb="9">
      <t>ベッシ</t>
    </rPh>
    <phoneticPr fontId="10"/>
  </si>
  <si>
    <t>合　　計</t>
    <rPh sb="0" eb="1">
      <t>ゴウ</t>
    </rPh>
    <rPh sb="3" eb="4">
      <t>ケイ</t>
    </rPh>
    <phoneticPr fontId="10"/>
  </si>
  <si>
    <t>〒</t>
    <phoneticPr fontId="10"/>
  </si>
  <si>
    <t>交付決定番号</t>
    <rPh sb="0" eb="2">
      <t>コウフ</t>
    </rPh>
    <rPh sb="2" eb="4">
      <t>ケッテイ</t>
    </rPh>
    <rPh sb="4" eb="6">
      <t>バンゴウ</t>
    </rPh>
    <phoneticPr fontId="8"/>
  </si>
  <si>
    <t xml:space="preserve">     第</t>
    <rPh sb="5" eb="6">
      <t>ダイ</t>
    </rPh>
    <phoneticPr fontId="10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</si>
  <si>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</si>
  <si>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</si>
  <si>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ヒ</t>
    </rPh>
    <phoneticPr fontId="8"/>
  </si>
  <si>
    <t>令和　　　年</t>
    <rPh sb="0" eb="2">
      <t>レイワ</t>
    </rPh>
    <rPh sb="5" eb="6">
      <t>ネン</t>
    </rPh>
    <phoneticPr fontId="8"/>
  </si>
  <si>
    <t>様式第６号（第１３条関係）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9"/>
  </si>
  <si>
    <t>所在地</t>
    <rPh sb="0" eb="3">
      <t>ショザイチ</t>
    </rPh>
    <phoneticPr fontId="8"/>
  </si>
  <si>
    <t>飲食事業者向け経営基盤強化支援助成事業</t>
    <rPh sb="0" eb="2">
      <t>インショク</t>
    </rPh>
    <rPh sb="2" eb="5">
      <t>ジギョウシャ</t>
    </rPh>
    <rPh sb="5" eb="6">
      <t>ム</t>
    </rPh>
    <rPh sb="7" eb="15">
      <t>ケイエイキバンキョウカシエン</t>
    </rPh>
    <rPh sb="15" eb="19">
      <t>ジョセイジギョウ</t>
    </rPh>
    <phoneticPr fontId="8"/>
  </si>
  <si>
    <t>助成事業実施報告書</t>
    <rPh sb="6" eb="9">
      <t>ホウコクショ</t>
    </rPh>
    <phoneticPr fontId="10"/>
  </si>
  <si>
    <t>５</t>
    <phoneticPr fontId="10"/>
  </si>
  <si>
    <t>助成対象資産表</t>
    <rPh sb="0" eb="4">
      <t>ジョセイタイショウ</t>
    </rPh>
    <rPh sb="4" eb="6">
      <t>シサン</t>
    </rPh>
    <rPh sb="6" eb="7">
      <t>ヒョウ</t>
    </rPh>
    <phoneticPr fontId="8"/>
  </si>
  <si>
    <t xml:space="preserve"> 付表３のとおり</t>
    <phoneticPr fontId="10"/>
  </si>
  <si>
    <t>助成事業実施報告書</t>
    <rPh sb="6" eb="9">
      <t>ホウコクショ</t>
    </rPh>
    <phoneticPr fontId="8"/>
  </si>
  <si>
    <t>３　助成事業実施内容及び成果</t>
    <phoneticPr fontId="8"/>
  </si>
  <si>
    <t>今回の事業でどのような成果が出たか、または今後の展開について記入してください</t>
    <rPh sb="0" eb="2">
      <t>コンカイ</t>
    </rPh>
    <rPh sb="3" eb="5">
      <t>ジギョウ</t>
    </rPh>
    <rPh sb="11" eb="13">
      <t>セイカ</t>
    </rPh>
    <rPh sb="14" eb="15">
      <t>デ</t>
    </rPh>
    <rPh sb="21" eb="23">
      <t>コンゴ</t>
    </rPh>
    <rPh sb="24" eb="26">
      <t>テンカイ</t>
    </rPh>
    <rPh sb="30" eb="32">
      <t>キニュウ</t>
    </rPh>
    <phoneticPr fontId="8"/>
  </si>
  <si>
    <t>２　助成予定額</t>
    <rPh sb="2" eb="7">
      <t>ジョセイヨテイガク</t>
    </rPh>
    <phoneticPr fontId="8"/>
  </si>
  <si>
    <t>金</t>
    <rPh sb="0" eb="1">
      <t>キン</t>
    </rPh>
    <phoneticPr fontId="8"/>
  </si>
  <si>
    <t>円</t>
    <rPh sb="0" eb="1">
      <t>エン</t>
    </rPh>
    <phoneticPr fontId="8"/>
  </si>
  <si>
    <t>万円</t>
  </si>
  <si>
    <t>　　年　　月　　日</t>
  </si>
  <si>
    <t>万円</t>
    <phoneticPr fontId="10"/>
  </si>
  <si>
    <t>備考</t>
  </si>
  <si>
    <t>ステッカー支出番号</t>
    <rPh sb="5" eb="7">
      <t>シシュツ</t>
    </rPh>
    <phoneticPr fontId="10"/>
  </si>
  <si>
    <t>取得価格・増加価格</t>
    <rPh sb="5" eb="7">
      <t>ゾウカ</t>
    </rPh>
    <rPh sb="7" eb="9">
      <t>カカク</t>
    </rPh>
    <phoneticPr fontId="10"/>
  </si>
  <si>
    <t>取得数</t>
  </si>
  <si>
    <t>取得年月日</t>
    <rPh sb="4" eb="5">
      <t>ニチ</t>
    </rPh>
    <phoneticPr fontId="10"/>
  </si>
  <si>
    <t>品　目　名</t>
    <rPh sb="0" eb="1">
      <t>ヒン</t>
    </rPh>
    <rPh sb="2" eb="3">
      <t>メ</t>
    </rPh>
    <rPh sb="4" eb="5">
      <t>メイ</t>
    </rPh>
    <phoneticPr fontId="10"/>
  </si>
  <si>
    <r>
      <t>助成対象資産表</t>
    </r>
    <r>
      <rPr>
        <sz val="11"/>
        <color theme="1"/>
        <rFont val="ＭＳ 明朝"/>
        <family val="1"/>
        <charset val="128"/>
      </rPr>
      <t>（取得価格又は増加価格が税抜50万円以上・一覧表）</t>
    </r>
    <rPh sb="8" eb="10">
      <t>シュトク</t>
    </rPh>
    <rPh sb="10" eb="12">
      <t>カカク</t>
    </rPh>
    <rPh sb="12" eb="13">
      <t>マタ</t>
    </rPh>
    <rPh sb="14" eb="16">
      <t>ゾウカ</t>
    </rPh>
    <rPh sb="16" eb="18">
      <t>カカク</t>
    </rPh>
    <rPh sb="19" eb="20">
      <t>ゼイ</t>
    </rPh>
    <rPh sb="20" eb="21">
      <t>ヌ</t>
    </rPh>
    <phoneticPr fontId="10"/>
  </si>
  <si>
    <t>助　成　事　業　支　払　総　括　表</t>
    <rPh sb="0" eb="1">
      <t>スケ</t>
    </rPh>
    <rPh sb="2" eb="3">
      <t>シゲル</t>
    </rPh>
    <rPh sb="4" eb="5">
      <t>コト</t>
    </rPh>
    <rPh sb="6" eb="7">
      <t>ギョウ</t>
    </rPh>
    <rPh sb="8" eb="9">
      <t>ササ</t>
    </rPh>
    <rPh sb="10" eb="11">
      <t>フツ</t>
    </rPh>
    <rPh sb="12" eb="13">
      <t>フサ</t>
    </rPh>
    <rPh sb="14" eb="15">
      <t>クク</t>
    </rPh>
    <rPh sb="16" eb="17">
      <t>ヒョウ</t>
    </rPh>
    <phoneticPr fontId="9"/>
  </si>
  <si>
    <t>　　　　　　　　各費用の明細は別紙のとおり。</t>
    <phoneticPr fontId="10"/>
  </si>
  <si>
    <t>（単位：円）</t>
  </si>
  <si>
    <t>経費区分</t>
    <rPh sb="0" eb="1">
      <t>キョウ</t>
    </rPh>
    <rPh sb="1" eb="2">
      <t>ヒ</t>
    </rPh>
    <rPh sb="2" eb="3">
      <t>ク</t>
    </rPh>
    <rPh sb="3" eb="4">
      <t>ブン</t>
    </rPh>
    <phoneticPr fontId="9"/>
  </si>
  <si>
    <t>助成事業に要する経費
（Ａ＋Ｂ）</t>
    <rPh sb="0" eb="2">
      <t>ジョセイ</t>
    </rPh>
    <rPh sb="2" eb="4">
      <t>ジギョウ</t>
    </rPh>
    <rPh sb="5" eb="6">
      <t>ヨウ</t>
    </rPh>
    <rPh sb="8" eb="10">
      <t>ケイヒ</t>
    </rPh>
    <phoneticPr fontId="9"/>
  </si>
  <si>
    <t>公社記入欄</t>
    <rPh sb="0" eb="2">
      <t>コウシャ</t>
    </rPh>
    <rPh sb="2" eb="4">
      <t>キニュウ</t>
    </rPh>
    <rPh sb="4" eb="5">
      <t>ラン</t>
    </rPh>
    <phoneticPr fontId="9"/>
  </si>
  <si>
    <t>合　　　　計</t>
    <rPh sb="0" eb="1">
      <t>ゴウ</t>
    </rPh>
    <rPh sb="5" eb="6">
      <t>ケイ</t>
    </rPh>
    <phoneticPr fontId="9"/>
  </si>
  <si>
    <t>（注）　別紙の経費のそれぞれの合計額を記入</t>
    <rPh sb="1" eb="2">
      <t>チュウ</t>
    </rPh>
    <rPh sb="4" eb="6">
      <t>ベッシ</t>
    </rPh>
    <rPh sb="7" eb="9">
      <t>ケイヒ</t>
    </rPh>
    <rPh sb="15" eb="17">
      <t>ゴウケイ</t>
    </rPh>
    <rPh sb="17" eb="18">
      <t>ガク</t>
    </rPh>
    <rPh sb="19" eb="21">
      <t>キニュウ</t>
    </rPh>
    <phoneticPr fontId="9"/>
  </si>
  <si>
    <t>経費別支払明細表（個別）</t>
    <rPh sb="0" eb="1">
      <t>キョウ</t>
    </rPh>
    <rPh sb="1" eb="2">
      <t>ヒ</t>
    </rPh>
    <rPh sb="2" eb="3">
      <t>ベツ</t>
    </rPh>
    <rPh sb="3" eb="4">
      <t>ササ</t>
    </rPh>
    <rPh sb="4" eb="5">
      <t>フツ</t>
    </rPh>
    <rPh sb="5" eb="6">
      <t>メイ</t>
    </rPh>
    <rPh sb="6" eb="7">
      <t>ホソ</t>
    </rPh>
    <rPh sb="7" eb="8">
      <t>ヒョウ</t>
    </rPh>
    <rPh sb="9" eb="10">
      <t>コ</t>
    </rPh>
    <rPh sb="10" eb="11">
      <t>ベツ</t>
    </rPh>
    <phoneticPr fontId="9"/>
  </si>
  <si>
    <t>№　　　　　</t>
    <phoneticPr fontId="9"/>
  </si>
  <si>
    <t>単価</t>
    <rPh sb="0" eb="2">
      <t>タンカ</t>
    </rPh>
    <phoneticPr fontId="9"/>
  </si>
  <si>
    <t>数量</t>
    <rPh sb="0" eb="2">
      <t>スウリョウ</t>
    </rPh>
    <phoneticPr fontId="9"/>
  </si>
  <si>
    <t>(Ａ)＋(Ｂ)</t>
    <phoneticPr fontId="10"/>
  </si>
  <si>
    <t>支払先名称</t>
    <rPh sb="0" eb="2">
      <t>シハライ</t>
    </rPh>
    <rPh sb="2" eb="3">
      <t>サキ</t>
    </rPh>
    <rPh sb="3" eb="5">
      <t>メイショウ</t>
    </rPh>
    <phoneticPr fontId="9"/>
  </si>
  <si>
    <t>支出
番号</t>
    <rPh sb="0" eb="2">
      <t>シシュツ</t>
    </rPh>
    <rPh sb="3" eb="5">
      <t>バンゴウ</t>
    </rPh>
    <phoneticPr fontId="9"/>
  </si>
  <si>
    <t>支払方法</t>
    <rPh sb="0" eb="2">
      <t>シハライ</t>
    </rPh>
    <rPh sb="2" eb="4">
      <t>ホウホウ</t>
    </rPh>
    <phoneticPr fontId="9"/>
  </si>
  <si>
    <t>振</t>
    <rPh sb="0" eb="1">
      <t>フ</t>
    </rPh>
    <phoneticPr fontId="10"/>
  </si>
  <si>
    <t>現</t>
    <rPh sb="0" eb="1">
      <t>ゲン</t>
    </rPh>
    <phoneticPr fontId="9"/>
  </si>
  <si>
    <t>ク</t>
    <phoneticPr fontId="9"/>
  </si>
  <si>
    <t>他</t>
    <rPh sb="0" eb="1">
      <t>ホカ</t>
    </rPh>
    <phoneticPr fontId="10"/>
  </si>
  <si>
    <t>現</t>
    <rPh sb="0" eb="1">
      <t>ゲン</t>
    </rPh>
    <phoneticPr fontId="10"/>
  </si>
  <si>
    <t>合　　計</t>
    <rPh sb="0" eb="1">
      <t>ア</t>
    </rPh>
    <rPh sb="3" eb="4">
      <t>ケイ</t>
    </rPh>
    <phoneticPr fontId="9"/>
  </si>
  <si>
    <t>（注）</t>
    <phoneticPr fontId="10"/>
  </si>
  <si>
    <t>１　対象外経費欄は、消費税や諸経費等の間接経費、交付決定日前の支払分を記入してください。</t>
    <rPh sb="2" eb="5">
      <t>タイショウガイ</t>
    </rPh>
    <rPh sb="5" eb="7">
      <t>ケイヒ</t>
    </rPh>
    <rPh sb="7" eb="8">
      <t>ラン</t>
    </rPh>
    <rPh sb="10" eb="13">
      <t>ショウヒゼイ</t>
    </rPh>
    <rPh sb="14" eb="15">
      <t>ショ</t>
    </rPh>
    <rPh sb="15" eb="17">
      <t>ケイヒ</t>
    </rPh>
    <rPh sb="17" eb="18">
      <t>トウ</t>
    </rPh>
    <rPh sb="19" eb="21">
      <t>カンセツ</t>
    </rPh>
    <rPh sb="21" eb="23">
      <t>ケイヒ</t>
    </rPh>
    <rPh sb="24" eb="26">
      <t>コウフ</t>
    </rPh>
    <rPh sb="26" eb="28">
      <t>ケッテイ</t>
    </rPh>
    <rPh sb="28" eb="29">
      <t>ビ</t>
    </rPh>
    <rPh sb="29" eb="30">
      <t>マエ</t>
    </rPh>
    <rPh sb="31" eb="33">
      <t>シハライ</t>
    </rPh>
    <rPh sb="33" eb="34">
      <t>ブン</t>
    </rPh>
    <rPh sb="35" eb="37">
      <t>キニュウ</t>
    </rPh>
    <phoneticPr fontId="9"/>
  </si>
  <si>
    <t>３　年月日は、「　.　.　」（例：R3.1.4、21.1.4）の形式で記入してください。</t>
    <phoneticPr fontId="10"/>
  </si>
  <si>
    <t xml:space="preserve"> </t>
    <phoneticPr fontId="10"/>
  </si>
  <si>
    <t>厨房機器等購入費</t>
    <phoneticPr fontId="9"/>
  </si>
  <si>
    <t>広告宣伝費</t>
    <rPh sb="0" eb="5">
      <t>コウコクセンデンヒ</t>
    </rPh>
    <phoneticPr fontId="9"/>
  </si>
  <si>
    <t>マーケティング調査費</t>
    <phoneticPr fontId="8"/>
  </si>
  <si>
    <t>システム導入費</t>
    <rPh sb="4" eb="7">
      <t>ドウニュウヒ</t>
    </rPh>
    <phoneticPr fontId="8"/>
  </si>
  <si>
    <t>厨房等工事費</t>
    <phoneticPr fontId="8"/>
  </si>
  <si>
    <t>店舗所在地：</t>
    <rPh sb="0" eb="5">
      <t>テンポショザイチ</t>
    </rPh>
    <phoneticPr fontId="10"/>
  </si>
  <si>
    <t>店舗名：</t>
    <rPh sb="0" eb="3">
      <t>テンポメイ</t>
    </rPh>
    <phoneticPr fontId="8"/>
  </si>
  <si>
    <t>※実施場所が複数ある場合は、必ず実施場所ごとに作成してください。</t>
    <phoneticPr fontId="10"/>
  </si>
  <si>
    <t>経費内容</t>
    <rPh sb="0" eb="4">
      <t>ケイヒナイヨウ</t>
    </rPh>
    <phoneticPr fontId="9"/>
  </si>
  <si>
    <t>消費税
（Ａ）</t>
    <rPh sb="0" eb="3">
      <t>ショウヒゼイ</t>
    </rPh>
    <phoneticPr fontId="9"/>
  </si>
  <si>
    <t>助成対象経費
（Ｂ）</t>
    <rPh sb="0" eb="6">
      <t>ジョセイタイショウケイヒ</t>
    </rPh>
    <phoneticPr fontId="9"/>
  </si>
  <si>
    <t>求人目的</t>
    <rPh sb="0" eb="2">
      <t>キュウジン</t>
    </rPh>
    <rPh sb="2" eb="4">
      <t>モクテキ</t>
    </rPh>
    <phoneticPr fontId="8"/>
  </si>
  <si>
    <t>経費区分</t>
    <rPh sb="0" eb="4">
      <t>ケイヒクブン</t>
    </rPh>
    <phoneticPr fontId="8"/>
  </si>
  <si>
    <t>期間</t>
    <rPh sb="0" eb="2">
      <t>キカンコウキ</t>
    </rPh>
    <phoneticPr fontId="9"/>
  </si>
  <si>
    <t>様式第６号（付表２）</t>
    <rPh sb="0" eb="2">
      <t>ヨウシキ</t>
    </rPh>
    <rPh sb="2" eb="3">
      <t>ダイ</t>
    </rPh>
    <rPh sb="4" eb="5">
      <t>ゴウ</t>
    </rPh>
    <rPh sb="5" eb="6">
      <t>ガツゴウ</t>
    </rPh>
    <rPh sb="6" eb="8">
      <t>フヒョウ</t>
    </rPh>
    <phoneticPr fontId="9"/>
  </si>
  <si>
    <t>様式第６号（付表２）助成事業支払明細表（別紙１）</t>
    <rPh sb="0" eb="2">
      <t>ヨウシキ</t>
    </rPh>
    <rPh sb="2" eb="3">
      <t>ダイ</t>
    </rPh>
    <rPh sb="4" eb="5">
      <t>ゴウ</t>
    </rPh>
    <rPh sb="6" eb="8">
      <t>フヒョウ</t>
    </rPh>
    <rPh sb="10" eb="12">
      <t>ジョセイ</t>
    </rPh>
    <rPh sb="12" eb="14">
      <t>ジギョウ</t>
    </rPh>
    <rPh sb="14" eb="16">
      <t>シハライ</t>
    </rPh>
    <rPh sb="16" eb="19">
      <t>メイサイヒョウ</t>
    </rPh>
    <rPh sb="20" eb="22">
      <t>ベッシ</t>
    </rPh>
    <phoneticPr fontId="9"/>
  </si>
  <si>
    <t>様式第６号（付表３）</t>
    <rPh sb="0" eb="2">
      <t>ヨウシキ</t>
    </rPh>
    <rPh sb="2" eb="3">
      <t>ダイ</t>
    </rPh>
    <rPh sb="4" eb="5">
      <t>ゴウ</t>
    </rPh>
    <rPh sb="5" eb="6">
      <t>ガツゴウ</t>
    </rPh>
    <rPh sb="6" eb="8">
      <t>フヒョウ</t>
    </rPh>
    <phoneticPr fontId="9"/>
  </si>
  <si>
    <t>備考</t>
    <rPh sb="0" eb="2">
      <t>ビコウ</t>
    </rPh>
    <phoneticPr fontId="8"/>
  </si>
  <si>
    <t>２　支払方法欄の文字は、振→振込、現→現金、ク→クレジットカード、他→その他（手形、小切手等）を指します。</t>
    <rPh sb="2" eb="4">
      <t>シハライ</t>
    </rPh>
    <rPh sb="4" eb="6">
      <t>ホウホウ</t>
    </rPh>
    <rPh sb="6" eb="7">
      <t>ラン</t>
    </rPh>
    <rPh sb="8" eb="10">
      <t>モジ</t>
    </rPh>
    <rPh sb="12" eb="13">
      <t>シン</t>
    </rPh>
    <rPh sb="14" eb="16">
      <t>フリコミ</t>
    </rPh>
    <rPh sb="17" eb="18">
      <t>ゲン</t>
    </rPh>
    <rPh sb="19" eb="21">
      <t>ゲンキン</t>
    </rPh>
    <rPh sb="33" eb="34">
      <t>ホカ</t>
    </rPh>
    <rPh sb="37" eb="38">
      <t>タ</t>
    </rPh>
    <rPh sb="39" eb="41">
      <t>テガタ</t>
    </rPh>
    <rPh sb="42" eb="46">
      <t>コギッテナド</t>
    </rPh>
    <rPh sb="48" eb="49">
      <t>サ</t>
    </rPh>
    <phoneticPr fontId="9"/>
  </si>
  <si>
    <t>　　該当するものに✓をつけてください。</t>
    <phoneticPr fontId="8"/>
  </si>
  <si>
    <t>厨房機器等購入費</t>
  </si>
  <si>
    <t>チラシ作成委託費</t>
    <rPh sb="3" eb="8">
      <t>サクセイイタクヒ</t>
    </rPh>
    <phoneticPr fontId="8"/>
  </si>
  <si>
    <t>システム導入費</t>
  </si>
  <si>
    <t>POSシステム導入費</t>
    <rPh sb="7" eb="10">
      <t>ドウニュウヒ</t>
    </rPh>
    <phoneticPr fontId="8"/>
  </si>
  <si>
    <t>マーケティング調査費</t>
  </si>
  <si>
    <t>厨房等工事費</t>
  </si>
  <si>
    <t>トイレ工事費</t>
    <rPh sb="3" eb="6">
      <t>コウジヒ</t>
    </rPh>
    <phoneticPr fontId="8"/>
  </si>
  <si>
    <t>広告宣伝費（販路・顧客開拓目的）</t>
  </si>
  <si>
    <t>広告宣伝費（求人目的）</t>
  </si>
  <si>
    <t>販路・顧客開拓目的</t>
    <rPh sb="0" eb="2">
      <t>ハンロ</t>
    </rPh>
    <rPh sb="3" eb="7">
      <t>コキャクカイタク</t>
    </rPh>
    <rPh sb="7" eb="9">
      <t>モクテキ</t>
    </rPh>
    <phoneticPr fontId="8"/>
  </si>
  <si>
    <t>冷蔵庫購入費</t>
    <rPh sb="0" eb="3">
      <t>レイゾウコ</t>
    </rPh>
    <rPh sb="3" eb="5">
      <t>コウニュウ</t>
    </rPh>
    <rPh sb="5" eb="6">
      <t>ヒ</t>
    </rPh>
    <phoneticPr fontId="8"/>
  </si>
  <si>
    <t>求人広告掲載費</t>
    <rPh sb="0" eb="2">
      <t>キュウジン</t>
    </rPh>
    <rPh sb="2" eb="4">
      <t>コウコク</t>
    </rPh>
    <rPh sb="4" eb="6">
      <t>ケイサイ</t>
    </rPh>
    <rPh sb="6" eb="7">
      <t>ヒ</t>
    </rPh>
    <phoneticPr fontId="8"/>
  </si>
  <si>
    <t>専門家アドバイス費</t>
    <rPh sb="0" eb="3">
      <t>センモンカ</t>
    </rPh>
    <rPh sb="8" eb="9">
      <t>ヒ</t>
    </rPh>
    <phoneticPr fontId="8"/>
  </si>
  <si>
    <t>シンク設置費</t>
    <rPh sb="3" eb="5">
      <t>セッチ</t>
    </rPh>
    <rPh sb="5" eb="6">
      <t>ヒ</t>
    </rPh>
    <phoneticPr fontId="8"/>
  </si>
  <si>
    <t>〒   -</t>
    <phoneticPr fontId="8"/>
  </si>
  <si>
    <t>助成対象経費
（Ｂ）</t>
    <rPh sb="0" eb="2">
      <t>ジョセイ</t>
    </rPh>
    <rPh sb="2" eb="4">
      <t>タイショウ</t>
    </rPh>
    <rPh sb="4" eb="6">
      <t>ケイヒ</t>
    </rPh>
    <phoneticPr fontId="9"/>
  </si>
  <si>
    <t>消費税等対象外
経費
（Ａ）</t>
    <phoneticPr fontId="10"/>
  </si>
  <si>
    <t>各費用の明細は別紙のとおり。</t>
    <phoneticPr fontId="10"/>
  </si>
  <si>
    <t>期間</t>
    <rPh sb="0" eb="2">
      <t>キカン</t>
    </rPh>
    <phoneticPr fontId="8"/>
  </si>
  <si>
    <t>～</t>
    <phoneticPr fontId="8"/>
  </si>
  <si>
    <t>支出番号</t>
    <rPh sb="0" eb="2">
      <t>シシュツ</t>
    </rPh>
    <rPh sb="2" eb="4">
      <t>バンゴウ</t>
    </rPh>
    <phoneticPr fontId="9"/>
  </si>
  <si>
    <t>合計</t>
    <rPh sb="0" eb="2">
      <t>ゴウケイ</t>
    </rPh>
    <phoneticPr fontId="8"/>
  </si>
  <si>
    <t>〒</t>
    <phoneticPr fontId="8"/>
  </si>
  <si>
    <t>No.</t>
    <phoneticPr fontId="8"/>
  </si>
  <si>
    <t>※実施場所が複数ある場合は、必ず実施場所ごとに作成してください。</t>
  </si>
  <si>
    <t>支払
方法</t>
    <rPh sb="0" eb="2">
      <t>シハライ</t>
    </rPh>
    <rPh sb="3" eb="5">
      <t>ホウホウ</t>
    </rPh>
    <phoneticPr fontId="8"/>
  </si>
  <si>
    <t>備考</t>
    <rPh sb="0" eb="2">
      <t>ビコウ</t>
    </rPh>
    <phoneticPr fontId="8"/>
  </si>
  <si>
    <t>販路・顧客開拓目的</t>
    <phoneticPr fontId="8"/>
  </si>
  <si>
    <t>No.</t>
    <phoneticPr fontId="8"/>
  </si>
  <si>
    <t>AA0000</t>
    <phoneticPr fontId="8"/>
  </si>
  <si>
    <t>現金</t>
  </si>
  <si>
    <t>クレジットカード</t>
  </si>
  <si>
    <t>会社名（屋号）</t>
    <rPh sb="0" eb="3">
      <t>カイシャメイ</t>
    </rPh>
    <rPh sb="4" eb="6">
      <t>ヤゴウ</t>
    </rPh>
    <phoneticPr fontId="8"/>
  </si>
  <si>
    <t>代表者名</t>
    <rPh sb="0" eb="4">
      <t>ダイヒョウシャメイ</t>
    </rPh>
    <phoneticPr fontId="8"/>
  </si>
  <si>
    <t>店舗１</t>
    <rPh sb="0" eb="2">
      <t>テンポ</t>
    </rPh>
    <phoneticPr fontId="8"/>
  </si>
  <si>
    <t>店舗２</t>
    <rPh sb="0" eb="2">
      <t>テンポ</t>
    </rPh>
    <phoneticPr fontId="8"/>
  </si>
  <si>
    <t>店舗３</t>
    <rPh sb="0" eb="2">
      <t>テンポ</t>
    </rPh>
    <phoneticPr fontId="8"/>
  </si>
  <si>
    <t>店舗４</t>
    <rPh sb="0" eb="2">
      <t>テンポ</t>
    </rPh>
    <phoneticPr fontId="8"/>
  </si>
  <si>
    <t>店舗５</t>
    <rPh sb="0" eb="2">
      <t>テンポ</t>
    </rPh>
    <phoneticPr fontId="8"/>
  </si>
  <si>
    <t>店舗６</t>
    <rPh sb="0" eb="2">
      <t>テンポ</t>
    </rPh>
    <phoneticPr fontId="8"/>
  </si>
  <si>
    <t>店舗７</t>
    <rPh sb="0" eb="2">
      <t>テンポ</t>
    </rPh>
    <phoneticPr fontId="8"/>
  </si>
  <si>
    <t>店舗８</t>
    <rPh sb="0" eb="2">
      <t>テンポ</t>
    </rPh>
    <phoneticPr fontId="8"/>
  </si>
  <si>
    <t>店舗９</t>
    <rPh sb="0" eb="2">
      <t>テンポ</t>
    </rPh>
    <phoneticPr fontId="8"/>
  </si>
  <si>
    <t>店舗１０</t>
    <rPh sb="0" eb="2">
      <t>テンポ</t>
    </rPh>
    <phoneticPr fontId="8"/>
  </si>
  <si>
    <t>店舗１（店舗名）</t>
    <rPh sb="0" eb="2">
      <t>テンポ</t>
    </rPh>
    <rPh sb="4" eb="7">
      <t>テンポメイ</t>
    </rPh>
    <phoneticPr fontId="8"/>
  </si>
  <si>
    <t>店舗２（店舗名）</t>
    <rPh sb="0" eb="2">
      <t>テンポ</t>
    </rPh>
    <rPh sb="4" eb="7">
      <t>テンポメイ</t>
    </rPh>
    <phoneticPr fontId="8"/>
  </si>
  <si>
    <t>店舗３（店舗名）</t>
    <rPh sb="0" eb="2">
      <t>テンポ</t>
    </rPh>
    <rPh sb="4" eb="7">
      <t>テンポメイ</t>
    </rPh>
    <phoneticPr fontId="8"/>
  </si>
  <si>
    <t>店舗４（店舗名）</t>
    <rPh sb="0" eb="2">
      <t>テンポ</t>
    </rPh>
    <rPh sb="4" eb="7">
      <t>テンポメイ</t>
    </rPh>
    <phoneticPr fontId="8"/>
  </si>
  <si>
    <t>店舗５（店舗名）</t>
    <rPh sb="0" eb="2">
      <t>テンポ</t>
    </rPh>
    <rPh sb="4" eb="7">
      <t>テンポメイ</t>
    </rPh>
    <phoneticPr fontId="8"/>
  </si>
  <si>
    <t>店舗６（店舗名）</t>
    <rPh sb="0" eb="2">
      <t>テンポ</t>
    </rPh>
    <rPh sb="4" eb="7">
      <t>テンポメイ</t>
    </rPh>
    <phoneticPr fontId="8"/>
  </si>
  <si>
    <t>店舗７（店舗名）</t>
    <rPh sb="0" eb="2">
      <t>テンポ</t>
    </rPh>
    <rPh sb="4" eb="7">
      <t>テンポメイ</t>
    </rPh>
    <phoneticPr fontId="8"/>
  </si>
  <si>
    <t>店舗８（店舗名）</t>
    <rPh sb="0" eb="2">
      <t>テンポ</t>
    </rPh>
    <rPh sb="4" eb="7">
      <t>テンポメイ</t>
    </rPh>
    <phoneticPr fontId="8"/>
  </si>
  <si>
    <t>店舗９（店舗名）</t>
    <rPh sb="0" eb="2">
      <t>テンポ</t>
    </rPh>
    <rPh sb="4" eb="7">
      <t>テンポメイ</t>
    </rPh>
    <phoneticPr fontId="8"/>
  </si>
  <si>
    <t>店舗１０（店舗名）</t>
    <rPh sb="0" eb="2">
      <t>テンポ</t>
    </rPh>
    <rPh sb="5" eb="8">
      <t>テンポメイ</t>
    </rPh>
    <phoneticPr fontId="8"/>
  </si>
  <si>
    <t>000-0000</t>
    <phoneticPr fontId="8"/>
  </si>
  <si>
    <t>東京都千代田区○○○1-1-1</t>
    <rPh sb="0" eb="3">
      <t>トウキョウト</t>
    </rPh>
    <rPh sb="3" eb="7">
      <t>チヨダク</t>
    </rPh>
    <phoneticPr fontId="8"/>
  </si>
  <si>
    <t>株式会社○○</t>
    <rPh sb="0" eb="4">
      <t>カブシキガイシャ</t>
    </rPh>
    <phoneticPr fontId="8"/>
  </si>
  <si>
    <t>東京　公社</t>
    <rPh sb="0" eb="2">
      <t>トウキョウ</t>
    </rPh>
    <rPh sb="3" eb="5">
      <t>コウシャ</t>
    </rPh>
    <phoneticPr fontId="8"/>
  </si>
  <si>
    <t>カフェ東京</t>
    <rPh sb="3" eb="5">
      <t>トウキョウ</t>
    </rPh>
    <phoneticPr fontId="8"/>
  </si>
  <si>
    <t>冷蔵庫</t>
    <rPh sb="0" eb="3">
      <t>レイゾウコ</t>
    </rPh>
    <phoneticPr fontId="8"/>
  </si>
  <si>
    <t>チラシ作成委託費</t>
    <rPh sb="3" eb="8">
      <t>サクセイイタクヒ</t>
    </rPh>
    <phoneticPr fontId="8"/>
  </si>
  <si>
    <t>POSシステム導入費</t>
    <rPh sb="7" eb="10">
      <t>ドウニュウヒ</t>
    </rPh>
    <phoneticPr fontId="8"/>
  </si>
  <si>
    <t>求人広告掲載費</t>
    <rPh sb="0" eb="4">
      <t>キュウジンコウコク</t>
    </rPh>
    <rPh sb="4" eb="7">
      <t>ケイサイヒ</t>
    </rPh>
    <phoneticPr fontId="8"/>
  </si>
  <si>
    <t>店舗周辺調査</t>
    <rPh sb="0" eb="2">
      <t>テンポ</t>
    </rPh>
    <rPh sb="2" eb="6">
      <t>シュウヘンチョウサ</t>
    </rPh>
    <phoneticPr fontId="8"/>
  </si>
  <si>
    <t>シンク設置費</t>
    <rPh sb="3" eb="5">
      <t>セッチ</t>
    </rPh>
    <rPh sb="5" eb="6">
      <t>ヒ</t>
    </rPh>
    <phoneticPr fontId="8"/>
  </si>
  <si>
    <t>トイレ工事費</t>
    <rPh sb="3" eb="6">
      <t>コウジヒ</t>
    </rPh>
    <phoneticPr fontId="8"/>
  </si>
  <si>
    <t>22.4.28</t>
    <phoneticPr fontId="8"/>
  </si>
  <si>
    <t>給湯器リース費</t>
    <rPh sb="0" eb="3">
      <t>キュウトウキ</t>
    </rPh>
    <rPh sb="6" eb="7">
      <t>ヒ</t>
    </rPh>
    <phoneticPr fontId="8"/>
  </si>
  <si>
    <t>22.3.28</t>
    <phoneticPr fontId="8"/>
  </si>
  <si>
    <t>22.3.15</t>
    <phoneticPr fontId="8"/>
  </si>
  <si>
    <t>22.4.15</t>
    <phoneticPr fontId="8"/>
  </si>
  <si>
    <t>振込</t>
  </si>
  <si>
    <t>株式会社△△△</t>
    <rPh sb="0" eb="4">
      <t>カブシキガイシャ</t>
    </rPh>
    <phoneticPr fontId="8"/>
  </si>
  <si>
    <t>店舗名：</t>
    <rPh sb="0" eb="2">
      <t>テンポ</t>
    </rPh>
    <rPh sb="2" eb="3">
      <t>メイ</t>
    </rPh>
    <phoneticPr fontId="8"/>
  </si>
  <si>
    <t>No.</t>
    <phoneticPr fontId="8"/>
  </si>
  <si>
    <t>トイレ工事</t>
    <rPh sb="3" eb="5">
      <t>コウジ</t>
    </rPh>
    <phoneticPr fontId="8"/>
  </si>
  <si>
    <t>令和４年○月○日</t>
    <rPh sb="0" eb="2">
      <t>レイワ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</si>
</sst>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000"/>
    <numFmt numFmtId="177" formatCode="[DBNum3][$-411]#,##0"/>
    <numFmt numFmtId="178" formatCode="[$-411]ggge&quot;年&quot;m&quot;月&quot;d&quot;日&quot;;@"/>
    <numFmt numFmtId="179" formatCode="#,###"/>
    <numFmt numFmtId="180" formatCode="yy\.m\.d\."/>
    <numFmt numFmtId="182" formatCode="yyyy/m/d;@"/>
  </numFmts>
  <fonts count="6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name val="ＭＳ Ｐ明朝"/>
      <family val="1"/>
      <charset val="128"/>
    </font>
    <font>
      <b/>
      <sz val="10.5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0"/>
      <name val="ＭＳ Ｐ明朝"/>
      <family val="1"/>
      <charset val="128"/>
    </font>
    <font>
      <sz val="10.5"/>
      <name val="ＭＳ ゴシック"/>
      <family val="3"/>
      <charset val="128"/>
    </font>
    <font>
      <sz val="10.5"/>
      <name val="游ゴシック"/>
      <family val="3"/>
      <charset val="128"/>
      <scheme val="minor"/>
    </font>
    <font>
      <sz val="10.5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Meiryo UI"/>
      <family val="3"/>
      <charset val="128"/>
    </font>
    <font>
      <sz val="16"/>
      <name val="Meiryo UI"/>
      <family val="3"/>
      <charset val="128"/>
    </font>
    <font>
      <sz val="11"/>
      <color theme="0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name val="Century"/>
      <family val="1"/>
    </font>
    <font>
      <b/>
      <sz val="12"/>
      <name val="Century"/>
      <family val="1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u/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Century"/>
      <family val="1"/>
    </font>
    <font>
      <b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Century"/>
      <family val="1"/>
    </font>
    <font>
      <b/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8"/>
      <color rgb="FFFF0000"/>
      <name val="HG丸ｺﾞｼｯｸM-PRO"/>
      <family val="3"/>
      <charset val="128"/>
    </font>
    <font>
      <b/>
      <sz val="18"/>
      <color indexed="10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9D9"/>
        <bgColor indexed="64"/>
      </patternFill>
    </fill>
  </fills>
  <borders count="1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theme="1"/>
      </top>
      <bottom style="medium">
        <color indexed="64"/>
      </bottom>
      <diagonal/>
    </border>
    <border>
      <left/>
      <right style="thin">
        <color indexed="64"/>
      </right>
      <top style="dotted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theme="1"/>
      </bottom>
      <diagonal/>
    </border>
    <border>
      <left/>
      <right style="thin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dotted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/>
      <right/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6" fillId="0" borderId="0"/>
    <xf numFmtId="0" fontId="5" fillId="0" borderId="0">
      <alignment vertical="center"/>
    </xf>
    <xf numFmtId="38" fontId="6" fillId="0" borderId="0" applyFont="0" applyFill="0" applyBorder="0" applyAlignment="0" applyProtection="0"/>
    <xf numFmtId="0" fontId="16" fillId="0" borderId="0"/>
    <xf numFmtId="0" fontId="17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7">
    <xf numFmtId="0" fontId="0" fillId="0" borderId="0" xfId="0"/>
    <xf numFmtId="0" fontId="7" fillId="0" borderId="0" xfId="1" applyFont="1" applyFill="1"/>
    <xf numFmtId="0" fontId="7" fillId="0" borderId="0" xfId="1" applyFont="1" applyFill="1" applyAlignment="1">
      <alignment horizontal="right" vertical="center"/>
    </xf>
    <xf numFmtId="0" fontId="7" fillId="0" borderId="0" xfId="1" applyFont="1" applyFill="1" applyAlignment="1"/>
    <xf numFmtId="0" fontId="7" fillId="0" borderId="0" xfId="1" applyFont="1" applyFill="1" applyAlignment="1">
      <alignment horizontal="left"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vertical="top"/>
    </xf>
    <xf numFmtId="0" fontId="7" fillId="0" borderId="0" xfId="1" applyFont="1" applyFill="1" applyAlignment="1">
      <alignment horizontal="left"/>
    </xf>
    <xf numFmtId="49" fontId="7" fillId="0" borderId="0" xfId="1" applyNumberFormat="1" applyFont="1" applyFill="1" applyAlignment="1"/>
    <xf numFmtId="0" fontId="7" fillId="0" borderId="0" xfId="1" applyFont="1" applyFill="1" applyAlignment="1">
      <alignment horizontal="right"/>
    </xf>
    <xf numFmtId="177" fontId="7" fillId="0" borderId="0" xfId="1" applyNumberFormat="1" applyFont="1" applyFill="1" applyBorder="1" applyAlignment="1"/>
    <xf numFmtId="177" fontId="7" fillId="0" borderId="0" xfId="1" applyNumberFormat="1" applyFont="1" applyFill="1" applyBorder="1" applyAlignment="1">
      <alignment horizontal="center"/>
    </xf>
    <xf numFmtId="0" fontId="7" fillId="0" borderId="0" xfId="1" applyFont="1" applyFill="1" applyBorder="1" applyAlignment="1"/>
    <xf numFmtId="0" fontId="7" fillId="0" borderId="0" xfId="1" applyFont="1" applyFill="1" applyAlignment="1">
      <alignment horizont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Alignment="1">
      <alignment horizontal="distributed" vertical="center" shrinkToFit="1"/>
    </xf>
    <xf numFmtId="0" fontId="13" fillId="0" borderId="0" xfId="1" applyFont="1" applyFill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7" fillId="0" borderId="0" xfId="1" applyFont="1" applyFill="1" applyAlignment="1">
      <alignment horizontal="distributed" vertical="center"/>
    </xf>
    <xf numFmtId="0" fontId="14" fillId="0" borderId="0" xfId="1" applyFont="1" applyFill="1" applyAlignment="1">
      <alignment vertical="distributed"/>
    </xf>
    <xf numFmtId="0" fontId="7" fillId="0" borderId="0" xfId="2" applyFont="1" applyFill="1" applyAlignment="1">
      <alignment horizontal="left" vertical="center"/>
    </xf>
    <xf numFmtId="0" fontId="15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12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2" fillId="0" borderId="0" xfId="1" applyFont="1" applyAlignment="1">
      <alignment horizontal="justify" vertical="center"/>
    </xf>
    <xf numFmtId="0" fontId="12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38" fontId="7" fillId="0" borderId="0" xfId="1" applyNumberFormat="1" applyFont="1" applyAlignment="1">
      <alignment vertical="center"/>
    </xf>
    <xf numFmtId="0" fontId="18" fillId="0" borderId="0" xfId="5" applyFont="1" applyAlignment="1">
      <alignment vertical="center"/>
    </xf>
    <xf numFmtId="0" fontId="18" fillId="0" borderId="0" xfId="5" applyFont="1" applyBorder="1" applyAlignment="1">
      <alignment vertical="center"/>
    </xf>
    <xf numFmtId="0" fontId="19" fillId="0" borderId="0" xfId="5" applyFont="1" applyFill="1" applyBorder="1" applyAlignment="1" applyProtection="1">
      <alignment vertical="center"/>
    </xf>
    <xf numFmtId="0" fontId="18" fillId="0" borderId="0" xfId="5" applyFont="1" applyFill="1" applyBorder="1" applyAlignment="1">
      <alignment vertical="center"/>
    </xf>
    <xf numFmtId="0" fontId="20" fillId="0" borderId="0" xfId="5" applyFont="1" applyFill="1" applyBorder="1" applyAlignment="1" applyProtection="1">
      <alignment vertical="center"/>
    </xf>
    <xf numFmtId="0" fontId="19" fillId="0" borderId="0" xfId="5" applyFont="1" applyFill="1" applyBorder="1" applyAlignment="1">
      <alignment vertical="center"/>
    </xf>
    <xf numFmtId="0" fontId="19" fillId="0" borderId="0" xfId="5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0" fontId="19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4" fillId="0" borderId="0" xfId="5" applyFont="1" applyFill="1" applyBorder="1" applyAlignment="1" applyProtection="1">
      <alignment vertical="center"/>
      <protection locked="0"/>
    </xf>
    <xf numFmtId="0" fontId="24" fillId="0" borderId="0" xfId="5" applyFont="1" applyBorder="1" applyAlignment="1" applyProtection="1">
      <alignment vertical="center"/>
    </xf>
    <xf numFmtId="0" fontId="24" fillId="0" borderId="0" xfId="5" applyFont="1" applyAlignment="1">
      <alignment vertical="center"/>
    </xf>
    <xf numFmtId="0" fontId="24" fillId="0" borderId="0" xfId="5" applyFont="1" applyFill="1" applyBorder="1" applyAlignment="1" applyProtection="1">
      <alignment vertical="center"/>
    </xf>
    <xf numFmtId="0" fontId="25" fillId="0" borderId="0" xfId="5" applyFont="1" applyBorder="1" applyAlignment="1">
      <alignment vertical="center"/>
    </xf>
    <xf numFmtId="0" fontId="24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vertical="center"/>
    </xf>
    <xf numFmtId="0" fontId="29" fillId="0" borderId="0" xfId="5" applyFont="1" applyFill="1" applyBorder="1" applyAlignment="1">
      <alignment vertical="center"/>
    </xf>
    <xf numFmtId="0" fontId="19" fillId="0" borderId="2" xfId="5" applyFont="1" applyBorder="1" applyAlignment="1">
      <alignment vertical="center"/>
    </xf>
    <xf numFmtId="38" fontId="20" fillId="0" borderId="0" xfId="5" applyNumberFormat="1" applyFont="1" applyFill="1" applyBorder="1" applyAlignment="1">
      <alignment vertical="center"/>
    </xf>
    <xf numFmtId="0" fontId="20" fillId="0" borderId="0" xfId="5" applyFont="1" applyFill="1" applyBorder="1" applyAlignment="1">
      <alignment vertical="center"/>
    </xf>
    <xf numFmtId="0" fontId="30" fillId="0" borderId="0" xfId="5" applyFont="1" applyFill="1" applyBorder="1" applyAlignment="1">
      <alignment vertical="center"/>
    </xf>
    <xf numFmtId="0" fontId="31" fillId="0" borderId="0" xfId="5" applyFont="1" applyFill="1" applyBorder="1" applyAlignment="1">
      <alignment vertical="center"/>
    </xf>
    <xf numFmtId="38" fontId="20" fillId="0" borderId="0" xfId="5" applyNumberFormat="1" applyFont="1" applyFill="1" applyBorder="1" applyAlignment="1">
      <alignment vertical="center" wrapText="1"/>
    </xf>
    <xf numFmtId="0" fontId="20" fillId="0" borderId="0" xfId="5" applyFont="1" applyFill="1" applyBorder="1" applyAlignment="1">
      <alignment vertical="center" wrapText="1"/>
    </xf>
    <xf numFmtId="0" fontId="18" fillId="0" borderId="0" xfId="5" applyNumberFormat="1" applyFont="1" applyFill="1" applyBorder="1" applyAlignment="1">
      <alignment vertical="center"/>
    </xf>
    <xf numFmtId="38" fontId="18" fillId="0" borderId="0" xfId="9" applyFont="1" applyFill="1" applyBorder="1" applyAlignment="1">
      <alignment vertical="center"/>
    </xf>
    <xf numFmtId="0" fontId="32" fillId="0" borderId="0" xfId="5" applyFont="1" applyFill="1" applyBorder="1" applyAlignment="1" applyProtection="1">
      <alignment vertical="center"/>
    </xf>
    <xf numFmtId="0" fontId="34" fillId="0" borderId="0" xfId="5" applyFont="1" applyAlignment="1">
      <alignment vertical="center"/>
    </xf>
    <xf numFmtId="0" fontId="34" fillId="0" borderId="0" xfId="5" applyFont="1" applyFill="1" applyBorder="1" applyAlignment="1" applyProtection="1">
      <alignment vertical="center"/>
    </xf>
    <xf numFmtId="0" fontId="28" fillId="0" borderId="0" xfId="5" applyFont="1" applyFill="1" applyBorder="1" applyAlignment="1">
      <alignment vertical="center"/>
    </xf>
    <xf numFmtId="38" fontId="21" fillId="0" borderId="0" xfId="5" applyNumberFormat="1" applyFont="1" applyFill="1" applyBorder="1" applyAlignment="1">
      <alignment vertical="center" wrapText="1"/>
    </xf>
    <xf numFmtId="38" fontId="28" fillId="0" borderId="0" xfId="5" applyNumberFormat="1" applyFont="1" applyFill="1" applyBorder="1" applyAlignment="1">
      <alignment vertical="center"/>
    </xf>
    <xf numFmtId="0" fontId="33" fillId="0" borderId="0" xfId="5" applyFont="1" applyFill="1" applyBorder="1" applyAlignment="1">
      <alignment vertical="center"/>
    </xf>
    <xf numFmtId="0" fontId="35" fillId="0" borderId="0" xfId="5" applyFont="1" applyFill="1" applyBorder="1" applyAlignment="1">
      <alignment vertical="center"/>
    </xf>
    <xf numFmtId="0" fontId="28" fillId="0" borderId="0" xfId="5" applyFont="1" applyAlignment="1">
      <alignment vertical="center"/>
    </xf>
    <xf numFmtId="0" fontId="36" fillId="0" borderId="0" xfId="5" applyFont="1" applyBorder="1" applyAlignment="1">
      <alignment vertical="center"/>
    </xf>
    <xf numFmtId="0" fontId="34" fillId="0" borderId="2" xfId="5" applyFont="1" applyBorder="1" applyAlignment="1">
      <alignment vertical="center"/>
    </xf>
    <xf numFmtId="0" fontId="7" fillId="0" borderId="7" xfId="1" applyFont="1" applyFill="1" applyBorder="1" applyAlignment="1">
      <alignment horizontal="center" vertical="center"/>
    </xf>
    <xf numFmtId="0" fontId="38" fillId="0" borderId="0" xfId="5" applyFont="1" applyAlignment="1">
      <alignment vertical="center"/>
    </xf>
    <xf numFmtId="0" fontId="40" fillId="0" borderId="7" xfId="5" applyFont="1" applyBorder="1" applyAlignment="1">
      <alignment horizontal="center" vertical="center"/>
    </xf>
    <xf numFmtId="0" fontId="39" fillId="0" borderId="0" xfId="1" applyFont="1" applyFill="1" applyBorder="1" applyAlignment="1">
      <alignment horizontal="right" vertical="center"/>
    </xf>
    <xf numFmtId="0" fontId="40" fillId="0" borderId="0" xfId="5" applyFont="1" applyBorder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0" fontId="13" fillId="0" borderId="0" xfId="10" applyFont="1" applyProtection="1">
      <alignment vertical="center"/>
    </xf>
    <xf numFmtId="0" fontId="41" fillId="0" borderId="0" xfId="10" applyFont="1" applyAlignment="1" applyProtection="1">
      <alignment horizontal="justify" vertical="center"/>
    </xf>
    <xf numFmtId="0" fontId="13" fillId="0" borderId="0" xfId="10" applyFont="1" applyFill="1" applyProtection="1">
      <alignment vertical="center"/>
    </xf>
    <xf numFmtId="0" fontId="43" fillId="0" borderId="9" xfId="10" applyFont="1" applyFill="1" applyBorder="1" applyAlignment="1" applyProtection="1">
      <alignment horizontal="center" vertical="center" wrapText="1"/>
    </xf>
    <xf numFmtId="0" fontId="13" fillId="0" borderId="0" xfId="10" applyFont="1" applyFill="1" applyAlignment="1" applyProtection="1">
      <alignment horizontal="justify" vertical="center"/>
    </xf>
    <xf numFmtId="0" fontId="7" fillId="0" borderId="0" xfId="1" applyFont="1" applyAlignment="1" applyProtection="1">
      <alignment vertical="center"/>
    </xf>
    <xf numFmtId="0" fontId="39" fillId="0" borderId="0" xfId="1" applyFont="1" applyAlignment="1" applyProtection="1">
      <alignment vertical="center"/>
    </xf>
    <xf numFmtId="0" fontId="39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79" fontId="46" fillId="0" borderId="9" xfId="1" applyNumberFormat="1" applyFont="1" applyFill="1" applyBorder="1" applyAlignment="1" applyProtection="1">
      <alignment vertical="center"/>
      <protection locked="0"/>
    </xf>
    <xf numFmtId="0" fontId="7" fillId="3" borderId="20" xfId="1" applyFont="1" applyFill="1" applyBorder="1" applyAlignment="1">
      <alignment vertical="center"/>
    </xf>
    <xf numFmtId="0" fontId="39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left" vertical="center"/>
    </xf>
    <xf numFmtId="0" fontId="48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14" fillId="0" borderId="0" xfId="1" applyFont="1" applyAlignment="1" applyProtection="1">
      <alignment horizontal="right" vertical="center"/>
    </xf>
    <xf numFmtId="180" fontId="39" fillId="0" borderId="39" xfId="1" applyNumberFormat="1" applyFont="1" applyBorder="1" applyAlignment="1" applyProtection="1">
      <alignment horizontal="center" vertical="center"/>
      <protection locked="0"/>
    </xf>
    <xf numFmtId="0" fontId="7" fillId="0" borderId="40" xfId="1" applyFont="1" applyBorder="1" applyAlignment="1" applyProtection="1">
      <alignment horizontal="center" vertical="center"/>
      <protection locked="0"/>
    </xf>
    <xf numFmtId="180" fontId="39" fillId="0" borderId="41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left" vertical="center" shrinkToFit="1"/>
    </xf>
    <xf numFmtId="0" fontId="7" fillId="0" borderId="0" xfId="1" applyFont="1" applyBorder="1" applyAlignment="1" applyProtection="1">
      <alignment horizontal="center" vertical="center" shrinkToFit="1"/>
    </xf>
    <xf numFmtId="0" fontId="13" fillId="0" borderId="0" xfId="1" applyFont="1" applyFill="1" applyBorder="1" applyAlignment="1" applyProtection="1">
      <alignment horizontal="left" vertical="center" shrinkToFit="1"/>
    </xf>
    <xf numFmtId="0" fontId="13" fillId="0" borderId="0" xfId="1" applyFont="1" applyFill="1" applyBorder="1" applyAlignment="1" applyProtection="1">
      <alignment horizontal="center" vertical="center" shrinkToFit="1"/>
    </xf>
    <xf numFmtId="180" fontId="7" fillId="0" borderId="8" xfId="1" applyNumberFormat="1" applyFont="1" applyBorder="1" applyAlignment="1" applyProtection="1">
      <alignment horizontal="center" vertical="center"/>
      <protection locked="0"/>
    </xf>
    <xf numFmtId="0" fontId="7" fillId="0" borderId="47" xfId="1" applyFont="1" applyBorder="1" applyAlignment="1" applyProtection="1">
      <alignment horizontal="left" vertical="center" shrinkToFit="1"/>
    </xf>
    <xf numFmtId="0" fontId="7" fillId="0" borderId="47" xfId="1" applyFont="1" applyBorder="1" applyAlignment="1" applyProtection="1">
      <alignment horizontal="center" vertical="center" shrinkToFit="1"/>
    </xf>
    <xf numFmtId="0" fontId="7" fillId="0" borderId="48" xfId="1" applyFont="1" applyBorder="1" applyAlignment="1" applyProtection="1">
      <alignment horizontal="left" vertical="center" shrinkToFit="1"/>
    </xf>
    <xf numFmtId="0" fontId="7" fillId="0" borderId="40" xfId="1" applyFont="1" applyBorder="1" applyAlignment="1" applyProtection="1">
      <alignment horizontal="left" vertical="center" shrinkToFit="1"/>
    </xf>
    <xf numFmtId="0" fontId="7" fillId="0" borderId="47" xfId="1" applyFont="1" applyBorder="1" applyAlignment="1" applyProtection="1">
      <alignment horizontal="center" vertical="center"/>
      <protection locked="0"/>
    </xf>
    <xf numFmtId="0" fontId="7" fillId="0" borderId="54" xfId="1" applyFont="1" applyBorder="1" applyAlignment="1" applyProtection="1">
      <alignment horizontal="left" vertical="center" shrinkToFit="1"/>
    </xf>
    <xf numFmtId="0" fontId="7" fillId="0" borderId="54" xfId="1" applyFont="1" applyBorder="1" applyAlignment="1" applyProtection="1">
      <alignment horizontal="center" vertical="center" shrinkToFit="1"/>
    </xf>
    <xf numFmtId="0" fontId="39" fillId="0" borderId="0" xfId="1" applyFont="1" applyAlignment="1" applyProtection="1">
      <alignment horizontal="right" vertical="center"/>
    </xf>
    <xf numFmtId="0" fontId="39" fillId="0" borderId="0" xfId="1" applyFont="1" applyAlignment="1" applyProtection="1">
      <alignment horizontal="left" vertical="center"/>
    </xf>
    <xf numFmtId="0" fontId="39" fillId="0" borderId="0" xfId="1" applyFont="1" applyFill="1" applyBorder="1" applyAlignment="1" applyProtection="1">
      <alignment vertical="center"/>
    </xf>
    <xf numFmtId="0" fontId="39" fillId="0" borderId="0" xfId="1" applyFont="1" applyFill="1" applyBorder="1" applyAlignment="1" applyProtection="1">
      <alignment horizontal="left" vertical="center"/>
    </xf>
    <xf numFmtId="0" fontId="39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horizontal="center" vertical="center"/>
      <protection locked="0"/>
    </xf>
    <xf numFmtId="179" fontId="46" fillId="0" borderId="6" xfId="1" applyNumberFormat="1" applyFont="1" applyFill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</xf>
    <xf numFmtId="179" fontId="46" fillId="0" borderId="55" xfId="1" applyNumberFormat="1" applyFont="1" applyFill="1" applyBorder="1" applyAlignment="1" applyProtection="1">
      <alignment vertical="center"/>
      <protection locked="0"/>
    </xf>
    <xf numFmtId="179" fontId="46" fillId="0" borderId="60" xfId="1" applyNumberFormat="1" applyFont="1" applyFill="1" applyBorder="1" applyAlignment="1" applyProtection="1">
      <alignment vertical="center"/>
      <protection locked="0"/>
    </xf>
    <xf numFmtId="0" fontId="7" fillId="3" borderId="59" xfId="1" applyFont="1" applyFill="1" applyBorder="1" applyAlignment="1">
      <alignment vertical="center"/>
    </xf>
    <xf numFmtId="0" fontId="7" fillId="3" borderId="56" xfId="1" applyFont="1" applyFill="1" applyBorder="1" applyAlignment="1">
      <alignment vertical="center"/>
    </xf>
    <xf numFmtId="180" fontId="39" fillId="0" borderId="7" xfId="1" applyNumberFormat="1" applyFont="1" applyBorder="1" applyAlignment="1" applyProtection="1">
      <alignment horizontal="center" vertical="center"/>
      <protection locked="0"/>
    </xf>
    <xf numFmtId="180" fontId="39" fillId="0" borderId="0" xfId="1" applyNumberFormat="1" applyFont="1" applyBorder="1" applyAlignment="1" applyProtection="1">
      <alignment horizontal="center" vertical="center"/>
      <protection locked="0"/>
    </xf>
    <xf numFmtId="180" fontId="7" fillId="0" borderId="0" xfId="1" applyNumberFormat="1" applyFont="1" applyBorder="1" applyAlignment="1" applyProtection="1">
      <alignment horizontal="center" vertical="center"/>
      <protection locked="0"/>
    </xf>
    <xf numFmtId="0" fontId="51" fillId="0" borderId="0" xfId="1" applyFont="1" applyAlignment="1" applyProtection="1">
      <alignment vertical="center"/>
      <protection locked="0"/>
    </xf>
    <xf numFmtId="180" fontId="39" fillId="0" borderId="66" xfId="1" applyNumberFormat="1" applyFont="1" applyBorder="1" applyAlignment="1" applyProtection="1">
      <alignment horizontal="center" vertical="center"/>
      <protection locked="0"/>
    </xf>
    <xf numFmtId="0" fontId="7" fillId="0" borderId="66" xfId="1" applyFont="1" applyBorder="1" applyAlignment="1" applyProtection="1">
      <alignment horizontal="center" vertical="center"/>
      <protection locked="0"/>
    </xf>
    <xf numFmtId="180" fontId="7" fillId="0" borderId="67" xfId="1" applyNumberFormat="1" applyFont="1" applyBorder="1" applyAlignment="1" applyProtection="1">
      <alignment horizontal="center" vertical="center"/>
      <protection locked="0"/>
    </xf>
    <xf numFmtId="180" fontId="39" fillId="0" borderId="49" xfId="1" applyNumberFormat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180" fontId="39" fillId="0" borderId="68" xfId="1" applyNumberFormat="1" applyFont="1" applyBorder="1" applyAlignment="1" applyProtection="1">
      <alignment horizontal="center" vertical="center"/>
      <protection locked="0"/>
    </xf>
    <xf numFmtId="0" fontId="7" fillId="0" borderId="69" xfId="1" applyFont="1" applyBorder="1" applyAlignment="1" applyProtection="1">
      <alignment horizontal="center" vertical="center"/>
      <protection locked="0"/>
    </xf>
    <xf numFmtId="180" fontId="7" fillId="0" borderId="73" xfId="1" applyNumberFormat="1" applyFont="1" applyBorder="1" applyAlignment="1" applyProtection="1">
      <alignment horizontal="center" vertical="center"/>
      <protection locked="0"/>
    </xf>
    <xf numFmtId="180" fontId="7" fillId="0" borderId="72" xfId="1" applyNumberFormat="1" applyFont="1" applyBorder="1" applyAlignment="1" applyProtection="1">
      <alignment horizontal="center" vertical="center"/>
      <protection locked="0"/>
    </xf>
    <xf numFmtId="180" fontId="7" fillId="0" borderId="5" xfId="1" applyNumberFormat="1" applyFont="1" applyBorder="1" applyAlignment="1" applyProtection="1">
      <alignment horizontal="center" vertical="center"/>
      <protection locked="0"/>
    </xf>
    <xf numFmtId="0" fontId="7" fillId="0" borderId="76" xfId="1" applyFont="1" applyBorder="1" applyAlignment="1" applyProtection="1">
      <alignment horizontal="left" vertical="center" shrinkToFit="1"/>
    </xf>
    <xf numFmtId="0" fontId="7" fillId="0" borderId="79" xfId="1" applyFont="1" applyBorder="1" applyAlignment="1" applyProtection="1">
      <alignment horizontal="left" vertical="center" shrinkToFit="1"/>
    </xf>
    <xf numFmtId="0" fontId="7" fillId="0" borderId="79" xfId="1" applyFont="1" applyBorder="1" applyAlignment="1" applyProtection="1">
      <alignment horizontal="center" vertical="center" shrinkToFit="1"/>
    </xf>
    <xf numFmtId="0" fontId="7" fillId="0" borderId="80" xfId="1" applyFont="1" applyBorder="1" applyAlignment="1" applyProtection="1">
      <alignment horizontal="left" vertical="center" shrinkToFit="1"/>
    </xf>
    <xf numFmtId="0" fontId="7" fillId="0" borderId="81" xfId="1" applyFont="1" applyBorder="1" applyAlignment="1" applyProtection="1">
      <alignment horizontal="left" vertical="center" shrinkToFit="1"/>
    </xf>
    <xf numFmtId="0" fontId="7" fillId="0" borderId="81" xfId="1" applyFont="1" applyBorder="1" applyAlignment="1" applyProtection="1">
      <alignment horizontal="center" vertical="center" shrinkToFit="1"/>
    </xf>
    <xf numFmtId="0" fontId="7" fillId="0" borderId="82" xfId="1" applyFont="1" applyBorder="1" applyAlignment="1" applyProtection="1">
      <alignment horizontal="left" vertical="center" shrinkToFit="1"/>
    </xf>
    <xf numFmtId="0" fontId="50" fillId="5" borderId="0" xfId="1" applyFont="1" applyFill="1" applyBorder="1" applyAlignment="1" applyProtection="1">
      <alignment horizontal="center"/>
      <protection locked="0"/>
    </xf>
    <xf numFmtId="0" fontId="7" fillId="5" borderId="0" xfId="1" applyFont="1" applyFill="1" applyAlignment="1" applyProtection="1">
      <alignment horizontal="center" vertical="center"/>
    </xf>
    <xf numFmtId="0" fontId="48" fillId="0" borderId="0" xfId="1" applyFont="1" applyFill="1" applyAlignment="1" applyProtection="1">
      <alignment horizontal="center" vertical="center"/>
    </xf>
    <xf numFmtId="0" fontId="50" fillId="0" borderId="0" xfId="1" applyFont="1" applyFill="1" applyBorder="1" applyAlignment="1" applyProtection="1">
      <alignment horizontal="center"/>
      <protection locked="0"/>
    </xf>
    <xf numFmtId="0" fontId="48" fillId="0" borderId="0" xfId="1" applyFont="1" applyFill="1" applyAlignment="1" applyProtection="1">
      <alignment vertical="center"/>
      <protection locked="0"/>
    </xf>
    <xf numFmtId="0" fontId="50" fillId="0" borderId="0" xfId="1" applyFont="1" applyFill="1" applyBorder="1" applyAlignment="1" applyProtection="1">
      <protection locked="0"/>
    </xf>
    <xf numFmtId="0" fontId="7" fillId="5" borderId="0" xfId="1" applyFont="1" applyFill="1" applyAlignment="1" applyProtection="1">
      <alignment vertical="center"/>
    </xf>
    <xf numFmtId="0" fontId="7" fillId="0" borderId="40" xfId="1" applyFont="1" applyBorder="1" applyAlignment="1" applyProtection="1">
      <alignment horizontal="center" vertical="center" shrinkToFit="1"/>
    </xf>
    <xf numFmtId="0" fontId="7" fillId="0" borderId="0" xfId="1" applyFont="1" applyBorder="1" applyAlignment="1" applyProtection="1">
      <alignment horizontal="center" vertical="center"/>
      <protection locked="0"/>
    </xf>
    <xf numFmtId="180" fontId="39" fillId="0" borderId="52" xfId="1" applyNumberFormat="1" applyFont="1" applyBorder="1" applyAlignment="1" applyProtection="1">
      <alignment horizontal="center" vertical="center"/>
      <protection locked="0"/>
    </xf>
    <xf numFmtId="179" fontId="46" fillId="0" borderId="59" xfId="1" applyNumberFormat="1" applyFont="1" applyFill="1" applyBorder="1" applyAlignment="1" applyProtection="1">
      <alignment vertical="center"/>
      <protection locked="0"/>
    </xf>
    <xf numFmtId="179" fontId="46" fillId="0" borderId="10" xfId="1" applyNumberFormat="1" applyFont="1" applyFill="1" applyBorder="1" applyAlignment="1" applyProtection="1">
      <alignment vertical="center"/>
      <protection locked="0"/>
    </xf>
    <xf numFmtId="179" fontId="46" fillId="0" borderId="20" xfId="1" applyNumberFormat="1" applyFont="1" applyFill="1" applyBorder="1" applyAlignment="1" applyProtection="1">
      <alignment vertical="center"/>
      <protection locked="0"/>
    </xf>
    <xf numFmtId="0" fontId="34" fillId="5" borderId="0" xfId="1" applyFont="1" applyFill="1" applyAlignment="1" applyProtection="1">
      <alignment horizontal="left" vertical="center"/>
    </xf>
    <xf numFmtId="179" fontId="53" fillId="6" borderId="53" xfId="1" applyNumberFormat="1" applyFont="1" applyFill="1" applyBorder="1" applyAlignment="1" applyProtection="1">
      <alignment vertical="center"/>
    </xf>
    <xf numFmtId="179" fontId="53" fillId="6" borderId="29" xfId="3" applyNumberFormat="1" applyFont="1" applyFill="1" applyBorder="1" applyAlignment="1" applyProtection="1">
      <alignment horizontal="right" vertical="center" wrapText="1"/>
    </xf>
    <xf numFmtId="179" fontId="53" fillId="6" borderId="30" xfId="3" applyNumberFormat="1" applyFont="1" applyFill="1" applyBorder="1" applyAlignment="1" applyProtection="1">
      <alignment horizontal="right" vertical="center" wrapText="1"/>
    </xf>
    <xf numFmtId="0" fontId="6" fillId="0" borderId="90" xfId="1" applyFont="1" applyBorder="1" applyAlignment="1" applyProtection="1">
      <alignment vertical="center"/>
      <protection locked="0"/>
    </xf>
    <xf numFmtId="0" fontId="6" fillId="0" borderId="29" xfId="1" applyFont="1" applyBorder="1" applyAlignment="1" applyProtection="1">
      <alignment vertical="center"/>
      <protection locked="0"/>
    </xf>
    <xf numFmtId="180" fontId="39" fillId="0" borderId="92" xfId="1" applyNumberFormat="1" applyFont="1" applyBorder="1" applyAlignment="1" applyProtection="1">
      <alignment horizontal="center" vertical="center"/>
      <protection locked="0"/>
    </xf>
    <xf numFmtId="0" fontId="7" fillId="0" borderId="93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</xf>
    <xf numFmtId="0" fontId="7" fillId="0" borderId="13" xfId="1" applyFont="1" applyBorder="1" applyAlignment="1" applyProtection="1">
      <alignment horizontal="center" vertical="center" shrinkToFit="1"/>
    </xf>
    <xf numFmtId="0" fontId="7" fillId="0" borderId="13" xfId="1" applyFont="1" applyBorder="1" applyAlignment="1" applyProtection="1">
      <alignment horizontal="left" vertical="center" shrinkToFit="1"/>
    </xf>
    <xf numFmtId="179" fontId="46" fillId="0" borderId="94" xfId="1" applyNumberFormat="1" applyFont="1" applyFill="1" applyBorder="1" applyAlignment="1" applyProtection="1">
      <alignment vertical="center"/>
      <protection locked="0"/>
    </xf>
    <xf numFmtId="179" fontId="46" fillId="0" borderId="11" xfId="1" applyNumberFormat="1" applyFont="1" applyFill="1" applyBorder="1" applyAlignment="1" applyProtection="1">
      <alignment vertical="center"/>
      <protection locked="0"/>
    </xf>
    <xf numFmtId="0" fontId="7" fillId="3" borderId="11" xfId="1" applyFont="1" applyFill="1" applyBorder="1" applyAlignment="1">
      <alignment vertical="center"/>
    </xf>
    <xf numFmtId="0" fontId="13" fillId="0" borderId="9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179" fontId="47" fillId="4" borderId="20" xfId="1" applyNumberFormat="1" applyFont="1" applyFill="1" applyBorder="1" applyAlignment="1" applyProtection="1">
      <alignment vertical="center"/>
      <protection locked="0"/>
    </xf>
    <xf numFmtId="0" fontId="14" fillId="3" borderId="20" xfId="1" applyFont="1" applyFill="1" applyBorder="1" applyAlignment="1">
      <alignment vertical="center"/>
    </xf>
    <xf numFmtId="179" fontId="46" fillId="0" borderId="56" xfId="1" applyNumberFormat="1" applyFont="1" applyFill="1" applyBorder="1" applyAlignment="1" applyProtection="1">
      <alignment vertical="center"/>
      <protection locked="0"/>
    </xf>
    <xf numFmtId="0" fontId="7" fillId="0" borderId="0" xfId="1" applyFont="1" applyAlignment="1" applyProtection="1">
      <alignment horizontal="right" vertical="center"/>
    </xf>
    <xf numFmtId="0" fontId="48" fillId="0" borderId="0" xfId="1" applyFont="1" applyAlignment="1" applyProtection="1">
      <alignment horizontal="center" vertical="center"/>
    </xf>
    <xf numFmtId="0" fontId="13" fillId="0" borderId="9" xfId="10" applyFont="1" applyFill="1" applyBorder="1" applyAlignment="1" applyProtection="1">
      <alignment horizontal="center" vertical="center" wrapText="1"/>
    </xf>
    <xf numFmtId="0" fontId="48" fillId="0" borderId="0" xfId="1" applyFont="1" applyAlignment="1" applyProtection="1">
      <alignment vertical="center"/>
    </xf>
    <xf numFmtId="0" fontId="7" fillId="0" borderId="113" xfId="1" applyFont="1" applyBorder="1" applyAlignment="1" applyProtection="1">
      <alignment vertical="center"/>
    </xf>
    <xf numFmtId="0" fontId="7" fillId="0" borderId="114" xfId="1" applyFont="1" applyBorder="1" applyAlignment="1" applyProtection="1">
      <alignment vertical="center"/>
    </xf>
    <xf numFmtId="0" fontId="55" fillId="0" borderId="114" xfId="1" applyFont="1" applyBorder="1" applyAlignment="1" applyProtection="1">
      <alignment vertical="center" shrinkToFit="1"/>
    </xf>
    <xf numFmtId="0" fontId="55" fillId="0" borderId="115" xfId="1" applyFont="1" applyBorder="1" applyAlignment="1" applyProtection="1">
      <alignment vertical="center" shrinkToFit="1"/>
    </xf>
    <xf numFmtId="0" fontId="7" fillId="0" borderId="0" xfId="1" applyFont="1" applyFill="1" applyAlignment="1" applyProtection="1">
      <alignment vertical="center"/>
    </xf>
    <xf numFmtId="0" fontId="49" fillId="0" borderId="0" xfId="1" applyFont="1" applyFill="1" applyBorder="1" applyAlignment="1" applyProtection="1">
      <alignment vertical="center"/>
    </xf>
    <xf numFmtId="0" fontId="54" fillId="0" borderId="0" xfId="1" applyFont="1" applyFill="1" applyAlignment="1" applyProtection="1">
      <alignment vertical="center"/>
    </xf>
    <xf numFmtId="0" fontId="49" fillId="0" borderId="0" xfId="1" applyFont="1" applyFill="1" applyBorder="1" applyAlignment="1" applyProtection="1">
      <alignment horizontal="left" vertical="center"/>
    </xf>
    <xf numFmtId="0" fontId="57" fillId="0" borderId="1" xfId="1" applyFont="1" applyFill="1" applyBorder="1" applyAlignment="1" applyProtection="1">
      <alignment horizontal="center" vertical="center"/>
    </xf>
    <xf numFmtId="0" fontId="49" fillId="0" borderId="9" xfId="1" applyFont="1" applyFill="1" applyBorder="1" applyAlignment="1" applyProtection="1">
      <alignment vertical="center"/>
    </xf>
    <xf numFmtId="0" fontId="16" fillId="0" borderId="0" xfId="1" applyFont="1" applyAlignment="1" applyProtection="1">
      <alignment vertical="center"/>
    </xf>
    <xf numFmtId="0" fontId="7" fillId="0" borderId="0" xfId="1" applyFont="1" applyFill="1" applyAlignment="1" applyProtection="1">
      <alignment horizontal="left"/>
    </xf>
    <xf numFmtId="0" fontId="55" fillId="0" borderId="98" xfId="1" applyFont="1" applyBorder="1" applyAlignment="1" applyProtection="1">
      <alignment horizontal="center" vertical="center"/>
    </xf>
    <xf numFmtId="0" fontId="55" fillId="0" borderId="100" xfId="1" applyFont="1" applyBorder="1" applyAlignment="1" applyProtection="1">
      <alignment horizontal="center" vertical="center"/>
    </xf>
    <xf numFmtId="0" fontId="55" fillId="0" borderId="101" xfId="1" applyFont="1" applyBorder="1" applyAlignment="1" applyProtection="1">
      <alignment horizontal="center" vertical="center"/>
    </xf>
    <xf numFmtId="0" fontId="55" fillId="0" borderId="102" xfId="1" applyFont="1" applyBorder="1" applyAlignment="1" applyProtection="1">
      <alignment horizontal="center" vertical="center"/>
    </xf>
    <xf numFmtId="0" fontId="55" fillId="0" borderId="103" xfId="1" applyFont="1" applyBorder="1" applyAlignment="1" applyProtection="1">
      <alignment horizontal="center" vertical="center"/>
    </xf>
    <xf numFmtId="0" fontId="55" fillId="0" borderId="101" xfId="1" applyFont="1" applyBorder="1" applyAlignment="1" applyProtection="1">
      <alignment horizontal="center" vertical="center" wrapText="1"/>
    </xf>
    <xf numFmtId="0" fontId="55" fillId="0" borderId="102" xfId="1" applyFont="1" applyBorder="1" applyAlignment="1" applyProtection="1">
      <alignment horizontal="center" vertical="center" wrapText="1"/>
    </xf>
    <xf numFmtId="0" fontId="55" fillId="0" borderId="76" xfId="1" applyFont="1" applyBorder="1" applyAlignment="1" applyProtection="1">
      <alignment horizontal="center" vertical="center"/>
    </xf>
    <xf numFmtId="0" fontId="55" fillId="0" borderId="104" xfId="1" applyFont="1" applyBorder="1" applyAlignment="1" applyProtection="1">
      <alignment horizontal="center" vertical="center" wrapText="1"/>
    </xf>
    <xf numFmtId="0" fontId="16" fillId="0" borderId="0" xfId="1" applyFont="1" applyAlignment="1" applyProtection="1">
      <alignment horizontal="right" vertical="center"/>
    </xf>
    <xf numFmtId="0" fontId="55" fillId="0" borderId="100" xfId="1" applyFont="1" applyBorder="1" applyAlignment="1" applyProtection="1">
      <alignment horizontal="center" vertical="center" wrapText="1"/>
    </xf>
    <xf numFmtId="0" fontId="7" fillId="0" borderId="6" xfId="1" applyFont="1" applyBorder="1" applyAlignment="1">
      <alignment vertical="center"/>
    </xf>
    <xf numFmtId="0" fontId="7" fillId="0" borderId="121" xfId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179" fontId="56" fillId="0" borderId="106" xfId="3" applyNumberFormat="1" applyFont="1" applyFill="1" applyBorder="1" applyAlignment="1" applyProtection="1">
      <alignment vertical="center" shrinkToFit="1"/>
    </xf>
    <xf numFmtId="38" fontId="56" fillId="0" borderId="22" xfId="11" applyFont="1" applyFill="1" applyBorder="1" applyAlignment="1" applyProtection="1">
      <alignment vertical="center" shrinkToFit="1"/>
    </xf>
    <xf numFmtId="38" fontId="56" fillId="0" borderId="75" xfId="3" applyFont="1" applyFill="1" applyBorder="1" applyAlignment="1" applyProtection="1">
      <alignment vertical="center" shrinkToFit="1"/>
    </xf>
    <xf numFmtId="179" fontId="56" fillId="0" borderId="86" xfId="3" applyNumberFormat="1" applyFont="1" applyFill="1" applyBorder="1" applyAlignment="1" applyProtection="1">
      <alignment vertical="center" shrinkToFit="1"/>
    </xf>
    <xf numFmtId="38" fontId="56" fillId="0" borderId="20" xfId="11" applyFont="1" applyFill="1" applyBorder="1" applyAlignment="1" applyProtection="1">
      <alignment vertical="center" shrinkToFit="1"/>
    </xf>
    <xf numFmtId="38" fontId="56" fillId="0" borderId="6" xfId="3" applyFont="1" applyFill="1" applyBorder="1" applyAlignment="1" applyProtection="1">
      <alignment vertical="center" shrinkToFit="1"/>
    </xf>
    <xf numFmtId="179" fontId="56" fillId="0" borderId="95" xfId="3" applyNumberFormat="1" applyFont="1" applyFill="1" applyBorder="1" applyAlignment="1" applyProtection="1">
      <alignment vertical="center" shrinkToFit="1"/>
    </xf>
    <xf numFmtId="38" fontId="56" fillId="0" borderId="11" xfId="11" applyFont="1" applyFill="1" applyBorder="1" applyAlignment="1" applyProtection="1">
      <alignment vertical="center" shrinkToFit="1"/>
    </xf>
    <xf numFmtId="38" fontId="56" fillId="0" borderId="94" xfId="3" applyFont="1" applyFill="1" applyBorder="1" applyAlignment="1" applyProtection="1">
      <alignment vertical="center" shrinkToFit="1"/>
    </xf>
    <xf numFmtId="179" fontId="56" fillId="0" borderId="53" xfId="1" applyNumberFormat="1" applyFont="1" applyFill="1" applyBorder="1" applyAlignment="1" applyProtection="1">
      <alignment vertical="center" shrinkToFit="1"/>
    </xf>
    <xf numFmtId="179" fontId="56" fillId="0" borderId="29" xfId="3" applyNumberFormat="1" applyFont="1" applyFill="1" applyBorder="1" applyAlignment="1" applyProtection="1">
      <alignment horizontal="right" vertical="center" shrinkToFit="1"/>
    </xf>
    <xf numFmtId="179" fontId="56" fillId="0" borderId="89" xfId="3" applyNumberFormat="1" applyFont="1" applyFill="1" applyBorder="1" applyAlignment="1" applyProtection="1">
      <alignment horizontal="right" vertical="center" shrinkToFit="1"/>
    </xf>
    <xf numFmtId="0" fontId="55" fillId="4" borderId="106" xfId="1" applyFont="1" applyFill="1" applyBorder="1" applyAlignment="1" applyProtection="1">
      <alignment vertical="center" wrapText="1"/>
      <protection locked="0"/>
    </xf>
    <xf numFmtId="38" fontId="56" fillId="4" borderId="105" xfId="3" applyFont="1" applyFill="1" applyBorder="1" applyAlignment="1" applyProtection="1">
      <alignment vertical="center" shrinkToFit="1"/>
      <protection locked="0"/>
    </xf>
    <xf numFmtId="38" fontId="56" fillId="4" borderId="23" xfId="3" applyFont="1" applyFill="1" applyBorder="1" applyAlignment="1" applyProtection="1">
      <alignment vertical="center" shrinkToFit="1"/>
      <protection locked="0"/>
    </xf>
    <xf numFmtId="0" fontId="55" fillId="4" borderId="44" xfId="1" applyFont="1" applyFill="1" applyBorder="1" applyAlignment="1" applyProtection="1">
      <alignment vertical="center" wrapText="1"/>
      <protection locked="0"/>
    </xf>
    <xf numFmtId="38" fontId="56" fillId="4" borderId="8" xfId="3" applyFont="1" applyFill="1" applyBorder="1" applyAlignment="1" applyProtection="1">
      <alignment vertical="center" shrinkToFit="1"/>
      <protection locked="0"/>
    </xf>
    <xf numFmtId="38" fontId="56" fillId="4" borderId="87" xfId="3" applyFont="1" applyFill="1" applyBorder="1" applyAlignment="1" applyProtection="1">
      <alignment vertical="center" shrinkToFit="1"/>
      <protection locked="0"/>
    </xf>
    <xf numFmtId="0" fontId="55" fillId="4" borderId="95" xfId="1" applyFont="1" applyFill="1" applyBorder="1" applyAlignment="1" applyProtection="1">
      <alignment vertical="center" wrapText="1"/>
      <protection locked="0"/>
    </xf>
    <xf numFmtId="38" fontId="56" fillId="4" borderId="97" xfId="3" applyFont="1" applyFill="1" applyBorder="1" applyAlignment="1" applyProtection="1">
      <alignment vertical="center" shrinkToFit="1"/>
      <protection locked="0"/>
    </xf>
    <xf numFmtId="38" fontId="56" fillId="4" borderId="96" xfId="3" applyFont="1" applyFill="1" applyBorder="1" applyAlignment="1" applyProtection="1">
      <alignment vertical="center" shrinkToFit="1"/>
      <protection locked="0"/>
    </xf>
    <xf numFmtId="14" fontId="16" fillId="4" borderId="39" xfId="1" applyNumberFormat="1" applyFont="1" applyFill="1" applyBorder="1" applyAlignment="1" applyProtection="1">
      <alignment vertical="center"/>
      <protection locked="0"/>
    </xf>
    <xf numFmtId="14" fontId="16" fillId="4" borderId="110" xfId="1" applyNumberFormat="1" applyFont="1" applyFill="1" applyBorder="1" applyAlignment="1" applyProtection="1">
      <alignment vertical="center"/>
      <protection locked="0"/>
    </xf>
    <xf numFmtId="0" fontId="16" fillId="4" borderId="108" xfId="1" applyFont="1" applyFill="1" applyBorder="1" applyAlignment="1" applyProtection="1">
      <alignment horizontal="center" vertical="center"/>
      <protection locked="0"/>
    </xf>
    <xf numFmtId="0" fontId="16" fillId="4" borderId="112" xfId="1" applyFont="1" applyFill="1" applyBorder="1" applyAlignment="1" applyProtection="1">
      <alignment horizontal="center" vertical="center"/>
      <protection locked="0"/>
    </xf>
    <xf numFmtId="0" fontId="58" fillId="0" borderId="0" xfId="1" applyFont="1" applyFill="1" applyBorder="1" applyAlignment="1" applyProtection="1">
      <alignment vertical="top"/>
    </xf>
    <xf numFmtId="0" fontId="7" fillId="0" borderId="9" xfId="1" applyFont="1" applyBorder="1" applyAlignment="1">
      <alignment vertical="center"/>
    </xf>
    <xf numFmtId="0" fontId="60" fillId="0" borderId="7" xfId="1" applyFont="1" applyBorder="1" applyAlignment="1">
      <alignment horizontal="center" vertical="center"/>
    </xf>
    <xf numFmtId="0" fontId="55" fillId="0" borderId="9" xfId="1" applyFont="1" applyBorder="1" applyAlignment="1" applyProtection="1">
      <alignment vertical="center"/>
    </xf>
    <xf numFmtId="0" fontId="7" fillId="0" borderId="0" xfId="1" applyFont="1" applyBorder="1" applyAlignment="1">
      <alignment vertical="top"/>
    </xf>
    <xf numFmtId="38" fontId="56" fillId="0" borderId="9" xfId="11" applyFont="1" applyFill="1" applyBorder="1" applyAlignment="1" applyProtection="1">
      <alignment vertical="center" shrinkToFit="1"/>
    </xf>
    <xf numFmtId="179" fontId="56" fillId="0" borderId="44" xfId="3" applyNumberFormat="1" applyFont="1" applyFill="1" applyBorder="1" applyAlignment="1" applyProtection="1">
      <alignment vertical="center" shrinkToFit="1"/>
    </xf>
    <xf numFmtId="38" fontId="56" fillId="0" borderId="43" xfId="3" applyFont="1" applyFill="1" applyBorder="1" applyAlignment="1" applyProtection="1">
      <alignment vertical="center" shrinkToFit="1"/>
    </xf>
    <xf numFmtId="179" fontId="46" fillId="0" borderId="20" xfId="1" applyNumberFormat="1" applyFont="1" applyFill="1" applyBorder="1" applyAlignment="1" applyProtection="1">
      <alignment vertical="center"/>
    </xf>
    <xf numFmtId="179" fontId="46" fillId="0" borderId="9" xfId="1" applyNumberFormat="1" applyFont="1" applyFill="1" applyBorder="1" applyAlignment="1" applyProtection="1">
      <alignment vertical="center"/>
    </xf>
    <xf numFmtId="179" fontId="46" fillId="0" borderId="59" xfId="1" applyNumberFormat="1" applyFont="1" applyFill="1" applyBorder="1" applyAlignment="1" applyProtection="1">
      <alignment vertical="center"/>
    </xf>
    <xf numFmtId="179" fontId="46" fillId="0" borderId="122" xfId="1" applyNumberFormat="1" applyFont="1" applyFill="1" applyBorder="1" applyAlignment="1" applyProtection="1">
      <alignment vertical="center"/>
    </xf>
    <xf numFmtId="179" fontId="46" fillId="0" borderId="55" xfId="1" applyNumberFormat="1" applyFont="1" applyFill="1" applyBorder="1" applyAlignment="1" applyProtection="1">
      <alignment vertical="center"/>
    </xf>
    <xf numFmtId="179" fontId="46" fillId="0" borderId="6" xfId="1" applyNumberFormat="1" applyFont="1" applyFill="1" applyBorder="1" applyAlignment="1" applyProtection="1">
      <alignment vertical="center"/>
    </xf>
    <xf numFmtId="179" fontId="46" fillId="0" borderId="94" xfId="1" applyNumberFormat="1" applyFont="1" applyFill="1" applyBorder="1" applyAlignment="1" applyProtection="1">
      <alignment vertical="center"/>
    </xf>
    <xf numFmtId="179" fontId="46" fillId="0" borderId="11" xfId="1" applyNumberFormat="1" applyFont="1" applyFill="1" applyBorder="1" applyAlignment="1" applyProtection="1">
      <alignment vertical="center"/>
    </xf>
    <xf numFmtId="179" fontId="47" fillId="0" borderId="20" xfId="1" applyNumberFormat="1" applyFont="1" applyFill="1" applyBorder="1" applyAlignment="1" applyProtection="1">
      <alignment vertical="center"/>
    </xf>
    <xf numFmtId="0" fontId="44" fillId="0" borderId="0" xfId="10" applyFont="1" applyFill="1" applyAlignment="1" applyProtection="1">
      <alignment vertical="center"/>
    </xf>
    <xf numFmtId="0" fontId="42" fillId="4" borderId="9" xfId="10" applyFont="1" applyFill="1" applyBorder="1" applyAlignment="1" applyProtection="1">
      <alignment horizontal="right" vertical="center"/>
      <protection locked="0"/>
    </xf>
    <xf numFmtId="0" fontId="42" fillId="4" borderId="9" xfId="10" applyFont="1" applyFill="1" applyBorder="1" applyAlignment="1" applyProtection="1">
      <alignment horizontal="right" vertical="center" wrapText="1"/>
      <protection locked="0"/>
    </xf>
    <xf numFmtId="0" fontId="13" fillId="4" borderId="19" xfId="10" applyFont="1" applyFill="1" applyBorder="1" applyProtection="1">
      <alignment vertical="center"/>
      <protection locked="0"/>
    </xf>
    <xf numFmtId="0" fontId="16" fillId="0" borderId="9" xfId="1" applyFont="1" applyBorder="1" applyAlignment="1" applyProtection="1">
      <alignment horizontal="center" vertical="center"/>
    </xf>
    <xf numFmtId="0" fontId="55" fillId="4" borderId="20" xfId="1" applyFont="1" applyFill="1" applyBorder="1" applyAlignment="1" applyProtection="1">
      <alignment vertical="center" wrapText="1"/>
      <protection locked="0"/>
    </xf>
    <xf numFmtId="0" fontId="55" fillId="4" borderId="11" xfId="1" applyFont="1" applyFill="1" applyBorder="1" applyAlignment="1" applyProtection="1">
      <alignment vertical="center" wrapText="1"/>
      <protection locked="0"/>
    </xf>
    <xf numFmtId="0" fontId="7" fillId="0" borderId="120" xfId="1" applyFont="1" applyBorder="1" applyAlignment="1" applyProtection="1">
      <alignment horizontal="right" vertical="center"/>
    </xf>
    <xf numFmtId="0" fontId="55" fillId="4" borderId="8" xfId="1" applyFont="1" applyFill="1" applyBorder="1" applyAlignment="1" applyProtection="1">
      <alignment vertical="center" wrapText="1" shrinkToFit="1"/>
      <protection locked="0"/>
    </xf>
    <xf numFmtId="0" fontId="55" fillId="4" borderId="97" xfId="1" applyFont="1" applyFill="1" applyBorder="1" applyAlignment="1" applyProtection="1">
      <alignment vertical="center" wrapText="1" shrinkToFit="1"/>
      <protection locked="0"/>
    </xf>
    <xf numFmtId="0" fontId="16" fillId="0" borderId="9" xfId="1" applyFont="1" applyFill="1" applyBorder="1" applyAlignment="1" applyProtection="1">
      <alignment vertical="center" shrinkToFit="1"/>
    </xf>
    <xf numFmtId="0" fontId="57" fillId="4" borderId="54" xfId="1" applyFont="1" applyFill="1" applyBorder="1" applyAlignment="1" applyProtection="1">
      <alignment horizontal="center" vertical="center"/>
      <protection locked="0"/>
    </xf>
    <xf numFmtId="0" fontId="59" fillId="4" borderId="9" xfId="1" applyFont="1" applyFill="1" applyBorder="1" applyAlignment="1" applyProtection="1">
      <alignment vertical="center" shrinkToFit="1"/>
      <protection locked="0"/>
    </xf>
    <xf numFmtId="0" fontId="55" fillId="4" borderId="64" xfId="1" applyFont="1" applyFill="1" applyBorder="1" applyAlignment="1" applyProtection="1">
      <alignment vertical="center" wrapText="1"/>
      <protection locked="0"/>
    </xf>
    <xf numFmtId="0" fontId="55" fillId="4" borderId="109" xfId="1" applyFont="1" applyFill="1" applyBorder="1" applyAlignment="1" applyProtection="1">
      <alignment vertical="center" wrapText="1"/>
      <protection locked="0"/>
    </xf>
    <xf numFmtId="0" fontId="48" fillId="0" borderId="0" xfId="1" applyFont="1" applyFill="1" applyAlignment="1" applyProtection="1">
      <alignment vertical="center"/>
    </xf>
    <xf numFmtId="0" fontId="61" fillId="0" borderId="0" xfId="1" applyFont="1" applyAlignment="1" applyProtection="1">
      <alignment horizontal="right" vertical="center"/>
    </xf>
    <xf numFmtId="0" fontId="51" fillId="0" borderId="0" xfId="1" applyFont="1" applyAlignment="1" applyProtection="1">
      <alignment vertical="center"/>
    </xf>
    <xf numFmtId="0" fontId="16" fillId="0" borderId="7" xfId="1" applyFont="1" applyBorder="1" applyAlignment="1" applyProtection="1">
      <alignment horizontal="center" vertical="center"/>
    </xf>
    <xf numFmtId="0" fontId="16" fillId="0" borderId="111" xfId="1" applyFont="1" applyBorder="1" applyAlignment="1" applyProtection="1">
      <alignment horizontal="center" vertical="center"/>
    </xf>
    <xf numFmtId="0" fontId="59" fillId="4" borderId="87" xfId="1" applyFont="1" applyFill="1" applyBorder="1" applyAlignment="1" applyProtection="1">
      <alignment horizontal="center" vertical="center"/>
      <protection locked="0"/>
    </xf>
    <xf numFmtId="0" fontId="59" fillId="4" borderId="96" xfId="1" applyFont="1" applyFill="1" applyBorder="1" applyAlignment="1" applyProtection="1">
      <alignment horizontal="center" vertical="center"/>
      <protection locked="0"/>
    </xf>
    <xf numFmtId="0" fontId="42" fillId="0" borderId="18" xfId="10" applyFont="1" applyBorder="1" applyAlignment="1" applyProtection="1">
      <alignment vertical="center" wrapText="1"/>
    </xf>
    <xf numFmtId="0" fontId="57" fillId="0" borderId="54" xfId="1" applyFont="1" applyFill="1" applyBorder="1" applyAlignment="1" applyProtection="1">
      <alignment horizontal="center" vertical="center"/>
    </xf>
    <xf numFmtId="0" fontId="59" fillId="0" borderId="9" xfId="1" applyFont="1" applyFill="1" applyBorder="1" applyAlignment="1" applyProtection="1">
      <alignment vertical="center" shrinkToFit="1"/>
    </xf>
    <xf numFmtId="0" fontId="55" fillId="0" borderId="100" xfId="1" applyFont="1" applyBorder="1" applyAlignment="1" applyProtection="1">
      <alignment horizontal="center" vertical="center"/>
    </xf>
    <xf numFmtId="0" fontId="13" fillId="0" borderId="9" xfId="10" applyFont="1" applyFill="1" applyBorder="1" applyAlignment="1" applyProtection="1">
      <alignment horizontal="center" vertical="center" wrapText="1"/>
    </xf>
    <xf numFmtId="0" fontId="13" fillId="0" borderId="0" xfId="10" applyFont="1" applyAlignment="1" applyProtection="1">
      <alignment horizontal="right" vertical="center"/>
    </xf>
    <xf numFmtId="0" fontId="49" fillId="0" borderId="106" xfId="1" applyFont="1" applyFill="1" applyBorder="1" applyAlignment="1" applyProtection="1">
      <alignment vertical="center"/>
    </xf>
    <xf numFmtId="0" fontId="62" fillId="0" borderId="7" xfId="10" applyFont="1" applyBorder="1" applyAlignment="1" applyProtection="1">
      <alignment horizontal="center" vertical="center"/>
    </xf>
    <xf numFmtId="0" fontId="44" fillId="0" borderId="7" xfId="10" applyFont="1" applyBorder="1" applyAlignment="1" applyProtection="1">
      <alignment horizontal="center" vertical="center"/>
    </xf>
    <xf numFmtId="0" fontId="63" fillId="0" borderId="0" xfId="1" applyFont="1" applyAlignment="1" applyProtection="1">
      <alignment vertical="center"/>
    </xf>
    <xf numFmtId="0" fontId="64" fillId="0" borderId="0" xfId="1" applyFont="1" applyAlignment="1" applyProtection="1">
      <alignment vertical="center"/>
    </xf>
    <xf numFmtId="0" fontId="65" fillId="0" borderId="0" xfId="1" applyFont="1" applyAlignment="1" applyProtection="1">
      <alignment vertical="center"/>
    </xf>
    <xf numFmtId="38" fontId="56" fillId="4" borderId="23" xfId="3" applyFont="1" applyFill="1" applyBorder="1" applyAlignment="1" applyProtection="1">
      <alignment horizontal="center" vertical="center" shrinkToFit="1"/>
      <protection locked="0"/>
    </xf>
    <xf numFmtId="38" fontId="56" fillId="4" borderId="87" xfId="3" applyFont="1" applyFill="1" applyBorder="1" applyAlignment="1" applyProtection="1">
      <alignment horizontal="center" vertical="center" shrinkToFit="1"/>
      <protection locked="0"/>
    </xf>
    <xf numFmtId="0" fontId="55" fillId="4" borderId="64" xfId="1" applyFont="1" applyFill="1" applyBorder="1" applyAlignment="1" applyProtection="1">
      <alignment horizontal="left" vertical="center" wrapText="1" indent="1"/>
      <protection locked="0"/>
    </xf>
    <xf numFmtId="0" fontId="55" fillId="4" borderId="106" xfId="1" applyFont="1" applyFill="1" applyBorder="1" applyAlignment="1" applyProtection="1">
      <alignment horizontal="left" vertical="center" wrapText="1"/>
      <protection locked="0"/>
    </xf>
    <xf numFmtId="0" fontId="65" fillId="0" borderId="0" xfId="1" applyFont="1" applyAlignment="1" applyProtection="1">
      <alignment horizontal="left" vertical="center" indent="1"/>
    </xf>
    <xf numFmtId="0" fontId="7" fillId="0" borderId="0" xfId="1" applyFont="1" applyFill="1" applyAlignment="1">
      <alignment horizontal="left"/>
    </xf>
    <xf numFmtId="178" fontId="7" fillId="0" borderId="0" xfId="2" applyNumberFormat="1" applyFont="1" applyFill="1" applyAlignment="1">
      <alignment horizontal="center" vertical="center" shrinkToFit="1"/>
    </xf>
    <xf numFmtId="178" fontId="7" fillId="0" borderId="0" xfId="2" applyNumberFormat="1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177" fontId="7" fillId="0" borderId="0" xfId="1" applyNumberFormat="1" applyFont="1" applyFill="1" applyBorder="1" applyAlignment="1">
      <alignment horizontal="left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distributed"/>
    </xf>
    <xf numFmtId="0" fontId="11" fillId="0" borderId="0" xfId="1" applyFont="1" applyFill="1" applyAlignment="1">
      <alignment horizontal="center" vertical="distributed" wrapText="1"/>
    </xf>
    <xf numFmtId="0" fontId="11" fillId="0" borderId="0" xfId="1" applyFont="1" applyFill="1" applyAlignment="1">
      <alignment horizontal="center"/>
    </xf>
    <xf numFmtId="0" fontId="7" fillId="0" borderId="0" xfId="1" applyFont="1" applyFill="1" applyAlignment="1">
      <alignment horizontal="distributed" vertical="center" shrinkToFit="1"/>
    </xf>
    <xf numFmtId="0" fontId="7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center" vertical="center"/>
    </xf>
    <xf numFmtId="176" fontId="7" fillId="0" borderId="0" xfId="1" applyNumberFormat="1" applyFont="1" applyFill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distributed" vertical="distributed" wrapText="1" indent="1" shrinkToFit="1"/>
    </xf>
    <xf numFmtId="0" fontId="7" fillId="0" borderId="0" xfId="1" applyFont="1" applyFill="1" applyAlignment="1">
      <alignment horizontal="distributed" vertical="distributed" indent="1" shrinkToFit="1"/>
    </xf>
    <xf numFmtId="0" fontId="7" fillId="0" borderId="0" xfId="1" applyFont="1" applyFill="1" applyBorder="1" applyAlignment="1">
      <alignment horizontal="right" vertical="center"/>
    </xf>
    <xf numFmtId="0" fontId="12" fillId="0" borderId="1" xfId="1" applyFont="1" applyBorder="1" applyAlignment="1">
      <alignment horizontal="left" wrapText="1" indent="1"/>
    </xf>
    <xf numFmtId="0" fontId="12" fillId="0" borderId="2" xfId="1" applyFont="1" applyBorder="1" applyAlignment="1">
      <alignment horizontal="left" wrapText="1" indent="1"/>
    </xf>
    <xf numFmtId="0" fontId="12" fillId="0" borderId="3" xfId="1" applyFont="1" applyBorder="1" applyAlignment="1">
      <alignment horizontal="left" wrapText="1" indent="1"/>
    </xf>
    <xf numFmtId="0" fontId="12" fillId="0" borderId="4" xfId="1" applyFont="1" applyBorder="1" applyAlignment="1">
      <alignment horizontal="center" vertical="top" wrapText="1"/>
    </xf>
    <xf numFmtId="0" fontId="12" fillId="0" borderId="0" xfId="1" applyFont="1" applyBorder="1" applyAlignment="1">
      <alignment horizontal="center" vertical="top" wrapText="1"/>
    </xf>
    <xf numFmtId="0" fontId="12" fillId="0" borderId="5" xfId="1" applyFont="1" applyBorder="1" applyAlignment="1">
      <alignment horizontal="center" vertical="top" wrapText="1"/>
    </xf>
    <xf numFmtId="0" fontId="12" fillId="0" borderId="6" xfId="1" applyFont="1" applyBorder="1" applyAlignment="1">
      <alignment horizontal="center" vertical="top" wrapText="1"/>
    </xf>
    <xf numFmtId="0" fontId="12" fillId="0" borderId="7" xfId="1" applyFont="1" applyBorder="1" applyAlignment="1">
      <alignment horizontal="center" vertical="top" wrapText="1"/>
    </xf>
    <xf numFmtId="0" fontId="12" fillId="0" borderId="8" xfId="1" applyFont="1" applyBorder="1" applyAlignment="1">
      <alignment horizontal="center" vertical="top" wrapText="1"/>
    </xf>
    <xf numFmtId="0" fontId="14" fillId="0" borderId="0" xfId="1" applyFont="1" applyAlignment="1">
      <alignment horizontal="center" vertical="center"/>
    </xf>
    <xf numFmtId="0" fontId="12" fillId="0" borderId="4" xfId="1" applyFont="1" applyBorder="1" applyAlignment="1">
      <alignment horizontal="left" wrapText="1" indent="1"/>
    </xf>
    <xf numFmtId="0" fontId="12" fillId="0" borderId="0" xfId="1" applyFont="1" applyBorder="1" applyAlignment="1">
      <alignment horizontal="left" wrapText="1" indent="1"/>
    </xf>
    <xf numFmtId="0" fontId="12" fillId="0" borderId="5" xfId="1" applyFont="1" applyBorder="1" applyAlignment="1">
      <alignment horizontal="left" wrapText="1" indent="1"/>
    </xf>
    <xf numFmtId="0" fontId="28" fillId="0" borderId="0" xfId="5" applyFont="1" applyAlignment="1">
      <alignment horizontal="center" vertical="center"/>
    </xf>
    <xf numFmtId="0" fontId="26" fillId="0" borderId="0" xfId="5" applyFont="1" applyBorder="1" applyAlignment="1">
      <alignment vertical="center"/>
    </xf>
    <xf numFmtId="0" fontId="27" fillId="0" borderId="0" xfId="5" applyFont="1" applyBorder="1" applyAlignment="1">
      <alignment horizontal="center" vertical="center"/>
    </xf>
    <xf numFmtId="0" fontId="26" fillId="0" borderId="0" xfId="5" applyFont="1" applyBorder="1" applyAlignment="1">
      <alignment horizontal="center" vertical="center"/>
    </xf>
    <xf numFmtId="0" fontId="38" fillId="0" borderId="0" xfId="5" applyFont="1" applyAlignment="1">
      <alignment horizontal="center" vertical="center"/>
    </xf>
    <xf numFmtId="0" fontId="39" fillId="0" borderId="0" xfId="1" applyFont="1" applyFill="1" applyBorder="1" applyAlignment="1">
      <alignment horizontal="right" vertical="center"/>
    </xf>
    <xf numFmtId="0" fontId="25" fillId="0" borderId="0" xfId="5" applyFont="1" applyBorder="1" applyAlignment="1">
      <alignment horizontal="center" vertical="center"/>
    </xf>
    <xf numFmtId="0" fontId="28" fillId="0" borderId="9" xfId="5" applyFont="1" applyBorder="1" applyAlignment="1">
      <alignment horizontal="center" vertical="center" shrinkToFit="1"/>
    </xf>
    <xf numFmtId="0" fontId="28" fillId="0" borderId="11" xfId="5" applyFont="1" applyBorder="1" applyAlignment="1">
      <alignment horizontal="center" vertical="center" shrinkToFit="1"/>
    </xf>
    <xf numFmtId="0" fontId="18" fillId="0" borderId="9" xfId="5" applyFont="1" applyBorder="1" applyAlignment="1">
      <alignment horizontal="center" vertical="center"/>
    </xf>
    <xf numFmtId="0" fontId="18" fillId="0" borderId="11" xfId="5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0" fontId="18" fillId="0" borderId="2" xfId="5" applyFont="1" applyBorder="1" applyAlignment="1">
      <alignment horizontal="center" vertical="center"/>
    </xf>
    <xf numFmtId="0" fontId="18" fillId="0" borderId="3" xfId="5" applyFont="1" applyBorder="1" applyAlignment="1">
      <alignment horizontal="center" vertical="center"/>
    </xf>
    <xf numFmtId="0" fontId="18" fillId="0" borderId="12" xfId="5" applyFont="1" applyBorder="1" applyAlignment="1">
      <alignment horizontal="center" vertical="center"/>
    </xf>
    <xf numFmtId="0" fontId="18" fillId="0" borderId="13" xfId="5" applyFont="1" applyBorder="1" applyAlignment="1">
      <alignment horizontal="center" vertical="center"/>
    </xf>
    <xf numFmtId="0" fontId="18" fillId="0" borderId="14" xfId="5" applyFont="1" applyBorder="1" applyAlignment="1">
      <alignment horizontal="center" vertical="center"/>
    </xf>
    <xf numFmtId="0" fontId="28" fillId="0" borderId="2" xfId="5" applyFont="1" applyBorder="1" applyAlignment="1">
      <alignment horizontal="center" vertical="center" shrinkToFit="1"/>
    </xf>
    <xf numFmtId="0" fontId="28" fillId="0" borderId="3" xfId="5" applyFont="1" applyBorder="1" applyAlignment="1">
      <alignment horizontal="center" vertical="center" shrinkToFit="1"/>
    </xf>
    <xf numFmtId="0" fontId="28" fillId="0" borderId="13" xfId="5" applyFont="1" applyBorder="1" applyAlignment="1">
      <alignment horizontal="center" vertical="center" shrinkToFit="1"/>
    </xf>
    <xf numFmtId="0" fontId="28" fillId="0" borderId="14" xfId="5" applyFont="1" applyBorder="1" applyAlignment="1">
      <alignment horizontal="center" vertical="center" shrinkToFit="1"/>
    </xf>
    <xf numFmtId="0" fontId="18" fillId="0" borderId="1" xfId="5" applyFont="1" applyBorder="1" applyAlignment="1">
      <alignment horizontal="center" vertical="center" wrapText="1"/>
    </xf>
    <xf numFmtId="0" fontId="18" fillId="0" borderId="9" xfId="5" applyFont="1" applyBorder="1" applyAlignment="1">
      <alignment vertical="center" wrapText="1"/>
    </xf>
    <xf numFmtId="0" fontId="18" fillId="0" borderId="1" xfId="5" applyFont="1" applyBorder="1" applyAlignment="1">
      <alignment vertical="center" wrapText="1"/>
    </xf>
    <xf numFmtId="0" fontId="18" fillId="0" borderId="2" xfId="5" applyFont="1" applyBorder="1" applyAlignment="1">
      <alignment vertical="center" wrapText="1"/>
    </xf>
    <xf numFmtId="0" fontId="18" fillId="0" borderId="6" xfId="5" applyFont="1" applyBorder="1" applyAlignment="1">
      <alignment vertical="center" wrapText="1"/>
    </xf>
    <xf numFmtId="0" fontId="18" fillId="0" borderId="7" xfId="5" applyFont="1" applyBorder="1" applyAlignment="1">
      <alignment vertical="center" wrapText="1"/>
    </xf>
    <xf numFmtId="38" fontId="18" fillId="0" borderId="1" xfId="9" applyFont="1" applyBorder="1" applyAlignment="1">
      <alignment horizontal="center" vertical="center"/>
    </xf>
    <xf numFmtId="38" fontId="18" fillId="0" borderId="2" xfId="9" applyFont="1" applyBorder="1" applyAlignment="1">
      <alignment horizontal="center" vertical="center"/>
    </xf>
    <xf numFmtId="38" fontId="18" fillId="0" borderId="3" xfId="9" applyFont="1" applyBorder="1" applyAlignment="1">
      <alignment horizontal="center" vertical="center"/>
    </xf>
    <xf numFmtId="38" fontId="18" fillId="0" borderId="6" xfId="9" applyFont="1" applyBorder="1" applyAlignment="1">
      <alignment horizontal="center" vertical="center"/>
    </xf>
    <xf numFmtId="38" fontId="18" fillId="0" borderId="7" xfId="9" applyFont="1" applyBorder="1" applyAlignment="1">
      <alignment horizontal="center" vertical="center"/>
    </xf>
    <xf numFmtId="38" fontId="18" fillId="0" borderId="8" xfId="9" applyFont="1" applyBorder="1" applyAlignment="1">
      <alignment horizontal="center" vertical="center"/>
    </xf>
    <xf numFmtId="0" fontId="18" fillId="0" borderId="6" xfId="5" applyFont="1" applyBorder="1" applyAlignment="1">
      <alignment horizontal="center" vertical="center"/>
    </xf>
    <xf numFmtId="0" fontId="18" fillId="0" borderId="7" xfId="5" applyFont="1" applyBorder="1" applyAlignment="1">
      <alignment horizontal="center" vertical="center"/>
    </xf>
    <xf numFmtId="0" fontId="18" fillId="0" borderId="8" xfId="5" applyFont="1" applyBorder="1" applyAlignment="1">
      <alignment horizontal="center" vertical="center"/>
    </xf>
    <xf numFmtId="0" fontId="33" fillId="0" borderId="9" xfId="5" applyFont="1" applyBorder="1" applyAlignment="1">
      <alignment horizontal="center" vertical="center" shrinkToFit="1"/>
    </xf>
    <xf numFmtId="0" fontId="18" fillId="0" borderId="10" xfId="5" applyFont="1" applyBorder="1" applyAlignment="1">
      <alignment vertical="center" wrapText="1"/>
    </xf>
    <xf numFmtId="0" fontId="18" fillId="0" borderId="4" xfId="5" applyFont="1" applyBorder="1" applyAlignment="1">
      <alignment horizontal="center" vertical="center"/>
    </xf>
    <xf numFmtId="0" fontId="18" fillId="0" borderId="0" xfId="5" applyFont="1" applyBorder="1" applyAlignment="1">
      <alignment horizontal="center" vertical="center"/>
    </xf>
    <xf numFmtId="0" fontId="18" fillId="0" borderId="5" xfId="5" applyFont="1" applyBorder="1" applyAlignment="1">
      <alignment horizontal="center" vertical="center"/>
    </xf>
    <xf numFmtId="0" fontId="29" fillId="0" borderId="15" xfId="5" applyFont="1" applyBorder="1" applyAlignment="1">
      <alignment horizontal="center" vertical="center"/>
    </xf>
    <xf numFmtId="0" fontId="29" fillId="0" borderId="16" xfId="5" applyFont="1" applyBorder="1" applyAlignment="1">
      <alignment horizontal="center" vertical="center"/>
    </xf>
    <xf numFmtId="0" fontId="29" fillId="0" borderId="6" xfId="5" applyFont="1" applyBorder="1" applyAlignment="1">
      <alignment horizontal="center" vertical="center"/>
    </xf>
    <xf numFmtId="0" fontId="29" fillId="0" borderId="7" xfId="5" applyFont="1" applyBorder="1" applyAlignment="1">
      <alignment horizontal="center" vertical="center"/>
    </xf>
    <xf numFmtId="38" fontId="37" fillId="2" borderId="15" xfId="9" applyFont="1" applyFill="1" applyBorder="1" applyAlignment="1">
      <alignment horizontal="center" vertical="center"/>
    </xf>
    <xf numFmtId="38" fontId="37" fillId="2" borderId="16" xfId="9" applyFont="1" applyFill="1" applyBorder="1" applyAlignment="1">
      <alignment horizontal="center" vertical="center"/>
    </xf>
    <xf numFmtId="38" fontId="37" fillId="2" borderId="17" xfId="9" applyFont="1" applyFill="1" applyBorder="1" applyAlignment="1">
      <alignment horizontal="center" vertical="center"/>
    </xf>
    <xf numFmtId="38" fontId="37" fillId="2" borderId="6" xfId="9" applyFont="1" applyFill="1" applyBorder="1" applyAlignment="1">
      <alignment horizontal="center" vertical="center"/>
    </xf>
    <xf numFmtId="38" fontId="37" fillId="2" borderId="7" xfId="9" applyFont="1" applyFill="1" applyBorder="1" applyAlignment="1">
      <alignment horizontal="center" vertical="center"/>
    </xf>
    <xf numFmtId="38" fontId="37" fillId="2" borderId="8" xfId="9" applyFont="1" applyFill="1" applyBorder="1" applyAlignment="1">
      <alignment horizontal="center" vertical="center"/>
    </xf>
    <xf numFmtId="0" fontId="18" fillId="0" borderId="15" xfId="5" applyFont="1" applyBorder="1" applyAlignment="1">
      <alignment horizontal="center" vertical="center" shrinkToFit="1"/>
    </xf>
    <xf numFmtId="0" fontId="18" fillId="0" borderId="16" xfId="5" applyFont="1" applyBorder="1" applyAlignment="1">
      <alignment horizontal="center" vertical="center" shrinkToFit="1"/>
    </xf>
    <xf numFmtId="0" fontId="18" fillId="0" borderId="17" xfId="5" applyFont="1" applyBorder="1" applyAlignment="1">
      <alignment horizontal="center" vertical="center" shrinkToFit="1"/>
    </xf>
    <xf numFmtId="0" fontId="18" fillId="0" borderId="6" xfId="5" applyFont="1" applyBorder="1" applyAlignment="1">
      <alignment horizontal="center" vertical="center" shrinkToFit="1"/>
    </xf>
    <xf numFmtId="0" fontId="18" fillId="0" borderId="7" xfId="5" applyFont="1" applyBorder="1" applyAlignment="1">
      <alignment horizontal="center" vertical="center" shrinkToFit="1"/>
    </xf>
    <xf numFmtId="0" fontId="18" fillId="0" borderId="8" xfId="5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5" fillId="0" borderId="0" xfId="1" applyFont="1" applyFill="1" applyAlignment="1">
      <alignment horizontal="center" vertical="center"/>
    </xf>
    <xf numFmtId="0" fontId="7" fillId="0" borderId="9" xfId="1" applyFont="1" applyFill="1" applyBorder="1" applyAlignment="1">
      <alignment horizontal="distributed" vertical="center" indent="2"/>
    </xf>
    <xf numFmtId="0" fontId="14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61" xfId="1" applyFont="1" applyFill="1" applyBorder="1" applyAlignment="1">
      <alignment horizontal="center" vertical="center"/>
    </xf>
    <xf numFmtId="0" fontId="14" fillId="0" borderId="62" xfId="1" applyFont="1" applyFill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94" xfId="1" applyFont="1" applyBorder="1" applyAlignment="1">
      <alignment horizontal="center" vertical="center"/>
    </xf>
    <xf numFmtId="0" fontId="14" fillId="0" borderId="97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7" fillId="0" borderId="43" xfId="1" applyFont="1" applyBorder="1" applyAlignment="1" applyProtection="1">
      <alignment vertical="center"/>
    </xf>
    <xf numFmtId="0" fontId="7" fillId="0" borderId="96" xfId="1" applyFont="1" applyBorder="1" applyAlignment="1" applyProtection="1">
      <alignment vertical="center"/>
    </xf>
    <xf numFmtId="0" fontId="7" fillId="0" borderId="77" xfId="1" applyFont="1" applyBorder="1" applyAlignment="1" applyProtection="1">
      <alignment horizontal="center" vertical="center" shrinkToFit="1"/>
    </xf>
    <xf numFmtId="0" fontId="7" fillId="0" borderId="78" xfId="1" applyFont="1" applyBorder="1" applyAlignment="1" applyProtection="1">
      <alignment horizontal="center" vertical="center" shrinkToFit="1"/>
    </xf>
    <xf numFmtId="38" fontId="53" fillId="0" borderId="36" xfId="3" applyFont="1" applyBorder="1" applyAlignment="1" applyProtection="1">
      <alignment horizontal="center" vertical="center"/>
      <protection locked="0"/>
    </xf>
    <xf numFmtId="38" fontId="53" fillId="0" borderId="42" xfId="3" applyFont="1" applyBorder="1" applyAlignment="1" applyProtection="1">
      <alignment horizontal="center" vertical="center"/>
      <protection locked="0"/>
    </xf>
    <xf numFmtId="38" fontId="53" fillId="0" borderId="75" xfId="3" applyFont="1" applyBorder="1" applyAlignment="1" applyProtection="1">
      <alignment horizontal="center" vertical="center"/>
      <protection locked="0"/>
    </xf>
    <xf numFmtId="38" fontId="53" fillId="0" borderId="19" xfId="3" applyFont="1" applyBorder="1" applyAlignment="1" applyProtection="1">
      <alignment horizontal="center" vertical="center"/>
      <protection locked="0"/>
    </xf>
    <xf numFmtId="179" fontId="53" fillId="6" borderId="86" xfId="3" applyNumberFormat="1" applyFont="1" applyFill="1" applyBorder="1" applyAlignment="1" applyProtection="1">
      <alignment horizontal="right" vertical="center"/>
    </xf>
    <xf numFmtId="179" fontId="53" fillId="6" borderId="44" xfId="3" applyNumberFormat="1" applyFont="1" applyFill="1" applyBorder="1" applyAlignment="1" applyProtection="1">
      <alignment horizontal="right" vertical="center"/>
    </xf>
    <xf numFmtId="38" fontId="53" fillId="6" borderId="20" xfId="11" applyFont="1" applyFill="1" applyBorder="1" applyAlignment="1" applyProtection="1">
      <alignment horizontal="right" vertical="center"/>
    </xf>
    <xf numFmtId="38" fontId="53" fillId="6" borderId="9" xfId="11" applyFont="1" applyFill="1" applyBorder="1" applyAlignment="1" applyProtection="1">
      <alignment horizontal="right" vertical="center"/>
    </xf>
    <xf numFmtId="38" fontId="53" fillId="6" borderId="43" xfId="3" applyFont="1" applyFill="1" applyBorder="1" applyAlignment="1" applyProtection="1">
      <alignment horizontal="right" vertical="center"/>
    </xf>
    <xf numFmtId="0" fontId="48" fillId="0" borderId="0" xfId="1" applyFont="1" applyAlignment="1" applyProtection="1">
      <alignment horizontal="center" vertical="center"/>
    </xf>
    <xf numFmtId="0" fontId="39" fillId="0" borderId="21" xfId="1" applyFont="1" applyBorder="1" applyAlignment="1" applyProtection="1">
      <alignment horizontal="center" vertical="center"/>
    </xf>
    <xf numFmtId="0" fontId="39" fillId="0" borderId="23" xfId="1" applyFont="1" applyBorder="1" applyAlignment="1" applyProtection="1">
      <alignment horizontal="center" vertical="center" wrapText="1"/>
    </xf>
    <xf numFmtId="0" fontId="39" fillId="0" borderId="43" xfId="1" applyFont="1" applyBorder="1" applyAlignment="1" applyProtection="1">
      <alignment horizontal="center" vertical="center" wrapText="1"/>
    </xf>
    <xf numFmtId="0" fontId="39" fillId="0" borderId="27" xfId="1" applyFont="1" applyBorder="1" applyAlignment="1" applyProtection="1">
      <alignment horizontal="center" vertical="center"/>
    </xf>
    <xf numFmtId="0" fontId="39" fillId="0" borderId="28" xfId="1" applyFont="1" applyBorder="1" applyAlignment="1" applyProtection="1">
      <alignment horizontal="center" vertical="center"/>
    </xf>
    <xf numFmtId="0" fontId="39" fillId="0" borderId="31" xfId="1" applyFont="1" applyBorder="1" applyAlignment="1" applyProtection="1">
      <alignment horizontal="center" vertical="center"/>
    </xf>
    <xf numFmtId="0" fontId="39" fillId="0" borderId="32" xfId="1" applyFont="1" applyBorder="1" applyAlignment="1" applyProtection="1">
      <alignment horizontal="center" vertical="center"/>
    </xf>
    <xf numFmtId="0" fontId="39" fillId="0" borderId="83" xfId="1" applyFont="1" applyBorder="1" applyAlignment="1" applyProtection="1">
      <alignment horizontal="center" vertical="center"/>
    </xf>
    <xf numFmtId="0" fontId="39" fillId="0" borderId="84" xfId="1" applyFont="1" applyBorder="1" applyAlignment="1" applyProtection="1">
      <alignment horizontal="center" vertical="center"/>
    </xf>
    <xf numFmtId="0" fontId="39" fillId="0" borderId="85" xfId="1" applyFont="1" applyBorder="1" applyAlignment="1" applyProtection="1">
      <alignment horizontal="center" vertical="center"/>
    </xf>
    <xf numFmtId="0" fontId="39" fillId="0" borderId="22" xfId="1" applyFont="1" applyBorder="1" applyAlignment="1" applyProtection="1">
      <alignment horizontal="center" vertical="center"/>
    </xf>
    <xf numFmtId="0" fontId="39" fillId="0" borderId="10" xfId="1" applyFont="1" applyBorder="1" applyAlignment="1" applyProtection="1">
      <alignment horizontal="center" vertical="center"/>
    </xf>
    <xf numFmtId="0" fontId="39" fillId="0" borderId="75" xfId="1" applyFont="1" applyBorder="1" applyAlignment="1" applyProtection="1">
      <alignment horizontal="center" vertical="center"/>
    </xf>
    <xf numFmtId="0" fontId="39" fillId="0" borderId="1" xfId="1" applyFont="1" applyBorder="1" applyAlignment="1" applyProtection="1">
      <alignment horizontal="center" vertical="center"/>
    </xf>
    <xf numFmtId="0" fontId="39" fillId="0" borderId="24" xfId="1" applyFont="1" applyBorder="1" applyAlignment="1" applyProtection="1">
      <alignment horizontal="center" vertical="center"/>
    </xf>
    <xf numFmtId="0" fontId="39" fillId="0" borderId="88" xfId="1" applyFont="1" applyBorder="1" applyAlignment="1" applyProtection="1">
      <alignment horizontal="center" vertical="center"/>
    </xf>
    <xf numFmtId="0" fontId="39" fillId="0" borderId="25" xfId="1" applyFont="1" applyBorder="1" applyAlignment="1" applyProtection="1">
      <alignment horizontal="center" vertical="center" wrapText="1"/>
    </xf>
    <xf numFmtId="0" fontId="52" fillId="0" borderId="29" xfId="1" applyFont="1" applyBorder="1" applyAlignment="1" applyProtection="1">
      <alignment horizontal="center" vertical="center"/>
    </xf>
    <xf numFmtId="0" fontId="39" fillId="0" borderId="26" xfId="1" applyFont="1" applyBorder="1" applyAlignment="1" applyProtection="1">
      <alignment horizontal="center" vertical="center" wrapText="1"/>
    </xf>
    <xf numFmtId="0" fontId="52" fillId="0" borderId="30" xfId="1" applyFont="1" applyBorder="1" applyAlignment="1" applyProtection="1">
      <alignment horizontal="center" vertical="center"/>
    </xf>
    <xf numFmtId="0" fontId="49" fillId="5" borderId="0" xfId="1" applyFont="1" applyFill="1" applyBorder="1" applyAlignment="1" applyProtection="1">
      <alignment horizontal="left" vertical="center"/>
    </xf>
    <xf numFmtId="0" fontId="49" fillId="5" borderId="0" xfId="1" applyFont="1" applyFill="1" applyAlignment="1" applyProtection="1">
      <alignment horizontal="center" vertical="center"/>
    </xf>
    <xf numFmtId="0" fontId="49" fillId="5" borderId="0" xfId="1" applyFont="1" applyFill="1" applyAlignment="1" applyProtection="1">
      <alignment horizontal="left" vertical="center"/>
    </xf>
    <xf numFmtId="0" fontId="7" fillId="0" borderId="34" xfId="1" applyFont="1" applyBorder="1" applyAlignment="1" applyProtection="1">
      <alignment horizontal="center" vertical="center" shrinkToFit="1"/>
      <protection locked="0"/>
    </xf>
    <xf numFmtId="0" fontId="7" fillId="0" borderId="35" xfId="1" applyFont="1" applyBorder="1" applyAlignment="1" applyProtection="1">
      <alignment horizontal="center" vertical="center" shrinkToFit="1"/>
      <protection locked="0"/>
    </xf>
    <xf numFmtId="0" fontId="7" fillId="0" borderId="37" xfId="1" applyFont="1" applyBorder="1" applyAlignment="1" applyProtection="1">
      <alignment horizontal="center" vertical="center" shrinkToFit="1"/>
      <protection locked="0"/>
    </xf>
    <xf numFmtId="0" fontId="7" fillId="0" borderId="38" xfId="1" applyFont="1" applyBorder="1" applyAlignment="1" applyProtection="1">
      <alignment horizontal="center" vertical="center" shrinkToFit="1"/>
      <protection locked="0"/>
    </xf>
    <xf numFmtId="0" fontId="7" fillId="0" borderId="45" xfId="1" applyFont="1" applyBorder="1" applyAlignment="1" applyProtection="1">
      <alignment horizontal="center" vertical="center" shrinkToFit="1"/>
      <protection locked="0"/>
    </xf>
    <xf numFmtId="0" fontId="7" fillId="0" borderId="46" xfId="1" applyFont="1" applyBorder="1" applyAlignment="1" applyProtection="1">
      <alignment horizontal="center" vertical="center" shrinkToFit="1"/>
      <protection locked="0"/>
    </xf>
    <xf numFmtId="38" fontId="53" fillId="6" borderId="87" xfId="3" applyFont="1" applyFill="1" applyBorder="1" applyAlignment="1" applyProtection="1">
      <alignment horizontal="right" vertical="center"/>
    </xf>
    <xf numFmtId="0" fontId="7" fillId="0" borderId="34" xfId="1" applyFont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horizontal="center" vertical="center"/>
      <protection locked="0"/>
    </xf>
    <xf numFmtId="38" fontId="53" fillId="0" borderId="9" xfId="3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50" xfId="1" applyFont="1" applyBorder="1" applyAlignment="1" applyProtection="1">
      <alignment horizontal="center" vertical="center" shrinkToFit="1"/>
      <protection locked="0"/>
    </xf>
    <xf numFmtId="0" fontId="7" fillId="0" borderId="88" xfId="1" applyFont="1" applyBorder="1" applyAlignment="1" applyProtection="1">
      <alignment horizontal="center" vertical="center"/>
    </xf>
    <xf numFmtId="0" fontId="7" fillId="0" borderId="29" xfId="1" applyFont="1" applyBorder="1" applyAlignment="1" applyProtection="1">
      <alignment horizontal="center" vertical="center"/>
    </xf>
    <xf numFmtId="0" fontId="7" fillId="0" borderId="89" xfId="1" applyFont="1" applyBorder="1" applyAlignment="1" applyProtection="1">
      <alignment horizontal="center" vertical="center"/>
    </xf>
    <xf numFmtId="0" fontId="39" fillId="0" borderId="74" xfId="1" applyFont="1" applyBorder="1" applyAlignment="1" applyProtection="1">
      <alignment horizontal="center" vertical="center" wrapText="1"/>
    </xf>
    <xf numFmtId="0" fontId="39" fillId="0" borderId="64" xfId="1" applyFont="1" applyBorder="1" applyAlignment="1" applyProtection="1">
      <alignment horizontal="center" vertical="center" wrapText="1"/>
    </xf>
    <xf numFmtId="0" fontId="7" fillId="0" borderId="50" xfId="1" applyFont="1" applyBorder="1" applyAlignment="1" applyProtection="1">
      <alignment horizontal="center" vertical="center"/>
      <protection locked="0"/>
    </xf>
    <xf numFmtId="0" fontId="7" fillId="0" borderId="51" xfId="1" applyFont="1" applyBorder="1" applyAlignment="1" applyProtection="1">
      <alignment horizontal="center" vertical="center"/>
      <protection locked="0"/>
    </xf>
    <xf numFmtId="38" fontId="53" fillId="0" borderId="10" xfId="3" applyFont="1" applyBorder="1" applyAlignment="1" applyProtection="1">
      <alignment horizontal="center" vertical="center"/>
      <protection locked="0"/>
    </xf>
    <xf numFmtId="38" fontId="53" fillId="0" borderId="59" xfId="3" applyFont="1" applyBorder="1" applyAlignment="1" applyProtection="1">
      <alignment horizontal="center" vertical="center"/>
      <protection locked="0"/>
    </xf>
    <xf numFmtId="38" fontId="53" fillId="0" borderId="1" xfId="3" applyFont="1" applyBorder="1" applyAlignment="1" applyProtection="1">
      <alignment horizontal="center" vertical="center"/>
      <protection locked="0"/>
    </xf>
    <xf numFmtId="38" fontId="53" fillId="0" borderId="4" xfId="3" applyFont="1" applyBorder="1" applyAlignment="1" applyProtection="1">
      <alignment horizontal="center" vertical="center"/>
      <protection locked="0"/>
    </xf>
    <xf numFmtId="0" fontId="39" fillId="0" borderId="91" xfId="1" applyFont="1" applyBorder="1" applyAlignment="1" applyProtection="1">
      <alignment horizontal="center" vertical="center" wrapText="1"/>
    </xf>
    <xf numFmtId="0" fontId="39" fillId="0" borderId="63" xfId="1" applyFont="1" applyBorder="1" applyAlignment="1" applyProtection="1">
      <alignment horizontal="center" vertical="center"/>
    </xf>
    <xf numFmtId="0" fontId="39" fillId="0" borderId="65" xfId="1" applyFont="1" applyBorder="1" applyAlignment="1" applyProtection="1">
      <alignment horizontal="center" vertical="center"/>
    </xf>
    <xf numFmtId="180" fontId="39" fillId="0" borderId="70" xfId="1" applyNumberFormat="1" applyFont="1" applyBorder="1" applyAlignment="1" applyProtection="1">
      <alignment horizontal="center" vertical="center"/>
      <protection locked="0"/>
    </xf>
    <xf numFmtId="180" fontId="39" fillId="0" borderId="71" xfId="1" applyNumberFormat="1" applyFont="1" applyBorder="1" applyAlignment="1" applyProtection="1">
      <alignment horizontal="center" vertical="center"/>
      <protection locked="0"/>
    </xf>
    <xf numFmtId="180" fontId="39" fillId="0" borderId="72" xfId="1" applyNumberFormat="1" applyFont="1" applyBorder="1" applyAlignment="1" applyProtection="1">
      <alignment horizontal="center" vertical="center"/>
      <protection locked="0"/>
    </xf>
    <xf numFmtId="180" fontId="39" fillId="0" borderId="52" xfId="1" applyNumberFormat="1" applyFont="1" applyBorder="1" applyAlignment="1" applyProtection="1">
      <alignment horizontal="center" vertical="center"/>
      <protection locked="0"/>
    </xf>
    <xf numFmtId="180" fontId="39" fillId="0" borderId="2" xfId="1" applyNumberFormat="1" applyFont="1" applyBorder="1" applyAlignment="1" applyProtection="1">
      <alignment horizontal="center" vertical="center"/>
      <protection locked="0"/>
    </xf>
    <xf numFmtId="180" fontId="39" fillId="0" borderId="3" xfId="1" applyNumberFormat="1" applyFont="1" applyBorder="1" applyAlignment="1" applyProtection="1">
      <alignment horizontal="center" vertical="center"/>
      <protection locked="0"/>
    </xf>
    <xf numFmtId="38" fontId="53" fillId="0" borderId="11" xfId="3" applyFont="1" applyBorder="1" applyAlignment="1" applyProtection="1">
      <alignment horizontal="center" vertical="center"/>
      <protection locked="0"/>
    </xf>
    <xf numFmtId="38" fontId="53" fillId="0" borderId="94" xfId="3" applyFont="1" applyBorder="1" applyAlignment="1" applyProtection="1">
      <alignment horizontal="center" vertical="center"/>
      <protection locked="0"/>
    </xf>
    <xf numFmtId="0" fontId="6" fillId="0" borderId="89" xfId="1" applyFont="1" applyBorder="1" applyAlignment="1" applyProtection="1">
      <alignment horizontal="center" vertical="center"/>
      <protection locked="0"/>
    </xf>
    <xf numFmtId="0" fontId="6" fillId="0" borderId="54" xfId="1" applyFont="1" applyBorder="1" applyAlignment="1" applyProtection="1">
      <alignment horizontal="center" vertical="center"/>
      <protection locked="0"/>
    </xf>
    <xf numFmtId="0" fontId="6" fillId="0" borderId="33" xfId="1" applyFont="1" applyBorder="1" applyAlignment="1" applyProtection="1">
      <alignment horizontal="center" vertical="center"/>
      <protection locked="0"/>
    </xf>
    <xf numFmtId="0" fontId="54" fillId="5" borderId="0" xfId="1" applyFont="1" applyFill="1" applyAlignment="1" applyProtection="1">
      <alignment horizontal="left" vertical="center"/>
    </xf>
    <xf numFmtId="0" fontId="35" fillId="5" borderId="0" xfId="1" applyFont="1" applyFill="1" applyAlignment="1" applyProtection="1">
      <alignment horizontal="left" vertical="center"/>
    </xf>
    <xf numFmtId="179" fontId="53" fillId="6" borderId="95" xfId="3" applyNumberFormat="1" applyFont="1" applyFill="1" applyBorder="1" applyAlignment="1" applyProtection="1">
      <alignment horizontal="right" vertical="center"/>
    </xf>
    <xf numFmtId="38" fontId="53" fillId="6" borderId="11" xfId="11" applyFont="1" applyFill="1" applyBorder="1" applyAlignment="1" applyProtection="1">
      <alignment horizontal="right" vertical="center"/>
    </xf>
    <xf numFmtId="38" fontId="53" fillId="6" borderId="96" xfId="3" applyFont="1" applyFill="1" applyBorder="1" applyAlignment="1" applyProtection="1">
      <alignment horizontal="right" vertical="center"/>
    </xf>
    <xf numFmtId="0" fontId="11" fillId="0" borderId="94" xfId="1" applyFont="1" applyBorder="1" applyAlignment="1">
      <alignment horizontal="center" vertical="center"/>
    </xf>
    <xf numFmtId="0" fontId="11" fillId="0" borderId="97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44" fillId="0" borderId="0" xfId="10" applyFont="1" applyFill="1" applyAlignment="1" applyProtection="1">
      <alignment horizontal="center" vertical="center"/>
    </xf>
    <xf numFmtId="0" fontId="13" fillId="0" borderId="9" xfId="10" applyFont="1" applyFill="1" applyBorder="1" applyAlignment="1" applyProtection="1">
      <alignment horizontal="center" vertical="center" wrapText="1"/>
    </xf>
    <xf numFmtId="0" fontId="6" fillId="4" borderId="114" xfId="1" applyFont="1" applyFill="1" applyBorder="1" applyAlignment="1" applyProtection="1">
      <alignment vertical="center"/>
    </xf>
    <xf numFmtId="0" fontId="6" fillId="4" borderId="115" xfId="1" applyFont="1" applyFill="1" applyBorder="1" applyAlignment="1" applyProtection="1">
      <alignment vertical="center"/>
    </xf>
    <xf numFmtId="0" fontId="57" fillId="0" borderId="0" xfId="1" applyFont="1" applyAlignment="1" applyProtection="1">
      <alignment horizontal="center" vertical="center"/>
    </xf>
    <xf numFmtId="0" fontId="58" fillId="4" borderId="9" xfId="1" applyFont="1" applyFill="1" applyBorder="1" applyAlignment="1" applyProtection="1">
      <alignment vertical="center"/>
      <protection locked="0"/>
    </xf>
    <xf numFmtId="0" fontId="49" fillId="0" borderId="9" xfId="1" applyFont="1" applyFill="1" applyBorder="1" applyAlignment="1" applyProtection="1">
      <alignment horizontal="left" vertical="center"/>
    </xf>
    <xf numFmtId="0" fontId="58" fillId="4" borderId="119" xfId="1" applyFont="1" applyFill="1" applyBorder="1" applyAlignment="1" applyProtection="1">
      <alignment vertical="center"/>
      <protection locked="0"/>
    </xf>
    <xf numFmtId="0" fontId="58" fillId="4" borderId="62" xfId="1" applyFont="1" applyFill="1" applyBorder="1" applyAlignment="1" applyProtection="1">
      <alignment vertical="center"/>
      <protection locked="0"/>
    </xf>
    <xf numFmtId="0" fontId="58" fillId="4" borderId="116" xfId="1" applyFont="1" applyFill="1" applyBorder="1" applyAlignment="1" applyProtection="1">
      <alignment horizontal="left" vertical="center"/>
      <protection locked="0"/>
    </xf>
    <xf numFmtId="0" fontId="58" fillId="4" borderId="117" xfId="1" applyFont="1" applyFill="1" applyBorder="1" applyAlignment="1" applyProtection="1">
      <alignment horizontal="left" vertical="center"/>
      <protection locked="0"/>
    </xf>
    <xf numFmtId="0" fontId="58" fillId="4" borderId="118" xfId="1" applyFont="1" applyFill="1" applyBorder="1" applyAlignment="1" applyProtection="1">
      <alignment horizontal="left" vertical="center"/>
      <protection locked="0"/>
    </xf>
    <xf numFmtId="0" fontId="55" fillId="0" borderId="99" xfId="1" applyFont="1" applyBorder="1" applyAlignment="1" applyProtection="1">
      <alignment horizontal="center" vertical="center"/>
    </xf>
    <xf numFmtId="0" fontId="55" fillId="0" borderId="100" xfId="1" applyFont="1" applyBorder="1" applyAlignment="1" applyProtection="1">
      <alignment horizontal="center" vertical="center"/>
    </xf>
    <xf numFmtId="0" fontId="55" fillId="0" borderId="107" xfId="1" applyFont="1" applyBorder="1" applyAlignment="1" applyProtection="1">
      <alignment horizontal="center" vertical="center"/>
    </xf>
    <xf numFmtId="0" fontId="58" fillId="4" borderId="22" xfId="1" applyFont="1" applyFill="1" applyBorder="1" applyAlignment="1" applyProtection="1">
      <alignment vertical="center"/>
      <protection locked="0"/>
    </xf>
    <xf numFmtId="0" fontId="58" fillId="4" borderId="23" xfId="1" applyFont="1" applyFill="1" applyBorder="1" applyAlignment="1" applyProtection="1">
      <alignment vertical="center"/>
      <protection locked="0"/>
    </xf>
    <xf numFmtId="0" fontId="49" fillId="0" borderId="44" xfId="1" applyFont="1" applyFill="1" applyBorder="1" applyAlignment="1" applyProtection="1">
      <alignment horizontal="left" vertical="center"/>
    </xf>
    <xf numFmtId="0" fontId="49" fillId="0" borderId="124" xfId="1" applyFont="1" applyFill="1" applyBorder="1" applyAlignment="1" applyProtection="1">
      <alignment horizontal="left" vertical="center"/>
    </xf>
    <xf numFmtId="0" fontId="58" fillId="4" borderId="123" xfId="1" applyFont="1" applyFill="1" applyBorder="1" applyAlignment="1" applyProtection="1">
      <alignment vertical="center"/>
      <protection locked="0"/>
    </xf>
    <xf numFmtId="0" fontId="58" fillId="4" borderId="125" xfId="1" applyFont="1" applyFill="1" applyBorder="1" applyAlignment="1" applyProtection="1">
      <alignment horizontal="left" vertical="center"/>
      <protection locked="0"/>
    </xf>
    <xf numFmtId="0" fontId="58" fillId="4" borderId="81" xfId="1" applyFont="1" applyFill="1" applyBorder="1" applyAlignment="1" applyProtection="1">
      <alignment horizontal="left" vertical="center"/>
      <protection locked="0"/>
    </xf>
    <xf numFmtId="0" fontId="58" fillId="4" borderId="126" xfId="1" applyFont="1" applyFill="1" applyBorder="1" applyAlignment="1" applyProtection="1">
      <alignment horizontal="left" vertical="center"/>
      <protection locked="0"/>
    </xf>
    <xf numFmtId="182" fontId="16" fillId="4" borderId="39" xfId="1" applyNumberFormat="1" applyFont="1" applyFill="1" applyBorder="1" applyAlignment="1" applyProtection="1">
      <alignment vertical="center"/>
      <protection locked="0"/>
    </xf>
    <xf numFmtId="182" fontId="16" fillId="4" borderId="108" xfId="1" applyNumberFormat="1" applyFont="1" applyFill="1" applyBorder="1" applyAlignment="1" applyProtection="1">
      <alignment horizontal="center" vertical="center"/>
      <protection locked="0"/>
    </xf>
    <xf numFmtId="182" fontId="16" fillId="4" borderId="110" xfId="1" applyNumberFormat="1" applyFont="1" applyFill="1" applyBorder="1" applyAlignment="1" applyProtection="1">
      <alignment vertical="center"/>
      <protection locked="0"/>
    </xf>
    <xf numFmtId="182" fontId="16" fillId="4" borderId="112" xfId="1" applyNumberFormat="1" applyFont="1" applyFill="1" applyBorder="1" applyAlignment="1" applyProtection="1">
      <alignment horizontal="center" vertical="center"/>
      <protection locked="0"/>
    </xf>
    <xf numFmtId="38" fontId="56" fillId="0" borderId="106" xfId="3" applyNumberFormat="1" applyFont="1" applyFill="1" applyBorder="1" applyAlignment="1" applyProtection="1">
      <alignment vertical="center" shrinkToFit="1"/>
    </xf>
    <xf numFmtId="38" fontId="56" fillId="0" borderId="22" xfId="11" applyNumberFormat="1" applyFont="1" applyFill="1" applyBorder="1" applyAlignment="1" applyProtection="1">
      <alignment vertical="center" shrinkToFit="1"/>
    </xf>
    <xf numFmtId="38" fontId="56" fillId="0" borderId="75" xfId="3" applyNumberFormat="1" applyFont="1" applyFill="1" applyBorder="1" applyAlignment="1" applyProtection="1">
      <alignment vertical="center" shrinkToFit="1"/>
    </xf>
    <xf numFmtId="38" fontId="56" fillId="0" borderId="86" xfId="3" applyNumberFormat="1" applyFont="1" applyFill="1" applyBorder="1" applyAlignment="1" applyProtection="1">
      <alignment vertical="center" shrinkToFit="1"/>
    </xf>
    <xf numFmtId="38" fontId="56" fillId="0" borderId="20" xfId="11" applyNumberFormat="1" applyFont="1" applyFill="1" applyBorder="1" applyAlignment="1" applyProtection="1">
      <alignment vertical="center" shrinkToFit="1"/>
    </xf>
    <xf numFmtId="38" fontId="56" fillId="0" borderId="6" xfId="3" applyNumberFormat="1" applyFont="1" applyFill="1" applyBorder="1" applyAlignment="1" applyProtection="1">
      <alignment vertical="center" shrinkToFit="1"/>
    </xf>
    <xf numFmtId="38" fontId="56" fillId="0" borderId="44" xfId="3" applyNumberFormat="1" applyFont="1" applyFill="1" applyBorder="1" applyAlignment="1" applyProtection="1">
      <alignment vertical="center" shrinkToFit="1"/>
    </xf>
    <xf numFmtId="38" fontId="56" fillId="0" borderId="9" xfId="11" applyNumberFormat="1" applyFont="1" applyFill="1" applyBorder="1" applyAlignment="1" applyProtection="1">
      <alignment vertical="center" shrinkToFit="1"/>
    </xf>
    <xf numFmtId="38" fontId="56" fillId="0" borderId="43" xfId="3" applyNumberFormat="1" applyFont="1" applyFill="1" applyBorder="1" applyAlignment="1" applyProtection="1">
      <alignment vertical="center" shrinkToFit="1"/>
    </xf>
    <xf numFmtId="38" fontId="56" fillId="0" borderId="95" xfId="3" applyNumberFormat="1" applyFont="1" applyFill="1" applyBorder="1" applyAlignment="1" applyProtection="1">
      <alignment vertical="center" shrinkToFit="1"/>
    </xf>
    <xf numFmtId="38" fontId="56" fillId="0" borderId="11" xfId="11" applyNumberFormat="1" applyFont="1" applyFill="1" applyBorder="1" applyAlignment="1" applyProtection="1">
      <alignment vertical="center" shrinkToFit="1"/>
    </xf>
    <xf numFmtId="38" fontId="56" fillId="0" borderId="94" xfId="3" applyNumberFormat="1" applyFont="1" applyFill="1" applyBorder="1" applyAlignment="1" applyProtection="1">
      <alignment vertical="center" shrinkToFit="1"/>
    </xf>
    <xf numFmtId="38" fontId="56" fillId="0" borderId="53" xfId="1" applyNumberFormat="1" applyFont="1" applyFill="1" applyBorder="1" applyAlignment="1" applyProtection="1">
      <alignment vertical="center" shrinkToFit="1"/>
    </xf>
    <xf numFmtId="38" fontId="56" fillId="0" borderId="29" xfId="3" applyNumberFormat="1" applyFont="1" applyFill="1" applyBorder="1" applyAlignment="1" applyProtection="1">
      <alignment horizontal="right" vertical="center" shrinkToFit="1"/>
    </xf>
    <xf numFmtId="38" fontId="56" fillId="0" borderId="89" xfId="3" applyNumberFormat="1" applyFont="1" applyFill="1" applyBorder="1" applyAlignment="1" applyProtection="1">
      <alignment horizontal="right" vertical="center" shrinkToFit="1"/>
    </xf>
    <xf numFmtId="0" fontId="42" fillId="4" borderId="9" xfId="10" applyNumberFormat="1" applyFont="1" applyFill="1" applyBorder="1" applyAlignment="1" applyProtection="1">
      <alignment horizontal="center" vertical="center" wrapText="1"/>
      <protection locked="0"/>
    </xf>
    <xf numFmtId="0" fontId="7" fillId="3" borderId="20" xfId="1" applyFont="1" applyFill="1" applyBorder="1" applyAlignment="1" applyProtection="1">
      <alignment vertical="center" wrapText="1"/>
    </xf>
    <xf numFmtId="0" fontId="7" fillId="3" borderId="9" xfId="1" applyFont="1" applyFill="1" applyBorder="1" applyAlignment="1" applyProtection="1">
      <alignment vertical="center" wrapText="1"/>
    </xf>
    <xf numFmtId="0" fontId="7" fillId="3" borderId="122" xfId="1" applyFont="1" applyFill="1" applyBorder="1" applyAlignment="1" applyProtection="1">
      <alignment vertical="center" wrapText="1"/>
    </xf>
    <xf numFmtId="0" fontId="7" fillId="3" borderId="11" xfId="1" applyFont="1" applyFill="1" applyBorder="1" applyAlignment="1" applyProtection="1">
      <alignment vertical="center" wrapText="1"/>
    </xf>
    <xf numFmtId="0" fontId="14" fillId="3" borderId="20" xfId="1" applyFont="1" applyFill="1" applyBorder="1" applyAlignment="1" applyProtection="1">
      <alignment vertical="center" wrapText="1"/>
    </xf>
    <xf numFmtId="0" fontId="7" fillId="3" borderId="20" xfId="1" applyFont="1" applyFill="1" applyBorder="1" applyAlignment="1" applyProtection="1">
      <alignment horizontal="left" vertical="center" wrapText="1" indent="1"/>
    </xf>
  </cellXfs>
  <cellStyles count="12">
    <cellStyle name="桁区切り 2" xfId="3"/>
    <cellStyle name="桁区切り 3" xfId="7"/>
    <cellStyle name="桁区切り 4" xfId="9"/>
    <cellStyle name="桁区切り 5" xfId="11"/>
    <cellStyle name="標準" xfId="0" builtinId="0"/>
    <cellStyle name="標準 2" xfId="2"/>
    <cellStyle name="標準 2 2" xfId="5"/>
    <cellStyle name="標準 3" xfId="1"/>
    <cellStyle name="標準 4" xfId="4"/>
    <cellStyle name="標準 5" xfId="6"/>
    <cellStyle name="標準 6" xfId="8"/>
    <cellStyle name="標準 7" xfId="10"/>
  </cellStyles>
  <dxfs count="0"/>
  <tableStyles count="0" defaultTableStyle="TableStyleMedium2" defaultPivotStyle="PivotStyleLight16"/>
  <colors>
    <mruColors>
      <color rgb="FFFFFFCC"/>
      <color rgb="FFFF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493804</xdr:colOff>
      <xdr:row>3</xdr:row>
      <xdr:rowOff>65742</xdr:rowOff>
    </xdr:from>
    <xdr:to>
      <xdr:col>28</xdr:col>
      <xdr:colOff>32871</xdr:colOff>
      <xdr:row>6</xdr:row>
      <xdr:rowOff>215900</xdr:rowOff>
    </xdr:to>
    <xdr:sp macro="" textlink="">
      <xdr:nvSpPr>
        <xdr:cNvPr id="3" name="角丸四角形 2"/>
        <xdr:cNvSpPr/>
      </xdr:nvSpPr>
      <xdr:spPr>
        <a:xfrm>
          <a:off x="7529604" y="662642"/>
          <a:ext cx="2968067" cy="861358"/>
        </a:xfrm>
        <a:prstGeom prst="roundRect">
          <a:avLst/>
        </a:prstGeom>
        <a:solidFill>
          <a:srgbClr val="FFFFCC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交付決定番号</a:t>
          </a:r>
          <a:r>
            <a:rPr kumimoji="1" lang="ja-JP" altLang="en-US" sz="1100" b="0">
              <a:solidFill>
                <a:sysClr val="windowText" lastClr="000000"/>
              </a:solidFill>
            </a:rPr>
            <a:t>：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交付決定通知書</a:t>
          </a:r>
          <a:r>
            <a:rPr kumimoji="1" lang="ja-JP" altLang="en-US" sz="1100">
              <a:solidFill>
                <a:sysClr val="windowText" lastClr="000000"/>
              </a:solidFill>
            </a:rPr>
            <a:t>の左上にある年月日・番号を記入してください</a:t>
          </a:r>
        </a:p>
      </xdr:txBody>
    </xdr:sp>
    <xdr:clientData/>
  </xdr:twoCellAnchor>
  <xdr:twoCellAnchor>
    <xdr:from>
      <xdr:col>23</xdr:col>
      <xdr:colOff>533400</xdr:colOff>
      <xdr:row>15</xdr:row>
      <xdr:rowOff>254000</xdr:rowOff>
    </xdr:from>
    <xdr:to>
      <xdr:col>28</xdr:col>
      <xdr:colOff>71720</xdr:colOff>
      <xdr:row>18</xdr:row>
      <xdr:rowOff>2989</xdr:rowOff>
    </xdr:to>
    <xdr:sp macro="" textlink="">
      <xdr:nvSpPr>
        <xdr:cNvPr id="4" name="角丸四角形 3"/>
        <xdr:cNvSpPr/>
      </xdr:nvSpPr>
      <xdr:spPr>
        <a:xfrm>
          <a:off x="7569200" y="4229100"/>
          <a:ext cx="2967320" cy="549089"/>
        </a:xfrm>
        <a:prstGeom prst="roundRect">
          <a:avLst/>
        </a:prstGeom>
        <a:solidFill>
          <a:srgbClr val="FFFFCC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交付決定通知書</a:t>
          </a:r>
          <a:r>
            <a:rPr kumimoji="1" lang="ja-JP" altLang="en-US" sz="1100">
              <a:solidFill>
                <a:sysClr val="windowText" lastClr="000000"/>
              </a:solidFill>
            </a:rPr>
            <a:t>の右肩にある年月日・番号を記入してください</a:t>
          </a:r>
        </a:p>
      </xdr:txBody>
    </xdr:sp>
    <xdr:clientData/>
  </xdr:twoCellAnchor>
  <xdr:twoCellAnchor>
    <xdr:from>
      <xdr:col>23</xdr:col>
      <xdr:colOff>533400</xdr:colOff>
      <xdr:row>20</xdr:row>
      <xdr:rowOff>127000</xdr:rowOff>
    </xdr:from>
    <xdr:to>
      <xdr:col>28</xdr:col>
      <xdr:colOff>683561</xdr:colOff>
      <xdr:row>23</xdr:row>
      <xdr:rowOff>41088</xdr:rowOff>
    </xdr:to>
    <xdr:sp macro="" textlink="">
      <xdr:nvSpPr>
        <xdr:cNvPr id="5" name="角丸四角形 4"/>
        <xdr:cNvSpPr/>
      </xdr:nvSpPr>
      <xdr:spPr>
        <a:xfrm>
          <a:off x="7569200" y="5384800"/>
          <a:ext cx="3579161" cy="549088"/>
        </a:xfrm>
        <a:prstGeom prst="roundRect">
          <a:avLst/>
        </a:prstGeom>
        <a:solidFill>
          <a:srgbClr val="FFFFCC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「</a:t>
          </a:r>
          <a:r>
            <a:rPr kumimoji="1" lang="ja-JP" altLang="en-US" sz="1100" b="1">
              <a:solidFill>
                <a:sysClr val="windowText" lastClr="000000"/>
              </a:solidFill>
            </a:rPr>
            <a:t>交付決定日</a:t>
          </a:r>
          <a:r>
            <a:rPr kumimoji="1" lang="ja-JP" altLang="en-US" sz="1100">
              <a:solidFill>
                <a:sysClr val="windowText" lastClr="000000"/>
              </a:solidFill>
            </a:rPr>
            <a:t>～</a:t>
          </a:r>
          <a:r>
            <a:rPr kumimoji="1" lang="ja-JP" altLang="en-US" sz="1100" b="1">
              <a:solidFill>
                <a:sysClr val="windowText" lastClr="000000"/>
              </a:solidFill>
            </a:rPr>
            <a:t>契約・実施・支払のすべてを終えた日</a:t>
          </a:r>
          <a:r>
            <a:rPr kumimoji="1" lang="ja-JP" altLang="en-US" sz="1100">
              <a:solidFill>
                <a:sysClr val="windowText" lastClr="000000"/>
              </a:solidFill>
            </a:rPr>
            <a:t>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を入力してください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3178379</xdr:colOff>
      <xdr:row>7</xdr:row>
      <xdr:rowOff>137854</xdr:rowOff>
    </xdr:from>
    <xdr:ext cx="4646966" cy="1024394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7914915" y="2818461"/>
          <a:ext cx="4646966" cy="102439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1300"/>
            </a:lnSpc>
          </a:pPr>
          <a:endParaRPr kumimoji="1" lang="en-US" altLang="ja-JP" sz="1600" b="1" u="none">
            <a:solidFill>
              <a:srgbClr val="FF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 b="1" u="none">
              <a:solidFill>
                <a:srgbClr val="FF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クリーム色のセル</a:t>
          </a:r>
          <a:r>
            <a:rPr kumimoji="1" lang="ja-JP" altLang="en-US" sz="1600" b="1" u="none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に入力してください。</a:t>
          </a:r>
          <a:endParaRPr kumimoji="1" lang="en-US" altLang="ja-JP" sz="1600" b="1" u="none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（他のセルは自動的に数値が入ります）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oneCellAnchor>
    <xdr:from>
      <xdr:col>15</xdr:col>
      <xdr:colOff>3171677</xdr:colOff>
      <xdr:row>16</xdr:row>
      <xdr:rowOff>437324</xdr:rowOff>
    </xdr:from>
    <xdr:ext cx="4626451" cy="3240316"/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7908213" y="11676824"/>
          <a:ext cx="4626451" cy="324031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numCol="1" spcCol="72000" rtlCol="0" anchor="ctr">
          <a:noAutofit/>
        </a:bodyPr>
        <a:lstStyle/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複数月にわたって継続的に支出のある経費の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場合は、「期間」の欄に最初と最後の</a:t>
          </a:r>
          <a:r>
            <a:rPr kumimoji="1" lang="ja-JP" altLang="en-US" sz="1600" b="1" u="sng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支払日</a:t>
          </a: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を入力してください。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・厨房機器等購入費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　（リース・レンタルの場合）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・広告宣伝費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twoCellAnchor>
    <xdr:from>
      <xdr:col>15</xdr:col>
      <xdr:colOff>3144488</xdr:colOff>
      <xdr:row>9</xdr:row>
      <xdr:rowOff>575212</xdr:rowOff>
    </xdr:from>
    <xdr:to>
      <xdr:col>21</xdr:col>
      <xdr:colOff>487384</xdr:colOff>
      <xdr:row>15</xdr:row>
      <xdr:rowOff>1024247</xdr:rowOff>
    </xdr:to>
    <xdr:sp macro="" textlink="">
      <xdr:nvSpPr>
        <xdr:cNvPr id="5" name="テキスト ボックス 4"/>
        <xdr:cNvSpPr txBox="1"/>
      </xdr:nvSpPr>
      <xdr:spPr>
        <a:xfrm>
          <a:off x="17881024" y="4289962"/>
          <a:ext cx="4636324" cy="6898821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経費別支払明細表（個別）は必ず</a:t>
          </a:r>
          <a:r>
            <a:rPr kumimoji="1" lang="ja-JP" altLang="ja-JP" sz="16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店舗ごと</a:t>
          </a:r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に作成してください。</a:t>
          </a:r>
          <a:endParaRPr lang="ja-JP" altLang="ja-JP" sz="1600">
            <a:effectLst/>
          </a:endParaRPr>
        </a:p>
        <a:p>
          <a:pPr eaLnBrk="1" fontAlgn="auto" latinLnBrk="0" hangingPunct="1"/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一つの経費（経理関係書類）が複数店舗にわたっている場合は、</a:t>
          </a:r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それぞれの店舗のシートに使用した経費を分けて記入し、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「支出番号」は共通の番号を記入してください。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このとき、経理関係書類には共通の「支出番号」を記入したものを一式ご準備ください。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（例）○○店、△△店に冷蔵庫を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一つずつ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購入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（納品書や請求書は各１枚）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・別紙１　店舗１➡○○店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・別紙１　店舗２➡△△店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それぞれに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「経費内容」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冷蔵庫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、「単価」、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「数量」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「支出番号」は店舗１、店舗２ともに「１」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とする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3168482</xdr:colOff>
      <xdr:row>7</xdr:row>
      <xdr:rowOff>127957</xdr:rowOff>
    </xdr:from>
    <xdr:ext cx="4646966" cy="1024394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7905018" y="2808564"/>
          <a:ext cx="4646966" cy="102439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1300"/>
            </a:lnSpc>
          </a:pPr>
          <a:endParaRPr kumimoji="1" lang="en-US" altLang="ja-JP" sz="1600" b="1" u="none">
            <a:solidFill>
              <a:srgbClr val="FF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 b="1" u="none">
              <a:solidFill>
                <a:srgbClr val="FF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クリーム色のセル</a:t>
          </a:r>
          <a:r>
            <a:rPr kumimoji="1" lang="ja-JP" altLang="en-US" sz="1600" b="1" u="none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に入力してください。</a:t>
          </a:r>
          <a:endParaRPr kumimoji="1" lang="en-US" altLang="ja-JP" sz="1600" b="1" u="none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（他のセルは自動的に数値が入ります）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oneCellAnchor>
    <xdr:from>
      <xdr:col>15</xdr:col>
      <xdr:colOff>3161780</xdr:colOff>
      <xdr:row>16</xdr:row>
      <xdr:rowOff>427427</xdr:rowOff>
    </xdr:from>
    <xdr:ext cx="4626451" cy="3240316"/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7898316" y="11666927"/>
          <a:ext cx="4626451" cy="324031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numCol="1" spcCol="72000" rtlCol="0" anchor="ctr">
          <a:noAutofit/>
        </a:bodyPr>
        <a:lstStyle/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複数月にわたって継続的に支出のある経費の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場合は、「期間」の欄に最初と最後の</a:t>
          </a:r>
          <a:r>
            <a:rPr kumimoji="1" lang="ja-JP" altLang="en-US" sz="1600" b="1" u="sng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支払日</a:t>
          </a: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を入力してください。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・厨房機器等購入費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　（リース・レンタルの場合）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・広告宣伝費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twoCellAnchor>
    <xdr:from>
      <xdr:col>15</xdr:col>
      <xdr:colOff>3161805</xdr:colOff>
      <xdr:row>9</xdr:row>
      <xdr:rowOff>578921</xdr:rowOff>
    </xdr:from>
    <xdr:to>
      <xdr:col>21</xdr:col>
      <xdr:colOff>504701</xdr:colOff>
      <xdr:row>15</xdr:row>
      <xdr:rowOff>1027956</xdr:rowOff>
    </xdr:to>
    <xdr:sp macro="" textlink="">
      <xdr:nvSpPr>
        <xdr:cNvPr id="5" name="テキスト ボックス 4"/>
        <xdr:cNvSpPr txBox="1"/>
      </xdr:nvSpPr>
      <xdr:spPr>
        <a:xfrm>
          <a:off x="17898341" y="4293671"/>
          <a:ext cx="4636324" cy="6898821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経費別支払明細表（個別）は必ず</a:t>
          </a:r>
          <a:r>
            <a:rPr kumimoji="1" lang="ja-JP" altLang="ja-JP" sz="16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店舗ごと</a:t>
          </a:r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に作成してください。</a:t>
          </a:r>
          <a:endParaRPr lang="ja-JP" altLang="ja-JP" sz="1600">
            <a:effectLst/>
          </a:endParaRPr>
        </a:p>
        <a:p>
          <a:pPr eaLnBrk="1" fontAlgn="auto" latinLnBrk="0" hangingPunct="1"/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一つの経費（経理関係書類）が複数店舗にわたっている場合は、</a:t>
          </a:r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それぞれの店舗のシートに使用した経費を分けて記入し、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「支出番号」は共通の番号を記入してください。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このとき、経理関係書類には共通の「支出番号」を記入したものを一式ご準備ください。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（例）○○店、△△店に冷蔵庫を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一つずつ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購入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（納品書や請求書は各１枚）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・別紙１　店舗１➡○○店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・別紙１　店舗２➡△△店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それぞれに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「経費内容」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冷蔵庫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、「単価」、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「数量」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「支出番号」は店舗１、店舗２ともに「１」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とする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3099210</xdr:colOff>
      <xdr:row>7</xdr:row>
      <xdr:rowOff>114350</xdr:rowOff>
    </xdr:from>
    <xdr:ext cx="4646966" cy="1024394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7835746" y="2794957"/>
          <a:ext cx="4646966" cy="102439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1300"/>
            </a:lnSpc>
          </a:pPr>
          <a:endParaRPr kumimoji="1" lang="en-US" altLang="ja-JP" sz="1600" b="1" u="none">
            <a:solidFill>
              <a:srgbClr val="FF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 b="1" u="none">
              <a:solidFill>
                <a:srgbClr val="FF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クリーム色のセル</a:t>
          </a:r>
          <a:r>
            <a:rPr kumimoji="1" lang="ja-JP" altLang="en-US" sz="1600" b="1" u="none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に入力してください。</a:t>
          </a:r>
          <a:endParaRPr kumimoji="1" lang="en-US" altLang="ja-JP" sz="1600" b="1" u="none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（他のセルは自動的に数値が入ります）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oneCellAnchor>
    <xdr:from>
      <xdr:col>15</xdr:col>
      <xdr:colOff>3092508</xdr:colOff>
      <xdr:row>16</xdr:row>
      <xdr:rowOff>413820</xdr:rowOff>
    </xdr:from>
    <xdr:ext cx="4626451" cy="3240316"/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7829044" y="11653320"/>
          <a:ext cx="4626451" cy="324031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numCol="1" spcCol="72000" rtlCol="0" anchor="ctr">
          <a:noAutofit/>
        </a:bodyPr>
        <a:lstStyle/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複数月にわたって継続的に支出のある経費の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場合は、「期間」の欄に最初と最後の</a:t>
          </a:r>
          <a:r>
            <a:rPr kumimoji="1" lang="ja-JP" altLang="en-US" sz="1600" b="1" u="sng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支払日</a:t>
          </a: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を入力してください。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・厨房機器等購入費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　（リース・レンタルの場合）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・広告宣伝費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twoCellAnchor>
    <xdr:from>
      <xdr:col>15</xdr:col>
      <xdr:colOff>3078926</xdr:colOff>
      <xdr:row>9</xdr:row>
      <xdr:rowOff>510886</xdr:rowOff>
    </xdr:from>
    <xdr:to>
      <xdr:col>21</xdr:col>
      <xdr:colOff>409451</xdr:colOff>
      <xdr:row>15</xdr:row>
      <xdr:rowOff>959921</xdr:rowOff>
    </xdr:to>
    <xdr:sp macro="" textlink="">
      <xdr:nvSpPr>
        <xdr:cNvPr id="5" name="テキスト ボックス 4"/>
        <xdr:cNvSpPr txBox="1"/>
      </xdr:nvSpPr>
      <xdr:spPr>
        <a:xfrm>
          <a:off x="17815462" y="4225636"/>
          <a:ext cx="4623953" cy="6898821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経費別支払明細表（個別）は必ず</a:t>
          </a:r>
          <a:r>
            <a:rPr kumimoji="1" lang="ja-JP" altLang="ja-JP" sz="16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店舗ごと</a:t>
          </a:r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に作成してください。</a:t>
          </a:r>
          <a:endParaRPr lang="ja-JP" altLang="ja-JP" sz="1600">
            <a:effectLst/>
          </a:endParaRPr>
        </a:p>
        <a:p>
          <a:pPr eaLnBrk="1" fontAlgn="auto" latinLnBrk="0" hangingPunct="1"/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一つの経費（経理関係書類）が複数店舗にわたっている場合は、</a:t>
          </a:r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それぞれの店舗のシートに使用した経費を分けて記入し、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「支出番号」は共通の番号を記入してください。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このとき、経理関係書類には共通の「支出番号」を記入したものを一式ご準備ください。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（例）○○店、△△店に冷蔵庫を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一つずつ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購入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（納品書や請求書は各１枚）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・別紙１　店舗１➡○○店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・別紙１　店舗２➡△△店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それぞれに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「経費内容」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冷蔵庫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、「単価」、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「数量」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「支出番号」は店舗１、店舗２ともに「１」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とする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3088077</xdr:colOff>
      <xdr:row>7</xdr:row>
      <xdr:rowOff>93321</xdr:rowOff>
    </xdr:from>
    <xdr:ext cx="4646966" cy="1024394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7824613" y="2773928"/>
          <a:ext cx="4646966" cy="102439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1300"/>
            </a:lnSpc>
          </a:pPr>
          <a:endParaRPr kumimoji="1" lang="en-US" altLang="ja-JP" sz="1600" b="1" u="none">
            <a:solidFill>
              <a:srgbClr val="FF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 b="1" u="none">
              <a:solidFill>
                <a:srgbClr val="FF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クリーム色のセル</a:t>
          </a:r>
          <a:r>
            <a:rPr kumimoji="1" lang="ja-JP" altLang="en-US" sz="1600" b="1" u="none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に入力してください。</a:t>
          </a:r>
          <a:endParaRPr kumimoji="1" lang="en-US" altLang="ja-JP" sz="1600" b="1" u="none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（他のセルは自動的に数値が入ります）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oneCellAnchor>
    <xdr:from>
      <xdr:col>15</xdr:col>
      <xdr:colOff>3081375</xdr:colOff>
      <xdr:row>16</xdr:row>
      <xdr:rowOff>392791</xdr:rowOff>
    </xdr:from>
    <xdr:ext cx="4626451" cy="3240316"/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7817911" y="11632291"/>
          <a:ext cx="4626451" cy="324031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numCol="1" spcCol="72000" rtlCol="0" anchor="ctr">
          <a:noAutofit/>
        </a:bodyPr>
        <a:lstStyle/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複数月にわたって継続的に支出のある経費の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場合は、「期間」の欄に最初と最後の</a:t>
          </a:r>
          <a:r>
            <a:rPr kumimoji="1" lang="ja-JP" altLang="en-US" sz="1600" b="1" u="sng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支払日</a:t>
          </a: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を入力してください。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・厨房機器等購入費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　（リース・レンタルの場合）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・広告宣伝費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twoCellAnchor>
    <xdr:from>
      <xdr:col>15</xdr:col>
      <xdr:colOff>3081400</xdr:colOff>
      <xdr:row>9</xdr:row>
      <xdr:rowOff>517071</xdr:rowOff>
    </xdr:from>
    <xdr:to>
      <xdr:col>21</xdr:col>
      <xdr:colOff>411925</xdr:colOff>
      <xdr:row>15</xdr:row>
      <xdr:rowOff>966106</xdr:rowOff>
    </xdr:to>
    <xdr:sp macro="" textlink="">
      <xdr:nvSpPr>
        <xdr:cNvPr id="5" name="テキスト ボックス 4"/>
        <xdr:cNvSpPr txBox="1"/>
      </xdr:nvSpPr>
      <xdr:spPr>
        <a:xfrm>
          <a:off x="17817936" y="4231821"/>
          <a:ext cx="4623953" cy="6898821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経費別支払明細表（個別）は必ず</a:t>
          </a:r>
          <a:r>
            <a:rPr kumimoji="1" lang="ja-JP" altLang="ja-JP" sz="16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店舗ごと</a:t>
          </a:r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に作成してください。</a:t>
          </a:r>
          <a:endParaRPr lang="ja-JP" altLang="ja-JP" sz="1600">
            <a:effectLst/>
          </a:endParaRPr>
        </a:p>
        <a:p>
          <a:pPr eaLnBrk="1" fontAlgn="auto" latinLnBrk="0" hangingPunct="1"/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一つの経費（経理関係書類）が複数店舗にわたっている場合は、</a:t>
          </a:r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それぞれの店舗のシートに使用した経費を分けて記入し、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「支出番号」は共通の番号を記入してください。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このとき、経理関係書類には共通の「支出番号」を記入したものを一式ご準備ください。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（例）○○店、△△店に冷蔵庫を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一つずつ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購入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（納品書や請求書は各１枚）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・別紙１　店舗１➡○○店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・別紙１　店舗２➡△△店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それぞれに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「経費内容」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冷蔵庫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、「単価」、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「数量」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「支出番号」は店舗１、店舗２ともに「１」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とする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3043545</xdr:colOff>
      <xdr:row>7</xdr:row>
      <xdr:rowOff>83425</xdr:rowOff>
    </xdr:from>
    <xdr:ext cx="4646966" cy="1024394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7780081" y="2764032"/>
          <a:ext cx="4646966" cy="102439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1300"/>
            </a:lnSpc>
          </a:pPr>
          <a:endParaRPr kumimoji="1" lang="en-US" altLang="ja-JP" sz="1600" b="1" u="none">
            <a:solidFill>
              <a:srgbClr val="FF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 b="1" u="none">
              <a:solidFill>
                <a:srgbClr val="FF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クリーム色のセル</a:t>
          </a:r>
          <a:r>
            <a:rPr kumimoji="1" lang="ja-JP" altLang="en-US" sz="1600" b="1" u="none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に入力してください。</a:t>
          </a:r>
          <a:endParaRPr kumimoji="1" lang="en-US" altLang="ja-JP" sz="1600" b="1" u="none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（他のセルは自動的に数値が入ります）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oneCellAnchor>
    <xdr:from>
      <xdr:col>15</xdr:col>
      <xdr:colOff>3036843</xdr:colOff>
      <xdr:row>16</xdr:row>
      <xdr:rowOff>382895</xdr:rowOff>
    </xdr:from>
    <xdr:ext cx="4626451" cy="3240316"/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7773379" y="11622395"/>
          <a:ext cx="4626451" cy="324031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numCol="1" spcCol="72000" rtlCol="0" anchor="ctr">
          <a:noAutofit/>
        </a:bodyPr>
        <a:lstStyle/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複数月にわたって継続的に支出のある経費の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場合は、「期間」の欄に最初と最後の</a:t>
          </a:r>
          <a:r>
            <a:rPr kumimoji="1" lang="ja-JP" altLang="en-US" sz="1600" b="1" u="sng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支払日</a:t>
          </a: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を入力してください。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・厨房機器等購入費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　（リース・レンタルの場合）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・広告宣伝費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twoCellAnchor>
    <xdr:from>
      <xdr:col>15</xdr:col>
      <xdr:colOff>3036869</xdr:colOff>
      <xdr:row>9</xdr:row>
      <xdr:rowOff>547997</xdr:rowOff>
    </xdr:from>
    <xdr:to>
      <xdr:col>21</xdr:col>
      <xdr:colOff>367394</xdr:colOff>
      <xdr:row>15</xdr:row>
      <xdr:rowOff>997032</xdr:rowOff>
    </xdr:to>
    <xdr:sp macro="" textlink="">
      <xdr:nvSpPr>
        <xdr:cNvPr id="5" name="テキスト ボックス 4"/>
        <xdr:cNvSpPr txBox="1"/>
      </xdr:nvSpPr>
      <xdr:spPr>
        <a:xfrm>
          <a:off x="17773405" y="4262747"/>
          <a:ext cx="4623953" cy="6898821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経費別支払明細表（個別）は必ず</a:t>
          </a:r>
          <a:r>
            <a:rPr kumimoji="1" lang="ja-JP" altLang="ja-JP" sz="16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店舗ごと</a:t>
          </a:r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に作成してください。</a:t>
          </a:r>
          <a:endParaRPr lang="ja-JP" altLang="ja-JP" sz="1600">
            <a:effectLst/>
          </a:endParaRPr>
        </a:p>
        <a:p>
          <a:pPr eaLnBrk="1" fontAlgn="auto" latinLnBrk="0" hangingPunct="1"/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一つの経費（経理関係書類）が複数店舗にわたっている場合は、</a:t>
          </a:r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それぞれの店舗のシートに使用した経費を分けて記入し、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「支出番号」は共通の番号を記入してください。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このとき、経理関係書類には共通の「支出番号」を記入したものを一式ご準備ください。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（例）○○店、△△店に冷蔵庫を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一つずつ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購入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（納品書や請求書は各１枚）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・別紙１　店舗１➡○○店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・別紙１　店舗２➡△△店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それぞれに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「経費内容」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冷蔵庫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、「単価」、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「数量」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「支出番号」は店舗１、店舗２ともに「１」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とする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3034886</xdr:colOff>
      <xdr:row>7</xdr:row>
      <xdr:rowOff>83425</xdr:rowOff>
    </xdr:from>
    <xdr:ext cx="4646966" cy="1024394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7771422" y="2764032"/>
          <a:ext cx="4646966" cy="102439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1300"/>
            </a:lnSpc>
          </a:pPr>
          <a:endParaRPr kumimoji="1" lang="en-US" altLang="ja-JP" sz="1600" b="1" u="none">
            <a:solidFill>
              <a:srgbClr val="FF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 b="1" u="none">
              <a:solidFill>
                <a:srgbClr val="FF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クリーム色のセル</a:t>
          </a:r>
          <a:r>
            <a:rPr kumimoji="1" lang="ja-JP" altLang="en-US" sz="1600" b="1" u="none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に入力してください。</a:t>
          </a:r>
          <a:endParaRPr kumimoji="1" lang="en-US" altLang="ja-JP" sz="1600" b="1" u="none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（他のセルは自動的に数値が入ります）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oneCellAnchor>
    <xdr:from>
      <xdr:col>15</xdr:col>
      <xdr:colOff>3028184</xdr:colOff>
      <xdr:row>16</xdr:row>
      <xdr:rowOff>382895</xdr:rowOff>
    </xdr:from>
    <xdr:ext cx="4626451" cy="3240316"/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7764720" y="11622395"/>
          <a:ext cx="4626451" cy="324031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numCol="1" spcCol="72000" rtlCol="0" anchor="ctr">
          <a:noAutofit/>
        </a:bodyPr>
        <a:lstStyle/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複数月にわたって継続的に支出のある経費の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場合は、「期間」の欄に最初と最後の</a:t>
          </a:r>
          <a:r>
            <a:rPr kumimoji="1" lang="ja-JP" altLang="en-US" sz="1600" b="1" u="sng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支払日</a:t>
          </a: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を入力してください。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・厨房機器等購入費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　（リース・レンタルの場合）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・広告宣伝費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twoCellAnchor>
    <xdr:from>
      <xdr:col>15</xdr:col>
      <xdr:colOff>3028210</xdr:colOff>
      <xdr:row>9</xdr:row>
      <xdr:rowOff>520782</xdr:rowOff>
    </xdr:from>
    <xdr:to>
      <xdr:col>21</xdr:col>
      <xdr:colOff>358735</xdr:colOff>
      <xdr:row>15</xdr:row>
      <xdr:rowOff>969817</xdr:rowOff>
    </xdr:to>
    <xdr:sp macro="" textlink="">
      <xdr:nvSpPr>
        <xdr:cNvPr id="5" name="テキスト ボックス 4"/>
        <xdr:cNvSpPr txBox="1"/>
      </xdr:nvSpPr>
      <xdr:spPr>
        <a:xfrm>
          <a:off x="17764746" y="4235532"/>
          <a:ext cx="4623953" cy="6898821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経費別支払明細表（個別）は必ず</a:t>
          </a:r>
          <a:r>
            <a:rPr kumimoji="1" lang="ja-JP" altLang="ja-JP" sz="16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店舗ごと</a:t>
          </a:r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に作成してください。</a:t>
          </a:r>
          <a:endParaRPr lang="ja-JP" altLang="ja-JP" sz="1600">
            <a:effectLst/>
          </a:endParaRPr>
        </a:p>
        <a:p>
          <a:pPr eaLnBrk="1" fontAlgn="auto" latinLnBrk="0" hangingPunct="1"/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一つの経費（経理関係書類）が複数店舗にわたっている場合は、</a:t>
          </a:r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それぞれの店舗のシートに使用した経費を分けて記入し、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「支出番号」は共通の番号を記入してください。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このとき、経理関係書類には共通の「支出番号」を記入したものを一式ご準備ください。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（例）○○店、△△店に冷蔵庫を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一つずつ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購入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（納品書や請求書は各１枚）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・別紙１　店舗１➡○○店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・別紙１　店舗２➡△△店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それぞれに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「経費内容」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冷蔵庫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、「単価」、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「数量」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「支出番号」は店舗１、店舗２ともに「１」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とする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3027462</xdr:colOff>
      <xdr:row>7</xdr:row>
      <xdr:rowOff>86518</xdr:rowOff>
    </xdr:from>
    <xdr:ext cx="4646966" cy="1024394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7763998" y="2767125"/>
          <a:ext cx="4646966" cy="102439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1300"/>
            </a:lnSpc>
          </a:pPr>
          <a:endParaRPr kumimoji="1" lang="en-US" altLang="ja-JP" sz="1600" b="1" u="none">
            <a:solidFill>
              <a:srgbClr val="FF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 b="1" u="none">
              <a:solidFill>
                <a:srgbClr val="FF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クリーム色のセル</a:t>
          </a:r>
          <a:r>
            <a:rPr kumimoji="1" lang="ja-JP" altLang="en-US" sz="1600" b="1" u="none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に入力してください。</a:t>
          </a:r>
          <a:endParaRPr kumimoji="1" lang="en-US" altLang="ja-JP" sz="1600" b="1" u="none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（他のセルは自動的に数値が入ります）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oneCellAnchor>
    <xdr:from>
      <xdr:col>15</xdr:col>
      <xdr:colOff>3020760</xdr:colOff>
      <xdr:row>16</xdr:row>
      <xdr:rowOff>385988</xdr:rowOff>
    </xdr:from>
    <xdr:ext cx="4626451" cy="3240316"/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7757296" y="11625488"/>
          <a:ext cx="4626451" cy="324031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numCol="1" spcCol="72000" rtlCol="0" anchor="ctr">
          <a:noAutofit/>
        </a:bodyPr>
        <a:lstStyle/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複数月にわたって継続的に支出のある経費の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場合は、「期間」の欄に最初と最後の</a:t>
          </a:r>
          <a:r>
            <a:rPr kumimoji="1" lang="ja-JP" altLang="en-US" sz="1600" b="1" u="sng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支払日</a:t>
          </a: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を入力してください。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・厨房機器等購入費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　（リース・レンタルの場合）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・広告宣伝費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twoCellAnchor>
    <xdr:from>
      <xdr:col>15</xdr:col>
      <xdr:colOff>3007178</xdr:colOff>
      <xdr:row>9</xdr:row>
      <xdr:rowOff>564697</xdr:rowOff>
    </xdr:from>
    <xdr:to>
      <xdr:col>21</xdr:col>
      <xdr:colOff>343580</xdr:colOff>
      <xdr:row>15</xdr:row>
      <xdr:rowOff>1013732</xdr:rowOff>
    </xdr:to>
    <xdr:sp macro="" textlink="">
      <xdr:nvSpPr>
        <xdr:cNvPr id="5" name="テキスト ボックス 4"/>
        <xdr:cNvSpPr txBox="1"/>
      </xdr:nvSpPr>
      <xdr:spPr>
        <a:xfrm>
          <a:off x="17743714" y="4279447"/>
          <a:ext cx="4629830" cy="6898821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経費別支払明細表（個別）は必ず</a:t>
          </a:r>
          <a:r>
            <a:rPr kumimoji="1" lang="ja-JP" altLang="ja-JP" sz="16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店舗ごと</a:t>
          </a:r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に作成してください。</a:t>
          </a:r>
          <a:endParaRPr lang="ja-JP" altLang="ja-JP" sz="1600">
            <a:effectLst/>
          </a:endParaRPr>
        </a:p>
        <a:p>
          <a:pPr eaLnBrk="1" fontAlgn="auto" latinLnBrk="0" hangingPunct="1"/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一つの経費（経理関係書類）が複数店舗にわたっている場合は、</a:t>
          </a:r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それぞれの店舗のシートに使用した経費を分けて記入し、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「支出番号」は共通の番号を記入してください。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このとき、経理関係書類には共通の「支出番号」を記入したものを一式ご準備ください。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（例）○○店、△△店に冷蔵庫を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一つずつ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購入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（納品書や請求書は各１枚）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・別紙１　店舗１➡○○店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・別紙１　店舗２➡△△店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それぞれに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「経費内容」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冷蔵庫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、「単価」、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「数量」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「支出番号」は店舗１、店舗２ともに「１」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とする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3016331</xdr:colOff>
      <xdr:row>7</xdr:row>
      <xdr:rowOff>83425</xdr:rowOff>
    </xdr:from>
    <xdr:ext cx="4646966" cy="1024394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7752867" y="2764032"/>
          <a:ext cx="4646966" cy="102439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1300"/>
            </a:lnSpc>
          </a:pPr>
          <a:endParaRPr kumimoji="1" lang="en-US" altLang="ja-JP" sz="1600" b="1" u="none">
            <a:solidFill>
              <a:srgbClr val="FF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 b="1" u="none">
              <a:solidFill>
                <a:srgbClr val="FF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クリーム色のセル</a:t>
          </a:r>
          <a:r>
            <a:rPr kumimoji="1" lang="ja-JP" altLang="en-US" sz="1600" b="1" u="none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に入力してください。</a:t>
          </a:r>
          <a:endParaRPr kumimoji="1" lang="en-US" altLang="ja-JP" sz="1600" b="1" u="none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（他のセルは自動的に数値が入ります）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oneCellAnchor>
    <xdr:from>
      <xdr:col>15</xdr:col>
      <xdr:colOff>3009629</xdr:colOff>
      <xdr:row>16</xdr:row>
      <xdr:rowOff>382895</xdr:rowOff>
    </xdr:from>
    <xdr:ext cx="4626451" cy="3240316"/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7746165" y="11622395"/>
          <a:ext cx="4626451" cy="324031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numCol="1" spcCol="72000" rtlCol="0" anchor="ctr">
          <a:noAutofit/>
        </a:bodyPr>
        <a:lstStyle/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複数月にわたって継続的に支出のある経費の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場合は、「期間」の欄に最初と最後の</a:t>
          </a:r>
          <a:r>
            <a:rPr kumimoji="1" lang="ja-JP" altLang="en-US" sz="1600" b="1" u="sng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支払日</a:t>
          </a: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を入力してください。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・厨房機器等購入費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　（リース・レンタルの場合）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・広告宣伝費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twoCellAnchor>
    <xdr:from>
      <xdr:col>15</xdr:col>
      <xdr:colOff>2968832</xdr:colOff>
      <xdr:row>9</xdr:row>
      <xdr:rowOff>520782</xdr:rowOff>
    </xdr:from>
    <xdr:to>
      <xdr:col>21</xdr:col>
      <xdr:colOff>311728</xdr:colOff>
      <xdr:row>15</xdr:row>
      <xdr:rowOff>969817</xdr:rowOff>
    </xdr:to>
    <xdr:sp macro="" textlink="">
      <xdr:nvSpPr>
        <xdr:cNvPr id="5" name="テキスト ボックス 4"/>
        <xdr:cNvSpPr txBox="1"/>
      </xdr:nvSpPr>
      <xdr:spPr>
        <a:xfrm>
          <a:off x="17705368" y="4235532"/>
          <a:ext cx="4636324" cy="6898821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経費別支払明細表（個別）は必ず</a:t>
          </a:r>
          <a:r>
            <a:rPr kumimoji="1" lang="ja-JP" altLang="ja-JP" sz="16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店舗ごと</a:t>
          </a:r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に作成してください。</a:t>
          </a:r>
          <a:endParaRPr lang="ja-JP" altLang="ja-JP" sz="1600">
            <a:effectLst/>
          </a:endParaRPr>
        </a:p>
        <a:p>
          <a:pPr eaLnBrk="1" fontAlgn="auto" latinLnBrk="0" hangingPunct="1"/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一つの経費（経理関係書類）が複数店舗にわたっている場合は、</a:t>
          </a:r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それぞれの店舗のシートに使用した経費を分けて記入し、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「支出番号」は共通の番号を記入してください。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このとき、経理関係書類には共通の「支出番号」を記入したものを一式ご準備ください。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（例）○○店、△△店に冷蔵庫を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一つずつ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購入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（納品書や請求書は各１枚）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・別紙１　店舗１➡○○店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・別紙１　店舗２➡△△店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それぞれに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「経費内容」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冷蔵庫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、「単価」、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「数量」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「支出番号」は店舗１、店舗２ともに「１」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とする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2966232</xdr:colOff>
      <xdr:row>7</xdr:row>
      <xdr:rowOff>113731</xdr:rowOff>
    </xdr:from>
    <xdr:ext cx="4646966" cy="1024394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7702768" y="2794338"/>
          <a:ext cx="4646966" cy="102439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1300"/>
            </a:lnSpc>
          </a:pPr>
          <a:endParaRPr kumimoji="1" lang="en-US" altLang="ja-JP" sz="1600" b="1" u="none">
            <a:solidFill>
              <a:srgbClr val="FF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 b="1" u="none">
              <a:solidFill>
                <a:srgbClr val="FF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クリーム色のセル</a:t>
          </a:r>
          <a:r>
            <a:rPr kumimoji="1" lang="ja-JP" altLang="en-US" sz="1600" b="1" u="none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に入力してください。</a:t>
          </a:r>
          <a:endParaRPr kumimoji="1" lang="en-US" altLang="ja-JP" sz="1600" b="1" u="none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（他のセルは自動的に数値が入ります）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oneCellAnchor>
    <xdr:from>
      <xdr:col>15</xdr:col>
      <xdr:colOff>2959530</xdr:colOff>
      <xdr:row>16</xdr:row>
      <xdr:rowOff>413201</xdr:rowOff>
    </xdr:from>
    <xdr:ext cx="4626451" cy="3240316"/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7696066" y="11652701"/>
          <a:ext cx="4626451" cy="324031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numCol="1" spcCol="72000" rtlCol="0" anchor="ctr">
          <a:noAutofit/>
        </a:bodyPr>
        <a:lstStyle/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複数月にわたって継続的に支出のある経費の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場合は、「期間」の欄に最初と最後の</a:t>
          </a:r>
          <a:r>
            <a:rPr kumimoji="1" lang="ja-JP" altLang="en-US" sz="1600" b="1" u="sng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支払日</a:t>
          </a: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を入力してください。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・厨房機器等購入費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　（リース・レンタルの場合）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・広告宣伝費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twoCellAnchor>
    <xdr:from>
      <xdr:col>15</xdr:col>
      <xdr:colOff>2932340</xdr:colOff>
      <xdr:row>9</xdr:row>
      <xdr:rowOff>551088</xdr:rowOff>
    </xdr:from>
    <xdr:to>
      <xdr:col>21</xdr:col>
      <xdr:colOff>268742</xdr:colOff>
      <xdr:row>15</xdr:row>
      <xdr:rowOff>1000123</xdr:rowOff>
    </xdr:to>
    <xdr:sp macro="" textlink="">
      <xdr:nvSpPr>
        <xdr:cNvPr id="5" name="テキスト ボックス 4"/>
        <xdr:cNvSpPr txBox="1"/>
      </xdr:nvSpPr>
      <xdr:spPr>
        <a:xfrm>
          <a:off x="17668876" y="4265838"/>
          <a:ext cx="4629830" cy="6898821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経費別支払明細表（個別）は必ず</a:t>
          </a:r>
          <a:r>
            <a:rPr kumimoji="1" lang="ja-JP" altLang="ja-JP" sz="16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店舗ごと</a:t>
          </a:r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に作成してください。</a:t>
          </a:r>
          <a:endParaRPr lang="ja-JP" altLang="ja-JP" sz="1600">
            <a:effectLst/>
          </a:endParaRPr>
        </a:p>
        <a:p>
          <a:pPr eaLnBrk="1" fontAlgn="auto" latinLnBrk="0" hangingPunct="1"/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一つの経費（経理関係書類）が複数店舗にわたっている場合は、</a:t>
          </a:r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それぞれの店舗のシートに使用した経費を分けて記入し、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「支出番号」は共通の番号を記入してください。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このとき、経理関係書類には共通の「支出番号」を記入したものを一式ご準備ください。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（例）○○店、△△店に冷蔵庫を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一つずつ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購入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（納品書や請求書は各１枚）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・別紙１　店舗１➡○○店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・別紙１　店舗２➡△△店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それぞれに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「経費内容」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冷蔵庫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、「単価」、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「数量」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「支出番号」は店舗１、店舗２ともに「１」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とする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85725</xdr:colOff>
      <xdr:row>5</xdr:row>
      <xdr:rowOff>28575</xdr:rowOff>
    </xdr:from>
    <xdr:to>
      <xdr:col>51</xdr:col>
      <xdr:colOff>52670</xdr:colOff>
      <xdr:row>14</xdr:row>
      <xdr:rowOff>85725</xdr:rowOff>
    </xdr:to>
    <xdr:sp macro="" textlink="">
      <xdr:nvSpPr>
        <xdr:cNvPr id="2" name="角丸四角形 1"/>
        <xdr:cNvSpPr/>
      </xdr:nvSpPr>
      <xdr:spPr>
        <a:xfrm>
          <a:off x="7658100" y="1000125"/>
          <a:ext cx="2967320" cy="1819275"/>
        </a:xfrm>
        <a:prstGeom prst="roundRect">
          <a:avLst/>
        </a:prstGeom>
        <a:solidFill>
          <a:srgbClr val="FFFFCC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必ず、申請金額の根拠となる資料（納品書・請求書・金額がわかる</a:t>
          </a:r>
          <a:r>
            <a:rPr kumimoji="1" lang="en-US" altLang="ja-JP" sz="1100" b="1">
              <a:solidFill>
                <a:sysClr val="windowText" lastClr="000000"/>
              </a:solidFill>
            </a:rPr>
            <a:t>web</a:t>
          </a:r>
          <a:r>
            <a:rPr kumimoji="1" lang="ja-JP" altLang="en-US" sz="1100" b="1">
              <a:solidFill>
                <a:sysClr val="windowText" lastClr="000000"/>
              </a:solidFill>
            </a:rPr>
            <a:t>サイトのコピー等）を別紙で提出してください。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提出いただく書類は、支払方法により異なります。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詳しくは、交付決定通知書に同封しております「実績報告書作成マニュアル」をご参照ください。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12</xdr:row>
          <xdr:rowOff>85725</xdr:rowOff>
        </xdr:from>
        <xdr:to>
          <xdr:col>9</xdr:col>
          <xdr:colOff>257175</xdr:colOff>
          <xdr:row>12</xdr:row>
          <xdr:rowOff>304800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85725</xdr:rowOff>
        </xdr:from>
        <xdr:to>
          <xdr:col>12</xdr:col>
          <xdr:colOff>0</xdr:colOff>
          <xdr:row>12</xdr:row>
          <xdr:rowOff>304800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12</xdr:row>
          <xdr:rowOff>85725</xdr:rowOff>
        </xdr:from>
        <xdr:to>
          <xdr:col>14</xdr:col>
          <xdr:colOff>0</xdr:colOff>
          <xdr:row>12</xdr:row>
          <xdr:rowOff>304800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12</xdr:row>
          <xdr:rowOff>85725</xdr:rowOff>
        </xdr:from>
        <xdr:to>
          <xdr:col>16</xdr:col>
          <xdr:colOff>0</xdr:colOff>
          <xdr:row>12</xdr:row>
          <xdr:rowOff>304800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14</xdr:row>
          <xdr:rowOff>85725</xdr:rowOff>
        </xdr:from>
        <xdr:to>
          <xdr:col>9</xdr:col>
          <xdr:colOff>257175</xdr:colOff>
          <xdr:row>14</xdr:row>
          <xdr:rowOff>304800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85725</xdr:rowOff>
        </xdr:from>
        <xdr:to>
          <xdr:col>12</xdr:col>
          <xdr:colOff>0</xdr:colOff>
          <xdr:row>14</xdr:row>
          <xdr:rowOff>304800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14</xdr:row>
          <xdr:rowOff>85725</xdr:rowOff>
        </xdr:from>
        <xdr:to>
          <xdr:col>14</xdr:col>
          <xdr:colOff>0</xdr:colOff>
          <xdr:row>14</xdr:row>
          <xdr:rowOff>304800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14</xdr:row>
          <xdr:rowOff>85725</xdr:rowOff>
        </xdr:from>
        <xdr:to>
          <xdr:col>16</xdr:col>
          <xdr:colOff>0</xdr:colOff>
          <xdr:row>14</xdr:row>
          <xdr:rowOff>304800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85725</xdr:rowOff>
        </xdr:from>
        <xdr:to>
          <xdr:col>9</xdr:col>
          <xdr:colOff>257175</xdr:colOff>
          <xdr:row>16</xdr:row>
          <xdr:rowOff>304800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85725</xdr:rowOff>
        </xdr:from>
        <xdr:to>
          <xdr:col>12</xdr:col>
          <xdr:colOff>0</xdr:colOff>
          <xdr:row>16</xdr:row>
          <xdr:rowOff>304800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16</xdr:row>
          <xdr:rowOff>85725</xdr:rowOff>
        </xdr:from>
        <xdr:to>
          <xdr:col>14</xdr:col>
          <xdr:colOff>0</xdr:colOff>
          <xdr:row>16</xdr:row>
          <xdr:rowOff>304800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16</xdr:row>
          <xdr:rowOff>85725</xdr:rowOff>
        </xdr:from>
        <xdr:to>
          <xdr:col>16</xdr:col>
          <xdr:colOff>0</xdr:colOff>
          <xdr:row>16</xdr:row>
          <xdr:rowOff>304800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18</xdr:row>
          <xdr:rowOff>85725</xdr:rowOff>
        </xdr:from>
        <xdr:to>
          <xdr:col>9</xdr:col>
          <xdr:colOff>257175</xdr:colOff>
          <xdr:row>18</xdr:row>
          <xdr:rowOff>304800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85725</xdr:rowOff>
        </xdr:from>
        <xdr:to>
          <xdr:col>12</xdr:col>
          <xdr:colOff>0</xdr:colOff>
          <xdr:row>18</xdr:row>
          <xdr:rowOff>304800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18</xdr:row>
          <xdr:rowOff>85725</xdr:rowOff>
        </xdr:from>
        <xdr:to>
          <xdr:col>14</xdr:col>
          <xdr:colOff>0</xdr:colOff>
          <xdr:row>18</xdr:row>
          <xdr:rowOff>304800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18</xdr:row>
          <xdr:rowOff>85725</xdr:rowOff>
        </xdr:from>
        <xdr:to>
          <xdr:col>16</xdr:col>
          <xdr:colOff>0</xdr:colOff>
          <xdr:row>18</xdr:row>
          <xdr:rowOff>304800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85725</xdr:rowOff>
        </xdr:from>
        <xdr:to>
          <xdr:col>9</xdr:col>
          <xdr:colOff>257175</xdr:colOff>
          <xdr:row>20</xdr:row>
          <xdr:rowOff>304800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85725</xdr:rowOff>
        </xdr:from>
        <xdr:to>
          <xdr:col>12</xdr:col>
          <xdr:colOff>0</xdr:colOff>
          <xdr:row>20</xdr:row>
          <xdr:rowOff>304800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20</xdr:row>
          <xdr:rowOff>85725</xdr:rowOff>
        </xdr:from>
        <xdr:to>
          <xdr:col>14</xdr:col>
          <xdr:colOff>0</xdr:colOff>
          <xdr:row>20</xdr:row>
          <xdr:rowOff>304800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20</xdr:row>
          <xdr:rowOff>85725</xdr:rowOff>
        </xdr:from>
        <xdr:to>
          <xdr:col>16</xdr:col>
          <xdr:colOff>0</xdr:colOff>
          <xdr:row>20</xdr:row>
          <xdr:rowOff>304800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3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85725</xdr:rowOff>
        </xdr:from>
        <xdr:to>
          <xdr:col>9</xdr:col>
          <xdr:colOff>257175</xdr:colOff>
          <xdr:row>22</xdr:row>
          <xdr:rowOff>304800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3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85725</xdr:rowOff>
        </xdr:from>
        <xdr:to>
          <xdr:col>12</xdr:col>
          <xdr:colOff>0</xdr:colOff>
          <xdr:row>22</xdr:row>
          <xdr:rowOff>304800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3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22</xdr:row>
          <xdr:rowOff>85725</xdr:rowOff>
        </xdr:from>
        <xdr:to>
          <xdr:col>14</xdr:col>
          <xdr:colOff>0</xdr:colOff>
          <xdr:row>22</xdr:row>
          <xdr:rowOff>304800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3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22</xdr:row>
          <xdr:rowOff>85725</xdr:rowOff>
        </xdr:from>
        <xdr:to>
          <xdr:col>16</xdr:col>
          <xdr:colOff>0</xdr:colOff>
          <xdr:row>22</xdr:row>
          <xdr:rowOff>304800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3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85725</xdr:rowOff>
        </xdr:from>
        <xdr:to>
          <xdr:col>9</xdr:col>
          <xdr:colOff>257175</xdr:colOff>
          <xdr:row>24</xdr:row>
          <xdr:rowOff>304800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85725</xdr:rowOff>
        </xdr:from>
        <xdr:to>
          <xdr:col>12</xdr:col>
          <xdr:colOff>0</xdr:colOff>
          <xdr:row>24</xdr:row>
          <xdr:rowOff>304800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24</xdr:row>
          <xdr:rowOff>85725</xdr:rowOff>
        </xdr:from>
        <xdr:to>
          <xdr:col>14</xdr:col>
          <xdr:colOff>0</xdr:colOff>
          <xdr:row>24</xdr:row>
          <xdr:rowOff>304800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24</xdr:row>
          <xdr:rowOff>85725</xdr:rowOff>
        </xdr:from>
        <xdr:to>
          <xdr:col>16</xdr:col>
          <xdr:colOff>0</xdr:colOff>
          <xdr:row>24</xdr:row>
          <xdr:rowOff>304800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100225</xdr:colOff>
      <xdr:row>11</xdr:row>
      <xdr:rowOff>325973</xdr:rowOff>
    </xdr:from>
    <xdr:to>
      <xdr:col>23</xdr:col>
      <xdr:colOff>404813</xdr:colOff>
      <xdr:row>15</xdr:row>
      <xdr:rowOff>317506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8728288" y="2524661"/>
          <a:ext cx="2939838" cy="1388533"/>
        </a:xfrm>
        <a:prstGeom prst="roundRect">
          <a:avLst/>
        </a:prstGeom>
        <a:solidFill>
          <a:srgbClr val="FFFFCC"/>
        </a:solidFill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400" b="1" u="none">
              <a:solidFill>
                <a:sysClr val="windowText" lastClr="000000"/>
              </a:solidFill>
            </a:rPr>
            <a:t>薄い赤の</a:t>
          </a:r>
          <a:r>
            <a:rPr kumimoji="1" lang="ja-JP" altLang="en-US" sz="1400" b="1">
              <a:solidFill>
                <a:sysClr val="windowText" lastClr="000000"/>
              </a:solidFill>
            </a:rPr>
            <a:t>セル</a:t>
          </a:r>
          <a:r>
            <a:rPr kumimoji="1" lang="ja-JP" altLang="en-US" sz="1400" b="0">
              <a:solidFill>
                <a:sysClr val="windowText" lastClr="000000"/>
              </a:solidFill>
            </a:rPr>
            <a:t>に</a:t>
          </a:r>
          <a:r>
            <a:rPr kumimoji="1" lang="ja-JP" altLang="en-US" sz="1400">
              <a:solidFill>
                <a:sysClr val="windowText" lastClr="000000"/>
              </a:solidFill>
            </a:rPr>
            <a:t>は、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4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400" b="1" u="sng">
              <a:solidFill>
                <a:sysClr val="windowText" lastClr="000000"/>
              </a:solidFill>
            </a:rPr>
            <a:t>入力しないでください</a:t>
          </a:r>
          <a:endParaRPr kumimoji="1" lang="en-US" altLang="ja-JP" sz="1400" b="1" u="sng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400" b="1" u="sng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（他のセルを埋めると自動的に数値が入ります）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109220</xdr:colOff>
      <xdr:row>2</xdr:row>
      <xdr:rowOff>15239</xdr:rowOff>
    </xdr:from>
    <xdr:to>
      <xdr:col>23</xdr:col>
      <xdr:colOff>415170</xdr:colOff>
      <xdr:row>11</xdr:row>
      <xdr:rowOff>186267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8729345" y="396239"/>
          <a:ext cx="2925325" cy="2135559"/>
        </a:xfrm>
        <a:prstGeom prst="roundRect">
          <a:avLst/>
        </a:prstGeom>
        <a:solidFill>
          <a:srgbClr val="FFFFCC"/>
        </a:solidFill>
        <a:ln w="38100" cap="flat" cmpd="sng" algn="ctr">
          <a:solidFill>
            <a:schemeClr val="accent2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経費別支払明細書は</a:t>
          </a:r>
          <a:endParaRPr kumimoji="1" lang="en-US" altLang="ja-JP" sz="1400" b="0" i="0" u="none" strike="noStrike" kern="200" cap="none" spc="10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200" cap="none" spc="10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必ず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実施場所ごと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に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作成してください。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279400</xdr:colOff>
      <xdr:row>57</xdr:row>
      <xdr:rowOff>180975</xdr:rowOff>
    </xdr:from>
    <xdr:to>
      <xdr:col>8</xdr:col>
      <xdr:colOff>460375</xdr:colOff>
      <xdr:row>60</xdr:row>
      <xdr:rowOff>128308</xdr:rowOff>
    </xdr:to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359025" y="17794288"/>
          <a:ext cx="3784600" cy="614083"/>
        </a:xfrm>
        <a:prstGeom prst="roundRect">
          <a:avLst/>
        </a:prstGeom>
        <a:solidFill>
          <a:srgbClr val="FFFFCC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行が足りない場合は、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シートをコピーして挿入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してください。</a:t>
          </a: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26</xdr:row>
          <xdr:rowOff>85725</xdr:rowOff>
        </xdr:from>
        <xdr:to>
          <xdr:col>9</xdr:col>
          <xdr:colOff>257175</xdr:colOff>
          <xdr:row>26</xdr:row>
          <xdr:rowOff>304800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85725</xdr:rowOff>
        </xdr:from>
        <xdr:to>
          <xdr:col>12</xdr:col>
          <xdr:colOff>0</xdr:colOff>
          <xdr:row>26</xdr:row>
          <xdr:rowOff>304800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26</xdr:row>
          <xdr:rowOff>85725</xdr:rowOff>
        </xdr:from>
        <xdr:to>
          <xdr:col>14</xdr:col>
          <xdr:colOff>0</xdr:colOff>
          <xdr:row>26</xdr:row>
          <xdr:rowOff>304800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26</xdr:row>
          <xdr:rowOff>85725</xdr:rowOff>
        </xdr:from>
        <xdr:to>
          <xdr:col>16</xdr:col>
          <xdr:colOff>0</xdr:colOff>
          <xdr:row>26</xdr:row>
          <xdr:rowOff>304800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85725</xdr:rowOff>
        </xdr:from>
        <xdr:to>
          <xdr:col>9</xdr:col>
          <xdr:colOff>257175</xdr:colOff>
          <xdr:row>28</xdr:row>
          <xdr:rowOff>304800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85725</xdr:rowOff>
        </xdr:from>
        <xdr:to>
          <xdr:col>12</xdr:col>
          <xdr:colOff>0</xdr:colOff>
          <xdr:row>28</xdr:row>
          <xdr:rowOff>304800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28</xdr:row>
          <xdr:rowOff>85725</xdr:rowOff>
        </xdr:from>
        <xdr:to>
          <xdr:col>14</xdr:col>
          <xdr:colOff>0</xdr:colOff>
          <xdr:row>28</xdr:row>
          <xdr:rowOff>304800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28</xdr:row>
          <xdr:rowOff>85725</xdr:rowOff>
        </xdr:from>
        <xdr:to>
          <xdr:col>16</xdr:col>
          <xdr:colOff>0</xdr:colOff>
          <xdr:row>28</xdr:row>
          <xdr:rowOff>304800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85725</xdr:rowOff>
        </xdr:from>
        <xdr:to>
          <xdr:col>9</xdr:col>
          <xdr:colOff>238125</xdr:colOff>
          <xdr:row>30</xdr:row>
          <xdr:rowOff>304800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85725</xdr:rowOff>
        </xdr:from>
        <xdr:to>
          <xdr:col>12</xdr:col>
          <xdr:colOff>0</xdr:colOff>
          <xdr:row>30</xdr:row>
          <xdr:rowOff>304800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30</xdr:row>
          <xdr:rowOff>85725</xdr:rowOff>
        </xdr:from>
        <xdr:to>
          <xdr:col>14</xdr:col>
          <xdr:colOff>0</xdr:colOff>
          <xdr:row>30</xdr:row>
          <xdr:rowOff>304800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30</xdr:row>
          <xdr:rowOff>85725</xdr:rowOff>
        </xdr:from>
        <xdr:to>
          <xdr:col>16</xdr:col>
          <xdr:colOff>0</xdr:colOff>
          <xdr:row>30</xdr:row>
          <xdr:rowOff>304800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85725</xdr:rowOff>
        </xdr:from>
        <xdr:to>
          <xdr:col>9</xdr:col>
          <xdr:colOff>238125</xdr:colOff>
          <xdr:row>30</xdr:row>
          <xdr:rowOff>304800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85725</xdr:rowOff>
        </xdr:from>
        <xdr:to>
          <xdr:col>12</xdr:col>
          <xdr:colOff>0</xdr:colOff>
          <xdr:row>30</xdr:row>
          <xdr:rowOff>304800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30</xdr:row>
          <xdr:rowOff>85725</xdr:rowOff>
        </xdr:from>
        <xdr:to>
          <xdr:col>14</xdr:col>
          <xdr:colOff>0</xdr:colOff>
          <xdr:row>30</xdr:row>
          <xdr:rowOff>304800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30</xdr:row>
          <xdr:rowOff>85725</xdr:rowOff>
        </xdr:from>
        <xdr:to>
          <xdr:col>16</xdr:col>
          <xdr:colOff>0</xdr:colOff>
          <xdr:row>30</xdr:row>
          <xdr:rowOff>304800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85725</xdr:rowOff>
        </xdr:from>
        <xdr:to>
          <xdr:col>9</xdr:col>
          <xdr:colOff>257175</xdr:colOff>
          <xdr:row>32</xdr:row>
          <xdr:rowOff>304800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32</xdr:row>
          <xdr:rowOff>85725</xdr:rowOff>
        </xdr:from>
        <xdr:to>
          <xdr:col>12</xdr:col>
          <xdr:colOff>0</xdr:colOff>
          <xdr:row>32</xdr:row>
          <xdr:rowOff>304800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32</xdr:row>
          <xdr:rowOff>85725</xdr:rowOff>
        </xdr:from>
        <xdr:to>
          <xdr:col>14</xdr:col>
          <xdr:colOff>0</xdr:colOff>
          <xdr:row>32</xdr:row>
          <xdr:rowOff>304800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32</xdr:row>
          <xdr:rowOff>85725</xdr:rowOff>
        </xdr:from>
        <xdr:to>
          <xdr:col>16</xdr:col>
          <xdr:colOff>0</xdr:colOff>
          <xdr:row>32</xdr:row>
          <xdr:rowOff>304800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85725</xdr:rowOff>
        </xdr:from>
        <xdr:to>
          <xdr:col>9</xdr:col>
          <xdr:colOff>257175</xdr:colOff>
          <xdr:row>32</xdr:row>
          <xdr:rowOff>304800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32</xdr:row>
          <xdr:rowOff>85725</xdr:rowOff>
        </xdr:from>
        <xdr:to>
          <xdr:col>12</xdr:col>
          <xdr:colOff>0</xdr:colOff>
          <xdr:row>32</xdr:row>
          <xdr:rowOff>304800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32</xdr:row>
          <xdr:rowOff>85725</xdr:rowOff>
        </xdr:from>
        <xdr:to>
          <xdr:col>14</xdr:col>
          <xdr:colOff>0</xdr:colOff>
          <xdr:row>32</xdr:row>
          <xdr:rowOff>304800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32</xdr:row>
          <xdr:rowOff>85725</xdr:rowOff>
        </xdr:from>
        <xdr:to>
          <xdr:col>16</xdr:col>
          <xdr:colOff>0</xdr:colOff>
          <xdr:row>32</xdr:row>
          <xdr:rowOff>304800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34</xdr:row>
          <xdr:rowOff>85725</xdr:rowOff>
        </xdr:from>
        <xdr:to>
          <xdr:col>9</xdr:col>
          <xdr:colOff>257175</xdr:colOff>
          <xdr:row>34</xdr:row>
          <xdr:rowOff>304800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34</xdr:row>
          <xdr:rowOff>85725</xdr:rowOff>
        </xdr:from>
        <xdr:to>
          <xdr:col>12</xdr:col>
          <xdr:colOff>0</xdr:colOff>
          <xdr:row>34</xdr:row>
          <xdr:rowOff>304800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34</xdr:row>
          <xdr:rowOff>85725</xdr:rowOff>
        </xdr:from>
        <xdr:to>
          <xdr:col>14</xdr:col>
          <xdr:colOff>0</xdr:colOff>
          <xdr:row>34</xdr:row>
          <xdr:rowOff>304800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34</xdr:row>
          <xdr:rowOff>85725</xdr:rowOff>
        </xdr:from>
        <xdr:to>
          <xdr:col>16</xdr:col>
          <xdr:colOff>0</xdr:colOff>
          <xdr:row>34</xdr:row>
          <xdr:rowOff>304800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34</xdr:row>
          <xdr:rowOff>85725</xdr:rowOff>
        </xdr:from>
        <xdr:to>
          <xdr:col>9</xdr:col>
          <xdr:colOff>257175</xdr:colOff>
          <xdr:row>34</xdr:row>
          <xdr:rowOff>304800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34</xdr:row>
          <xdr:rowOff>85725</xdr:rowOff>
        </xdr:from>
        <xdr:to>
          <xdr:col>12</xdr:col>
          <xdr:colOff>0</xdr:colOff>
          <xdr:row>34</xdr:row>
          <xdr:rowOff>304800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34</xdr:row>
          <xdr:rowOff>85725</xdr:rowOff>
        </xdr:from>
        <xdr:to>
          <xdr:col>14</xdr:col>
          <xdr:colOff>0</xdr:colOff>
          <xdr:row>34</xdr:row>
          <xdr:rowOff>304800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34</xdr:row>
          <xdr:rowOff>85725</xdr:rowOff>
        </xdr:from>
        <xdr:to>
          <xdr:col>16</xdr:col>
          <xdr:colOff>0</xdr:colOff>
          <xdr:row>34</xdr:row>
          <xdr:rowOff>304800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36</xdr:row>
          <xdr:rowOff>85725</xdr:rowOff>
        </xdr:from>
        <xdr:to>
          <xdr:col>9</xdr:col>
          <xdr:colOff>238125</xdr:colOff>
          <xdr:row>36</xdr:row>
          <xdr:rowOff>304800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36</xdr:row>
          <xdr:rowOff>85725</xdr:rowOff>
        </xdr:from>
        <xdr:to>
          <xdr:col>12</xdr:col>
          <xdr:colOff>0</xdr:colOff>
          <xdr:row>36</xdr:row>
          <xdr:rowOff>304800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36</xdr:row>
          <xdr:rowOff>85725</xdr:rowOff>
        </xdr:from>
        <xdr:to>
          <xdr:col>14</xdr:col>
          <xdr:colOff>0</xdr:colOff>
          <xdr:row>36</xdr:row>
          <xdr:rowOff>304800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36</xdr:row>
          <xdr:rowOff>85725</xdr:rowOff>
        </xdr:from>
        <xdr:to>
          <xdr:col>16</xdr:col>
          <xdr:colOff>0</xdr:colOff>
          <xdr:row>36</xdr:row>
          <xdr:rowOff>304800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36</xdr:row>
          <xdr:rowOff>85725</xdr:rowOff>
        </xdr:from>
        <xdr:to>
          <xdr:col>9</xdr:col>
          <xdr:colOff>238125</xdr:colOff>
          <xdr:row>36</xdr:row>
          <xdr:rowOff>304800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36</xdr:row>
          <xdr:rowOff>85725</xdr:rowOff>
        </xdr:from>
        <xdr:to>
          <xdr:col>12</xdr:col>
          <xdr:colOff>0</xdr:colOff>
          <xdr:row>36</xdr:row>
          <xdr:rowOff>304800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36</xdr:row>
          <xdr:rowOff>85725</xdr:rowOff>
        </xdr:from>
        <xdr:to>
          <xdr:col>14</xdr:col>
          <xdr:colOff>0</xdr:colOff>
          <xdr:row>36</xdr:row>
          <xdr:rowOff>304800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36</xdr:row>
          <xdr:rowOff>85725</xdr:rowOff>
        </xdr:from>
        <xdr:to>
          <xdr:col>16</xdr:col>
          <xdr:colOff>0</xdr:colOff>
          <xdr:row>36</xdr:row>
          <xdr:rowOff>304800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36</xdr:row>
          <xdr:rowOff>85725</xdr:rowOff>
        </xdr:from>
        <xdr:to>
          <xdr:col>9</xdr:col>
          <xdr:colOff>238125</xdr:colOff>
          <xdr:row>36</xdr:row>
          <xdr:rowOff>304800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36</xdr:row>
          <xdr:rowOff>85725</xdr:rowOff>
        </xdr:from>
        <xdr:to>
          <xdr:col>12</xdr:col>
          <xdr:colOff>0</xdr:colOff>
          <xdr:row>36</xdr:row>
          <xdr:rowOff>304800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36</xdr:row>
          <xdr:rowOff>85725</xdr:rowOff>
        </xdr:from>
        <xdr:to>
          <xdr:col>14</xdr:col>
          <xdr:colOff>0</xdr:colOff>
          <xdr:row>36</xdr:row>
          <xdr:rowOff>304800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36</xdr:row>
          <xdr:rowOff>85725</xdr:rowOff>
        </xdr:from>
        <xdr:to>
          <xdr:col>16</xdr:col>
          <xdr:colOff>0</xdr:colOff>
          <xdr:row>36</xdr:row>
          <xdr:rowOff>304800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36</xdr:row>
          <xdr:rowOff>85725</xdr:rowOff>
        </xdr:from>
        <xdr:to>
          <xdr:col>9</xdr:col>
          <xdr:colOff>238125</xdr:colOff>
          <xdr:row>36</xdr:row>
          <xdr:rowOff>304800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36</xdr:row>
          <xdr:rowOff>85725</xdr:rowOff>
        </xdr:from>
        <xdr:to>
          <xdr:col>12</xdr:col>
          <xdr:colOff>0</xdr:colOff>
          <xdr:row>36</xdr:row>
          <xdr:rowOff>304800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36</xdr:row>
          <xdr:rowOff>85725</xdr:rowOff>
        </xdr:from>
        <xdr:to>
          <xdr:col>14</xdr:col>
          <xdr:colOff>0</xdr:colOff>
          <xdr:row>36</xdr:row>
          <xdr:rowOff>304800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36</xdr:row>
          <xdr:rowOff>85725</xdr:rowOff>
        </xdr:from>
        <xdr:to>
          <xdr:col>16</xdr:col>
          <xdr:colOff>0</xdr:colOff>
          <xdr:row>36</xdr:row>
          <xdr:rowOff>304800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38</xdr:row>
          <xdr:rowOff>85725</xdr:rowOff>
        </xdr:from>
        <xdr:to>
          <xdr:col>9</xdr:col>
          <xdr:colOff>257175</xdr:colOff>
          <xdr:row>38</xdr:row>
          <xdr:rowOff>304800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38</xdr:row>
          <xdr:rowOff>85725</xdr:rowOff>
        </xdr:from>
        <xdr:to>
          <xdr:col>12</xdr:col>
          <xdr:colOff>0</xdr:colOff>
          <xdr:row>38</xdr:row>
          <xdr:rowOff>304800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38</xdr:row>
          <xdr:rowOff>85725</xdr:rowOff>
        </xdr:from>
        <xdr:to>
          <xdr:col>14</xdr:col>
          <xdr:colOff>0</xdr:colOff>
          <xdr:row>38</xdr:row>
          <xdr:rowOff>304800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38</xdr:row>
          <xdr:rowOff>85725</xdr:rowOff>
        </xdr:from>
        <xdr:to>
          <xdr:col>16</xdr:col>
          <xdr:colOff>0</xdr:colOff>
          <xdr:row>38</xdr:row>
          <xdr:rowOff>304800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38</xdr:row>
          <xdr:rowOff>85725</xdr:rowOff>
        </xdr:from>
        <xdr:to>
          <xdr:col>9</xdr:col>
          <xdr:colOff>257175</xdr:colOff>
          <xdr:row>38</xdr:row>
          <xdr:rowOff>304800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38</xdr:row>
          <xdr:rowOff>85725</xdr:rowOff>
        </xdr:from>
        <xdr:to>
          <xdr:col>12</xdr:col>
          <xdr:colOff>0</xdr:colOff>
          <xdr:row>38</xdr:row>
          <xdr:rowOff>304800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38</xdr:row>
          <xdr:rowOff>85725</xdr:rowOff>
        </xdr:from>
        <xdr:to>
          <xdr:col>14</xdr:col>
          <xdr:colOff>0</xdr:colOff>
          <xdr:row>38</xdr:row>
          <xdr:rowOff>304800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38</xdr:row>
          <xdr:rowOff>85725</xdr:rowOff>
        </xdr:from>
        <xdr:to>
          <xdr:col>16</xdr:col>
          <xdr:colOff>0</xdr:colOff>
          <xdr:row>38</xdr:row>
          <xdr:rowOff>304800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38</xdr:row>
          <xdr:rowOff>85725</xdr:rowOff>
        </xdr:from>
        <xdr:to>
          <xdr:col>9</xdr:col>
          <xdr:colOff>257175</xdr:colOff>
          <xdr:row>38</xdr:row>
          <xdr:rowOff>304800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38</xdr:row>
          <xdr:rowOff>85725</xdr:rowOff>
        </xdr:from>
        <xdr:to>
          <xdr:col>12</xdr:col>
          <xdr:colOff>0</xdr:colOff>
          <xdr:row>38</xdr:row>
          <xdr:rowOff>304800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38</xdr:row>
          <xdr:rowOff>85725</xdr:rowOff>
        </xdr:from>
        <xdr:to>
          <xdr:col>14</xdr:col>
          <xdr:colOff>0</xdr:colOff>
          <xdr:row>38</xdr:row>
          <xdr:rowOff>304800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38</xdr:row>
          <xdr:rowOff>85725</xdr:rowOff>
        </xdr:from>
        <xdr:to>
          <xdr:col>16</xdr:col>
          <xdr:colOff>0</xdr:colOff>
          <xdr:row>38</xdr:row>
          <xdr:rowOff>304800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38</xdr:row>
          <xdr:rowOff>85725</xdr:rowOff>
        </xdr:from>
        <xdr:to>
          <xdr:col>9</xdr:col>
          <xdr:colOff>257175</xdr:colOff>
          <xdr:row>38</xdr:row>
          <xdr:rowOff>304800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38</xdr:row>
          <xdr:rowOff>85725</xdr:rowOff>
        </xdr:from>
        <xdr:to>
          <xdr:col>12</xdr:col>
          <xdr:colOff>0</xdr:colOff>
          <xdr:row>38</xdr:row>
          <xdr:rowOff>304800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38</xdr:row>
          <xdr:rowOff>85725</xdr:rowOff>
        </xdr:from>
        <xdr:to>
          <xdr:col>14</xdr:col>
          <xdr:colOff>0</xdr:colOff>
          <xdr:row>38</xdr:row>
          <xdr:rowOff>304800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38</xdr:row>
          <xdr:rowOff>85725</xdr:rowOff>
        </xdr:from>
        <xdr:to>
          <xdr:col>16</xdr:col>
          <xdr:colOff>0</xdr:colOff>
          <xdr:row>38</xdr:row>
          <xdr:rowOff>304800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40</xdr:row>
          <xdr:rowOff>85725</xdr:rowOff>
        </xdr:from>
        <xdr:to>
          <xdr:col>9</xdr:col>
          <xdr:colOff>257175</xdr:colOff>
          <xdr:row>40</xdr:row>
          <xdr:rowOff>304800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40</xdr:row>
          <xdr:rowOff>85725</xdr:rowOff>
        </xdr:from>
        <xdr:to>
          <xdr:col>12</xdr:col>
          <xdr:colOff>0</xdr:colOff>
          <xdr:row>40</xdr:row>
          <xdr:rowOff>304800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40</xdr:row>
          <xdr:rowOff>85725</xdr:rowOff>
        </xdr:from>
        <xdr:to>
          <xdr:col>14</xdr:col>
          <xdr:colOff>0</xdr:colOff>
          <xdr:row>40</xdr:row>
          <xdr:rowOff>304800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40</xdr:row>
          <xdr:rowOff>85725</xdr:rowOff>
        </xdr:from>
        <xdr:to>
          <xdr:col>16</xdr:col>
          <xdr:colOff>0</xdr:colOff>
          <xdr:row>40</xdr:row>
          <xdr:rowOff>304800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40</xdr:row>
          <xdr:rowOff>85725</xdr:rowOff>
        </xdr:from>
        <xdr:to>
          <xdr:col>9</xdr:col>
          <xdr:colOff>257175</xdr:colOff>
          <xdr:row>40</xdr:row>
          <xdr:rowOff>304800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40</xdr:row>
          <xdr:rowOff>85725</xdr:rowOff>
        </xdr:from>
        <xdr:to>
          <xdr:col>12</xdr:col>
          <xdr:colOff>0</xdr:colOff>
          <xdr:row>40</xdr:row>
          <xdr:rowOff>304800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40</xdr:row>
          <xdr:rowOff>85725</xdr:rowOff>
        </xdr:from>
        <xdr:to>
          <xdr:col>14</xdr:col>
          <xdr:colOff>0</xdr:colOff>
          <xdr:row>40</xdr:row>
          <xdr:rowOff>304800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40</xdr:row>
          <xdr:rowOff>85725</xdr:rowOff>
        </xdr:from>
        <xdr:to>
          <xdr:col>16</xdr:col>
          <xdr:colOff>0</xdr:colOff>
          <xdr:row>40</xdr:row>
          <xdr:rowOff>304800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40</xdr:row>
          <xdr:rowOff>85725</xdr:rowOff>
        </xdr:from>
        <xdr:to>
          <xdr:col>9</xdr:col>
          <xdr:colOff>257175</xdr:colOff>
          <xdr:row>40</xdr:row>
          <xdr:rowOff>304800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40</xdr:row>
          <xdr:rowOff>85725</xdr:rowOff>
        </xdr:from>
        <xdr:to>
          <xdr:col>12</xdr:col>
          <xdr:colOff>0</xdr:colOff>
          <xdr:row>40</xdr:row>
          <xdr:rowOff>304800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40</xdr:row>
          <xdr:rowOff>85725</xdr:rowOff>
        </xdr:from>
        <xdr:to>
          <xdr:col>14</xdr:col>
          <xdr:colOff>0</xdr:colOff>
          <xdr:row>40</xdr:row>
          <xdr:rowOff>304800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40</xdr:row>
          <xdr:rowOff>85725</xdr:rowOff>
        </xdr:from>
        <xdr:to>
          <xdr:col>16</xdr:col>
          <xdr:colOff>0</xdr:colOff>
          <xdr:row>40</xdr:row>
          <xdr:rowOff>304800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40</xdr:row>
          <xdr:rowOff>85725</xdr:rowOff>
        </xdr:from>
        <xdr:to>
          <xdr:col>9</xdr:col>
          <xdr:colOff>257175</xdr:colOff>
          <xdr:row>40</xdr:row>
          <xdr:rowOff>304800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40</xdr:row>
          <xdr:rowOff>85725</xdr:rowOff>
        </xdr:from>
        <xdr:to>
          <xdr:col>12</xdr:col>
          <xdr:colOff>0</xdr:colOff>
          <xdr:row>40</xdr:row>
          <xdr:rowOff>304800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40</xdr:row>
          <xdr:rowOff>85725</xdr:rowOff>
        </xdr:from>
        <xdr:to>
          <xdr:col>14</xdr:col>
          <xdr:colOff>0</xdr:colOff>
          <xdr:row>40</xdr:row>
          <xdr:rowOff>304800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40</xdr:row>
          <xdr:rowOff>85725</xdr:rowOff>
        </xdr:from>
        <xdr:to>
          <xdr:col>16</xdr:col>
          <xdr:colOff>0</xdr:colOff>
          <xdr:row>40</xdr:row>
          <xdr:rowOff>304800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42</xdr:row>
          <xdr:rowOff>85725</xdr:rowOff>
        </xdr:from>
        <xdr:to>
          <xdr:col>9</xdr:col>
          <xdr:colOff>257175</xdr:colOff>
          <xdr:row>42</xdr:row>
          <xdr:rowOff>304800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42</xdr:row>
          <xdr:rowOff>85725</xdr:rowOff>
        </xdr:from>
        <xdr:to>
          <xdr:col>12</xdr:col>
          <xdr:colOff>0</xdr:colOff>
          <xdr:row>42</xdr:row>
          <xdr:rowOff>304800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42</xdr:row>
          <xdr:rowOff>85725</xdr:rowOff>
        </xdr:from>
        <xdr:to>
          <xdr:col>14</xdr:col>
          <xdr:colOff>0</xdr:colOff>
          <xdr:row>42</xdr:row>
          <xdr:rowOff>304800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42</xdr:row>
          <xdr:rowOff>85725</xdr:rowOff>
        </xdr:from>
        <xdr:to>
          <xdr:col>16</xdr:col>
          <xdr:colOff>0</xdr:colOff>
          <xdr:row>42</xdr:row>
          <xdr:rowOff>304800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42</xdr:row>
          <xdr:rowOff>85725</xdr:rowOff>
        </xdr:from>
        <xdr:to>
          <xdr:col>9</xdr:col>
          <xdr:colOff>257175</xdr:colOff>
          <xdr:row>42</xdr:row>
          <xdr:rowOff>304800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42</xdr:row>
          <xdr:rowOff>85725</xdr:rowOff>
        </xdr:from>
        <xdr:to>
          <xdr:col>12</xdr:col>
          <xdr:colOff>0</xdr:colOff>
          <xdr:row>42</xdr:row>
          <xdr:rowOff>304800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42</xdr:row>
          <xdr:rowOff>85725</xdr:rowOff>
        </xdr:from>
        <xdr:to>
          <xdr:col>14</xdr:col>
          <xdr:colOff>0</xdr:colOff>
          <xdr:row>42</xdr:row>
          <xdr:rowOff>304800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42</xdr:row>
          <xdr:rowOff>85725</xdr:rowOff>
        </xdr:from>
        <xdr:to>
          <xdr:col>16</xdr:col>
          <xdr:colOff>0</xdr:colOff>
          <xdr:row>42</xdr:row>
          <xdr:rowOff>304800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42</xdr:row>
          <xdr:rowOff>85725</xdr:rowOff>
        </xdr:from>
        <xdr:to>
          <xdr:col>9</xdr:col>
          <xdr:colOff>257175</xdr:colOff>
          <xdr:row>42</xdr:row>
          <xdr:rowOff>304800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42</xdr:row>
          <xdr:rowOff>85725</xdr:rowOff>
        </xdr:from>
        <xdr:to>
          <xdr:col>12</xdr:col>
          <xdr:colOff>0</xdr:colOff>
          <xdr:row>42</xdr:row>
          <xdr:rowOff>304800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42</xdr:row>
          <xdr:rowOff>85725</xdr:rowOff>
        </xdr:from>
        <xdr:to>
          <xdr:col>14</xdr:col>
          <xdr:colOff>0</xdr:colOff>
          <xdr:row>42</xdr:row>
          <xdr:rowOff>304800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42</xdr:row>
          <xdr:rowOff>85725</xdr:rowOff>
        </xdr:from>
        <xdr:to>
          <xdr:col>16</xdr:col>
          <xdr:colOff>0</xdr:colOff>
          <xdr:row>42</xdr:row>
          <xdr:rowOff>304800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42</xdr:row>
          <xdr:rowOff>85725</xdr:rowOff>
        </xdr:from>
        <xdr:to>
          <xdr:col>9</xdr:col>
          <xdr:colOff>257175</xdr:colOff>
          <xdr:row>42</xdr:row>
          <xdr:rowOff>304800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42</xdr:row>
          <xdr:rowOff>85725</xdr:rowOff>
        </xdr:from>
        <xdr:to>
          <xdr:col>12</xdr:col>
          <xdr:colOff>0</xdr:colOff>
          <xdr:row>42</xdr:row>
          <xdr:rowOff>304800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42</xdr:row>
          <xdr:rowOff>85725</xdr:rowOff>
        </xdr:from>
        <xdr:to>
          <xdr:col>14</xdr:col>
          <xdr:colOff>0</xdr:colOff>
          <xdr:row>42</xdr:row>
          <xdr:rowOff>304800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42</xdr:row>
          <xdr:rowOff>85725</xdr:rowOff>
        </xdr:from>
        <xdr:to>
          <xdr:col>16</xdr:col>
          <xdr:colOff>0</xdr:colOff>
          <xdr:row>42</xdr:row>
          <xdr:rowOff>304800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44</xdr:row>
          <xdr:rowOff>85725</xdr:rowOff>
        </xdr:from>
        <xdr:to>
          <xdr:col>9</xdr:col>
          <xdr:colOff>257175</xdr:colOff>
          <xdr:row>44</xdr:row>
          <xdr:rowOff>304800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44</xdr:row>
          <xdr:rowOff>85725</xdr:rowOff>
        </xdr:from>
        <xdr:to>
          <xdr:col>12</xdr:col>
          <xdr:colOff>0</xdr:colOff>
          <xdr:row>44</xdr:row>
          <xdr:rowOff>304800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44</xdr:row>
          <xdr:rowOff>85725</xdr:rowOff>
        </xdr:from>
        <xdr:to>
          <xdr:col>14</xdr:col>
          <xdr:colOff>0</xdr:colOff>
          <xdr:row>44</xdr:row>
          <xdr:rowOff>304800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44</xdr:row>
          <xdr:rowOff>85725</xdr:rowOff>
        </xdr:from>
        <xdr:to>
          <xdr:col>16</xdr:col>
          <xdr:colOff>0</xdr:colOff>
          <xdr:row>44</xdr:row>
          <xdr:rowOff>304800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44</xdr:row>
          <xdr:rowOff>85725</xdr:rowOff>
        </xdr:from>
        <xdr:to>
          <xdr:col>9</xdr:col>
          <xdr:colOff>257175</xdr:colOff>
          <xdr:row>44</xdr:row>
          <xdr:rowOff>304800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44</xdr:row>
          <xdr:rowOff>85725</xdr:rowOff>
        </xdr:from>
        <xdr:to>
          <xdr:col>12</xdr:col>
          <xdr:colOff>0</xdr:colOff>
          <xdr:row>44</xdr:row>
          <xdr:rowOff>304800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44</xdr:row>
          <xdr:rowOff>85725</xdr:rowOff>
        </xdr:from>
        <xdr:to>
          <xdr:col>14</xdr:col>
          <xdr:colOff>0</xdr:colOff>
          <xdr:row>44</xdr:row>
          <xdr:rowOff>304800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44</xdr:row>
          <xdr:rowOff>85725</xdr:rowOff>
        </xdr:from>
        <xdr:to>
          <xdr:col>16</xdr:col>
          <xdr:colOff>0</xdr:colOff>
          <xdr:row>44</xdr:row>
          <xdr:rowOff>304800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44</xdr:row>
          <xdr:rowOff>85725</xdr:rowOff>
        </xdr:from>
        <xdr:to>
          <xdr:col>9</xdr:col>
          <xdr:colOff>257175</xdr:colOff>
          <xdr:row>44</xdr:row>
          <xdr:rowOff>304800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44</xdr:row>
          <xdr:rowOff>85725</xdr:rowOff>
        </xdr:from>
        <xdr:to>
          <xdr:col>12</xdr:col>
          <xdr:colOff>0</xdr:colOff>
          <xdr:row>44</xdr:row>
          <xdr:rowOff>304800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44</xdr:row>
          <xdr:rowOff>85725</xdr:rowOff>
        </xdr:from>
        <xdr:to>
          <xdr:col>14</xdr:col>
          <xdr:colOff>0</xdr:colOff>
          <xdr:row>44</xdr:row>
          <xdr:rowOff>304800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44</xdr:row>
          <xdr:rowOff>85725</xdr:rowOff>
        </xdr:from>
        <xdr:to>
          <xdr:col>16</xdr:col>
          <xdr:colOff>0</xdr:colOff>
          <xdr:row>44</xdr:row>
          <xdr:rowOff>304800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44</xdr:row>
          <xdr:rowOff>85725</xdr:rowOff>
        </xdr:from>
        <xdr:to>
          <xdr:col>9</xdr:col>
          <xdr:colOff>257175</xdr:colOff>
          <xdr:row>44</xdr:row>
          <xdr:rowOff>304800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44</xdr:row>
          <xdr:rowOff>85725</xdr:rowOff>
        </xdr:from>
        <xdr:to>
          <xdr:col>12</xdr:col>
          <xdr:colOff>0</xdr:colOff>
          <xdr:row>44</xdr:row>
          <xdr:rowOff>304800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44</xdr:row>
          <xdr:rowOff>85725</xdr:rowOff>
        </xdr:from>
        <xdr:to>
          <xdr:col>14</xdr:col>
          <xdr:colOff>0</xdr:colOff>
          <xdr:row>44</xdr:row>
          <xdr:rowOff>304800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44</xdr:row>
          <xdr:rowOff>85725</xdr:rowOff>
        </xdr:from>
        <xdr:to>
          <xdr:col>16</xdr:col>
          <xdr:colOff>0</xdr:colOff>
          <xdr:row>44</xdr:row>
          <xdr:rowOff>304800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46</xdr:row>
          <xdr:rowOff>85725</xdr:rowOff>
        </xdr:from>
        <xdr:to>
          <xdr:col>9</xdr:col>
          <xdr:colOff>257175</xdr:colOff>
          <xdr:row>46</xdr:row>
          <xdr:rowOff>304800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46</xdr:row>
          <xdr:rowOff>85725</xdr:rowOff>
        </xdr:from>
        <xdr:to>
          <xdr:col>12</xdr:col>
          <xdr:colOff>0</xdr:colOff>
          <xdr:row>46</xdr:row>
          <xdr:rowOff>304800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46</xdr:row>
          <xdr:rowOff>85725</xdr:rowOff>
        </xdr:from>
        <xdr:to>
          <xdr:col>14</xdr:col>
          <xdr:colOff>0</xdr:colOff>
          <xdr:row>46</xdr:row>
          <xdr:rowOff>304800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46</xdr:row>
          <xdr:rowOff>85725</xdr:rowOff>
        </xdr:from>
        <xdr:to>
          <xdr:col>16</xdr:col>
          <xdr:colOff>0</xdr:colOff>
          <xdr:row>46</xdr:row>
          <xdr:rowOff>304800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46</xdr:row>
          <xdr:rowOff>85725</xdr:rowOff>
        </xdr:from>
        <xdr:to>
          <xdr:col>9</xdr:col>
          <xdr:colOff>257175</xdr:colOff>
          <xdr:row>46</xdr:row>
          <xdr:rowOff>304800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46</xdr:row>
          <xdr:rowOff>85725</xdr:rowOff>
        </xdr:from>
        <xdr:to>
          <xdr:col>12</xdr:col>
          <xdr:colOff>0</xdr:colOff>
          <xdr:row>46</xdr:row>
          <xdr:rowOff>304800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46</xdr:row>
          <xdr:rowOff>85725</xdr:rowOff>
        </xdr:from>
        <xdr:to>
          <xdr:col>14</xdr:col>
          <xdr:colOff>0</xdr:colOff>
          <xdr:row>46</xdr:row>
          <xdr:rowOff>304800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46</xdr:row>
          <xdr:rowOff>85725</xdr:rowOff>
        </xdr:from>
        <xdr:to>
          <xdr:col>16</xdr:col>
          <xdr:colOff>0</xdr:colOff>
          <xdr:row>46</xdr:row>
          <xdr:rowOff>304800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46</xdr:row>
          <xdr:rowOff>85725</xdr:rowOff>
        </xdr:from>
        <xdr:to>
          <xdr:col>9</xdr:col>
          <xdr:colOff>257175</xdr:colOff>
          <xdr:row>46</xdr:row>
          <xdr:rowOff>304800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46</xdr:row>
          <xdr:rowOff>85725</xdr:rowOff>
        </xdr:from>
        <xdr:to>
          <xdr:col>12</xdr:col>
          <xdr:colOff>0</xdr:colOff>
          <xdr:row>46</xdr:row>
          <xdr:rowOff>304800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46</xdr:row>
          <xdr:rowOff>85725</xdr:rowOff>
        </xdr:from>
        <xdr:to>
          <xdr:col>14</xdr:col>
          <xdr:colOff>0</xdr:colOff>
          <xdr:row>46</xdr:row>
          <xdr:rowOff>304800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46</xdr:row>
          <xdr:rowOff>85725</xdr:rowOff>
        </xdr:from>
        <xdr:to>
          <xdr:col>16</xdr:col>
          <xdr:colOff>0</xdr:colOff>
          <xdr:row>46</xdr:row>
          <xdr:rowOff>304800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46</xdr:row>
          <xdr:rowOff>85725</xdr:rowOff>
        </xdr:from>
        <xdr:to>
          <xdr:col>9</xdr:col>
          <xdr:colOff>257175</xdr:colOff>
          <xdr:row>46</xdr:row>
          <xdr:rowOff>304800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46</xdr:row>
          <xdr:rowOff>85725</xdr:rowOff>
        </xdr:from>
        <xdr:to>
          <xdr:col>12</xdr:col>
          <xdr:colOff>0</xdr:colOff>
          <xdr:row>46</xdr:row>
          <xdr:rowOff>304800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46</xdr:row>
          <xdr:rowOff>85725</xdr:rowOff>
        </xdr:from>
        <xdr:to>
          <xdr:col>14</xdr:col>
          <xdr:colOff>0</xdr:colOff>
          <xdr:row>46</xdr:row>
          <xdr:rowOff>304800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46</xdr:row>
          <xdr:rowOff>85725</xdr:rowOff>
        </xdr:from>
        <xdr:to>
          <xdr:col>16</xdr:col>
          <xdr:colOff>0</xdr:colOff>
          <xdr:row>46</xdr:row>
          <xdr:rowOff>304800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48</xdr:row>
          <xdr:rowOff>85725</xdr:rowOff>
        </xdr:from>
        <xdr:to>
          <xdr:col>9</xdr:col>
          <xdr:colOff>257175</xdr:colOff>
          <xdr:row>48</xdr:row>
          <xdr:rowOff>304800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48</xdr:row>
          <xdr:rowOff>85725</xdr:rowOff>
        </xdr:from>
        <xdr:to>
          <xdr:col>12</xdr:col>
          <xdr:colOff>0</xdr:colOff>
          <xdr:row>48</xdr:row>
          <xdr:rowOff>304800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48</xdr:row>
          <xdr:rowOff>85725</xdr:rowOff>
        </xdr:from>
        <xdr:to>
          <xdr:col>14</xdr:col>
          <xdr:colOff>0</xdr:colOff>
          <xdr:row>48</xdr:row>
          <xdr:rowOff>304800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48</xdr:row>
          <xdr:rowOff>85725</xdr:rowOff>
        </xdr:from>
        <xdr:to>
          <xdr:col>16</xdr:col>
          <xdr:colOff>0</xdr:colOff>
          <xdr:row>48</xdr:row>
          <xdr:rowOff>304800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48</xdr:row>
          <xdr:rowOff>85725</xdr:rowOff>
        </xdr:from>
        <xdr:to>
          <xdr:col>9</xdr:col>
          <xdr:colOff>257175</xdr:colOff>
          <xdr:row>48</xdr:row>
          <xdr:rowOff>304800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48</xdr:row>
          <xdr:rowOff>85725</xdr:rowOff>
        </xdr:from>
        <xdr:to>
          <xdr:col>12</xdr:col>
          <xdr:colOff>0</xdr:colOff>
          <xdr:row>48</xdr:row>
          <xdr:rowOff>304800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48</xdr:row>
          <xdr:rowOff>85725</xdr:rowOff>
        </xdr:from>
        <xdr:to>
          <xdr:col>14</xdr:col>
          <xdr:colOff>0</xdr:colOff>
          <xdr:row>48</xdr:row>
          <xdr:rowOff>304800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48</xdr:row>
          <xdr:rowOff>85725</xdr:rowOff>
        </xdr:from>
        <xdr:to>
          <xdr:col>16</xdr:col>
          <xdr:colOff>0</xdr:colOff>
          <xdr:row>48</xdr:row>
          <xdr:rowOff>304800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48</xdr:row>
          <xdr:rowOff>85725</xdr:rowOff>
        </xdr:from>
        <xdr:to>
          <xdr:col>9</xdr:col>
          <xdr:colOff>257175</xdr:colOff>
          <xdr:row>48</xdr:row>
          <xdr:rowOff>304800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48</xdr:row>
          <xdr:rowOff>85725</xdr:rowOff>
        </xdr:from>
        <xdr:to>
          <xdr:col>12</xdr:col>
          <xdr:colOff>0</xdr:colOff>
          <xdr:row>48</xdr:row>
          <xdr:rowOff>304800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48</xdr:row>
          <xdr:rowOff>85725</xdr:rowOff>
        </xdr:from>
        <xdr:to>
          <xdr:col>14</xdr:col>
          <xdr:colOff>0</xdr:colOff>
          <xdr:row>48</xdr:row>
          <xdr:rowOff>304800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48</xdr:row>
          <xdr:rowOff>85725</xdr:rowOff>
        </xdr:from>
        <xdr:to>
          <xdr:col>16</xdr:col>
          <xdr:colOff>0</xdr:colOff>
          <xdr:row>48</xdr:row>
          <xdr:rowOff>304800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48</xdr:row>
          <xdr:rowOff>85725</xdr:rowOff>
        </xdr:from>
        <xdr:to>
          <xdr:col>9</xdr:col>
          <xdr:colOff>257175</xdr:colOff>
          <xdr:row>48</xdr:row>
          <xdr:rowOff>304800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48</xdr:row>
          <xdr:rowOff>85725</xdr:rowOff>
        </xdr:from>
        <xdr:to>
          <xdr:col>12</xdr:col>
          <xdr:colOff>0</xdr:colOff>
          <xdr:row>48</xdr:row>
          <xdr:rowOff>304800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48</xdr:row>
          <xdr:rowOff>85725</xdr:rowOff>
        </xdr:from>
        <xdr:to>
          <xdr:col>14</xdr:col>
          <xdr:colOff>0</xdr:colOff>
          <xdr:row>48</xdr:row>
          <xdr:rowOff>304800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48</xdr:row>
          <xdr:rowOff>85725</xdr:rowOff>
        </xdr:from>
        <xdr:to>
          <xdr:col>16</xdr:col>
          <xdr:colOff>0</xdr:colOff>
          <xdr:row>48</xdr:row>
          <xdr:rowOff>304800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50</xdr:row>
          <xdr:rowOff>85725</xdr:rowOff>
        </xdr:from>
        <xdr:to>
          <xdr:col>9</xdr:col>
          <xdr:colOff>257175</xdr:colOff>
          <xdr:row>50</xdr:row>
          <xdr:rowOff>304800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50</xdr:row>
          <xdr:rowOff>85725</xdr:rowOff>
        </xdr:from>
        <xdr:to>
          <xdr:col>12</xdr:col>
          <xdr:colOff>0</xdr:colOff>
          <xdr:row>50</xdr:row>
          <xdr:rowOff>304800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50</xdr:row>
          <xdr:rowOff>85725</xdr:rowOff>
        </xdr:from>
        <xdr:to>
          <xdr:col>14</xdr:col>
          <xdr:colOff>0</xdr:colOff>
          <xdr:row>50</xdr:row>
          <xdr:rowOff>304800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50</xdr:row>
          <xdr:rowOff>85725</xdr:rowOff>
        </xdr:from>
        <xdr:to>
          <xdr:col>16</xdr:col>
          <xdr:colOff>0</xdr:colOff>
          <xdr:row>50</xdr:row>
          <xdr:rowOff>304800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50</xdr:row>
          <xdr:rowOff>85725</xdr:rowOff>
        </xdr:from>
        <xdr:to>
          <xdr:col>9</xdr:col>
          <xdr:colOff>257175</xdr:colOff>
          <xdr:row>50</xdr:row>
          <xdr:rowOff>304800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50</xdr:row>
          <xdr:rowOff>85725</xdr:rowOff>
        </xdr:from>
        <xdr:to>
          <xdr:col>12</xdr:col>
          <xdr:colOff>0</xdr:colOff>
          <xdr:row>50</xdr:row>
          <xdr:rowOff>304800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50</xdr:row>
          <xdr:rowOff>85725</xdr:rowOff>
        </xdr:from>
        <xdr:to>
          <xdr:col>14</xdr:col>
          <xdr:colOff>0</xdr:colOff>
          <xdr:row>50</xdr:row>
          <xdr:rowOff>304800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50</xdr:row>
          <xdr:rowOff>85725</xdr:rowOff>
        </xdr:from>
        <xdr:to>
          <xdr:col>16</xdr:col>
          <xdr:colOff>0</xdr:colOff>
          <xdr:row>50</xdr:row>
          <xdr:rowOff>304800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50</xdr:row>
          <xdr:rowOff>85725</xdr:rowOff>
        </xdr:from>
        <xdr:to>
          <xdr:col>9</xdr:col>
          <xdr:colOff>257175</xdr:colOff>
          <xdr:row>50</xdr:row>
          <xdr:rowOff>304800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50</xdr:row>
          <xdr:rowOff>85725</xdr:rowOff>
        </xdr:from>
        <xdr:to>
          <xdr:col>12</xdr:col>
          <xdr:colOff>0</xdr:colOff>
          <xdr:row>50</xdr:row>
          <xdr:rowOff>304800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50</xdr:row>
          <xdr:rowOff>85725</xdr:rowOff>
        </xdr:from>
        <xdr:to>
          <xdr:col>14</xdr:col>
          <xdr:colOff>0</xdr:colOff>
          <xdr:row>50</xdr:row>
          <xdr:rowOff>304800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50</xdr:row>
          <xdr:rowOff>85725</xdr:rowOff>
        </xdr:from>
        <xdr:to>
          <xdr:col>16</xdr:col>
          <xdr:colOff>0</xdr:colOff>
          <xdr:row>50</xdr:row>
          <xdr:rowOff>304800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50</xdr:row>
          <xdr:rowOff>85725</xdr:rowOff>
        </xdr:from>
        <xdr:to>
          <xdr:col>9</xdr:col>
          <xdr:colOff>257175</xdr:colOff>
          <xdr:row>50</xdr:row>
          <xdr:rowOff>304800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3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50</xdr:row>
          <xdr:rowOff>85725</xdr:rowOff>
        </xdr:from>
        <xdr:to>
          <xdr:col>12</xdr:col>
          <xdr:colOff>0</xdr:colOff>
          <xdr:row>50</xdr:row>
          <xdr:rowOff>304800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3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50</xdr:row>
          <xdr:rowOff>85725</xdr:rowOff>
        </xdr:from>
        <xdr:to>
          <xdr:col>14</xdr:col>
          <xdr:colOff>0</xdr:colOff>
          <xdr:row>50</xdr:row>
          <xdr:rowOff>304800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3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50</xdr:row>
          <xdr:rowOff>85725</xdr:rowOff>
        </xdr:from>
        <xdr:to>
          <xdr:col>16</xdr:col>
          <xdr:colOff>0</xdr:colOff>
          <xdr:row>50</xdr:row>
          <xdr:rowOff>304800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3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102340</xdr:colOff>
      <xdr:row>16</xdr:row>
      <xdr:rowOff>100006</xdr:rowOff>
    </xdr:from>
    <xdr:to>
      <xdr:col>23</xdr:col>
      <xdr:colOff>408290</xdr:colOff>
      <xdr:row>23</xdr:row>
      <xdr:rowOff>198437</xdr:rowOff>
    </xdr:to>
    <xdr:sp macro="" textlink="">
      <xdr:nvSpPr>
        <xdr:cNvPr id="193" name="角丸四角形 19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8730403" y="4044944"/>
          <a:ext cx="2941200" cy="2543181"/>
        </a:xfrm>
        <a:prstGeom prst="roundRect">
          <a:avLst/>
        </a:prstGeom>
        <a:solidFill>
          <a:srgbClr val="FFFFCC"/>
        </a:solidFill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複数月にわたって継続的に支出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4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のある経費の場合は、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4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「経費内容」下の「期間」に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4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最初と最後の</a:t>
          </a:r>
          <a:r>
            <a:rPr kumimoji="1" lang="ja-JP" altLang="en-US" sz="1400" b="1" u="sng">
              <a:solidFill>
                <a:sysClr val="windowText" lastClr="000000"/>
              </a:solidFill>
            </a:rPr>
            <a:t>支払日</a:t>
          </a:r>
          <a:r>
            <a:rPr kumimoji="1" lang="ja-JP" altLang="en-US" sz="1400">
              <a:solidFill>
                <a:sysClr val="windowText" lastClr="000000"/>
              </a:solidFill>
            </a:rPr>
            <a:t>を入力して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4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4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（厨房機器店舗什器等リース・レンタル料、広告等宣伝費、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厨房等工事費等）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360990</xdr:colOff>
      <xdr:row>4</xdr:row>
      <xdr:rowOff>190500</xdr:rowOff>
    </xdr:from>
    <xdr:ext cx="4157382" cy="871658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3002026" y="1510393"/>
          <a:ext cx="4157382" cy="871658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このシートは自動的に計算されます。</a:t>
          </a:r>
          <a:endParaRPr kumimoji="1" lang="en-US" altLang="ja-JP" sz="14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twoCellAnchor>
    <xdr:from>
      <xdr:col>9</xdr:col>
      <xdr:colOff>347382</xdr:colOff>
      <xdr:row>6</xdr:row>
      <xdr:rowOff>369794</xdr:rowOff>
    </xdr:from>
    <xdr:to>
      <xdr:col>15</xdr:col>
      <xdr:colOff>571500</xdr:colOff>
      <xdr:row>12</xdr:row>
      <xdr:rowOff>414617</xdr:rowOff>
    </xdr:to>
    <xdr:sp macro="" textlink="">
      <xdr:nvSpPr>
        <xdr:cNvPr id="3" name="テキスト ボックス 2"/>
        <xdr:cNvSpPr txBox="1"/>
      </xdr:nvSpPr>
      <xdr:spPr>
        <a:xfrm>
          <a:off x="12942794" y="2588559"/>
          <a:ext cx="4325471" cy="3675529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285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作成手順</a:t>
          </a:r>
          <a:endParaRPr kumimoji="1" lang="en-US" altLang="ja-JP" sz="12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①「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別紙１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」を作成。</a:t>
          </a:r>
          <a:endParaRPr kumimoji="1" lang="en-US" altLang="ja-JP" sz="12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一店舗ごとに一シートをご利用ください。</a:t>
          </a:r>
          <a:endParaRPr kumimoji="1" lang="en-US" altLang="ja-JP" sz="12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②「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付表３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」を作成。</a:t>
          </a:r>
          <a:endParaRPr kumimoji="1" lang="en-US" altLang="ja-JP" sz="12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「別紙１」を参照しながら入力してください。</a:t>
          </a:r>
          <a:endParaRPr kumimoji="1" lang="en-US" altLang="ja-JP" sz="12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③「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付表２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」を確認。</a:t>
          </a:r>
          <a:endParaRPr kumimoji="1" lang="en-US" altLang="ja-JP" sz="12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「別紙１」に入力した内容が間違いなく転記されて</a:t>
          </a:r>
          <a:endParaRPr kumimoji="1" lang="en-US" altLang="ja-JP" sz="12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いるか確認してください。</a:t>
          </a:r>
          <a:endParaRPr kumimoji="1" lang="ja-JP" altLang="en-US" sz="1200"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22410</xdr:colOff>
      <xdr:row>4</xdr:row>
      <xdr:rowOff>174626</xdr:rowOff>
    </xdr:from>
    <xdr:to>
      <xdr:col>5</xdr:col>
      <xdr:colOff>22414</xdr:colOff>
      <xdr:row>5</xdr:row>
      <xdr:rowOff>44827</xdr:rowOff>
    </xdr:to>
    <xdr:sp macro="" textlink="">
      <xdr:nvSpPr>
        <xdr:cNvPr id="5" name="左大かっこ 4"/>
        <xdr:cNvSpPr/>
      </xdr:nvSpPr>
      <xdr:spPr>
        <a:xfrm rot="5400000">
          <a:off x="3818871" y="-372129"/>
          <a:ext cx="161554" cy="3899651"/>
        </a:xfrm>
        <a:prstGeom prst="leftBracket">
          <a:avLst/>
        </a:prstGeom>
        <a:ln w="57150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673568</xdr:colOff>
      <xdr:row>3</xdr:row>
      <xdr:rowOff>141914</xdr:rowOff>
    </xdr:from>
    <xdr:to>
      <xdr:col>3</xdr:col>
      <xdr:colOff>675555</xdr:colOff>
      <xdr:row>4</xdr:row>
      <xdr:rowOff>174626</xdr:rowOff>
    </xdr:to>
    <xdr:cxnSp macro="">
      <xdr:nvCxnSpPr>
        <xdr:cNvPr id="6" name="直線矢印コネクタ 5"/>
        <xdr:cNvCxnSpPr>
          <a:stCxn id="4" idx="2"/>
          <a:endCxn id="5" idx="1"/>
        </xdr:cNvCxnSpPr>
      </xdr:nvCxnSpPr>
      <xdr:spPr>
        <a:xfrm>
          <a:off x="3912068" y="1121628"/>
          <a:ext cx="1987" cy="372891"/>
        </a:xfrm>
        <a:prstGeom prst="straightConnector1">
          <a:avLst/>
        </a:prstGeom>
        <a:ln w="3810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197303</xdr:colOff>
      <xdr:row>7</xdr:row>
      <xdr:rowOff>198745</xdr:rowOff>
    </xdr:from>
    <xdr:to>
      <xdr:col>8</xdr:col>
      <xdr:colOff>13607</xdr:colOff>
      <xdr:row>10</xdr:row>
      <xdr:rowOff>12806</xdr:rowOff>
    </xdr:to>
    <xdr:cxnSp macro="">
      <xdr:nvCxnSpPr>
        <xdr:cNvPr id="8" name="直線矢印コネクタ 7"/>
        <xdr:cNvCxnSpPr>
          <a:stCxn id="7" idx="2"/>
          <a:endCxn id="9" idx="1"/>
        </xdr:cNvCxnSpPr>
      </xdr:nvCxnSpPr>
      <xdr:spPr>
        <a:xfrm rot="16200000" flipH="1">
          <a:off x="7471443" y="2789784"/>
          <a:ext cx="1610203" cy="2061483"/>
        </a:xfrm>
        <a:prstGeom prst="bentConnector2">
          <a:avLst/>
        </a:prstGeom>
        <a:ln w="3810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13607</xdr:colOff>
      <xdr:row>4</xdr:row>
      <xdr:rowOff>280147</xdr:rowOff>
    </xdr:from>
    <xdr:to>
      <xdr:col>9</xdr:col>
      <xdr:colOff>22412</xdr:colOff>
      <xdr:row>15</xdr:row>
      <xdr:rowOff>44823</xdr:rowOff>
    </xdr:to>
    <xdr:sp macro="" textlink="">
      <xdr:nvSpPr>
        <xdr:cNvPr id="9" name="正方形/長方形 8"/>
        <xdr:cNvSpPr/>
      </xdr:nvSpPr>
      <xdr:spPr>
        <a:xfrm>
          <a:off x="9307286" y="1600040"/>
          <a:ext cx="3356162" cy="6051176"/>
        </a:xfrm>
        <a:prstGeom prst="rect">
          <a:avLst/>
        </a:prstGeom>
        <a:noFill/>
        <a:ln w="571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62753</xdr:colOff>
      <xdr:row>1</xdr:row>
      <xdr:rowOff>0</xdr:rowOff>
    </xdr:from>
    <xdr:to>
      <xdr:col>5</xdr:col>
      <xdr:colOff>1131794</xdr:colOff>
      <xdr:row>1</xdr:row>
      <xdr:rowOff>369794</xdr:rowOff>
    </xdr:to>
    <xdr:sp macro="" textlink="">
      <xdr:nvSpPr>
        <xdr:cNvPr id="16" name="正方形/長方形 15"/>
        <xdr:cNvSpPr/>
      </xdr:nvSpPr>
      <xdr:spPr>
        <a:xfrm>
          <a:off x="5889812" y="224118"/>
          <a:ext cx="1069041" cy="369794"/>
        </a:xfrm>
        <a:prstGeom prst="rect">
          <a:avLst/>
        </a:prstGeom>
        <a:noFill/>
        <a:ln w="571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830063</xdr:colOff>
      <xdr:row>1</xdr:row>
      <xdr:rowOff>48025</xdr:rowOff>
    </xdr:from>
    <xdr:to>
      <xdr:col>4</xdr:col>
      <xdr:colOff>517072</xdr:colOff>
      <xdr:row>3</xdr:row>
      <xdr:rowOff>141914</xdr:rowOff>
    </xdr:to>
    <xdr:sp macro="" textlink="">
      <xdr:nvSpPr>
        <xdr:cNvPr id="4" name="テキスト ボックス 3"/>
        <xdr:cNvSpPr txBox="1"/>
      </xdr:nvSpPr>
      <xdr:spPr>
        <a:xfrm>
          <a:off x="2762277" y="265739"/>
          <a:ext cx="2299581" cy="85588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「別紙１　経費別支払明細表」に入力した内容が転記され、自動で計算されます。</a:t>
          </a:r>
        </a:p>
      </xdr:txBody>
    </xdr:sp>
    <xdr:clientData/>
  </xdr:twoCellAnchor>
  <xdr:twoCellAnchor>
    <xdr:from>
      <xdr:col>8</xdr:col>
      <xdr:colOff>2242</xdr:colOff>
      <xdr:row>1</xdr:row>
      <xdr:rowOff>17928</xdr:rowOff>
    </xdr:from>
    <xdr:to>
      <xdr:col>8</xdr:col>
      <xdr:colOff>3316941</xdr:colOff>
      <xdr:row>3</xdr:row>
      <xdr:rowOff>11205</xdr:rowOff>
    </xdr:to>
    <xdr:sp macro="" textlink="">
      <xdr:nvSpPr>
        <xdr:cNvPr id="19" name="正方形/長方形 18"/>
        <xdr:cNvSpPr/>
      </xdr:nvSpPr>
      <xdr:spPr>
        <a:xfrm>
          <a:off x="9258301" y="242046"/>
          <a:ext cx="3314699" cy="755277"/>
        </a:xfrm>
        <a:prstGeom prst="rect">
          <a:avLst/>
        </a:prstGeom>
        <a:noFill/>
        <a:ln w="571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312964</xdr:colOff>
      <xdr:row>5</xdr:row>
      <xdr:rowOff>417820</xdr:rowOff>
    </xdr:from>
    <xdr:to>
      <xdr:col>7</xdr:col>
      <xdr:colOff>598713</xdr:colOff>
      <xdr:row>7</xdr:row>
      <xdr:rowOff>198746</xdr:rowOff>
    </xdr:to>
    <xdr:sp macro="" textlink="">
      <xdr:nvSpPr>
        <xdr:cNvPr id="7" name="テキスト ボックス 6"/>
        <xdr:cNvSpPr txBox="1"/>
      </xdr:nvSpPr>
      <xdr:spPr>
        <a:xfrm>
          <a:off x="6164035" y="2037070"/>
          <a:ext cx="2163535" cy="97835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「別紙１　経費別支払明細表」に入力した内容が自動で転記されます。</a:t>
          </a:r>
        </a:p>
      </xdr:txBody>
    </xdr:sp>
    <xdr:clientData/>
  </xdr:twoCellAnchor>
  <xdr:twoCellAnchor>
    <xdr:from>
      <xdr:col>5</xdr:col>
      <xdr:colOff>597274</xdr:colOff>
      <xdr:row>1</xdr:row>
      <xdr:rowOff>369794</xdr:rowOff>
    </xdr:from>
    <xdr:to>
      <xdr:col>6</xdr:col>
      <xdr:colOff>197303</xdr:colOff>
      <xdr:row>5</xdr:row>
      <xdr:rowOff>417820</xdr:rowOff>
    </xdr:to>
    <xdr:cxnSp macro="">
      <xdr:nvCxnSpPr>
        <xdr:cNvPr id="22" name="直線矢印コネクタ 21"/>
        <xdr:cNvCxnSpPr>
          <a:stCxn id="7" idx="0"/>
          <a:endCxn id="16" idx="2"/>
        </xdr:cNvCxnSpPr>
      </xdr:nvCxnSpPr>
      <xdr:spPr>
        <a:xfrm rot="16200000" flipV="1">
          <a:off x="6122293" y="913560"/>
          <a:ext cx="1449562" cy="797458"/>
        </a:xfrm>
        <a:prstGeom prst="bentConnector3">
          <a:avLst>
            <a:gd name="adj1" fmla="val 50000"/>
          </a:avLst>
        </a:prstGeom>
        <a:ln w="3810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197304</xdr:colOff>
      <xdr:row>2</xdr:row>
      <xdr:rowOff>14567</xdr:rowOff>
    </xdr:from>
    <xdr:to>
      <xdr:col>8</xdr:col>
      <xdr:colOff>2243</xdr:colOff>
      <xdr:row>5</xdr:row>
      <xdr:rowOff>417820</xdr:rowOff>
    </xdr:to>
    <xdr:cxnSp macro="">
      <xdr:nvCxnSpPr>
        <xdr:cNvPr id="32" name="直線矢印コネクタ 21"/>
        <xdr:cNvCxnSpPr>
          <a:stCxn id="7" idx="0"/>
          <a:endCxn id="19" idx="1"/>
        </xdr:cNvCxnSpPr>
      </xdr:nvCxnSpPr>
      <xdr:spPr>
        <a:xfrm rot="5400000" flipH="1" flipV="1">
          <a:off x="7558968" y="300117"/>
          <a:ext cx="1423789" cy="2050118"/>
        </a:xfrm>
        <a:prstGeom prst="bentConnector2">
          <a:avLst/>
        </a:prstGeom>
        <a:ln w="3810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40822</xdr:colOff>
      <xdr:row>6</xdr:row>
      <xdr:rowOff>0</xdr:rowOff>
    </xdr:from>
    <xdr:to>
      <xdr:col>5</xdr:col>
      <xdr:colOff>27215</xdr:colOff>
      <xdr:row>14</xdr:row>
      <xdr:rowOff>13606</xdr:rowOff>
    </xdr:to>
    <xdr:sp macro="" textlink="">
      <xdr:nvSpPr>
        <xdr:cNvPr id="14" name="正方形/長方形 13"/>
        <xdr:cNvSpPr/>
      </xdr:nvSpPr>
      <xdr:spPr>
        <a:xfrm>
          <a:off x="4585608" y="2217964"/>
          <a:ext cx="1292678" cy="4803321"/>
        </a:xfrm>
        <a:prstGeom prst="rect">
          <a:avLst/>
        </a:prstGeom>
        <a:noFill/>
        <a:ln w="571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687161</xdr:colOff>
      <xdr:row>14</xdr:row>
      <xdr:rowOff>13606</xdr:rowOff>
    </xdr:from>
    <xdr:to>
      <xdr:col>4</xdr:col>
      <xdr:colOff>925285</xdr:colOff>
      <xdr:row>17</xdr:row>
      <xdr:rowOff>40822</xdr:rowOff>
    </xdr:to>
    <xdr:cxnSp macro="">
      <xdr:nvCxnSpPr>
        <xdr:cNvPr id="15" name="直線矢印コネクタ 21"/>
        <xdr:cNvCxnSpPr>
          <a:stCxn id="18" idx="1"/>
          <a:endCxn id="14" idx="2"/>
        </xdr:cNvCxnSpPr>
      </xdr:nvCxnSpPr>
      <xdr:spPr>
        <a:xfrm rot="10800000">
          <a:off x="5231947" y="7021285"/>
          <a:ext cx="238124" cy="1074966"/>
        </a:xfrm>
        <a:prstGeom prst="bentConnector2">
          <a:avLst/>
        </a:prstGeom>
        <a:ln w="3810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925285</xdr:colOff>
      <xdr:row>15</xdr:row>
      <xdr:rowOff>40822</xdr:rowOff>
    </xdr:from>
    <xdr:to>
      <xdr:col>7</xdr:col>
      <xdr:colOff>925285</xdr:colOff>
      <xdr:row>19</xdr:row>
      <xdr:rowOff>136072</xdr:rowOff>
    </xdr:to>
    <xdr:sp macro="" textlink="">
      <xdr:nvSpPr>
        <xdr:cNvPr id="18" name="テキスト ボックス 17"/>
        <xdr:cNvSpPr txBox="1"/>
      </xdr:nvSpPr>
      <xdr:spPr>
        <a:xfrm>
          <a:off x="5470071" y="7647215"/>
          <a:ext cx="3184071" cy="89807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助成対象経費（税抜）を基に、経理関係書類を参照しながら助成金の完了検査を行います。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324971</xdr:colOff>
      <xdr:row>4</xdr:row>
      <xdr:rowOff>146347</xdr:rowOff>
    </xdr:from>
    <xdr:ext cx="4213412" cy="1015703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7687796" y="1098847"/>
          <a:ext cx="4213412" cy="101570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400" b="1" u="none">
              <a:solidFill>
                <a:srgbClr val="FF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クリーム色のセル</a:t>
          </a:r>
          <a:r>
            <a:rPr kumimoji="1" lang="ja-JP" altLang="en-US" sz="1400" b="1" u="none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に入力してください。</a:t>
          </a:r>
          <a:endParaRPr kumimoji="1" lang="en-US" altLang="ja-JP" sz="1400" b="1" u="none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twoCellAnchor>
    <xdr:from>
      <xdr:col>8</xdr:col>
      <xdr:colOff>336176</xdr:colOff>
      <xdr:row>8</xdr:row>
      <xdr:rowOff>268941</xdr:rowOff>
    </xdr:from>
    <xdr:to>
      <xdr:col>16</xdr:col>
      <xdr:colOff>0</xdr:colOff>
      <xdr:row>18</xdr:row>
      <xdr:rowOff>134470</xdr:rowOff>
    </xdr:to>
    <xdr:sp macro="" textlink="">
      <xdr:nvSpPr>
        <xdr:cNvPr id="3" name="テキスト ボックス 2"/>
        <xdr:cNvSpPr txBox="1"/>
      </xdr:nvSpPr>
      <xdr:spPr>
        <a:xfrm>
          <a:off x="7699001" y="2631141"/>
          <a:ext cx="4340599" cy="3675529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285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まず、別紙１を作成し、下記に該当する経費について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右の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助成対象資産表に入力してください。</a:t>
          </a:r>
          <a:endParaRPr lang="ja-JP" altLang="ja-JP" sz="1200">
            <a:effectLst/>
            <a:latin typeface="+mn-ea"/>
            <a:ea typeface="+mn-ea"/>
          </a:endParaRPr>
        </a:p>
        <a:p>
          <a:pPr rtl="0" eaLnBrk="1" latinLnBrk="0" hangingPunct="1"/>
          <a:endParaRPr kumimoji="1" lang="en-US" altLang="ja-JP" sz="12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rtl="0" eaLnBrk="1" latinLnBrk="0" hangingPunct="1"/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・厨房機器等購入費</a:t>
          </a:r>
          <a:endParaRPr kumimoji="1" lang="en-US" altLang="ja-JP" sz="12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rtl="0" eaLnBrk="1" latinLnBrk="0" hangingPunct="1"/>
          <a:r>
            <a:rPr kumimoji="1" lang="ja-JP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➡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厨房機器の購入単価が税抜</a:t>
          </a:r>
          <a:r>
            <a:rPr kumimoji="1" lang="en-US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50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万円以上</a:t>
          </a:r>
          <a:endParaRPr lang="ja-JP" altLang="ja-JP" sz="1200">
            <a:effectLst/>
            <a:latin typeface="+mn-ea"/>
            <a:ea typeface="+mn-ea"/>
          </a:endParaRPr>
        </a:p>
        <a:p>
          <a:pPr rtl="0" eaLnBrk="1" latinLnBrk="0" hangingPunct="1"/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・広告</a:t>
          </a:r>
          <a:r>
            <a:rPr kumimoji="1" lang="ja-JP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宣伝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費</a:t>
          </a:r>
          <a:endParaRPr kumimoji="1" lang="en-US" altLang="ja-JP" sz="12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rtl="0" eaLnBrk="1" latinLnBrk="0" hangingPunct="1"/>
          <a:r>
            <a:rPr kumimoji="1" lang="ja-JP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➡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看板等</a:t>
          </a:r>
          <a:r>
            <a:rPr kumimoji="1" lang="ja-JP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にかかる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制作費が税抜</a:t>
          </a:r>
          <a:r>
            <a:rPr kumimoji="1" lang="en-US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50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万円以上</a:t>
          </a:r>
          <a:endParaRPr lang="ja-JP" altLang="ja-JP" sz="1200">
            <a:effectLst/>
            <a:latin typeface="+mn-ea"/>
            <a:ea typeface="+mn-ea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・厨房等工事費</a:t>
          </a:r>
          <a:endParaRPr kumimoji="1" lang="en-US" altLang="ja-JP" sz="12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➡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一店舗の厨房・店舗等にかかる工事が</a:t>
          </a:r>
          <a:endParaRPr kumimoji="1" lang="en-US" altLang="ja-JP" sz="12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税抜</a:t>
          </a:r>
          <a:r>
            <a:rPr kumimoji="1" lang="en-US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50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万円以上</a:t>
          </a:r>
          <a:endParaRPr kumimoji="1" lang="ja-JP" altLang="en-US" sz="12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0</xdr:colOff>
      <xdr:row>5</xdr:row>
      <xdr:rowOff>1</xdr:rowOff>
    </xdr:from>
    <xdr:to>
      <xdr:col>7</xdr:col>
      <xdr:colOff>1524000</xdr:colOff>
      <xdr:row>5</xdr:row>
      <xdr:rowOff>369794</xdr:rowOff>
    </xdr:to>
    <xdr:sp macro="" textlink="">
      <xdr:nvSpPr>
        <xdr:cNvPr id="4" name="正方形/長方形 3"/>
        <xdr:cNvSpPr/>
      </xdr:nvSpPr>
      <xdr:spPr>
        <a:xfrm>
          <a:off x="78441" y="1210236"/>
          <a:ext cx="7239000" cy="369793"/>
        </a:xfrm>
        <a:prstGeom prst="rect">
          <a:avLst/>
        </a:prstGeom>
        <a:noFill/>
        <a:ln w="571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50"/>
        </a:p>
      </xdr:txBody>
    </xdr:sp>
    <xdr:clientData/>
  </xdr:twoCellAnchor>
  <xdr:twoCellAnchor>
    <xdr:from>
      <xdr:col>2</xdr:col>
      <xdr:colOff>291353</xdr:colOff>
      <xdr:row>8</xdr:row>
      <xdr:rowOff>290943</xdr:rowOff>
    </xdr:from>
    <xdr:to>
      <xdr:col>4</xdr:col>
      <xdr:colOff>829235</xdr:colOff>
      <xdr:row>11</xdr:row>
      <xdr:rowOff>22412</xdr:rowOff>
    </xdr:to>
    <xdr:sp macro="" textlink="">
      <xdr:nvSpPr>
        <xdr:cNvPr id="5" name="テキスト ボックス 4"/>
        <xdr:cNvSpPr txBox="1"/>
      </xdr:nvSpPr>
      <xdr:spPr>
        <a:xfrm>
          <a:off x="1736912" y="2644178"/>
          <a:ext cx="2633382" cy="87446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5715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別紙１の内容で当てはまるものについて入力してください。</a:t>
          </a:r>
        </a:p>
      </xdr:txBody>
    </xdr:sp>
    <xdr:clientData/>
  </xdr:twoCellAnchor>
  <xdr:twoCellAnchor>
    <xdr:from>
      <xdr:col>4</xdr:col>
      <xdr:colOff>156882</xdr:colOff>
      <xdr:row>5</xdr:row>
      <xdr:rowOff>369794</xdr:rowOff>
    </xdr:from>
    <xdr:to>
      <xdr:col>4</xdr:col>
      <xdr:colOff>156882</xdr:colOff>
      <xdr:row>8</xdr:row>
      <xdr:rowOff>302559</xdr:rowOff>
    </xdr:to>
    <xdr:cxnSp macro="">
      <xdr:nvCxnSpPr>
        <xdr:cNvPr id="6" name="直線矢印コネクタ 6"/>
        <xdr:cNvCxnSpPr>
          <a:endCxn id="4" idx="2"/>
        </xdr:cNvCxnSpPr>
      </xdr:nvCxnSpPr>
      <xdr:spPr>
        <a:xfrm flipV="1">
          <a:off x="3697941" y="1580029"/>
          <a:ext cx="0" cy="1075765"/>
        </a:xfrm>
        <a:prstGeom prst="straightConnector1">
          <a:avLst/>
        </a:prstGeom>
        <a:ln w="7620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2532658</xdr:colOff>
      <xdr:row>7</xdr:row>
      <xdr:rowOff>79714</xdr:rowOff>
    </xdr:from>
    <xdr:ext cx="4646966" cy="1024394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7287749" y="2712078"/>
          <a:ext cx="4646966" cy="102439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1300"/>
            </a:lnSpc>
          </a:pPr>
          <a:endParaRPr kumimoji="1" lang="en-US" altLang="ja-JP" sz="1600" b="1" u="none">
            <a:solidFill>
              <a:srgbClr val="FF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 b="1" u="none">
              <a:solidFill>
                <a:srgbClr val="FF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クリーム色のセル</a:t>
          </a:r>
          <a:r>
            <a:rPr kumimoji="1" lang="ja-JP" altLang="en-US" sz="1600" b="1" u="none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に入力してください。</a:t>
          </a:r>
          <a:endParaRPr kumimoji="1" lang="en-US" altLang="ja-JP" sz="1600" b="1" u="none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（他のセルは自動的に数値が入ります）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oneCellAnchor>
    <xdr:from>
      <xdr:col>15</xdr:col>
      <xdr:colOff>2525956</xdr:colOff>
      <xdr:row>16</xdr:row>
      <xdr:rowOff>379184</xdr:rowOff>
    </xdr:from>
    <xdr:ext cx="4626451" cy="3240316"/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7281047" y="11549411"/>
          <a:ext cx="4626451" cy="324031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numCol="1" spcCol="72000" rtlCol="0" anchor="ctr">
          <a:noAutofit/>
        </a:bodyPr>
        <a:lstStyle/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複数月にわたって継続的に支出のある経費の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場合は、「期間」の欄に最初と最後の</a:t>
          </a:r>
          <a:r>
            <a:rPr kumimoji="1" lang="ja-JP" altLang="en-US" sz="1600" b="1" u="sng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支払日</a:t>
          </a: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を入力してください。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・厨房機器等購入費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　（リース・レンタルの場合）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・広告宣伝費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twoCellAnchor>
    <xdr:from>
      <xdr:col>15</xdr:col>
      <xdr:colOff>2511136</xdr:colOff>
      <xdr:row>9</xdr:row>
      <xdr:rowOff>519547</xdr:rowOff>
    </xdr:from>
    <xdr:to>
      <xdr:col>20</xdr:col>
      <xdr:colOff>514597</xdr:colOff>
      <xdr:row>15</xdr:row>
      <xdr:rowOff>976004</xdr:rowOff>
    </xdr:to>
    <xdr:sp macro="" textlink="">
      <xdr:nvSpPr>
        <xdr:cNvPr id="5" name="テキスト ボックス 4"/>
        <xdr:cNvSpPr txBox="1"/>
      </xdr:nvSpPr>
      <xdr:spPr>
        <a:xfrm>
          <a:off x="17266227" y="4173683"/>
          <a:ext cx="4653643" cy="6898821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経費別支払明細表（個別）は必ず</a:t>
          </a:r>
          <a:r>
            <a:rPr kumimoji="1" lang="ja-JP" altLang="ja-JP" sz="16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店舗ごと</a:t>
          </a:r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に作成してください。</a:t>
          </a:r>
          <a:endParaRPr lang="ja-JP" altLang="ja-JP" sz="1600">
            <a:effectLst/>
          </a:endParaRPr>
        </a:p>
        <a:p>
          <a:pPr eaLnBrk="1" fontAlgn="auto" latinLnBrk="0" hangingPunct="1"/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一つの経費（経理関係書類）が複数店舗にわたっている場合は、</a:t>
          </a:r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それぞれの店舗のシートに使用した経費を分けて記入し、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「支出番号」は共通の番号を記入してください。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このとき、経理関係書類には共通の「支出番号」を記入したものを一式ご準備ください。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（例）○○店、△△店に冷蔵庫を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一つずつ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購入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（納品書や請求書は各１枚）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・別紙１　店舗１➡○○店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・別紙１　店舗２➡△△店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それぞれに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「経費内容」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冷蔵庫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、「単価」、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「数量」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「支出番号」は店舗１、店舗２ともに「１」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とする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0</xdr:col>
      <xdr:colOff>40821</xdr:colOff>
      <xdr:row>8</xdr:row>
      <xdr:rowOff>675408</xdr:rowOff>
    </xdr:from>
    <xdr:to>
      <xdr:col>3</xdr:col>
      <xdr:colOff>623455</xdr:colOff>
      <xdr:row>9</xdr:row>
      <xdr:rowOff>1074963</xdr:rowOff>
    </xdr:to>
    <xdr:sp macro="" textlink="">
      <xdr:nvSpPr>
        <xdr:cNvPr id="6" name="正方形/長方形 5"/>
        <xdr:cNvSpPr/>
      </xdr:nvSpPr>
      <xdr:spPr>
        <a:xfrm>
          <a:off x="40821" y="3641765"/>
          <a:ext cx="5059384" cy="1134341"/>
        </a:xfrm>
        <a:prstGeom prst="rect">
          <a:avLst/>
        </a:prstGeom>
        <a:noFill/>
        <a:ln w="7620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207819</xdr:colOff>
      <xdr:row>9</xdr:row>
      <xdr:rowOff>848592</xdr:rowOff>
    </xdr:from>
    <xdr:to>
      <xdr:col>15</xdr:col>
      <xdr:colOff>1917734</xdr:colOff>
      <xdr:row>11</xdr:row>
      <xdr:rowOff>710047</xdr:rowOff>
    </xdr:to>
    <xdr:sp macro="" textlink="">
      <xdr:nvSpPr>
        <xdr:cNvPr id="9" name="テキスト ボックス 8"/>
        <xdr:cNvSpPr txBox="1"/>
      </xdr:nvSpPr>
      <xdr:spPr>
        <a:xfrm>
          <a:off x="13404274" y="4502728"/>
          <a:ext cx="3268551" cy="200891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57150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経理関係書類を参照しながら入力してください。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経費区分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</a:t>
          </a: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経費内容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は交付申請時の申請様式（実施計画）から写していただいても構いません。</a:t>
          </a:r>
        </a:p>
      </xdr:txBody>
    </xdr:sp>
    <xdr:clientData/>
  </xdr:twoCellAnchor>
  <xdr:twoCellAnchor>
    <xdr:from>
      <xdr:col>9</xdr:col>
      <xdr:colOff>654629</xdr:colOff>
      <xdr:row>8</xdr:row>
      <xdr:rowOff>689262</xdr:rowOff>
    </xdr:from>
    <xdr:to>
      <xdr:col>11</xdr:col>
      <xdr:colOff>606138</xdr:colOff>
      <xdr:row>10</xdr:row>
      <xdr:rowOff>0</xdr:rowOff>
    </xdr:to>
    <xdr:sp macro="" textlink="">
      <xdr:nvSpPr>
        <xdr:cNvPr id="10" name="正方形/長方形 9"/>
        <xdr:cNvSpPr/>
      </xdr:nvSpPr>
      <xdr:spPr>
        <a:xfrm>
          <a:off x="9746674" y="3616035"/>
          <a:ext cx="1943100" cy="1111829"/>
        </a:xfrm>
        <a:prstGeom prst="rect">
          <a:avLst/>
        </a:prstGeom>
        <a:noFill/>
        <a:ln w="7620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187036</xdr:colOff>
      <xdr:row>5</xdr:row>
      <xdr:rowOff>83127</xdr:rowOff>
    </xdr:from>
    <xdr:to>
      <xdr:col>15</xdr:col>
      <xdr:colOff>1246909</xdr:colOff>
      <xdr:row>8</xdr:row>
      <xdr:rowOff>658091</xdr:rowOff>
    </xdr:to>
    <xdr:sp macro="" textlink="">
      <xdr:nvSpPr>
        <xdr:cNvPr id="33" name="テキスト ボックス 32"/>
        <xdr:cNvSpPr txBox="1"/>
      </xdr:nvSpPr>
      <xdr:spPr>
        <a:xfrm>
          <a:off x="13383491" y="1953491"/>
          <a:ext cx="2618509" cy="163137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5715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交付決定通知書（メールにて送付）に記載された「</a:t>
          </a: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交付決定番号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」を入力してください。</a:t>
          </a:r>
        </a:p>
      </xdr:txBody>
    </xdr:sp>
    <xdr:clientData/>
  </xdr:twoCellAnchor>
  <xdr:twoCellAnchor>
    <xdr:from>
      <xdr:col>12</xdr:col>
      <xdr:colOff>51954</xdr:colOff>
      <xdr:row>2</xdr:row>
      <xdr:rowOff>218209</xdr:rowOff>
    </xdr:from>
    <xdr:to>
      <xdr:col>12</xdr:col>
      <xdr:colOff>1122219</xdr:colOff>
      <xdr:row>4</xdr:row>
      <xdr:rowOff>17319</xdr:rowOff>
    </xdr:to>
    <xdr:sp macro="" textlink="">
      <xdr:nvSpPr>
        <xdr:cNvPr id="34" name="正方形/長方形 33"/>
        <xdr:cNvSpPr/>
      </xdr:nvSpPr>
      <xdr:spPr>
        <a:xfrm>
          <a:off x="11845636" y="824345"/>
          <a:ext cx="1070265" cy="543792"/>
        </a:xfrm>
        <a:prstGeom prst="rect">
          <a:avLst/>
        </a:prstGeom>
        <a:noFill/>
        <a:ln w="7620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587087</xdr:colOff>
      <xdr:row>4</xdr:row>
      <xdr:rowOff>17320</xdr:rowOff>
    </xdr:from>
    <xdr:to>
      <xdr:col>14</xdr:col>
      <xdr:colOff>187036</xdr:colOff>
      <xdr:row>7</xdr:row>
      <xdr:rowOff>136815</xdr:rowOff>
    </xdr:to>
    <xdr:cxnSp macro="">
      <xdr:nvCxnSpPr>
        <xdr:cNvPr id="35" name="直線矢印コネクタ 6"/>
        <xdr:cNvCxnSpPr>
          <a:stCxn id="33" idx="1"/>
          <a:endCxn id="34" idx="2"/>
        </xdr:cNvCxnSpPr>
      </xdr:nvCxnSpPr>
      <xdr:spPr>
        <a:xfrm rot="10800000">
          <a:off x="12380769" y="1368138"/>
          <a:ext cx="1002722" cy="1401041"/>
        </a:xfrm>
        <a:prstGeom prst="bentConnector2">
          <a:avLst/>
        </a:prstGeom>
        <a:ln w="7620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</xdr:colOff>
      <xdr:row>16</xdr:row>
      <xdr:rowOff>34638</xdr:rowOff>
    </xdr:from>
    <xdr:to>
      <xdr:col>9</xdr:col>
      <xdr:colOff>623456</xdr:colOff>
      <xdr:row>16</xdr:row>
      <xdr:rowOff>1039092</xdr:rowOff>
    </xdr:to>
    <xdr:sp macro="" textlink="">
      <xdr:nvSpPr>
        <xdr:cNvPr id="41" name="正方形/長方形 40"/>
        <xdr:cNvSpPr/>
      </xdr:nvSpPr>
      <xdr:spPr>
        <a:xfrm>
          <a:off x="8139547" y="11204865"/>
          <a:ext cx="1575954" cy="1004454"/>
        </a:xfrm>
        <a:prstGeom prst="rect">
          <a:avLst/>
        </a:prstGeom>
        <a:noFill/>
        <a:ln w="7620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129889</xdr:colOff>
      <xdr:row>16</xdr:row>
      <xdr:rowOff>1039092</xdr:rowOff>
    </xdr:from>
    <xdr:to>
      <xdr:col>9</xdr:col>
      <xdr:colOff>142013</xdr:colOff>
      <xdr:row>50</xdr:row>
      <xdr:rowOff>218209</xdr:rowOff>
    </xdr:to>
    <xdr:cxnSp macro="">
      <xdr:nvCxnSpPr>
        <xdr:cNvPr id="42" name="直線矢印コネクタ 6"/>
        <xdr:cNvCxnSpPr>
          <a:stCxn id="40" idx="1"/>
          <a:endCxn id="41" idx="2"/>
        </xdr:cNvCxnSpPr>
      </xdr:nvCxnSpPr>
      <xdr:spPr>
        <a:xfrm rot="10800000">
          <a:off x="8927525" y="12209319"/>
          <a:ext cx="306533" cy="1326572"/>
        </a:xfrm>
        <a:prstGeom prst="bentConnector2">
          <a:avLst/>
        </a:prstGeom>
        <a:ln w="7620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299110</xdr:colOff>
      <xdr:row>12</xdr:row>
      <xdr:rowOff>952499</xdr:rowOff>
    </xdr:from>
    <xdr:to>
      <xdr:col>15</xdr:col>
      <xdr:colOff>1525237</xdr:colOff>
      <xdr:row>14</xdr:row>
      <xdr:rowOff>72737</xdr:rowOff>
    </xdr:to>
    <xdr:sp macro="" textlink="">
      <xdr:nvSpPr>
        <xdr:cNvPr id="50" name="テキスト ボックス 49"/>
        <xdr:cNvSpPr txBox="1"/>
      </xdr:nvSpPr>
      <xdr:spPr>
        <a:xfrm>
          <a:off x="13484431" y="7878535"/>
          <a:ext cx="2777342" cy="12701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5715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経理関係書類には、ここで入力した</a:t>
          </a: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支出番号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をつけてまとめてください。</a:t>
          </a:r>
        </a:p>
      </xdr:txBody>
    </xdr:sp>
    <xdr:clientData/>
  </xdr:twoCellAnchor>
  <xdr:twoCellAnchor>
    <xdr:from>
      <xdr:col>12</xdr:col>
      <xdr:colOff>17318</xdr:colOff>
      <xdr:row>8</xdr:row>
      <xdr:rowOff>692727</xdr:rowOff>
    </xdr:from>
    <xdr:to>
      <xdr:col>13</xdr:col>
      <xdr:colOff>17318</xdr:colOff>
      <xdr:row>17</xdr:row>
      <xdr:rowOff>1056409</xdr:rowOff>
    </xdr:to>
    <xdr:sp macro="" textlink="">
      <xdr:nvSpPr>
        <xdr:cNvPr id="51" name="正方形/長方形 50"/>
        <xdr:cNvSpPr/>
      </xdr:nvSpPr>
      <xdr:spPr>
        <a:xfrm>
          <a:off x="11811000" y="3619500"/>
          <a:ext cx="1177636" cy="9680864"/>
        </a:xfrm>
        <a:prstGeom prst="rect">
          <a:avLst/>
        </a:prstGeom>
        <a:noFill/>
        <a:ln w="7620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17318</xdr:colOff>
      <xdr:row>13</xdr:row>
      <xdr:rowOff>507175</xdr:rowOff>
    </xdr:from>
    <xdr:to>
      <xdr:col>14</xdr:col>
      <xdr:colOff>299110</xdr:colOff>
      <xdr:row>13</xdr:row>
      <xdr:rowOff>512618</xdr:rowOff>
    </xdr:to>
    <xdr:cxnSp macro="">
      <xdr:nvCxnSpPr>
        <xdr:cNvPr id="52" name="直線矢印コネクタ 6"/>
        <xdr:cNvCxnSpPr>
          <a:stCxn id="50" idx="1"/>
          <a:endCxn id="51" idx="3"/>
        </xdr:cNvCxnSpPr>
      </xdr:nvCxnSpPr>
      <xdr:spPr>
        <a:xfrm flipH="1" flipV="1">
          <a:off x="12984925" y="8508175"/>
          <a:ext cx="499506" cy="5443"/>
        </a:xfrm>
        <a:prstGeom prst="straightConnector1">
          <a:avLst/>
        </a:prstGeom>
        <a:ln w="7620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69273</xdr:colOff>
      <xdr:row>14</xdr:row>
      <xdr:rowOff>1073726</xdr:rowOff>
    </xdr:from>
    <xdr:to>
      <xdr:col>15</xdr:col>
      <xdr:colOff>987136</xdr:colOff>
      <xdr:row>16</xdr:row>
      <xdr:rowOff>17317</xdr:rowOff>
    </xdr:to>
    <xdr:sp macro="" textlink="">
      <xdr:nvSpPr>
        <xdr:cNvPr id="58" name="正方形/長方形 57"/>
        <xdr:cNvSpPr/>
      </xdr:nvSpPr>
      <xdr:spPr>
        <a:xfrm>
          <a:off x="13040591" y="10096499"/>
          <a:ext cx="2701636" cy="1091045"/>
        </a:xfrm>
        <a:prstGeom prst="rect">
          <a:avLst/>
        </a:prstGeom>
        <a:noFill/>
        <a:ln w="7620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103910</xdr:colOff>
      <xdr:row>16</xdr:row>
      <xdr:rowOff>516079</xdr:rowOff>
    </xdr:from>
    <xdr:to>
      <xdr:col>15</xdr:col>
      <xdr:colOff>2286000</xdr:colOff>
      <xdr:row>64</xdr:row>
      <xdr:rowOff>103908</xdr:rowOff>
    </xdr:to>
    <xdr:sp macro="" textlink="">
      <xdr:nvSpPr>
        <xdr:cNvPr id="59" name="テキスト ボックス 58"/>
        <xdr:cNvSpPr txBox="1"/>
      </xdr:nvSpPr>
      <xdr:spPr>
        <a:xfrm>
          <a:off x="13300365" y="11686306"/>
          <a:ext cx="3740726" cy="431569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5715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下記に当てはまる入力の場合、このように表記されます。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付表３へ入力が必要です。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表記されない場合も、経理関係書類を確認の上、付表３へ入力が必要になることがあります。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・厨房機器等購入費のうち、厨房機器の購入単価が税抜</a:t>
          </a:r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50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万円以上</a:t>
          </a:r>
        </a:p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・広告制作費のうち、看板等の制作費が税抜</a:t>
          </a:r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50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万円以上</a:t>
          </a:r>
        </a:p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・厨房等工事費のうち、厨房・設備・店舗等にかかる工事が税抜</a:t>
          </a:r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50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万円以上</a:t>
          </a:r>
        </a:p>
      </xdr:txBody>
    </xdr:sp>
    <xdr:clientData/>
  </xdr:twoCellAnchor>
  <xdr:twoCellAnchor>
    <xdr:from>
      <xdr:col>14</xdr:col>
      <xdr:colOff>1160318</xdr:colOff>
      <xdr:row>16</xdr:row>
      <xdr:rowOff>17317</xdr:rowOff>
    </xdr:from>
    <xdr:to>
      <xdr:col>14</xdr:col>
      <xdr:colOff>1160318</xdr:colOff>
      <xdr:row>16</xdr:row>
      <xdr:rowOff>554183</xdr:rowOff>
    </xdr:to>
    <xdr:cxnSp macro="">
      <xdr:nvCxnSpPr>
        <xdr:cNvPr id="60" name="直線矢印コネクタ 6"/>
        <xdr:cNvCxnSpPr>
          <a:endCxn id="58" idx="2"/>
        </xdr:cNvCxnSpPr>
      </xdr:nvCxnSpPr>
      <xdr:spPr>
        <a:xfrm flipV="1">
          <a:off x="14356773" y="11187544"/>
          <a:ext cx="0" cy="536866"/>
        </a:xfrm>
        <a:prstGeom prst="straightConnector1">
          <a:avLst/>
        </a:prstGeom>
        <a:ln w="7620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142012</xdr:colOff>
      <xdr:row>17</xdr:row>
      <xdr:rowOff>658089</xdr:rowOff>
    </xdr:from>
    <xdr:to>
      <xdr:col>12</xdr:col>
      <xdr:colOff>311729</xdr:colOff>
      <xdr:row>55</xdr:row>
      <xdr:rowOff>142010</xdr:rowOff>
    </xdr:to>
    <xdr:sp macro="" textlink="">
      <xdr:nvSpPr>
        <xdr:cNvPr id="40" name="テキスト ボックス 39"/>
        <xdr:cNvSpPr txBox="1"/>
      </xdr:nvSpPr>
      <xdr:spPr>
        <a:xfrm>
          <a:off x="9234057" y="12902044"/>
          <a:ext cx="2871354" cy="126769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5715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支払が複数回にわたる場合、</a:t>
          </a:r>
        </a:p>
        <a:p>
          <a:pPr algn="l"/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最初と最後の支払日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を入力してください。</a:t>
          </a:r>
        </a:p>
      </xdr:txBody>
    </xdr:sp>
    <xdr:clientData/>
  </xdr:twoCellAnchor>
  <xdr:twoCellAnchor>
    <xdr:from>
      <xdr:col>10</xdr:col>
      <xdr:colOff>968088</xdr:colOff>
      <xdr:row>10</xdr:row>
      <xdr:rowOff>0</xdr:rowOff>
    </xdr:from>
    <xdr:to>
      <xdr:col>15</xdr:col>
      <xdr:colOff>283459</xdr:colOff>
      <xdr:row>11</xdr:row>
      <xdr:rowOff>710047</xdr:rowOff>
    </xdr:to>
    <xdr:cxnSp macro="">
      <xdr:nvCxnSpPr>
        <xdr:cNvPr id="15" name="直線矢印コネクタ 6"/>
        <xdr:cNvCxnSpPr>
          <a:stCxn id="9" idx="2"/>
          <a:endCxn id="10" idx="2"/>
        </xdr:cNvCxnSpPr>
      </xdr:nvCxnSpPr>
      <xdr:spPr>
        <a:xfrm rot="5400000" flipH="1">
          <a:off x="11986500" y="3459588"/>
          <a:ext cx="1783774" cy="4320326"/>
        </a:xfrm>
        <a:prstGeom prst="bentConnector3">
          <a:avLst>
            <a:gd name="adj1" fmla="val -12816"/>
          </a:avLst>
        </a:prstGeom>
        <a:ln w="76200">
          <a:solidFill>
            <a:schemeClr val="accent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1397207</xdr:colOff>
      <xdr:row>10</xdr:row>
      <xdr:rowOff>1236</xdr:rowOff>
    </xdr:from>
    <xdr:to>
      <xdr:col>15</xdr:col>
      <xdr:colOff>283459</xdr:colOff>
      <xdr:row>11</xdr:row>
      <xdr:rowOff>710048</xdr:rowOff>
    </xdr:to>
    <xdr:cxnSp macro="">
      <xdr:nvCxnSpPr>
        <xdr:cNvPr id="7" name="直線矢印コネクタ 6"/>
        <xdr:cNvCxnSpPr>
          <a:stCxn id="9" idx="2"/>
          <a:endCxn id="6" idx="2"/>
        </xdr:cNvCxnSpPr>
      </xdr:nvCxnSpPr>
      <xdr:spPr>
        <a:xfrm rot="5400000" flipH="1">
          <a:off x="7915427" y="-611484"/>
          <a:ext cx="1782539" cy="12463707"/>
        </a:xfrm>
        <a:prstGeom prst="bentConnector3">
          <a:avLst>
            <a:gd name="adj1" fmla="val -12824"/>
          </a:avLst>
        </a:prstGeom>
        <a:ln w="76200">
          <a:solidFill>
            <a:schemeClr val="accent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347383</xdr:colOff>
      <xdr:row>1</xdr:row>
      <xdr:rowOff>336177</xdr:rowOff>
    </xdr:from>
    <xdr:ext cx="4157382" cy="1501588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2920383" y="560295"/>
          <a:ext cx="4157382" cy="1501588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このシートは自動的に転記・計算されます。</a:t>
          </a:r>
          <a:endParaRPr kumimoji="1" lang="en-US" altLang="ja-JP" sz="14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twoCellAnchor>
    <xdr:from>
      <xdr:col>9</xdr:col>
      <xdr:colOff>358588</xdr:colOff>
      <xdr:row>6</xdr:row>
      <xdr:rowOff>190500</xdr:rowOff>
    </xdr:from>
    <xdr:to>
      <xdr:col>16</xdr:col>
      <xdr:colOff>56029</xdr:colOff>
      <xdr:row>12</xdr:row>
      <xdr:rowOff>235323</xdr:rowOff>
    </xdr:to>
    <xdr:sp macro="" textlink="">
      <xdr:nvSpPr>
        <xdr:cNvPr id="3" name="テキスト ボックス 2"/>
        <xdr:cNvSpPr txBox="1"/>
      </xdr:nvSpPr>
      <xdr:spPr>
        <a:xfrm>
          <a:off x="13178117" y="2409265"/>
          <a:ext cx="4325471" cy="3675529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285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作成手順</a:t>
          </a:r>
          <a:endParaRPr kumimoji="1" lang="en-US" altLang="ja-JP" sz="12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①「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別紙１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」を作成。</a:t>
          </a:r>
          <a:endParaRPr kumimoji="1" lang="en-US" altLang="ja-JP" sz="12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一店舗一シートをご利用ください。</a:t>
          </a:r>
          <a:endParaRPr kumimoji="1" lang="en-US" altLang="ja-JP" sz="12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②「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付表３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」を作成。</a:t>
          </a:r>
          <a:endParaRPr kumimoji="1" lang="en-US" altLang="ja-JP" sz="12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「別紙１」を参照しながら入力してください。</a:t>
          </a:r>
          <a:endParaRPr kumimoji="1" lang="en-US" altLang="ja-JP" sz="12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③「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付表２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」を確認。</a:t>
          </a:r>
          <a:endParaRPr kumimoji="1" lang="en-US" altLang="ja-JP" sz="12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「別紙１」に入力した内容が間違いなく転記されて</a:t>
          </a:r>
          <a:endParaRPr kumimoji="1" lang="en-US" altLang="ja-JP" sz="12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いるか確認してください。</a:t>
          </a:r>
          <a:endParaRPr kumimoji="1" lang="ja-JP" altLang="en-US" sz="1200">
            <a:latin typeface="+mn-ea"/>
            <a:ea typeface="+mn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324971</xdr:colOff>
      <xdr:row>4</xdr:row>
      <xdr:rowOff>146347</xdr:rowOff>
    </xdr:from>
    <xdr:ext cx="4213412" cy="1015703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7676030" y="1087641"/>
          <a:ext cx="4213412" cy="101570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400" b="1" u="none">
              <a:solidFill>
                <a:srgbClr val="FF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クリーム色のセル</a:t>
          </a:r>
          <a:r>
            <a:rPr kumimoji="1" lang="ja-JP" altLang="en-US" sz="1400" b="1" u="none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に入力してください。</a:t>
          </a:r>
          <a:endParaRPr kumimoji="1" lang="en-US" altLang="ja-JP" sz="1400" b="1" u="none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twoCellAnchor>
    <xdr:from>
      <xdr:col>8</xdr:col>
      <xdr:colOff>336176</xdr:colOff>
      <xdr:row>8</xdr:row>
      <xdr:rowOff>268941</xdr:rowOff>
    </xdr:from>
    <xdr:to>
      <xdr:col>16</xdr:col>
      <xdr:colOff>0</xdr:colOff>
      <xdr:row>18</xdr:row>
      <xdr:rowOff>134470</xdr:rowOff>
    </xdr:to>
    <xdr:sp macro="" textlink="">
      <xdr:nvSpPr>
        <xdr:cNvPr id="4" name="テキスト ボックス 3"/>
        <xdr:cNvSpPr txBox="1"/>
      </xdr:nvSpPr>
      <xdr:spPr>
        <a:xfrm>
          <a:off x="7687235" y="2622176"/>
          <a:ext cx="4325471" cy="3675529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285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まず、別紙１を作成し、下記に該当する経費について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右の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助成対象資産表に入力してください。</a:t>
          </a:r>
          <a:endParaRPr lang="ja-JP" altLang="ja-JP" sz="1200">
            <a:effectLst/>
            <a:latin typeface="+mn-ea"/>
            <a:ea typeface="+mn-ea"/>
          </a:endParaRPr>
        </a:p>
        <a:p>
          <a:pPr rtl="0" eaLnBrk="1" latinLnBrk="0" hangingPunct="1"/>
          <a:endParaRPr kumimoji="1" lang="en-US" altLang="ja-JP" sz="12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rtl="0" eaLnBrk="1" latinLnBrk="0" hangingPunct="1"/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・厨房機器等購入費</a:t>
          </a:r>
          <a:endParaRPr kumimoji="1" lang="en-US" altLang="ja-JP" sz="12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rtl="0" eaLnBrk="1" latinLnBrk="0" hangingPunct="1"/>
          <a:r>
            <a:rPr kumimoji="1" lang="ja-JP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➡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厨房機器の購入単価が税抜</a:t>
          </a:r>
          <a:r>
            <a:rPr kumimoji="1" lang="en-US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50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万円以上</a:t>
          </a:r>
          <a:endParaRPr lang="ja-JP" altLang="ja-JP" sz="1200">
            <a:effectLst/>
            <a:latin typeface="+mn-ea"/>
            <a:ea typeface="+mn-ea"/>
          </a:endParaRPr>
        </a:p>
        <a:p>
          <a:pPr rtl="0" eaLnBrk="1" latinLnBrk="0" hangingPunct="1"/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・広告</a:t>
          </a:r>
          <a:r>
            <a:rPr kumimoji="1" lang="ja-JP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宣伝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費</a:t>
          </a:r>
          <a:endParaRPr kumimoji="1" lang="en-US" altLang="ja-JP" sz="12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rtl="0" eaLnBrk="1" latinLnBrk="0" hangingPunct="1"/>
          <a:r>
            <a:rPr kumimoji="1" lang="ja-JP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➡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看板等</a:t>
          </a:r>
          <a:r>
            <a:rPr kumimoji="1" lang="ja-JP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にかかる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制作費が税抜</a:t>
          </a:r>
          <a:r>
            <a:rPr kumimoji="1" lang="en-US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50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万円以上</a:t>
          </a:r>
          <a:endParaRPr lang="ja-JP" altLang="ja-JP" sz="1200">
            <a:effectLst/>
            <a:latin typeface="+mn-ea"/>
            <a:ea typeface="+mn-ea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・厨房等工事費</a:t>
          </a:r>
          <a:endParaRPr kumimoji="1" lang="en-US" altLang="ja-JP" sz="12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➡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一店舗の厨房・店舗等にかかる工事が</a:t>
          </a:r>
          <a:endParaRPr kumimoji="1" lang="en-US" altLang="ja-JP" sz="12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税抜</a:t>
          </a:r>
          <a:r>
            <a:rPr kumimoji="1" lang="en-US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50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万円以上</a:t>
          </a:r>
          <a:endParaRPr kumimoji="1" lang="ja-JP" altLang="en-US" sz="1200">
            <a:latin typeface="+mn-ea"/>
            <a:ea typeface="+mn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3142197</xdr:colOff>
      <xdr:row>7</xdr:row>
      <xdr:rowOff>158263</xdr:rowOff>
    </xdr:from>
    <xdr:ext cx="4646966" cy="1024394"/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7878733" y="2838870"/>
          <a:ext cx="4646966" cy="102439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1300"/>
            </a:lnSpc>
          </a:pPr>
          <a:endParaRPr kumimoji="1" lang="en-US" altLang="ja-JP" sz="1600" b="1" u="none">
            <a:solidFill>
              <a:srgbClr val="FF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 b="1" u="none">
              <a:solidFill>
                <a:srgbClr val="FF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クリーム色のセル</a:t>
          </a:r>
          <a:r>
            <a:rPr kumimoji="1" lang="ja-JP" altLang="en-US" sz="1600" b="1" u="none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に入力してください。</a:t>
          </a:r>
          <a:endParaRPr kumimoji="1" lang="en-US" altLang="ja-JP" sz="1600" b="1" u="none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（他のセルは自動的に数値が入ります）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oneCellAnchor>
    <xdr:from>
      <xdr:col>15</xdr:col>
      <xdr:colOff>3135495</xdr:colOff>
      <xdr:row>16</xdr:row>
      <xdr:rowOff>457733</xdr:rowOff>
    </xdr:from>
    <xdr:ext cx="4626451" cy="3240316"/>
    <xdr:sp macro="" textlink="">
      <xdr:nvSpPr>
        <xdr:cNvPr id="193" name="角丸四角形 19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7872031" y="11697233"/>
          <a:ext cx="4626451" cy="324031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numCol="1" spcCol="72000" rtlCol="0" anchor="ctr">
          <a:noAutofit/>
        </a:bodyPr>
        <a:lstStyle/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複数月にわたって継続的に支出のある経費の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場合は、「期間」の欄に最初と最後の</a:t>
          </a:r>
          <a:r>
            <a:rPr kumimoji="1" lang="ja-JP" altLang="en-US" sz="1600" b="1" u="sng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支払日</a:t>
          </a: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 b="1" u="sng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を入力してください。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・厨房機器等購入費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　（リース・レンタルの場合）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・広告宣伝費</a:t>
          </a:r>
          <a:endParaRPr kumimoji="1" lang="en-US" altLang="ja-JP" sz="16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twoCellAnchor>
    <xdr:from>
      <xdr:col>15</xdr:col>
      <xdr:colOff>3162734</xdr:colOff>
      <xdr:row>9</xdr:row>
      <xdr:rowOff>595621</xdr:rowOff>
    </xdr:from>
    <xdr:to>
      <xdr:col>21</xdr:col>
      <xdr:colOff>599333</xdr:colOff>
      <xdr:row>15</xdr:row>
      <xdr:rowOff>1044656</xdr:rowOff>
    </xdr:to>
    <xdr:sp macro="" textlink="">
      <xdr:nvSpPr>
        <xdr:cNvPr id="2" name="テキスト ボックス 1"/>
        <xdr:cNvSpPr txBox="1"/>
      </xdr:nvSpPr>
      <xdr:spPr>
        <a:xfrm>
          <a:off x="17899270" y="4310371"/>
          <a:ext cx="4593956" cy="6898821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経費別支払明細表（個別）は必ず</a:t>
          </a:r>
          <a:r>
            <a:rPr kumimoji="1" lang="ja-JP" altLang="ja-JP" sz="16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店舗ごと</a:t>
          </a:r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に作成してください。</a:t>
          </a:r>
          <a:endParaRPr lang="ja-JP" altLang="ja-JP" sz="1600">
            <a:effectLst/>
          </a:endParaRPr>
        </a:p>
        <a:p>
          <a:pPr eaLnBrk="1" fontAlgn="auto" latinLnBrk="0" hangingPunct="1"/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一つの経費（経理関係書類）が複数店舗にわたっている場合は、</a:t>
          </a:r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それぞれの店舗のシートに使用した経費を分けて記入し、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「支出番号」は共通の番号を記入してください。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このとき、経理関係書類には共通の「支出番号」を記入したものを一式ご準備ください。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（例）○○店、△△店に冷蔵庫を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一つずつ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購入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（納品書や請求書は各１枚）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・別紙１　店舗１➡○○店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・別紙１　店舗２➡△△店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それぞれに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「経費内容」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冷蔵庫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、「単価」、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「数量」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「支出番号」は店舗１、店舗２ともに「１」</a:t>
          </a:r>
          <a:endParaRPr kumimoji="1" lang="en-US" altLang="ja-JP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とする</a:t>
          </a:r>
          <a:endParaRPr lang="ja-JP" altLang="ja-JP" sz="1400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kdfs01\&#20844;&#31038;&#25991;&#26360;\100_&#20225;&#30011;&#31649;&#29702;&#37096;\030_&#21161;&#25104;&#35506;\010%20&#21161;&#25104;&#20107;&#26989;\010%20&#20107;&#26989;&#31649;&#29702;\230_&#23637;&#31034;&#20250;&#31561;&#20986;&#23637;&#25903;&#25588;&#21161;&#25104;&#20107;&#26989;\&#20196;&#21644;2&#24180;&#24230;\020_&#35215;&#31243;&#39006;\020_&#20132;&#20184;&#35201;&#32177;\010_&#31038;&#20869;&#29992;&#65288;&#26412;&#25991;&#12539;&#27096;&#24335;&#65289;\&#20304;&#34276;&#20316;&#25104;&#20998;\&#27096;&#24335;\&#21152;&#24037;&#29992;\051_&#12304;&#21029;&#32025;5&#12305;&#27096;&#24335;&#31532;&#65297;-2&#21495;_&#30003;&#35531;&#26360;_&#12381;&#12398;&#20182;_&#25913;&#35330;&#36215;&#26696;&#29992;_&#12450;&#12521;&#12540;&#12488;&#12392;&#1236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0_&#9733;&#26032;&#20491;&#20154;&#29992;&#9733;/030_&#12373;&#34892;/&#26032;&#22435;_&#23558;&#20154;/&#26032;&#23637;&#31034;/&#21152;&#24037;&#29992;/051_&#12304;&#21029;&#32025;5&#12305;&#27096;&#24335;&#31532;&#65297;-2&#21495;_&#30003;&#35531;&#26360;_&#12381;&#12398;&#20182;_&#25913;&#35330;&#36215;&#26696;&#29992;_&#12450;&#12521;&#12540;&#12488;&#12392;&#1236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誓約書"/>
      <sheetName val="申請書表紙"/>
      <sheetName val="１申請者概要２申請状況"/>
      <sheetName val="３役員・株主"/>
      <sheetName val="４申請要件５申請概要６日程表"/>
      <sheetName val="７資金計画"/>
      <sheetName val="８経費一覧(国内展示会)"/>
      <sheetName val="９経費一覧(海外展示会)"/>
      <sheetName val="10経費一覧(広告) "/>
    </sheetNames>
    <sheetDataSet>
      <sheetData sheetId="0"/>
      <sheetData sheetId="1"/>
      <sheetData sheetId="2">
        <row r="3">
          <cell r="AG3" t="str">
            <v>A_農業・林業</v>
          </cell>
        </row>
        <row r="4">
          <cell r="AG4" t="str">
            <v>B_漁業</v>
          </cell>
        </row>
        <row r="5">
          <cell r="AG5" t="str">
            <v>C_鉱業・採石業・砂利採取業</v>
          </cell>
        </row>
        <row r="6">
          <cell r="AG6" t="str">
            <v>D_建設業</v>
          </cell>
        </row>
        <row r="7">
          <cell r="AG7" t="str">
            <v>E_製造業</v>
          </cell>
        </row>
        <row r="8">
          <cell r="AG8" t="str">
            <v>F_電気・ガス・熱供給・水道業</v>
          </cell>
        </row>
        <row r="9">
          <cell r="AG9" t="str">
            <v>G_情報通信業</v>
          </cell>
        </row>
        <row r="10">
          <cell r="AG10" t="str">
            <v>H_運輸業・郵便業</v>
          </cell>
        </row>
        <row r="11">
          <cell r="AG11" t="str">
            <v>I_卸売業・小売業</v>
          </cell>
        </row>
        <row r="12">
          <cell r="AG12" t="str">
            <v>J_金融業・保険業</v>
          </cell>
        </row>
        <row r="13">
          <cell r="AG13" t="str">
            <v>K_不動産業・物品賃貸業</v>
          </cell>
        </row>
        <row r="14">
          <cell r="AG14" t="str">
            <v>L_学術研究・専門・技術ｻｰﾋﾞｽ業</v>
          </cell>
        </row>
        <row r="15">
          <cell r="AG15" t="str">
            <v>M_宿泊業・飲食ｻｰﾋﾞｽ業</v>
          </cell>
        </row>
        <row r="16">
          <cell r="AG16" t="str">
            <v>N_生活関連ｻｰﾋﾞｽ業・娯楽業</v>
          </cell>
        </row>
        <row r="17">
          <cell r="AG17" t="str">
            <v>O_教育・学習支援業</v>
          </cell>
        </row>
        <row r="18">
          <cell r="AG18" t="str">
            <v>P_医療・福祉</v>
          </cell>
        </row>
        <row r="19">
          <cell r="AG19" t="str">
            <v>Q_複合ｻｰﾋﾞｽ事業</v>
          </cell>
        </row>
        <row r="20">
          <cell r="AG20" t="str">
            <v>R_ｻｰﾋﾞｽ業〈他に分類されないもの〉</v>
          </cell>
        </row>
        <row r="21">
          <cell r="AG21" t="str">
            <v>S_公務〈他に分類されるものを除く〉</v>
          </cell>
        </row>
        <row r="22">
          <cell r="AG22" t="str">
            <v>T_分類不能の産業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誓約書"/>
      <sheetName val="申請書表紙"/>
      <sheetName val="１申請者概要２申請状況"/>
      <sheetName val="３役員・株主"/>
      <sheetName val="４申請要件５申請概要６日程表"/>
      <sheetName val="７資金計画"/>
      <sheetName val="８経費一覧(国内展示会)"/>
      <sheetName val="９経費一覧(海外展示会)"/>
      <sheetName val="10経費一覧(広告) "/>
    </sheetNames>
    <sheetDataSet>
      <sheetData sheetId="0"/>
      <sheetData sheetId="1"/>
      <sheetData sheetId="2">
        <row r="3">
          <cell r="AG3" t="str">
            <v>A_農業・林業</v>
          </cell>
        </row>
        <row r="4">
          <cell r="AG4" t="str">
            <v>B_漁業</v>
          </cell>
        </row>
        <row r="5">
          <cell r="AG5" t="str">
            <v>C_鉱業・採石業・砂利採取業</v>
          </cell>
        </row>
        <row r="6">
          <cell r="AG6" t="str">
            <v>D_建設業</v>
          </cell>
        </row>
        <row r="7">
          <cell r="AG7" t="str">
            <v>E_製造業</v>
          </cell>
        </row>
        <row r="8">
          <cell r="AG8" t="str">
            <v>F_電気・ガス・熱供給・水道業</v>
          </cell>
        </row>
        <row r="9">
          <cell r="AG9" t="str">
            <v>G_情報通信業</v>
          </cell>
        </row>
        <row r="10">
          <cell r="AG10" t="str">
            <v>H_運輸業・郵便業</v>
          </cell>
        </row>
        <row r="11">
          <cell r="AG11" t="str">
            <v>I_卸売業・小売業</v>
          </cell>
        </row>
        <row r="12">
          <cell r="AG12" t="str">
            <v>J_金融業・保険業</v>
          </cell>
        </row>
        <row r="13">
          <cell r="AG13" t="str">
            <v>K_不動産業・物品賃貸業</v>
          </cell>
        </row>
        <row r="14">
          <cell r="AG14" t="str">
            <v>L_学術研究・専門・技術ｻｰﾋﾞｽ業</v>
          </cell>
        </row>
        <row r="15">
          <cell r="AG15" t="str">
            <v>M_宿泊業・飲食ｻｰﾋﾞｽ業</v>
          </cell>
        </row>
        <row r="16">
          <cell r="AG16" t="str">
            <v>N_生活関連ｻｰﾋﾞｽ業・娯楽業</v>
          </cell>
        </row>
        <row r="17">
          <cell r="AG17" t="str">
            <v>O_教育・学習支援業</v>
          </cell>
        </row>
        <row r="18">
          <cell r="AG18" t="str">
            <v>P_医療・福祉</v>
          </cell>
        </row>
        <row r="19">
          <cell r="AG19" t="str">
            <v>Q_複合ｻｰﾋﾞｽ事業</v>
          </cell>
        </row>
        <row r="20">
          <cell r="AG20" t="str">
            <v>R_ｻｰﾋﾞｽ業〈他に分類されないもの〉</v>
          </cell>
        </row>
        <row r="21">
          <cell r="AG21" t="str">
            <v>S_公務〈他に分類されるものを除く〉</v>
          </cell>
        </row>
        <row r="22">
          <cell r="AG22" t="str">
            <v>T_分類不能の産業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5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G38"/>
  <sheetViews>
    <sheetView showZeros="0" view="pageBreakPreview" zoomScale="75" zoomScaleNormal="75" zoomScaleSheetLayoutView="75" workbookViewId="0">
      <selection activeCell="A10" sqref="A10:D11"/>
    </sheetView>
  </sheetViews>
  <sheetFormatPr defaultRowHeight="13.5" x14ac:dyDescent="0.15"/>
  <cols>
    <col min="1" max="3" width="3.625" style="1" customWidth="1"/>
    <col min="4" max="4" width="4.625" style="1" customWidth="1"/>
    <col min="5" max="5" width="3.125" style="1" customWidth="1"/>
    <col min="6" max="6" width="4.625" style="1" customWidth="1"/>
    <col min="7" max="7" width="9.5" style="1" customWidth="1"/>
    <col min="8" max="8" width="3.625" style="1" customWidth="1"/>
    <col min="9" max="12" width="2.625" style="1" customWidth="1"/>
    <col min="13" max="13" width="7.5" style="1" customWidth="1"/>
    <col min="14" max="14" width="3.875" style="1" customWidth="1"/>
    <col min="15" max="16" width="3.125" style="1" customWidth="1"/>
    <col min="17" max="17" width="5.5" style="1" customWidth="1"/>
    <col min="18" max="18" width="4.625" style="1" customWidth="1"/>
    <col min="19" max="19" width="4.125" style="1" customWidth="1"/>
    <col min="20" max="20" width="4.5" style="1" customWidth="1"/>
    <col min="21" max="21" width="3.5" style="1" customWidth="1"/>
    <col min="22" max="22" width="4.625" style="1" customWidth="1"/>
    <col min="23" max="23" width="2.875" style="1" customWidth="1"/>
    <col min="24" max="257" width="9" style="1"/>
    <col min="258" max="258" width="3.625" style="1" customWidth="1"/>
    <col min="259" max="259" width="7.625" style="1" customWidth="1"/>
    <col min="260" max="260" width="2.625" style="1" customWidth="1"/>
    <col min="261" max="261" width="4.125" style="1" customWidth="1"/>
    <col min="262" max="262" width="3.125" style="1" customWidth="1"/>
    <col min="263" max="263" width="4.375" style="1" customWidth="1"/>
    <col min="264" max="264" width="1.125" style="1" customWidth="1"/>
    <col min="265" max="265" width="2.625" style="1" customWidth="1"/>
    <col min="266" max="266" width="6.5" style="1" customWidth="1"/>
    <col min="267" max="267" width="3.125" style="1" customWidth="1"/>
    <col min="268" max="268" width="2.125" style="1" customWidth="1"/>
    <col min="269" max="269" width="5.875" style="1" customWidth="1"/>
    <col min="270" max="270" width="2.625" style="1" customWidth="1"/>
    <col min="271" max="271" width="3.125" style="1" customWidth="1"/>
    <col min="272" max="274" width="4.625" style="1" customWidth="1"/>
    <col min="275" max="275" width="4.125" style="1" customWidth="1"/>
    <col min="276" max="276" width="4.5" style="1" customWidth="1"/>
    <col min="277" max="277" width="3.5" style="1" customWidth="1"/>
    <col min="278" max="278" width="4.625" style="1" customWidth="1"/>
    <col min="279" max="279" width="3.625" style="1" customWidth="1"/>
    <col min="280" max="513" width="9" style="1"/>
    <col min="514" max="514" width="3.625" style="1" customWidth="1"/>
    <col min="515" max="515" width="7.625" style="1" customWidth="1"/>
    <col min="516" max="516" width="2.625" style="1" customWidth="1"/>
    <col min="517" max="517" width="4.125" style="1" customWidth="1"/>
    <col min="518" max="518" width="3.125" style="1" customWidth="1"/>
    <col min="519" max="519" width="4.375" style="1" customWidth="1"/>
    <col min="520" max="520" width="1.125" style="1" customWidth="1"/>
    <col min="521" max="521" width="2.625" style="1" customWidth="1"/>
    <col min="522" max="522" width="6.5" style="1" customWidth="1"/>
    <col min="523" max="523" width="3.125" style="1" customWidth="1"/>
    <col min="524" max="524" width="2.125" style="1" customWidth="1"/>
    <col min="525" max="525" width="5.875" style="1" customWidth="1"/>
    <col min="526" max="526" width="2.625" style="1" customWidth="1"/>
    <col min="527" max="527" width="3.125" style="1" customWidth="1"/>
    <col min="528" max="530" width="4.625" style="1" customWidth="1"/>
    <col min="531" max="531" width="4.125" style="1" customWidth="1"/>
    <col min="532" max="532" width="4.5" style="1" customWidth="1"/>
    <col min="533" max="533" width="3.5" style="1" customWidth="1"/>
    <col min="534" max="534" width="4.625" style="1" customWidth="1"/>
    <col min="535" max="535" width="3.625" style="1" customWidth="1"/>
    <col min="536" max="769" width="9" style="1"/>
    <col min="770" max="770" width="3.625" style="1" customWidth="1"/>
    <col min="771" max="771" width="7.625" style="1" customWidth="1"/>
    <col min="772" max="772" width="2.625" style="1" customWidth="1"/>
    <col min="773" max="773" width="4.125" style="1" customWidth="1"/>
    <col min="774" max="774" width="3.125" style="1" customWidth="1"/>
    <col min="775" max="775" width="4.375" style="1" customWidth="1"/>
    <col min="776" max="776" width="1.125" style="1" customWidth="1"/>
    <col min="777" max="777" width="2.625" style="1" customWidth="1"/>
    <col min="778" max="778" width="6.5" style="1" customWidth="1"/>
    <col min="779" max="779" width="3.125" style="1" customWidth="1"/>
    <col min="780" max="780" width="2.125" style="1" customWidth="1"/>
    <col min="781" max="781" width="5.875" style="1" customWidth="1"/>
    <col min="782" max="782" width="2.625" style="1" customWidth="1"/>
    <col min="783" max="783" width="3.125" style="1" customWidth="1"/>
    <col min="784" max="786" width="4.625" style="1" customWidth="1"/>
    <col min="787" max="787" width="4.125" style="1" customWidth="1"/>
    <col min="788" max="788" width="4.5" style="1" customWidth="1"/>
    <col min="789" max="789" width="3.5" style="1" customWidth="1"/>
    <col min="790" max="790" width="4.625" style="1" customWidth="1"/>
    <col min="791" max="791" width="3.625" style="1" customWidth="1"/>
    <col min="792" max="1025" width="9" style="1"/>
    <col min="1026" max="1026" width="3.625" style="1" customWidth="1"/>
    <col min="1027" max="1027" width="7.625" style="1" customWidth="1"/>
    <col min="1028" max="1028" width="2.625" style="1" customWidth="1"/>
    <col min="1029" max="1029" width="4.125" style="1" customWidth="1"/>
    <col min="1030" max="1030" width="3.125" style="1" customWidth="1"/>
    <col min="1031" max="1031" width="4.375" style="1" customWidth="1"/>
    <col min="1032" max="1032" width="1.125" style="1" customWidth="1"/>
    <col min="1033" max="1033" width="2.625" style="1" customWidth="1"/>
    <col min="1034" max="1034" width="6.5" style="1" customWidth="1"/>
    <col min="1035" max="1035" width="3.125" style="1" customWidth="1"/>
    <col min="1036" max="1036" width="2.125" style="1" customWidth="1"/>
    <col min="1037" max="1037" width="5.875" style="1" customWidth="1"/>
    <col min="1038" max="1038" width="2.625" style="1" customWidth="1"/>
    <col min="1039" max="1039" width="3.125" style="1" customWidth="1"/>
    <col min="1040" max="1042" width="4.625" style="1" customWidth="1"/>
    <col min="1043" max="1043" width="4.125" style="1" customWidth="1"/>
    <col min="1044" max="1044" width="4.5" style="1" customWidth="1"/>
    <col min="1045" max="1045" width="3.5" style="1" customWidth="1"/>
    <col min="1046" max="1046" width="4.625" style="1" customWidth="1"/>
    <col min="1047" max="1047" width="3.625" style="1" customWidth="1"/>
    <col min="1048" max="1281" width="9" style="1"/>
    <col min="1282" max="1282" width="3.625" style="1" customWidth="1"/>
    <col min="1283" max="1283" width="7.625" style="1" customWidth="1"/>
    <col min="1284" max="1284" width="2.625" style="1" customWidth="1"/>
    <col min="1285" max="1285" width="4.125" style="1" customWidth="1"/>
    <col min="1286" max="1286" width="3.125" style="1" customWidth="1"/>
    <col min="1287" max="1287" width="4.375" style="1" customWidth="1"/>
    <col min="1288" max="1288" width="1.125" style="1" customWidth="1"/>
    <col min="1289" max="1289" width="2.625" style="1" customWidth="1"/>
    <col min="1290" max="1290" width="6.5" style="1" customWidth="1"/>
    <col min="1291" max="1291" width="3.125" style="1" customWidth="1"/>
    <col min="1292" max="1292" width="2.125" style="1" customWidth="1"/>
    <col min="1293" max="1293" width="5.875" style="1" customWidth="1"/>
    <col min="1294" max="1294" width="2.625" style="1" customWidth="1"/>
    <col min="1295" max="1295" width="3.125" style="1" customWidth="1"/>
    <col min="1296" max="1298" width="4.625" style="1" customWidth="1"/>
    <col min="1299" max="1299" width="4.125" style="1" customWidth="1"/>
    <col min="1300" max="1300" width="4.5" style="1" customWidth="1"/>
    <col min="1301" max="1301" width="3.5" style="1" customWidth="1"/>
    <col min="1302" max="1302" width="4.625" style="1" customWidth="1"/>
    <col min="1303" max="1303" width="3.625" style="1" customWidth="1"/>
    <col min="1304" max="1537" width="9" style="1"/>
    <col min="1538" max="1538" width="3.625" style="1" customWidth="1"/>
    <col min="1539" max="1539" width="7.625" style="1" customWidth="1"/>
    <col min="1540" max="1540" width="2.625" style="1" customWidth="1"/>
    <col min="1541" max="1541" width="4.125" style="1" customWidth="1"/>
    <col min="1542" max="1542" width="3.125" style="1" customWidth="1"/>
    <col min="1543" max="1543" width="4.375" style="1" customWidth="1"/>
    <col min="1544" max="1544" width="1.125" style="1" customWidth="1"/>
    <col min="1545" max="1545" width="2.625" style="1" customWidth="1"/>
    <col min="1546" max="1546" width="6.5" style="1" customWidth="1"/>
    <col min="1547" max="1547" width="3.125" style="1" customWidth="1"/>
    <col min="1548" max="1548" width="2.125" style="1" customWidth="1"/>
    <col min="1549" max="1549" width="5.875" style="1" customWidth="1"/>
    <col min="1550" max="1550" width="2.625" style="1" customWidth="1"/>
    <col min="1551" max="1551" width="3.125" style="1" customWidth="1"/>
    <col min="1552" max="1554" width="4.625" style="1" customWidth="1"/>
    <col min="1555" max="1555" width="4.125" style="1" customWidth="1"/>
    <col min="1556" max="1556" width="4.5" style="1" customWidth="1"/>
    <col min="1557" max="1557" width="3.5" style="1" customWidth="1"/>
    <col min="1558" max="1558" width="4.625" style="1" customWidth="1"/>
    <col min="1559" max="1559" width="3.625" style="1" customWidth="1"/>
    <col min="1560" max="1793" width="9" style="1"/>
    <col min="1794" max="1794" width="3.625" style="1" customWidth="1"/>
    <col min="1795" max="1795" width="7.625" style="1" customWidth="1"/>
    <col min="1796" max="1796" width="2.625" style="1" customWidth="1"/>
    <col min="1797" max="1797" width="4.125" style="1" customWidth="1"/>
    <col min="1798" max="1798" width="3.125" style="1" customWidth="1"/>
    <col min="1799" max="1799" width="4.375" style="1" customWidth="1"/>
    <col min="1800" max="1800" width="1.125" style="1" customWidth="1"/>
    <col min="1801" max="1801" width="2.625" style="1" customWidth="1"/>
    <col min="1802" max="1802" width="6.5" style="1" customWidth="1"/>
    <col min="1803" max="1803" width="3.125" style="1" customWidth="1"/>
    <col min="1804" max="1804" width="2.125" style="1" customWidth="1"/>
    <col min="1805" max="1805" width="5.875" style="1" customWidth="1"/>
    <col min="1806" max="1806" width="2.625" style="1" customWidth="1"/>
    <col min="1807" max="1807" width="3.125" style="1" customWidth="1"/>
    <col min="1808" max="1810" width="4.625" style="1" customWidth="1"/>
    <col min="1811" max="1811" width="4.125" style="1" customWidth="1"/>
    <col min="1812" max="1812" width="4.5" style="1" customWidth="1"/>
    <col min="1813" max="1813" width="3.5" style="1" customWidth="1"/>
    <col min="1814" max="1814" width="4.625" style="1" customWidth="1"/>
    <col min="1815" max="1815" width="3.625" style="1" customWidth="1"/>
    <col min="1816" max="2049" width="9" style="1"/>
    <col min="2050" max="2050" width="3.625" style="1" customWidth="1"/>
    <col min="2051" max="2051" width="7.625" style="1" customWidth="1"/>
    <col min="2052" max="2052" width="2.625" style="1" customWidth="1"/>
    <col min="2053" max="2053" width="4.125" style="1" customWidth="1"/>
    <col min="2054" max="2054" width="3.125" style="1" customWidth="1"/>
    <col min="2055" max="2055" width="4.375" style="1" customWidth="1"/>
    <col min="2056" max="2056" width="1.125" style="1" customWidth="1"/>
    <col min="2057" max="2057" width="2.625" style="1" customWidth="1"/>
    <col min="2058" max="2058" width="6.5" style="1" customWidth="1"/>
    <col min="2059" max="2059" width="3.125" style="1" customWidth="1"/>
    <col min="2060" max="2060" width="2.125" style="1" customWidth="1"/>
    <col min="2061" max="2061" width="5.875" style="1" customWidth="1"/>
    <col min="2062" max="2062" width="2.625" style="1" customWidth="1"/>
    <col min="2063" max="2063" width="3.125" style="1" customWidth="1"/>
    <col min="2064" max="2066" width="4.625" style="1" customWidth="1"/>
    <col min="2067" max="2067" width="4.125" style="1" customWidth="1"/>
    <col min="2068" max="2068" width="4.5" style="1" customWidth="1"/>
    <col min="2069" max="2069" width="3.5" style="1" customWidth="1"/>
    <col min="2070" max="2070" width="4.625" style="1" customWidth="1"/>
    <col min="2071" max="2071" width="3.625" style="1" customWidth="1"/>
    <col min="2072" max="2305" width="9" style="1"/>
    <col min="2306" max="2306" width="3.625" style="1" customWidth="1"/>
    <col min="2307" max="2307" width="7.625" style="1" customWidth="1"/>
    <col min="2308" max="2308" width="2.625" style="1" customWidth="1"/>
    <col min="2309" max="2309" width="4.125" style="1" customWidth="1"/>
    <col min="2310" max="2310" width="3.125" style="1" customWidth="1"/>
    <col min="2311" max="2311" width="4.375" style="1" customWidth="1"/>
    <col min="2312" max="2312" width="1.125" style="1" customWidth="1"/>
    <col min="2313" max="2313" width="2.625" style="1" customWidth="1"/>
    <col min="2314" max="2314" width="6.5" style="1" customWidth="1"/>
    <col min="2315" max="2315" width="3.125" style="1" customWidth="1"/>
    <col min="2316" max="2316" width="2.125" style="1" customWidth="1"/>
    <col min="2317" max="2317" width="5.875" style="1" customWidth="1"/>
    <col min="2318" max="2318" width="2.625" style="1" customWidth="1"/>
    <col min="2319" max="2319" width="3.125" style="1" customWidth="1"/>
    <col min="2320" max="2322" width="4.625" style="1" customWidth="1"/>
    <col min="2323" max="2323" width="4.125" style="1" customWidth="1"/>
    <col min="2324" max="2324" width="4.5" style="1" customWidth="1"/>
    <col min="2325" max="2325" width="3.5" style="1" customWidth="1"/>
    <col min="2326" max="2326" width="4.625" style="1" customWidth="1"/>
    <col min="2327" max="2327" width="3.625" style="1" customWidth="1"/>
    <col min="2328" max="2561" width="9" style="1"/>
    <col min="2562" max="2562" width="3.625" style="1" customWidth="1"/>
    <col min="2563" max="2563" width="7.625" style="1" customWidth="1"/>
    <col min="2564" max="2564" width="2.625" style="1" customWidth="1"/>
    <col min="2565" max="2565" width="4.125" style="1" customWidth="1"/>
    <col min="2566" max="2566" width="3.125" style="1" customWidth="1"/>
    <col min="2567" max="2567" width="4.375" style="1" customWidth="1"/>
    <col min="2568" max="2568" width="1.125" style="1" customWidth="1"/>
    <col min="2569" max="2569" width="2.625" style="1" customWidth="1"/>
    <col min="2570" max="2570" width="6.5" style="1" customWidth="1"/>
    <col min="2571" max="2571" width="3.125" style="1" customWidth="1"/>
    <col min="2572" max="2572" width="2.125" style="1" customWidth="1"/>
    <col min="2573" max="2573" width="5.875" style="1" customWidth="1"/>
    <col min="2574" max="2574" width="2.625" style="1" customWidth="1"/>
    <col min="2575" max="2575" width="3.125" style="1" customWidth="1"/>
    <col min="2576" max="2578" width="4.625" style="1" customWidth="1"/>
    <col min="2579" max="2579" width="4.125" style="1" customWidth="1"/>
    <col min="2580" max="2580" width="4.5" style="1" customWidth="1"/>
    <col min="2581" max="2581" width="3.5" style="1" customWidth="1"/>
    <col min="2582" max="2582" width="4.625" style="1" customWidth="1"/>
    <col min="2583" max="2583" width="3.625" style="1" customWidth="1"/>
    <col min="2584" max="2817" width="9" style="1"/>
    <col min="2818" max="2818" width="3.625" style="1" customWidth="1"/>
    <col min="2819" max="2819" width="7.625" style="1" customWidth="1"/>
    <col min="2820" max="2820" width="2.625" style="1" customWidth="1"/>
    <col min="2821" max="2821" width="4.125" style="1" customWidth="1"/>
    <col min="2822" max="2822" width="3.125" style="1" customWidth="1"/>
    <col min="2823" max="2823" width="4.375" style="1" customWidth="1"/>
    <col min="2824" max="2824" width="1.125" style="1" customWidth="1"/>
    <col min="2825" max="2825" width="2.625" style="1" customWidth="1"/>
    <col min="2826" max="2826" width="6.5" style="1" customWidth="1"/>
    <col min="2827" max="2827" width="3.125" style="1" customWidth="1"/>
    <col min="2828" max="2828" width="2.125" style="1" customWidth="1"/>
    <col min="2829" max="2829" width="5.875" style="1" customWidth="1"/>
    <col min="2830" max="2830" width="2.625" style="1" customWidth="1"/>
    <col min="2831" max="2831" width="3.125" style="1" customWidth="1"/>
    <col min="2832" max="2834" width="4.625" style="1" customWidth="1"/>
    <col min="2835" max="2835" width="4.125" style="1" customWidth="1"/>
    <col min="2836" max="2836" width="4.5" style="1" customWidth="1"/>
    <col min="2837" max="2837" width="3.5" style="1" customWidth="1"/>
    <col min="2838" max="2838" width="4.625" style="1" customWidth="1"/>
    <col min="2839" max="2839" width="3.625" style="1" customWidth="1"/>
    <col min="2840" max="3073" width="9" style="1"/>
    <col min="3074" max="3074" width="3.625" style="1" customWidth="1"/>
    <col min="3075" max="3075" width="7.625" style="1" customWidth="1"/>
    <col min="3076" max="3076" width="2.625" style="1" customWidth="1"/>
    <col min="3077" max="3077" width="4.125" style="1" customWidth="1"/>
    <col min="3078" max="3078" width="3.125" style="1" customWidth="1"/>
    <col min="3079" max="3079" width="4.375" style="1" customWidth="1"/>
    <col min="3080" max="3080" width="1.125" style="1" customWidth="1"/>
    <col min="3081" max="3081" width="2.625" style="1" customWidth="1"/>
    <col min="3082" max="3082" width="6.5" style="1" customWidth="1"/>
    <col min="3083" max="3083" width="3.125" style="1" customWidth="1"/>
    <col min="3084" max="3084" width="2.125" style="1" customWidth="1"/>
    <col min="3085" max="3085" width="5.875" style="1" customWidth="1"/>
    <col min="3086" max="3086" width="2.625" style="1" customWidth="1"/>
    <col min="3087" max="3087" width="3.125" style="1" customWidth="1"/>
    <col min="3088" max="3090" width="4.625" style="1" customWidth="1"/>
    <col min="3091" max="3091" width="4.125" style="1" customWidth="1"/>
    <col min="3092" max="3092" width="4.5" style="1" customWidth="1"/>
    <col min="3093" max="3093" width="3.5" style="1" customWidth="1"/>
    <col min="3094" max="3094" width="4.625" style="1" customWidth="1"/>
    <col min="3095" max="3095" width="3.625" style="1" customWidth="1"/>
    <col min="3096" max="3329" width="9" style="1"/>
    <col min="3330" max="3330" width="3.625" style="1" customWidth="1"/>
    <col min="3331" max="3331" width="7.625" style="1" customWidth="1"/>
    <col min="3332" max="3332" width="2.625" style="1" customWidth="1"/>
    <col min="3333" max="3333" width="4.125" style="1" customWidth="1"/>
    <col min="3334" max="3334" width="3.125" style="1" customWidth="1"/>
    <col min="3335" max="3335" width="4.375" style="1" customWidth="1"/>
    <col min="3336" max="3336" width="1.125" style="1" customWidth="1"/>
    <col min="3337" max="3337" width="2.625" style="1" customWidth="1"/>
    <col min="3338" max="3338" width="6.5" style="1" customWidth="1"/>
    <col min="3339" max="3339" width="3.125" style="1" customWidth="1"/>
    <col min="3340" max="3340" width="2.125" style="1" customWidth="1"/>
    <col min="3341" max="3341" width="5.875" style="1" customWidth="1"/>
    <col min="3342" max="3342" width="2.625" style="1" customWidth="1"/>
    <col min="3343" max="3343" width="3.125" style="1" customWidth="1"/>
    <col min="3344" max="3346" width="4.625" style="1" customWidth="1"/>
    <col min="3347" max="3347" width="4.125" style="1" customWidth="1"/>
    <col min="3348" max="3348" width="4.5" style="1" customWidth="1"/>
    <col min="3349" max="3349" width="3.5" style="1" customWidth="1"/>
    <col min="3350" max="3350" width="4.625" style="1" customWidth="1"/>
    <col min="3351" max="3351" width="3.625" style="1" customWidth="1"/>
    <col min="3352" max="3585" width="9" style="1"/>
    <col min="3586" max="3586" width="3.625" style="1" customWidth="1"/>
    <col min="3587" max="3587" width="7.625" style="1" customWidth="1"/>
    <col min="3588" max="3588" width="2.625" style="1" customWidth="1"/>
    <col min="3589" max="3589" width="4.125" style="1" customWidth="1"/>
    <col min="3590" max="3590" width="3.125" style="1" customWidth="1"/>
    <col min="3591" max="3591" width="4.375" style="1" customWidth="1"/>
    <col min="3592" max="3592" width="1.125" style="1" customWidth="1"/>
    <col min="3593" max="3593" width="2.625" style="1" customWidth="1"/>
    <col min="3594" max="3594" width="6.5" style="1" customWidth="1"/>
    <col min="3595" max="3595" width="3.125" style="1" customWidth="1"/>
    <col min="3596" max="3596" width="2.125" style="1" customWidth="1"/>
    <col min="3597" max="3597" width="5.875" style="1" customWidth="1"/>
    <col min="3598" max="3598" width="2.625" style="1" customWidth="1"/>
    <col min="3599" max="3599" width="3.125" style="1" customWidth="1"/>
    <col min="3600" max="3602" width="4.625" style="1" customWidth="1"/>
    <col min="3603" max="3603" width="4.125" style="1" customWidth="1"/>
    <col min="3604" max="3604" width="4.5" style="1" customWidth="1"/>
    <col min="3605" max="3605" width="3.5" style="1" customWidth="1"/>
    <col min="3606" max="3606" width="4.625" style="1" customWidth="1"/>
    <col min="3607" max="3607" width="3.625" style="1" customWidth="1"/>
    <col min="3608" max="3841" width="9" style="1"/>
    <col min="3842" max="3842" width="3.625" style="1" customWidth="1"/>
    <col min="3843" max="3843" width="7.625" style="1" customWidth="1"/>
    <col min="3844" max="3844" width="2.625" style="1" customWidth="1"/>
    <col min="3845" max="3845" width="4.125" style="1" customWidth="1"/>
    <col min="3846" max="3846" width="3.125" style="1" customWidth="1"/>
    <col min="3847" max="3847" width="4.375" style="1" customWidth="1"/>
    <col min="3848" max="3848" width="1.125" style="1" customWidth="1"/>
    <col min="3849" max="3849" width="2.625" style="1" customWidth="1"/>
    <col min="3850" max="3850" width="6.5" style="1" customWidth="1"/>
    <col min="3851" max="3851" width="3.125" style="1" customWidth="1"/>
    <col min="3852" max="3852" width="2.125" style="1" customWidth="1"/>
    <col min="3853" max="3853" width="5.875" style="1" customWidth="1"/>
    <col min="3854" max="3854" width="2.625" style="1" customWidth="1"/>
    <col min="3855" max="3855" width="3.125" style="1" customWidth="1"/>
    <col min="3856" max="3858" width="4.625" style="1" customWidth="1"/>
    <col min="3859" max="3859" width="4.125" style="1" customWidth="1"/>
    <col min="3860" max="3860" width="4.5" style="1" customWidth="1"/>
    <col min="3861" max="3861" width="3.5" style="1" customWidth="1"/>
    <col min="3862" max="3862" width="4.625" style="1" customWidth="1"/>
    <col min="3863" max="3863" width="3.625" style="1" customWidth="1"/>
    <col min="3864" max="4097" width="9" style="1"/>
    <col min="4098" max="4098" width="3.625" style="1" customWidth="1"/>
    <col min="4099" max="4099" width="7.625" style="1" customWidth="1"/>
    <col min="4100" max="4100" width="2.625" style="1" customWidth="1"/>
    <col min="4101" max="4101" width="4.125" style="1" customWidth="1"/>
    <col min="4102" max="4102" width="3.125" style="1" customWidth="1"/>
    <col min="4103" max="4103" width="4.375" style="1" customWidth="1"/>
    <col min="4104" max="4104" width="1.125" style="1" customWidth="1"/>
    <col min="4105" max="4105" width="2.625" style="1" customWidth="1"/>
    <col min="4106" max="4106" width="6.5" style="1" customWidth="1"/>
    <col min="4107" max="4107" width="3.125" style="1" customWidth="1"/>
    <col min="4108" max="4108" width="2.125" style="1" customWidth="1"/>
    <col min="4109" max="4109" width="5.875" style="1" customWidth="1"/>
    <col min="4110" max="4110" width="2.625" style="1" customWidth="1"/>
    <col min="4111" max="4111" width="3.125" style="1" customWidth="1"/>
    <col min="4112" max="4114" width="4.625" style="1" customWidth="1"/>
    <col min="4115" max="4115" width="4.125" style="1" customWidth="1"/>
    <col min="4116" max="4116" width="4.5" style="1" customWidth="1"/>
    <col min="4117" max="4117" width="3.5" style="1" customWidth="1"/>
    <col min="4118" max="4118" width="4.625" style="1" customWidth="1"/>
    <col min="4119" max="4119" width="3.625" style="1" customWidth="1"/>
    <col min="4120" max="4353" width="9" style="1"/>
    <col min="4354" max="4354" width="3.625" style="1" customWidth="1"/>
    <col min="4355" max="4355" width="7.625" style="1" customWidth="1"/>
    <col min="4356" max="4356" width="2.625" style="1" customWidth="1"/>
    <col min="4357" max="4357" width="4.125" style="1" customWidth="1"/>
    <col min="4358" max="4358" width="3.125" style="1" customWidth="1"/>
    <col min="4359" max="4359" width="4.375" style="1" customWidth="1"/>
    <col min="4360" max="4360" width="1.125" style="1" customWidth="1"/>
    <col min="4361" max="4361" width="2.625" style="1" customWidth="1"/>
    <col min="4362" max="4362" width="6.5" style="1" customWidth="1"/>
    <col min="4363" max="4363" width="3.125" style="1" customWidth="1"/>
    <col min="4364" max="4364" width="2.125" style="1" customWidth="1"/>
    <col min="4365" max="4365" width="5.875" style="1" customWidth="1"/>
    <col min="4366" max="4366" width="2.625" style="1" customWidth="1"/>
    <col min="4367" max="4367" width="3.125" style="1" customWidth="1"/>
    <col min="4368" max="4370" width="4.625" style="1" customWidth="1"/>
    <col min="4371" max="4371" width="4.125" style="1" customWidth="1"/>
    <col min="4372" max="4372" width="4.5" style="1" customWidth="1"/>
    <col min="4373" max="4373" width="3.5" style="1" customWidth="1"/>
    <col min="4374" max="4374" width="4.625" style="1" customWidth="1"/>
    <col min="4375" max="4375" width="3.625" style="1" customWidth="1"/>
    <col min="4376" max="4609" width="9" style="1"/>
    <col min="4610" max="4610" width="3.625" style="1" customWidth="1"/>
    <col min="4611" max="4611" width="7.625" style="1" customWidth="1"/>
    <col min="4612" max="4612" width="2.625" style="1" customWidth="1"/>
    <col min="4613" max="4613" width="4.125" style="1" customWidth="1"/>
    <col min="4614" max="4614" width="3.125" style="1" customWidth="1"/>
    <col min="4615" max="4615" width="4.375" style="1" customWidth="1"/>
    <col min="4616" max="4616" width="1.125" style="1" customWidth="1"/>
    <col min="4617" max="4617" width="2.625" style="1" customWidth="1"/>
    <col min="4618" max="4618" width="6.5" style="1" customWidth="1"/>
    <col min="4619" max="4619" width="3.125" style="1" customWidth="1"/>
    <col min="4620" max="4620" width="2.125" style="1" customWidth="1"/>
    <col min="4621" max="4621" width="5.875" style="1" customWidth="1"/>
    <col min="4622" max="4622" width="2.625" style="1" customWidth="1"/>
    <col min="4623" max="4623" width="3.125" style="1" customWidth="1"/>
    <col min="4624" max="4626" width="4.625" style="1" customWidth="1"/>
    <col min="4627" max="4627" width="4.125" style="1" customWidth="1"/>
    <col min="4628" max="4628" width="4.5" style="1" customWidth="1"/>
    <col min="4629" max="4629" width="3.5" style="1" customWidth="1"/>
    <col min="4630" max="4630" width="4.625" style="1" customWidth="1"/>
    <col min="4631" max="4631" width="3.625" style="1" customWidth="1"/>
    <col min="4632" max="4865" width="9" style="1"/>
    <col min="4866" max="4866" width="3.625" style="1" customWidth="1"/>
    <col min="4867" max="4867" width="7.625" style="1" customWidth="1"/>
    <col min="4868" max="4868" width="2.625" style="1" customWidth="1"/>
    <col min="4869" max="4869" width="4.125" style="1" customWidth="1"/>
    <col min="4870" max="4870" width="3.125" style="1" customWidth="1"/>
    <col min="4871" max="4871" width="4.375" style="1" customWidth="1"/>
    <col min="4872" max="4872" width="1.125" style="1" customWidth="1"/>
    <col min="4873" max="4873" width="2.625" style="1" customWidth="1"/>
    <col min="4874" max="4874" width="6.5" style="1" customWidth="1"/>
    <col min="4875" max="4875" width="3.125" style="1" customWidth="1"/>
    <col min="4876" max="4876" width="2.125" style="1" customWidth="1"/>
    <col min="4877" max="4877" width="5.875" style="1" customWidth="1"/>
    <col min="4878" max="4878" width="2.625" style="1" customWidth="1"/>
    <col min="4879" max="4879" width="3.125" style="1" customWidth="1"/>
    <col min="4880" max="4882" width="4.625" style="1" customWidth="1"/>
    <col min="4883" max="4883" width="4.125" style="1" customWidth="1"/>
    <col min="4884" max="4884" width="4.5" style="1" customWidth="1"/>
    <col min="4885" max="4885" width="3.5" style="1" customWidth="1"/>
    <col min="4886" max="4886" width="4.625" style="1" customWidth="1"/>
    <col min="4887" max="4887" width="3.625" style="1" customWidth="1"/>
    <col min="4888" max="5121" width="9" style="1"/>
    <col min="5122" max="5122" width="3.625" style="1" customWidth="1"/>
    <col min="5123" max="5123" width="7.625" style="1" customWidth="1"/>
    <col min="5124" max="5124" width="2.625" style="1" customWidth="1"/>
    <col min="5125" max="5125" width="4.125" style="1" customWidth="1"/>
    <col min="5126" max="5126" width="3.125" style="1" customWidth="1"/>
    <col min="5127" max="5127" width="4.375" style="1" customWidth="1"/>
    <col min="5128" max="5128" width="1.125" style="1" customWidth="1"/>
    <col min="5129" max="5129" width="2.625" style="1" customWidth="1"/>
    <col min="5130" max="5130" width="6.5" style="1" customWidth="1"/>
    <col min="5131" max="5131" width="3.125" style="1" customWidth="1"/>
    <col min="5132" max="5132" width="2.125" style="1" customWidth="1"/>
    <col min="5133" max="5133" width="5.875" style="1" customWidth="1"/>
    <col min="5134" max="5134" width="2.625" style="1" customWidth="1"/>
    <col min="5135" max="5135" width="3.125" style="1" customWidth="1"/>
    <col min="5136" max="5138" width="4.625" style="1" customWidth="1"/>
    <col min="5139" max="5139" width="4.125" style="1" customWidth="1"/>
    <col min="5140" max="5140" width="4.5" style="1" customWidth="1"/>
    <col min="5141" max="5141" width="3.5" style="1" customWidth="1"/>
    <col min="5142" max="5142" width="4.625" style="1" customWidth="1"/>
    <col min="5143" max="5143" width="3.625" style="1" customWidth="1"/>
    <col min="5144" max="5377" width="9" style="1"/>
    <col min="5378" max="5378" width="3.625" style="1" customWidth="1"/>
    <col min="5379" max="5379" width="7.625" style="1" customWidth="1"/>
    <col min="5380" max="5380" width="2.625" style="1" customWidth="1"/>
    <col min="5381" max="5381" width="4.125" style="1" customWidth="1"/>
    <col min="5382" max="5382" width="3.125" style="1" customWidth="1"/>
    <col min="5383" max="5383" width="4.375" style="1" customWidth="1"/>
    <col min="5384" max="5384" width="1.125" style="1" customWidth="1"/>
    <col min="5385" max="5385" width="2.625" style="1" customWidth="1"/>
    <col min="5386" max="5386" width="6.5" style="1" customWidth="1"/>
    <col min="5387" max="5387" width="3.125" style="1" customWidth="1"/>
    <col min="5388" max="5388" width="2.125" style="1" customWidth="1"/>
    <col min="5389" max="5389" width="5.875" style="1" customWidth="1"/>
    <col min="5390" max="5390" width="2.625" style="1" customWidth="1"/>
    <col min="5391" max="5391" width="3.125" style="1" customWidth="1"/>
    <col min="5392" max="5394" width="4.625" style="1" customWidth="1"/>
    <col min="5395" max="5395" width="4.125" style="1" customWidth="1"/>
    <col min="5396" max="5396" width="4.5" style="1" customWidth="1"/>
    <col min="5397" max="5397" width="3.5" style="1" customWidth="1"/>
    <col min="5398" max="5398" width="4.625" style="1" customWidth="1"/>
    <col min="5399" max="5399" width="3.625" style="1" customWidth="1"/>
    <col min="5400" max="5633" width="9" style="1"/>
    <col min="5634" max="5634" width="3.625" style="1" customWidth="1"/>
    <col min="5635" max="5635" width="7.625" style="1" customWidth="1"/>
    <col min="5636" max="5636" width="2.625" style="1" customWidth="1"/>
    <col min="5637" max="5637" width="4.125" style="1" customWidth="1"/>
    <col min="5638" max="5638" width="3.125" style="1" customWidth="1"/>
    <col min="5639" max="5639" width="4.375" style="1" customWidth="1"/>
    <col min="5640" max="5640" width="1.125" style="1" customWidth="1"/>
    <col min="5641" max="5641" width="2.625" style="1" customWidth="1"/>
    <col min="5642" max="5642" width="6.5" style="1" customWidth="1"/>
    <col min="5643" max="5643" width="3.125" style="1" customWidth="1"/>
    <col min="5644" max="5644" width="2.125" style="1" customWidth="1"/>
    <col min="5645" max="5645" width="5.875" style="1" customWidth="1"/>
    <col min="5646" max="5646" width="2.625" style="1" customWidth="1"/>
    <col min="5647" max="5647" width="3.125" style="1" customWidth="1"/>
    <col min="5648" max="5650" width="4.625" style="1" customWidth="1"/>
    <col min="5651" max="5651" width="4.125" style="1" customWidth="1"/>
    <col min="5652" max="5652" width="4.5" style="1" customWidth="1"/>
    <col min="5653" max="5653" width="3.5" style="1" customWidth="1"/>
    <col min="5654" max="5654" width="4.625" style="1" customWidth="1"/>
    <col min="5655" max="5655" width="3.625" style="1" customWidth="1"/>
    <col min="5656" max="5889" width="9" style="1"/>
    <col min="5890" max="5890" width="3.625" style="1" customWidth="1"/>
    <col min="5891" max="5891" width="7.625" style="1" customWidth="1"/>
    <col min="5892" max="5892" width="2.625" style="1" customWidth="1"/>
    <col min="5893" max="5893" width="4.125" style="1" customWidth="1"/>
    <col min="5894" max="5894" width="3.125" style="1" customWidth="1"/>
    <col min="5895" max="5895" width="4.375" style="1" customWidth="1"/>
    <col min="5896" max="5896" width="1.125" style="1" customWidth="1"/>
    <col min="5897" max="5897" width="2.625" style="1" customWidth="1"/>
    <col min="5898" max="5898" width="6.5" style="1" customWidth="1"/>
    <col min="5899" max="5899" width="3.125" style="1" customWidth="1"/>
    <col min="5900" max="5900" width="2.125" style="1" customWidth="1"/>
    <col min="5901" max="5901" width="5.875" style="1" customWidth="1"/>
    <col min="5902" max="5902" width="2.625" style="1" customWidth="1"/>
    <col min="5903" max="5903" width="3.125" style="1" customWidth="1"/>
    <col min="5904" max="5906" width="4.625" style="1" customWidth="1"/>
    <col min="5907" max="5907" width="4.125" style="1" customWidth="1"/>
    <col min="5908" max="5908" width="4.5" style="1" customWidth="1"/>
    <col min="5909" max="5909" width="3.5" style="1" customWidth="1"/>
    <col min="5910" max="5910" width="4.625" style="1" customWidth="1"/>
    <col min="5911" max="5911" width="3.625" style="1" customWidth="1"/>
    <col min="5912" max="6145" width="9" style="1"/>
    <col min="6146" max="6146" width="3.625" style="1" customWidth="1"/>
    <col min="6147" max="6147" width="7.625" style="1" customWidth="1"/>
    <col min="6148" max="6148" width="2.625" style="1" customWidth="1"/>
    <col min="6149" max="6149" width="4.125" style="1" customWidth="1"/>
    <col min="6150" max="6150" width="3.125" style="1" customWidth="1"/>
    <col min="6151" max="6151" width="4.375" style="1" customWidth="1"/>
    <col min="6152" max="6152" width="1.125" style="1" customWidth="1"/>
    <col min="6153" max="6153" width="2.625" style="1" customWidth="1"/>
    <col min="6154" max="6154" width="6.5" style="1" customWidth="1"/>
    <col min="6155" max="6155" width="3.125" style="1" customWidth="1"/>
    <col min="6156" max="6156" width="2.125" style="1" customWidth="1"/>
    <col min="6157" max="6157" width="5.875" style="1" customWidth="1"/>
    <col min="6158" max="6158" width="2.625" style="1" customWidth="1"/>
    <col min="6159" max="6159" width="3.125" style="1" customWidth="1"/>
    <col min="6160" max="6162" width="4.625" style="1" customWidth="1"/>
    <col min="6163" max="6163" width="4.125" style="1" customWidth="1"/>
    <col min="6164" max="6164" width="4.5" style="1" customWidth="1"/>
    <col min="6165" max="6165" width="3.5" style="1" customWidth="1"/>
    <col min="6166" max="6166" width="4.625" style="1" customWidth="1"/>
    <col min="6167" max="6167" width="3.625" style="1" customWidth="1"/>
    <col min="6168" max="6401" width="9" style="1"/>
    <col min="6402" max="6402" width="3.625" style="1" customWidth="1"/>
    <col min="6403" max="6403" width="7.625" style="1" customWidth="1"/>
    <col min="6404" max="6404" width="2.625" style="1" customWidth="1"/>
    <col min="6405" max="6405" width="4.125" style="1" customWidth="1"/>
    <col min="6406" max="6406" width="3.125" style="1" customWidth="1"/>
    <col min="6407" max="6407" width="4.375" style="1" customWidth="1"/>
    <col min="6408" max="6408" width="1.125" style="1" customWidth="1"/>
    <col min="6409" max="6409" width="2.625" style="1" customWidth="1"/>
    <col min="6410" max="6410" width="6.5" style="1" customWidth="1"/>
    <col min="6411" max="6411" width="3.125" style="1" customWidth="1"/>
    <col min="6412" max="6412" width="2.125" style="1" customWidth="1"/>
    <col min="6413" max="6413" width="5.875" style="1" customWidth="1"/>
    <col min="6414" max="6414" width="2.625" style="1" customWidth="1"/>
    <col min="6415" max="6415" width="3.125" style="1" customWidth="1"/>
    <col min="6416" max="6418" width="4.625" style="1" customWidth="1"/>
    <col min="6419" max="6419" width="4.125" style="1" customWidth="1"/>
    <col min="6420" max="6420" width="4.5" style="1" customWidth="1"/>
    <col min="6421" max="6421" width="3.5" style="1" customWidth="1"/>
    <col min="6422" max="6422" width="4.625" style="1" customWidth="1"/>
    <col min="6423" max="6423" width="3.625" style="1" customWidth="1"/>
    <col min="6424" max="6657" width="9" style="1"/>
    <col min="6658" max="6658" width="3.625" style="1" customWidth="1"/>
    <col min="6659" max="6659" width="7.625" style="1" customWidth="1"/>
    <col min="6660" max="6660" width="2.625" style="1" customWidth="1"/>
    <col min="6661" max="6661" width="4.125" style="1" customWidth="1"/>
    <col min="6662" max="6662" width="3.125" style="1" customWidth="1"/>
    <col min="6663" max="6663" width="4.375" style="1" customWidth="1"/>
    <col min="6664" max="6664" width="1.125" style="1" customWidth="1"/>
    <col min="6665" max="6665" width="2.625" style="1" customWidth="1"/>
    <col min="6666" max="6666" width="6.5" style="1" customWidth="1"/>
    <col min="6667" max="6667" width="3.125" style="1" customWidth="1"/>
    <col min="6668" max="6668" width="2.125" style="1" customWidth="1"/>
    <col min="6669" max="6669" width="5.875" style="1" customWidth="1"/>
    <col min="6670" max="6670" width="2.625" style="1" customWidth="1"/>
    <col min="6671" max="6671" width="3.125" style="1" customWidth="1"/>
    <col min="6672" max="6674" width="4.625" style="1" customWidth="1"/>
    <col min="6675" max="6675" width="4.125" style="1" customWidth="1"/>
    <col min="6676" max="6676" width="4.5" style="1" customWidth="1"/>
    <col min="6677" max="6677" width="3.5" style="1" customWidth="1"/>
    <col min="6678" max="6678" width="4.625" style="1" customWidth="1"/>
    <col min="6679" max="6679" width="3.625" style="1" customWidth="1"/>
    <col min="6680" max="6913" width="9" style="1"/>
    <col min="6914" max="6914" width="3.625" style="1" customWidth="1"/>
    <col min="6915" max="6915" width="7.625" style="1" customWidth="1"/>
    <col min="6916" max="6916" width="2.625" style="1" customWidth="1"/>
    <col min="6917" max="6917" width="4.125" style="1" customWidth="1"/>
    <col min="6918" max="6918" width="3.125" style="1" customWidth="1"/>
    <col min="6919" max="6919" width="4.375" style="1" customWidth="1"/>
    <col min="6920" max="6920" width="1.125" style="1" customWidth="1"/>
    <col min="6921" max="6921" width="2.625" style="1" customWidth="1"/>
    <col min="6922" max="6922" width="6.5" style="1" customWidth="1"/>
    <col min="6923" max="6923" width="3.125" style="1" customWidth="1"/>
    <col min="6924" max="6924" width="2.125" style="1" customWidth="1"/>
    <col min="6925" max="6925" width="5.875" style="1" customWidth="1"/>
    <col min="6926" max="6926" width="2.625" style="1" customWidth="1"/>
    <col min="6927" max="6927" width="3.125" style="1" customWidth="1"/>
    <col min="6928" max="6930" width="4.625" style="1" customWidth="1"/>
    <col min="6931" max="6931" width="4.125" style="1" customWidth="1"/>
    <col min="6932" max="6932" width="4.5" style="1" customWidth="1"/>
    <col min="6933" max="6933" width="3.5" style="1" customWidth="1"/>
    <col min="6934" max="6934" width="4.625" style="1" customWidth="1"/>
    <col min="6935" max="6935" width="3.625" style="1" customWidth="1"/>
    <col min="6936" max="7169" width="9" style="1"/>
    <col min="7170" max="7170" width="3.625" style="1" customWidth="1"/>
    <col min="7171" max="7171" width="7.625" style="1" customWidth="1"/>
    <col min="7172" max="7172" width="2.625" style="1" customWidth="1"/>
    <col min="7173" max="7173" width="4.125" style="1" customWidth="1"/>
    <col min="7174" max="7174" width="3.125" style="1" customWidth="1"/>
    <col min="7175" max="7175" width="4.375" style="1" customWidth="1"/>
    <col min="7176" max="7176" width="1.125" style="1" customWidth="1"/>
    <col min="7177" max="7177" width="2.625" style="1" customWidth="1"/>
    <col min="7178" max="7178" width="6.5" style="1" customWidth="1"/>
    <col min="7179" max="7179" width="3.125" style="1" customWidth="1"/>
    <col min="7180" max="7180" width="2.125" style="1" customWidth="1"/>
    <col min="7181" max="7181" width="5.875" style="1" customWidth="1"/>
    <col min="7182" max="7182" width="2.625" style="1" customWidth="1"/>
    <col min="7183" max="7183" width="3.125" style="1" customWidth="1"/>
    <col min="7184" max="7186" width="4.625" style="1" customWidth="1"/>
    <col min="7187" max="7187" width="4.125" style="1" customWidth="1"/>
    <col min="7188" max="7188" width="4.5" style="1" customWidth="1"/>
    <col min="7189" max="7189" width="3.5" style="1" customWidth="1"/>
    <col min="7190" max="7190" width="4.625" style="1" customWidth="1"/>
    <col min="7191" max="7191" width="3.625" style="1" customWidth="1"/>
    <col min="7192" max="7425" width="9" style="1"/>
    <col min="7426" max="7426" width="3.625" style="1" customWidth="1"/>
    <col min="7427" max="7427" width="7.625" style="1" customWidth="1"/>
    <col min="7428" max="7428" width="2.625" style="1" customWidth="1"/>
    <col min="7429" max="7429" width="4.125" style="1" customWidth="1"/>
    <col min="7430" max="7430" width="3.125" style="1" customWidth="1"/>
    <col min="7431" max="7431" width="4.375" style="1" customWidth="1"/>
    <col min="7432" max="7432" width="1.125" style="1" customWidth="1"/>
    <col min="7433" max="7433" width="2.625" style="1" customWidth="1"/>
    <col min="7434" max="7434" width="6.5" style="1" customWidth="1"/>
    <col min="7435" max="7435" width="3.125" style="1" customWidth="1"/>
    <col min="7436" max="7436" width="2.125" style="1" customWidth="1"/>
    <col min="7437" max="7437" width="5.875" style="1" customWidth="1"/>
    <col min="7438" max="7438" width="2.625" style="1" customWidth="1"/>
    <col min="7439" max="7439" width="3.125" style="1" customWidth="1"/>
    <col min="7440" max="7442" width="4.625" style="1" customWidth="1"/>
    <col min="7443" max="7443" width="4.125" style="1" customWidth="1"/>
    <col min="7444" max="7444" width="4.5" style="1" customWidth="1"/>
    <col min="7445" max="7445" width="3.5" style="1" customWidth="1"/>
    <col min="7446" max="7446" width="4.625" style="1" customWidth="1"/>
    <col min="7447" max="7447" width="3.625" style="1" customWidth="1"/>
    <col min="7448" max="7681" width="9" style="1"/>
    <col min="7682" max="7682" width="3.625" style="1" customWidth="1"/>
    <col min="7683" max="7683" width="7.625" style="1" customWidth="1"/>
    <col min="7684" max="7684" width="2.625" style="1" customWidth="1"/>
    <col min="7685" max="7685" width="4.125" style="1" customWidth="1"/>
    <col min="7686" max="7686" width="3.125" style="1" customWidth="1"/>
    <col min="7687" max="7687" width="4.375" style="1" customWidth="1"/>
    <col min="7688" max="7688" width="1.125" style="1" customWidth="1"/>
    <col min="7689" max="7689" width="2.625" style="1" customWidth="1"/>
    <col min="7690" max="7690" width="6.5" style="1" customWidth="1"/>
    <col min="7691" max="7691" width="3.125" style="1" customWidth="1"/>
    <col min="7692" max="7692" width="2.125" style="1" customWidth="1"/>
    <col min="7693" max="7693" width="5.875" style="1" customWidth="1"/>
    <col min="7694" max="7694" width="2.625" style="1" customWidth="1"/>
    <col min="7695" max="7695" width="3.125" style="1" customWidth="1"/>
    <col min="7696" max="7698" width="4.625" style="1" customWidth="1"/>
    <col min="7699" max="7699" width="4.125" style="1" customWidth="1"/>
    <col min="7700" max="7700" width="4.5" style="1" customWidth="1"/>
    <col min="7701" max="7701" width="3.5" style="1" customWidth="1"/>
    <col min="7702" max="7702" width="4.625" style="1" customWidth="1"/>
    <col min="7703" max="7703" width="3.625" style="1" customWidth="1"/>
    <col min="7704" max="7937" width="9" style="1"/>
    <col min="7938" max="7938" width="3.625" style="1" customWidth="1"/>
    <col min="7939" max="7939" width="7.625" style="1" customWidth="1"/>
    <col min="7940" max="7940" width="2.625" style="1" customWidth="1"/>
    <col min="7941" max="7941" width="4.125" style="1" customWidth="1"/>
    <col min="7942" max="7942" width="3.125" style="1" customWidth="1"/>
    <col min="7943" max="7943" width="4.375" style="1" customWidth="1"/>
    <col min="7944" max="7944" width="1.125" style="1" customWidth="1"/>
    <col min="7945" max="7945" width="2.625" style="1" customWidth="1"/>
    <col min="7946" max="7946" width="6.5" style="1" customWidth="1"/>
    <col min="7947" max="7947" width="3.125" style="1" customWidth="1"/>
    <col min="7948" max="7948" width="2.125" style="1" customWidth="1"/>
    <col min="7949" max="7949" width="5.875" style="1" customWidth="1"/>
    <col min="7950" max="7950" width="2.625" style="1" customWidth="1"/>
    <col min="7951" max="7951" width="3.125" style="1" customWidth="1"/>
    <col min="7952" max="7954" width="4.625" style="1" customWidth="1"/>
    <col min="7955" max="7955" width="4.125" style="1" customWidth="1"/>
    <col min="7956" max="7956" width="4.5" style="1" customWidth="1"/>
    <col min="7957" max="7957" width="3.5" style="1" customWidth="1"/>
    <col min="7958" max="7958" width="4.625" style="1" customWidth="1"/>
    <col min="7959" max="7959" width="3.625" style="1" customWidth="1"/>
    <col min="7960" max="8193" width="9" style="1"/>
    <col min="8194" max="8194" width="3.625" style="1" customWidth="1"/>
    <col min="8195" max="8195" width="7.625" style="1" customWidth="1"/>
    <col min="8196" max="8196" width="2.625" style="1" customWidth="1"/>
    <col min="8197" max="8197" width="4.125" style="1" customWidth="1"/>
    <col min="8198" max="8198" width="3.125" style="1" customWidth="1"/>
    <col min="8199" max="8199" width="4.375" style="1" customWidth="1"/>
    <col min="8200" max="8200" width="1.125" style="1" customWidth="1"/>
    <col min="8201" max="8201" width="2.625" style="1" customWidth="1"/>
    <col min="8202" max="8202" width="6.5" style="1" customWidth="1"/>
    <col min="8203" max="8203" width="3.125" style="1" customWidth="1"/>
    <col min="8204" max="8204" width="2.125" style="1" customWidth="1"/>
    <col min="8205" max="8205" width="5.875" style="1" customWidth="1"/>
    <col min="8206" max="8206" width="2.625" style="1" customWidth="1"/>
    <col min="8207" max="8207" width="3.125" style="1" customWidth="1"/>
    <col min="8208" max="8210" width="4.625" style="1" customWidth="1"/>
    <col min="8211" max="8211" width="4.125" style="1" customWidth="1"/>
    <col min="8212" max="8212" width="4.5" style="1" customWidth="1"/>
    <col min="8213" max="8213" width="3.5" style="1" customWidth="1"/>
    <col min="8214" max="8214" width="4.625" style="1" customWidth="1"/>
    <col min="8215" max="8215" width="3.625" style="1" customWidth="1"/>
    <col min="8216" max="8449" width="9" style="1"/>
    <col min="8450" max="8450" width="3.625" style="1" customWidth="1"/>
    <col min="8451" max="8451" width="7.625" style="1" customWidth="1"/>
    <col min="8452" max="8452" width="2.625" style="1" customWidth="1"/>
    <col min="8453" max="8453" width="4.125" style="1" customWidth="1"/>
    <col min="8454" max="8454" width="3.125" style="1" customWidth="1"/>
    <col min="8455" max="8455" width="4.375" style="1" customWidth="1"/>
    <col min="8456" max="8456" width="1.125" style="1" customWidth="1"/>
    <col min="8457" max="8457" width="2.625" style="1" customWidth="1"/>
    <col min="8458" max="8458" width="6.5" style="1" customWidth="1"/>
    <col min="8459" max="8459" width="3.125" style="1" customWidth="1"/>
    <col min="8460" max="8460" width="2.125" style="1" customWidth="1"/>
    <col min="8461" max="8461" width="5.875" style="1" customWidth="1"/>
    <col min="8462" max="8462" width="2.625" style="1" customWidth="1"/>
    <col min="8463" max="8463" width="3.125" style="1" customWidth="1"/>
    <col min="8464" max="8466" width="4.625" style="1" customWidth="1"/>
    <col min="8467" max="8467" width="4.125" style="1" customWidth="1"/>
    <col min="8468" max="8468" width="4.5" style="1" customWidth="1"/>
    <col min="8469" max="8469" width="3.5" style="1" customWidth="1"/>
    <col min="8470" max="8470" width="4.625" style="1" customWidth="1"/>
    <col min="8471" max="8471" width="3.625" style="1" customWidth="1"/>
    <col min="8472" max="8705" width="9" style="1"/>
    <col min="8706" max="8706" width="3.625" style="1" customWidth="1"/>
    <col min="8707" max="8707" width="7.625" style="1" customWidth="1"/>
    <col min="8708" max="8708" width="2.625" style="1" customWidth="1"/>
    <col min="8709" max="8709" width="4.125" style="1" customWidth="1"/>
    <col min="8710" max="8710" width="3.125" style="1" customWidth="1"/>
    <col min="8711" max="8711" width="4.375" style="1" customWidth="1"/>
    <col min="8712" max="8712" width="1.125" style="1" customWidth="1"/>
    <col min="8713" max="8713" width="2.625" style="1" customWidth="1"/>
    <col min="8714" max="8714" width="6.5" style="1" customWidth="1"/>
    <col min="8715" max="8715" width="3.125" style="1" customWidth="1"/>
    <col min="8716" max="8716" width="2.125" style="1" customWidth="1"/>
    <col min="8717" max="8717" width="5.875" style="1" customWidth="1"/>
    <col min="8718" max="8718" width="2.625" style="1" customWidth="1"/>
    <col min="8719" max="8719" width="3.125" style="1" customWidth="1"/>
    <col min="8720" max="8722" width="4.625" style="1" customWidth="1"/>
    <col min="8723" max="8723" width="4.125" style="1" customWidth="1"/>
    <col min="8724" max="8724" width="4.5" style="1" customWidth="1"/>
    <col min="8725" max="8725" width="3.5" style="1" customWidth="1"/>
    <col min="8726" max="8726" width="4.625" style="1" customWidth="1"/>
    <col min="8727" max="8727" width="3.625" style="1" customWidth="1"/>
    <col min="8728" max="8961" width="9" style="1"/>
    <col min="8962" max="8962" width="3.625" style="1" customWidth="1"/>
    <col min="8963" max="8963" width="7.625" style="1" customWidth="1"/>
    <col min="8964" max="8964" width="2.625" style="1" customWidth="1"/>
    <col min="8965" max="8965" width="4.125" style="1" customWidth="1"/>
    <col min="8966" max="8966" width="3.125" style="1" customWidth="1"/>
    <col min="8967" max="8967" width="4.375" style="1" customWidth="1"/>
    <col min="8968" max="8968" width="1.125" style="1" customWidth="1"/>
    <col min="8969" max="8969" width="2.625" style="1" customWidth="1"/>
    <col min="8970" max="8970" width="6.5" style="1" customWidth="1"/>
    <col min="8971" max="8971" width="3.125" style="1" customWidth="1"/>
    <col min="8972" max="8972" width="2.125" style="1" customWidth="1"/>
    <col min="8973" max="8973" width="5.875" style="1" customWidth="1"/>
    <col min="8974" max="8974" width="2.625" style="1" customWidth="1"/>
    <col min="8975" max="8975" width="3.125" style="1" customWidth="1"/>
    <col min="8976" max="8978" width="4.625" style="1" customWidth="1"/>
    <col min="8979" max="8979" width="4.125" style="1" customWidth="1"/>
    <col min="8980" max="8980" width="4.5" style="1" customWidth="1"/>
    <col min="8981" max="8981" width="3.5" style="1" customWidth="1"/>
    <col min="8982" max="8982" width="4.625" style="1" customWidth="1"/>
    <col min="8983" max="8983" width="3.625" style="1" customWidth="1"/>
    <col min="8984" max="9217" width="9" style="1"/>
    <col min="9218" max="9218" width="3.625" style="1" customWidth="1"/>
    <col min="9219" max="9219" width="7.625" style="1" customWidth="1"/>
    <col min="9220" max="9220" width="2.625" style="1" customWidth="1"/>
    <col min="9221" max="9221" width="4.125" style="1" customWidth="1"/>
    <col min="9222" max="9222" width="3.125" style="1" customWidth="1"/>
    <col min="9223" max="9223" width="4.375" style="1" customWidth="1"/>
    <col min="9224" max="9224" width="1.125" style="1" customWidth="1"/>
    <col min="9225" max="9225" width="2.625" style="1" customWidth="1"/>
    <col min="9226" max="9226" width="6.5" style="1" customWidth="1"/>
    <col min="9227" max="9227" width="3.125" style="1" customWidth="1"/>
    <col min="9228" max="9228" width="2.125" style="1" customWidth="1"/>
    <col min="9229" max="9229" width="5.875" style="1" customWidth="1"/>
    <col min="9230" max="9230" width="2.625" style="1" customWidth="1"/>
    <col min="9231" max="9231" width="3.125" style="1" customWidth="1"/>
    <col min="9232" max="9234" width="4.625" style="1" customWidth="1"/>
    <col min="9235" max="9235" width="4.125" style="1" customWidth="1"/>
    <col min="9236" max="9236" width="4.5" style="1" customWidth="1"/>
    <col min="9237" max="9237" width="3.5" style="1" customWidth="1"/>
    <col min="9238" max="9238" width="4.625" style="1" customWidth="1"/>
    <col min="9239" max="9239" width="3.625" style="1" customWidth="1"/>
    <col min="9240" max="9473" width="9" style="1"/>
    <col min="9474" max="9474" width="3.625" style="1" customWidth="1"/>
    <col min="9475" max="9475" width="7.625" style="1" customWidth="1"/>
    <col min="9476" max="9476" width="2.625" style="1" customWidth="1"/>
    <col min="9477" max="9477" width="4.125" style="1" customWidth="1"/>
    <col min="9478" max="9478" width="3.125" style="1" customWidth="1"/>
    <col min="9479" max="9479" width="4.375" style="1" customWidth="1"/>
    <col min="9480" max="9480" width="1.125" style="1" customWidth="1"/>
    <col min="9481" max="9481" width="2.625" style="1" customWidth="1"/>
    <col min="9482" max="9482" width="6.5" style="1" customWidth="1"/>
    <col min="9483" max="9483" width="3.125" style="1" customWidth="1"/>
    <col min="9484" max="9484" width="2.125" style="1" customWidth="1"/>
    <col min="9485" max="9485" width="5.875" style="1" customWidth="1"/>
    <col min="9486" max="9486" width="2.625" style="1" customWidth="1"/>
    <col min="9487" max="9487" width="3.125" style="1" customWidth="1"/>
    <col min="9488" max="9490" width="4.625" style="1" customWidth="1"/>
    <col min="9491" max="9491" width="4.125" style="1" customWidth="1"/>
    <col min="9492" max="9492" width="4.5" style="1" customWidth="1"/>
    <col min="9493" max="9493" width="3.5" style="1" customWidth="1"/>
    <col min="9494" max="9494" width="4.625" style="1" customWidth="1"/>
    <col min="9495" max="9495" width="3.625" style="1" customWidth="1"/>
    <col min="9496" max="9729" width="9" style="1"/>
    <col min="9730" max="9730" width="3.625" style="1" customWidth="1"/>
    <col min="9731" max="9731" width="7.625" style="1" customWidth="1"/>
    <col min="9732" max="9732" width="2.625" style="1" customWidth="1"/>
    <col min="9733" max="9733" width="4.125" style="1" customWidth="1"/>
    <col min="9734" max="9734" width="3.125" style="1" customWidth="1"/>
    <col min="9735" max="9735" width="4.375" style="1" customWidth="1"/>
    <col min="9736" max="9736" width="1.125" style="1" customWidth="1"/>
    <col min="9737" max="9737" width="2.625" style="1" customWidth="1"/>
    <col min="9738" max="9738" width="6.5" style="1" customWidth="1"/>
    <col min="9739" max="9739" width="3.125" style="1" customWidth="1"/>
    <col min="9740" max="9740" width="2.125" style="1" customWidth="1"/>
    <col min="9741" max="9741" width="5.875" style="1" customWidth="1"/>
    <col min="9742" max="9742" width="2.625" style="1" customWidth="1"/>
    <col min="9743" max="9743" width="3.125" style="1" customWidth="1"/>
    <col min="9744" max="9746" width="4.625" style="1" customWidth="1"/>
    <col min="9747" max="9747" width="4.125" style="1" customWidth="1"/>
    <col min="9748" max="9748" width="4.5" style="1" customWidth="1"/>
    <col min="9749" max="9749" width="3.5" style="1" customWidth="1"/>
    <col min="9750" max="9750" width="4.625" style="1" customWidth="1"/>
    <col min="9751" max="9751" width="3.625" style="1" customWidth="1"/>
    <col min="9752" max="9985" width="9" style="1"/>
    <col min="9986" max="9986" width="3.625" style="1" customWidth="1"/>
    <col min="9987" max="9987" width="7.625" style="1" customWidth="1"/>
    <col min="9988" max="9988" width="2.625" style="1" customWidth="1"/>
    <col min="9989" max="9989" width="4.125" style="1" customWidth="1"/>
    <col min="9990" max="9990" width="3.125" style="1" customWidth="1"/>
    <col min="9991" max="9991" width="4.375" style="1" customWidth="1"/>
    <col min="9992" max="9992" width="1.125" style="1" customWidth="1"/>
    <col min="9993" max="9993" width="2.625" style="1" customWidth="1"/>
    <col min="9994" max="9994" width="6.5" style="1" customWidth="1"/>
    <col min="9995" max="9995" width="3.125" style="1" customWidth="1"/>
    <col min="9996" max="9996" width="2.125" style="1" customWidth="1"/>
    <col min="9997" max="9997" width="5.875" style="1" customWidth="1"/>
    <col min="9998" max="9998" width="2.625" style="1" customWidth="1"/>
    <col min="9999" max="9999" width="3.125" style="1" customWidth="1"/>
    <col min="10000" max="10002" width="4.625" style="1" customWidth="1"/>
    <col min="10003" max="10003" width="4.125" style="1" customWidth="1"/>
    <col min="10004" max="10004" width="4.5" style="1" customWidth="1"/>
    <col min="10005" max="10005" width="3.5" style="1" customWidth="1"/>
    <col min="10006" max="10006" width="4.625" style="1" customWidth="1"/>
    <col min="10007" max="10007" width="3.625" style="1" customWidth="1"/>
    <col min="10008" max="10241" width="9" style="1"/>
    <col min="10242" max="10242" width="3.625" style="1" customWidth="1"/>
    <col min="10243" max="10243" width="7.625" style="1" customWidth="1"/>
    <col min="10244" max="10244" width="2.625" style="1" customWidth="1"/>
    <col min="10245" max="10245" width="4.125" style="1" customWidth="1"/>
    <col min="10246" max="10246" width="3.125" style="1" customWidth="1"/>
    <col min="10247" max="10247" width="4.375" style="1" customWidth="1"/>
    <col min="10248" max="10248" width="1.125" style="1" customWidth="1"/>
    <col min="10249" max="10249" width="2.625" style="1" customWidth="1"/>
    <col min="10250" max="10250" width="6.5" style="1" customWidth="1"/>
    <col min="10251" max="10251" width="3.125" style="1" customWidth="1"/>
    <col min="10252" max="10252" width="2.125" style="1" customWidth="1"/>
    <col min="10253" max="10253" width="5.875" style="1" customWidth="1"/>
    <col min="10254" max="10254" width="2.625" style="1" customWidth="1"/>
    <col min="10255" max="10255" width="3.125" style="1" customWidth="1"/>
    <col min="10256" max="10258" width="4.625" style="1" customWidth="1"/>
    <col min="10259" max="10259" width="4.125" style="1" customWidth="1"/>
    <col min="10260" max="10260" width="4.5" style="1" customWidth="1"/>
    <col min="10261" max="10261" width="3.5" style="1" customWidth="1"/>
    <col min="10262" max="10262" width="4.625" style="1" customWidth="1"/>
    <col min="10263" max="10263" width="3.625" style="1" customWidth="1"/>
    <col min="10264" max="10497" width="9" style="1"/>
    <col min="10498" max="10498" width="3.625" style="1" customWidth="1"/>
    <col min="10499" max="10499" width="7.625" style="1" customWidth="1"/>
    <col min="10500" max="10500" width="2.625" style="1" customWidth="1"/>
    <col min="10501" max="10501" width="4.125" style="1" customWidth="1"/>
    <col min="10502" max="10502" width="3.125" style="1" customWidth="1"/>
    <col min="10503" max="10503" width="4.375" style="1" customWidth="1"/>
    <col min="10504" max="10504" width="1.125" style="1" customWidth="1"/>
    <col min="10505" max="10505" width="2.625" style="1" customWidth="1"/>
    <col min="10506" max="10506" width="6.5" style="1" customWidth="1"/>
    <col min="10507" max="10507" width="3.125" style="1" customWidth="1"/>
    <col min="10508" max="10508" width="2.125" style="1" customWidth="1"/>
    <col min="10509" max="10509" width="5.875" style="1" customWidth="1"/>
    <col min="10510" max="10510" width="2.625" style="1" customWidth="1"/>
    <col min="10511" max="10511" width="3.125" style="1" customWidth="1"/>
    <col min="10512" max="10514" width="4.625" style="1" customWidth="1"/>
    <col min="10515" max="10515" width="4.125" style="1" customWidth="1"/>
    <col min="10516" max="10516" width="4.5" style="1" customWidth="1"/>
    <col min="10517" max="10517" width="3.5" style="1" customWidth="1"/>
    <col min="10518" max="10518" width="4.625" style="1" customWidth="1"/>
    <col min="10519" max="10519" width="3.625" style="1" customWidth="1"/>
    <col min="10520" max="10753" width="9" style="1"/>
    <col min="10754" max="10754" width="3.625" style="1" customWidth="1"/>
    <col min="10755" max="10755" width="7.625" style="1" customWidth="1"/>
    <col min="10756" max="10756" width="2.625" style="1" customWidth="1"/>
    <col min="10757" max="10757" width="4.125" style="1" customWidth="1"/>
    <col min="10758" max="10758" width="3.125" style="1" customWidth="1"/>
    <col min="10759" max="10759" width="4.375" style="1" customWidth="1"/>
    <col min="10760" max="10760" width="1.125" style="1" customWidth="1"/>
    <col min="10761" max="10761" width="2.625" style="1" customWidth="1"/>
    <col min="10762" max="10762" width="6.5" style="1" customWidth="1"/>
    <col min="10763" max="10763" width="3.125" style="1" customWidth="1"/>
    <col min="10764" max="10764" width="2.125" style="1" customWidth="1"/>
    <col min="10765" max="10765" width="5.875" style="1" customWidth="1"/>
    <col min="10766" max="10766" width="2.625" style="1" customWidth="1"/>
    <col min="10767" max="10767" width="3.125" style="1" customWidth="1"/>
    <col min="10768" max="10770" width="4.625" style="1" customWidth="1"/>
    <col min="10771" max="10771" width="4.125" style="1" customWidth="1"/>
    <col min="10772" max="10772" width="4.5" style="1" customWidth="1"/>
    <col min="10773" max="10773" width="3.5" style="1" customWidth="1"/>
    <col min="10774" max="10774" width="4.625" style="1" customWidth="1"/>
    <col min="10775" max="10775" width="3.625" style="1" customWidth="1"/>
    <col min="10776" max="11009" width="9" style="1"/>
    <col min="11010" max="11010" width="3.625" style="1" customWidth="1"/>
    <col min="11011" max="11011" width="7.625" style="1" customWidth="1"/>
    <col min="11012" max="11012" width="2.625" style="1" customWidth="1"/>
    <col min="11013" max="11013" width="4.125" style="1" customWidth="1"/>
    <col min="11014" max="11014" width="3.125" style="1" customWidth="1"/>
    <col min="11015" max="11015" width="4.375" style="1" customWidth="1"/>
    <col min="11016" max="11016" width="1.125" style="1" customWidth="1"/>
    <col min="11017" max="11017" width="2.625" style="1" customWidth="1"/>
    <col min="11018" max="11018" width="6.5" style="1" customWidth="1"/>
    <col min="11019" max="11019" width="3.125" style="1" customWidth="1"/>
    <col min="11020" max="11020" width="2.125" style="1" customWidth="1"/>
    <col min="11021" max="11021" width="5.875" style="1" customWidth="1"/>
    <col min="11022" max="11022" width="2.625" style="1" customWidth="1"/>
    <col min="11023" max="11023" width="3.125" style="1" customWidth="1"/>
    <col min="11024" max="11026" width="4.625" style="1" customWidth="1"/>
    <col min="11027" max="11027" width="4.125" style="1" customWidth="1"/>
    <col min="11028" max="11028" width="4.5" style="1" customWidth="1"/>
    <col min="11029" max="11029" width="3.5" style="1" customWidth="1"/>
    <col min="11030" max="11030" width="4.625" style="1" customWidth="1"/>
    <col min="11031" max="11031" width="3.625" style="1" customWidth="1"/>
    <col min="11032" max="11265" width="9" style="1"/>
    <col min="11266" max="11266" width="3.625" style="1" customWidth="1"/>
    <col min="11267" max="11267" width="7.625" style="1" customWidth="1"/>
    <col min="11268" max="11268" width="2.625" style="1" customWidth="1"/>
    <col min="11269" max="11269" width="4.125" style="1" customWidth="1"/>
    <col min="11270" max="11270" width="3.125" style="1" customWidth="1"/>
    <col min="11271" max="11271" width="4.375" style="1" customWidth="1"/>
    <col min="11272" max="11272" width="1.125" style="1" customWidth="1"/>
    <col min="11273" max="11273" width="2.625" style="1" customWidth="1"/>
    <col min="11274" max="11274" width="6.5" style="1" customWidth="1"/>
    <col min="11275" max="11275" width="3.125" style="1" customWidth="1"/>
    <col min="11276" max="11276" width="2.125" style="1" customWidth="1"/>
    <col min="11277" max="11277" width="5.875" style="1" customWidth="1"/>
    <col min="11278" max="11278" width="2.625" style="1" customWidth="1"/>
    <col min="11279" max="11279" width="3.125" style="1" customWidth="1"/>
    <col min="11280" max="11282" width="4.625" style="1" customWidth="1"/>
    <col min="11283" max="11283" width="4.125" style="1" customWidth="1"/>
    <col min="11284" max="11284" width="4.5" style="1" customWidth="1"/>
    <col min="11285" max="11285" width="3.5" style="1" customWidth="1"/>
    <col min="11286" max="11286" width="4.625" style="1" customWidth="1"/>
    <col min="11287" max="11287" width="3.625" style="1" customWidth="1"/>
    <col min="11288" max="11521" width="9" style="1"/>
    <col min="11522" max="11522" width="3.625" style="1" customWidth="1"/>
    <col min="11523" max="11523" width="7.625" style="1" customWidth="1"/>
    <col min="11524" max="11524" width="2.625" style="1" customWidth="1"/>
    <col min="11525" max="11525" width="4.125" style="1" customWidth="1"/>
    <col min="11526" max="11526" width="3.125" style="1" customWidth="1"/>
    <col min="11527" max="11527" width="4.375" style="1" customWidth="1"/>
    <col min="11528" max="11528" width="1.125" style="1" customWidth="1"/>
    <col min="11529" max="11529" width="2.625" style="1" customWidth="1"/>
    <col min="11530" max="11530" width="6.5" style="1" customWidth="1"/>
    <col min="11531" max="11531" width="3.125" style="1" customWidth="1"/>
    <col min="11532" max="11532" width="2.125" style="1" customWidth="1"/>
    <col min="11533" max="11533" width="5.875" style="1" customWidth="1"/>
    <col min="11534" max="11534" width="2.625" style="1" customWidth="1"/>
    <col min="11535" max="11535" width="3.125" style="1" customWidth="1"/>
    <col min="11536" max="11538" width="4.625" style="1" customWidth="1"/>
    <col min="11539" max="11539" width="4.125" style="1" customWidth="1"/>
    <col min="11540" max="11540" width="4.5" style="1" customWidth="1"/>
    <col min="11541" max="11541" width="3.5" style="1" customWidth="1"/>
    <col min="11542" max="11542" width="4.625" style="1" customWidth="1"/>
    <col min="11543" max="11543" width="3.625" style="1" customWidth="1"/>
    <col min="11544" max="11777" width="9" style="1"/>
    <col min="11778" max="11778" width="3.625" style="1" customWidth="1"/>
    <col min="11779" max="11779" width="7.625" style="1" customWidth="1"/>
    <col min="11780" max="11780" width="2.625" style="1" customWidth="1"/>
    <col min="11781" max="11781" width="4.125" style="1" customWidth="1"/>
    <col min="11782" max="11782" width="3.125" style="1" customWidth="1"/>
    <col min="11783" max="11783" width="4.375" style="1" customWidth="1"/>
    <col min="11784" max="11784" width="1.125" style="1" customWidth="1"/>
    <col min="11785" max="11785" width="2.625" style="1" customWidth="1"/>
    <col min="11786" max="11786" width="6.5" style="1" customWidth="1"/>
    <col min="11787" max="11787" width="3.125" style="1" customWidth="1"/>
    <col min="11788" max="11788" width="2.125" style="1" customWidth="1"/>
    <col min="11789" max="11789" width="5.875" style="1" customWidth="1"/>
    <col min="11790" max="11790" width="2.625" style="1" customWidth="1"/>
    <col min="11791" max="11791" width="3.125" style="1" customWidth="1"/>
    <col min="11792" max="11794" width="4.625" style="1" customWidth="1"/>
    <col min="11795" max="11795" width="4.125" style="1" customWidth="1"/>
    <col min="11796" max="11796" width="4.5" style="1" customWidth="1"/>
    <col min="11797" max="11797" width="3.5" style="1" customWidth="1"/>
    <col min="11798" max="11798" width="4.625" style="1" customWidth="1"/>
    <col min="11799" max="11799" width="3.625" style="1" customWidth="1"/>
    <col min="11800" max="12033" width="9" style="1"/>
    <col min="12034" max="12034" width="3.625" style="1" customWidth="1"/>
    <col min="12035" max="12035" width="7.625" style="1" customWidth="1"/>
    <col min="12036" max="12036" width="2.625" style="1" customWidth="1"/>
    <col min="12037" max="12037" width="4.125" style="1" customWidth="1"/>
    <col min="12038" max="12038" width="3.125" style="1" customWidth="1"/>
    <col min="12039" max="12039" width="4.375" style="1" customWidth="1"/>
    <col min="12040" max="12040" width="1.125" style="1" customWidth="1"/>
    <col min="12041" max="12041" width="2.625" style="1" customWidth="1"/>
    <col min="12042" max="12042" width="6.5" style="1" customWidth="1"/>
    <col min="12043" max="12043" width="3.125" style="1" customWidth="1"/>
    <col min="12044" max="12044" width="2.125" style="1" customWidth="1"/>
    <col min="12045" max="12045" width="5.875" style="1" customWidth="1"/>
    <col min="12046" max="12046" width="2.625" style="1" customWidth="1"/>
    <col min="12047" max="12047" width="3.125" style="1" customWidth="1"/>
    <col min="12048" max="12050" width="4.625" style="1" customWidth="1"/>
    <col min="12051" max="12051" width="4.125" style="1" customWidth="1"/>
    <col min="12052" max="12052" width="4.5" style="1" customWidth="1"/>
    <col min="12053" max="12053" width="3.5" style="1" customWidth="1"/>
    <col min="12054" max="12054" width="4.625" style="1" customWidth="1"/>
    <col min="12055" max="12055" width="3.625" style="1" customWidth="1"/>
    <col min="12056" max="12289" width="9" style="1"/>
    <col min="12290" max="12290" width="3.625" style="1" customWidth="1"/>
    <col min="12291" max="12291" width="7.625" style="1" customWidth="1"/>
    <col min="12292" max="12292" width="2.625" style="1" customWidth="1"/>
    <col min="12293" max="12293" width="4.125" style="1" customWidth="1"/>
    <col min="12294" max="12294" width="3.125" style="1" customWidth="1"/>
    <col min="12295" max="12295" width="4.375" style="1" customWidth="1"/>
    <col min="12296" max="12296" width="1.125" style="1" customWidth="1"/>
    <col min="12297" max="12297" width="2.625" style="1" customWidth="1"/>
    <col min="12298" max="12298" width="6.5" style="1" customWidth="1"/>
    <col min="12299" max="12299" width="3.125" style="1" customWidth="1"/>
    <col min="12300" max="12300" width="2.125" style="1" customWidth="1"/>
    <col min="12301" max="12301" width="5.875" style="1" customWidth="1"/>
    <col min="12302" max="12302" width="2.625" style="1" customWidth="1"/>
    <col min="12303" max="12303" width="3.125" style="1" customWidth="1"/>
    <col min="12304" max="12306" width="4.625" style="1" customWidth="1"/>
    <col min="12307" max="12307" width="4.125" style="1" customWidth="1"/>
    <col min="12308" max="12308" width="4.5" style="1" customWidth="1"/>
    <col min="12309" max="12309" width="3.5" style="1" customWidth="1"/>
    <col min="12310" max="12310" width="4.625" style="1" customWidth="1"/>
    <col min="12311" max="12311" width="3.625" style="1" customWidth="1"/>
    <col min="12312" max="12545" width="9" style="1"/>
    <col min="12546" max="12546" width="3.625" style="1" customWidth="1"/>
    <col min="12547" max="12547" width="7.625" style="1" customWidth="1"/>
    <col min="12548" max="12548" width="2.625" style="1" customWidth="1"/>
    <col min="12549" max="12549" width="4.125" style="1" customWidth="1"/>
    <col min="12550" max="12550" width="3.125" style="1" customWidth="1"/>
    <col min="12551" max="12551" width="4.375" style="1" customWidth="1"/>
    <col min="12552" max="12552" width="1.125" style="1" customWidth="1"/>
    <col min="12553" max="12553" width="2.625" style="1" customWidth="1"/>
    <col min="12554" max="12554" width="6.5" style="1" customWidth="1"/>
    <col min="12555" max="12555" width="3.125" style="1" customWidth="1"/>
    <col min="12556" max="12556" width="2.125" style="1" customWidth="1"/>
    <col min="12557" max="12557" width="5.875" style="1" customWidth="1"/>
    <col min="12558" max="12558" width="2.625" style="1" customWidth="1"/>
    <col min="12559" max="12559" width="3.125" style="1" customWidth="1"/>
    <col min="12560" max="12562" width="4.625" style="1" customWidth="1"/>
    <col min="12563" max="12563" width="4.125" style="1" customWidth="1"/>
    <col min="12564" max="12564" width="4.5" style="1" customWidth="1"/>
    <col min="12565" max="12565" width="3.5" style="1" customWidth="1"/>
    <col min="12566" max="12566" width="4.625" style="1" customWidth="1"/>
    <col min="12567" max="12567" width="3.625" style="1" customWidth="1"/>
    <col min="12568" max="12801" width="9" style="1"/>
    <col min="12802" max="12802" width="3.625" style="1" customWidth="1"/>
    <col min="12803" max="12803" width="7.625" style="1" customWidth="1"/>
    <col min="12804" max="12804" width="2.625" style="1" customWidth="1"/>
    <col min="12805" max="12805" width="4.125" style="1" customWidth="1"/>
    <col min="12806" max="12806" width="3.125" style="1" customWidth="1"/>
    <col min="12807" max="12807" width="4.375" style="1" customWidth="1"/>
    <col min="12808" max="12808" width="1.125" style="1" customWidth="1"/>
    <col min="12809" max="12809" width="2.625" style="1" customWidth="1"/>
    <col min="12810" max="12810" width="6.5" style="1" customWidth="1"/>
    <col min="12811" max="12811" width="3.125" style="1" customWidth="1"/>
    <col min="12812" max="12812" width="2.125" style="1" customWidth="1"/>
    <col min="12813" max="12813" width="5.875" style="1" customWidth="1"/>
    <col min="12814" max="12814" width="2.625" style="1" customWidth="1"/>
    <col min="12815" max="12815" width="3.125" style="1" customWidth="1"/>
    <col min="12816" max="12818" width="4.625" style="1" customWidth="1"/>
    <col min="12819" max="12819" width="4.125" style="1" customWidth="1"/>
    <col min="12820" max="12820" width="4.5" style="1" customWidth="1"/>
    <col min="12821" max="12821" width="3.5" style="1" customWidth="1"/>
    <col min="12822" max="12822" width="4.625" style="1" customWidth="1"/>
    <col min="12823" max="12823" width="3.625" style="1" customWidth="1"/>
    <col min="12824" max="13057" width="9" style="1"/>
    <col min="13058" max="13058" width="3.625" style="1" customWidth="1"/>
    <col min="13059" max="13059" width="7.625" style="1" customWidth="1"/>
    <col min="13060" max="13060" width="2.625" style="1" customWidth="1"/>
    <col min="13061" max="13061" width="4.125" style="1" customWidth="1"/>
    <col min="13062" max="13062" width="3.125" style="1" customWidth="1"/>
    <col min="13063" max="13063" width="4.375" style="1" customWidth="1"/>
    <col min="13064" max="13064" width="1.125" style="1" customWidth="1"/>
    <col min="13065" max="13065" width="2.625" style="1" customWidth="1"/>
    <col min="13066" max="13066" width="6.5" style="1" customWidth="1"/>
    <col min="13067" max="13067" width="3.125" style="1" customWidth="1"/>
    <col min="13068" max="13068" width="2.125" style="1" customWidth="1"/>
    <col min="13069" max="13069" width="5.875" style="1" customWidth="1"/>
    <col min="13070" max="13070" width="2.625" style="1" customWidth="1"/>
    <col min="13071" max="13071" width="3.125" style="1" customWidth="1"/>
    <col min="13072" max="13074" width="4.625" style="1" customWidth="1"/>
    <col min="13075" max="13075" width="4.125" style="1" customWidth="1"/>
    <col min="13076" max="13076" width="4.5" style="1" customWidth="1"/>
    <col min="13077" max="13077" width="3.5" style="1" customWidth="1"/>
    <col min="13078" max="13078" width="4.625" style="1" customWidth="1"/>
    <col min="13079" max="13079" width="3.625" style="1" customWidth="1"/>
    <col min="13080" max="13313" width="9" style="1"/>
    <col min="13314" max="13314" width="3.625" style="1" customWidth="1"/>
    <col min="13315" max="13315" width="7.625" style="1" customWidth="1"/>
    <col min="13316" max="13316" width="2.625" style="1" customWidth="1"/>
    <col min="13317" max="13317" width="4.125" style="1" customWidth="1"/>
    <col min="13318" max="13318" width="3.125" style="1" customWidth="1"/>
    <col min="13319" max="13319" width="4.375" style="1" customWidth="1"/>
    <col min="13320" max="13320" width="1.125" style="1" customWidth="1"/>
    <col min="13321" max="13321" width="2.625" style="1" customWidth="1"/>
    <col min="13322" max="13322" width="6.5" style="1" customWidth="1"/>
    <col min="13323" max="13323" width="3.125" style="1" customWidth="1"/>
    <col min="13324" max="13324" width="2.125" style="1" customWidth="1"/>
    <col min="13325" max="13325" width="5.875" style="1" customWidth="1"/>
    <col min="13326" max="13326" width="2.625" style="1" customWidth="1"/>
    <col min="13327" max="13327" width="3.125" style="1" customWidth="1"/>
    <col min="13328" max="13330" width="4.625" style="1" customWidth="1"/>
    <col min="13331" max="13331" width="4.125" style="1" customWidth="1"/>
    <col min="13332" max="13332" width="4.5" style="1" customWidth="1"/>
    <col min="13333" max="13333" width="3.5" style="1" customWidth="1"/>
    <col min="13334" max="13334" width="4.625" style="1" customWidth="1"/>
    <col min="13335" max="13335" width="3.625" style="1" customWidth="1"/>
    <col min="13336" max="13569" width="9" style="1"/>
    <col min="13570" max="13570" width="3.625" style="1" customWidth="1"/>
    <col min="13571" max="13571" width="7.625" style="1" customWidth="1"/>
    <col min="13572" max="13572" width="2.625" style="1" customWidth="1"/>
    <col min="13573" max="13573" width="4.125" style="1" customWidth="1"/>
    <col min="13574" max="13574" width="3.125" style="1" customWidth="1"/>
    <col min="13575" max="13575" width="4.375" style="1" customWidth="1"/>
    <col min="13576" max="13576" width="1.125" style="1" customWidth="1"/>
    <col min="13577" max="13577" width="2.625" style="1" customWidth="1"/>
    <col min="13578" max="13578" width="6.5" style="1" customWidth="1"/>
    <col min="13579" max="13579" width="3.125" style="1" customWidth="1"/>
    <col min="13580" max="13580" width="2.125" style="1" customWidth="1"/>
    <col min="13581" max="13581" width="5.875" style="1" customWidth="1"/>
    <col min="13582" max="13582" width="2.625" style="1" customWidth="1"/>
    <col min="13583" max="13583" width="3.125" style="1" customWidth="1"/>
    <col min="13584" max="13586" width="4.625" style="1" customWidth="1"/>
    <col min="13587" max="13587" width="4.125" style="1" customWidth="1"/>
    <col min="13588" max="13588" width="4.5" style="1" customWidth="1"/>
    <col min="13589" max="13589" width="3.5" style="1" customWidth="1"/>
    <col min="13590" max="13590" width="4.625" style="1" customWidth="1"/>
    <col min="13591" max="13591" width="3.625" style="1" customWidth="1"/>
    <col min="13592" max="13825" width="9" style="1"/>
    <col min="13826" max="13826" width="3.625" style="1" customWidth="1"/>
    <col min="13827" max="13827" width="7.625" style="1" customWidth="1"/>
    <col min="13828" max="13828" width="2.625" style="1" customWidth="1"/>
    <col min="13829" max="13829" width="4.125" style="1" customWidth="1"/>
    <col min="13830" max="13830" width="3.125" style="1" customWidth="1"/>
    <col min="13831" max="13831" width="4.375" style="1" customWidth="1"/>
    <col min="13832" max="13832" width="1.125" style="1" customWidth="1"/>
    <col min="13833" max="13833" width="2.625" style="1" customWidth="1"/>
    <col min="13834" max="13834" width="6.5" style="1" customWidth="1"/>
    <col min="13835" max="13835" width="3.125" style="1" customWidth="1"/>
    <col min="13836" max="13836" width="2.125" style="1" customWidth="1"/>
    <col min="13837" max="13837" width="5.875" style="1" customWidth="1"/>
    <col min="13838" max="13838" width="2.625" style="1" customWidth="1"/>
    <col min="13839" max="13839" width="3.125" style="1" customWidth="1"/>
    <col min="13840" max="13842" width="4.625" style="1" customWidth="1"/>
    <col min="13843" max="13843" width="4.125" style="1" customWidth="1"/>
    <col min="13844" max="13844" width="4.5" style="1" customWidth="1"/>
    <col min="13845" max="13845" width="3.5" style="1" customWidth="1"/>
    <col min="13846" max="13846" width="4.625" style="1" customWidth="1"/>
    <col min="13847" max="13847" width="3.625" style="1" customWidth="1"/>
    <col min="13848" max="14081" width="9" style="1"/>
    <col min="14082" max="14082" width="3.625" style="1" customWidth="1"/>
    <col min="14083" max="14083" width="7.625" style="1" customWidth="1"/>
    <col min="14084" max="14084" width="2.625" style="1" customWidth="1"/>
    <col min="14085" max="14085" width="4.125" style="1" customWidth="1"/>
    <col min="14086" max="14086" width="3.125" style="1" customWidth="1"/>
    <col min="14087" max="14087" width="4.375" style="1" customWidth="1"/>
    <col min="14088" max="14088" width="1.125" style="1" customWidth="1"/>
    <col min="14089" max="14089" width="2.625" style="1" customWidth="1"/>
    <col min="14090" max="14090" width="6.5" style="1" customWidth="1"/>
    <col min="14091" max="14091" width="3.125" style="1" customWidth="1"/>
    <col min="14092" max="14092" width="2.125" style="1" customWidth="1"/>
    <col min="14093" max="14093" width="5.875" style="1" customWidth="1"/>
    <col min="14094" max="14094" width="2.625" style="1" customWidth="1"/>
    <col min="14095" max="14095" width="3.125" style="1" customWidth="1"/>
    <col min="14096" max="14098" width="4.625" style="1" customWidth="1"/>
    <col min="14099" max="14099" width="4.125" style="1" customWidth="1"/>
    <col min="14100" max="14100" width="4.5" style="1" customWidth="1"/>
    <col min="14101" max="14101" width="3.5" style="1" customWidth="1"/>
    <col min="14102" max="14102" width="4.625" style="1" customWidth="1"/>
    <col min="14103" max="14103" width="3.625" style="1" customWidth="1"/>
    <col min="14104" max="14337" width="9" style="1"/>
    <col min="14338" max="14338" width="3.625" style="1" customWidth="1"/>
    <col min="14339" max="14339" width="7.625" style="1" customWidth="1"/>
    <col min="14340" max="14340" width="2.625" style="1" customWidth="1"/>
    <col min="14341" max="14341" width="4.125" style="1" customWidth="1"/>
    <col min="14342" max="14342" width="3.125" style="1" customWidth="1"/>
    <col min="14343" max="14343" width="4.375" style="1" customWidth="1"/>
    <col min="14344" max="14344" width="1.125" style="1" customWidth="1"/>
    <col min="14345" max="14345" width="2.625" style="1" customWidth="1"/>
    <col min="14346" max="14346" width="6.5" style="1" customWidth="1"/>
    <col min="14347" max="14347" width="3.125" style="1" customWidth="1"/>
    <col min="14348" max="14348" width="2.125" style="1" customWidth="1"/>
    <col min="14349" max="14349" width="5.875" style="1" customWidth="1"/>
    <col min="14350" max="14350" width="2.625" style="1" customWidth="1"/>
    <col min="14351" max="14351" width="3.125" style="1" customWidth="1"/>
    <col min="14352" max="14354" width="4.625" style="1" customWidth="1"/>
    <col min="14355" max="14355" width="4.125" style="1" customWidth="1"/>
    <col min="14356" max="14356" width="4.5" style="1" customWidth="1"/>
    <col min="14357" max="14357" width="3.5" style="1" customWidth="1"/>
    <col min="14358" max="14358" width="4.625" style="1" customWidth="1"/>
    <col min="14359" max="14359" width="3.625" style="1" customWidth="1"/>
    <col min="14360" max="14593" width="9" style="1"/>
    <col min="14594" max="14594" width="3.625" style="1" customWidth="1"/>
    <col min="14595" max="14595" width="7.625" style="1" customWidth="1"/>
    <col min="14596" max="14596" width="2.625" style="1" customWidth="1"/>
    <col min="14597" max="14597" width="4.125" style="1" customWidth="1"/>
    <col min="14598" max="14598" width="3.125" style="1" customWidth="1"/>
    <col min="14599" max="14599" width="4.375" style="1" customWidth="1"/>
    <col min="14600" max="14600" width="1.125" style="1" customWidth="1"/>
    <col min="14601" max="14601" width="2.625" style="1" customWidth="1"/>
    <col min="14602" max="14602" width="6.5" style="1" customWidth="1"/>
    <col min="14603" max="14603" width="3.125" style="1" customWidth="1"/>
    <col min="14604" max="14604" width="2.125" style="1" customWidth="1"/>
    <col min="14605" max="14605" width="5.875" style="1" customWidth="1"/>
    <col min="14606" max="14606" width="2.625" style="1" customWidth="1"/>
    <col min="14607" max="14607" width="3.125" style="1" customWidth="1"/>
    <col min="14608" max="14610" width="4.625" style="1" customWidth="1"/>
    <col min="14611" max="14611" width="4.125" style="1" customWidth="1"/>
    <col min="14612" max="14612" width="4.5" style="1" customWidth="1"/>
    <col min="14613" max="14613" width="3.5" style="1" customWidth="1"/>
    <col min="14614" max="14614" width="4.625" style="1" customWidth="1"/>
    <col min="14615" max="14615" width="3.625" style="1" customWidth="1"/>
    <col min="14616" max="14849" width="9" style="1"/>
    <col min="14850" max="14850" width="3.625" style="1" customWidth="1"/>
    <col min="14851" max="14851" width="7.625" style="1" customWidth="1"/>
    <col min="14852" max="14852" width="2.625" style="1" customWidth="1"/>
    <col min="14853" max="14853" width="4.125" style="1" customWidth="1"/>
    <col min="14854" max="14854" width="3.125" style="1" customWidth="1"/>
    <col min="14855" max="14855" width="4.375" style="1" customWidth="1"/>
    <col min="14856" max="14856" width="1.125" style="1" customWidth="1"/>
    <col min="14857" max="14857" width="2.625" style="1" customWidth="1"/>
    <col min="14858" max="14858" width="6.5" style="1" customWidth="1"/>
    <col min="14859" max="14859" width="3.125" style="1" customWidth="1"/>
    <col min="14860" max="14860" width="2.125" style="1" customWidth="1"/>
    <col min="14861" max="14861" width="5.875" style="1" customWidth="1"/>
    <col min="14862" max="14862" width="2.625" style="1" customWidth="1"/>
    <col min="14863" max="14863" width="3.125" style="1" customWidth="1"/>
    <col min="14864" max="14866" width="4.625" style="1" customWidth="1"/>
    <col min="14867" max="14867" width="4.125" style="1" customWidth="1"/>
    <col min="14868" max="14868" width="4.5" style="1" customWidth="1"/>
    <col min="14869" max="14869" width="3.5" style="1" customWidth="1"/>
    <col min="14870" max="14870" width="4.625" style="1" customWidth="1"/>
    <col min="14871" max="14871" width="3.625" style="1" customWidth="1"/>
    <col min="14872" max="15105" width="9" style="1"/>
    <col min="15106" max="15106" width="3.625" style="1" customWidth="1"/>
    <col min="15107" max="15107" width="7.625" style="1" customWidth="1"/>
    <col min="15108" max="15108" width="2.625" style="1" customWidth="1"/>
    <col min="15109" max="15109" width="4.125" style="1" customWidth="1"/>
    <col min="15110" max="15110" width="3.125" style="1" customWidth="1"/>
    <col min="15111" max="15111" width="4.375" style="1" customWidth="1"/>
    <col min="15112" max="15112" width="1.125" style="1" customWidth="1"/>
    <col min="15113" max="15113" width="2.625" style="1" customWidth="1"/>
    <col min="15114" max="15114" width="6.5" style="1" customWidth="1"/>
    <col min="15115" max="15115" width="3.125" style="1" customWidth="1"/>
    <col min="15116" max="15116" width="2.125" style="1" customWidth="1"/>
    <col min="15117" max="15117" width="5.875" style="1" customWidth="1"/>
    <col min="15118" max="15118" width="2.625" style="1" customWidth="1"/>
    <col min="15119" max="15119" width="3.125" style="1" customWidth="1"/>
    <col min="15120" max="15122" width="4.625" style="1" customWidth="1"/>
    <col min="15123" max="15123" width="4.125" style="1" customWidth="1"/>
    <col min="15124" max="15124" width="4.5" style="1" customWidth="1"/>
    <col min="15125" max="15125" width="3.5" style="1" customWidth="1"/>
    <col min="15126" max="15126" width="4.625" style="1" customWidth="1"/>
    <col min="15127" max="15127" width="3.625" style="1" customWidth="1"/>
    <col min="15128" max="15361" width="9" style="1"/>
    <col min="15362" max="15362" width="3.625" style="1" customWidth="1"/>
    <col min="15363" max="15363" width="7.625" style="1" customWidth="1"/>
    <col min="15364" max="15364" width="2.625" style="1" customWidth="1"/>
    <col min="15365" max="15365" width="4.125" style="1" customWidth="1"/>
    <col min="15366" max="15366" width="3.125" style="1" customWidth="1"/>
    <col min="15367" max="15367" width="4.375" style="1" customWidth="1"/>
    <col min="15368" max="15368" width="1.125" style="1" customWidth="1"/>
    <col min="15369" max="15369" width="2.625" style="1" customWidth="1"/>
    <col min="15370" max="15370" width="6.5" style="1" customWidth="1"/>
    <col min="15371" max="15371" width="3.125" style="1" customWidth="1"/>
    <col min="15372" max="15372" width="2.125" style="1" customWidth="1"/>
    <col min="15373" max="15373" width="5.875" style="1" customWidth="1"/>
    <col min="15374" max="15374" width="2.625" style="1" customWidth="1"/>
    <col min="15375" max="15375" width="3.125" style="1" customWidth="1"/>
    <col min="15376" max="15378" width="4.625" style="1" customWidth="1"/>
    <col min="15379" max="15379" width="4.125" style="1" customWidth="1"/>
    <col min="15380" max="15380" width="4.5" style="1" customWidth="1"/>
    <col min="15381" max="15381" width="3.5" style="1" customWidth="1"/>
    <col min="15382" max="15382" width="4.625" style="1" customWidth="1"/>
    <col min="15383" max="15383" width="3.625" style="1" customWidth="1"/>
    <col min="15384" max="15617" width="9" style="1"/>
    <col min="15618" max="15618" width="3.625" style="1" customWidth="1"/>
    <col min="15619" max="15619" width="7.625" style="1" customWidth="1"/>
    <col min="15620" max="15620" width="2.625" style="1" customWidth="1"/>
    <col min="15621" max="15621" width="4.125" style="1" customWidth="1"/>
    <col min="15622" max="15622" width="3.125" style="1" customWidth="1"/>
    <col min="15623" max="15623" width="4.375" style="1" customWidth="1"/>
    <col min="15624" max="15624" width="1.125" style="1" customWidth="1"/>
    <col min="15625" max="15625" width="2.625" style="1" customWidth="1"/>
    <col min="15626" max="15626" width="6.5" style="1" customWidth="1"/>
    <col min="15627" max="15627" width="3.125" style="1" customWidth="1"/>
    <col min="15628" max="15628" width="2.125" style="1" customWidth="1"/>
    <col min="15629" max="15629" width="5.875" style="1" customWidth="1"/>
    <col min="15630" max="15630" width="2.625" style="1" customWidth="1"/>
    <col min="15631" max="15631" width="3.125" style="1" customWidth="1"/>
    <col min="15632" max="15634" width="4.625" style="1" customWidth="1"/>
    <col min="15635" max="15635" width="4.125" style="1" customWidth="1"/>
    <col min="15636" max="15636" width="4.5" style="1" customWidth="1"/>
    <col min="15637" max="15637" width="3.5" style="1" customWidth="1"/>
    <col min="15638" max="15638" width="4.625" style="1" customWidth="1"/>
    <col min="15639" max="15639" width="3.625" style="1" customWidth="1"/>
    <col min="15640" max="15873" width="9" style="1"/>
    <col min="15874" max="15874" width="3.625" style="1" customWidth="1"/>
    <col min="15875" max="15875" width="7.625" style="1" customWidth="1"/>
    <col min="15876" max="15876" width="2.625" style="1" customWidth="1"/>
    <col min="15877" max="15877" width="4.125" style="1" customWidth="1"/>
    <col min="15878" max="15878" width="3.125" style="1" customWidth="1"/>
    <col min="15879" max="15879" width="4.375" style="1" customWidth="1"/>
    <col min="15880" max="15880" width="1.125" style="1" customWidth="1"/>
    <col min="15881" max="15881" width="2.625" style="1" customWidth="1"/>
    <col min="15882" max="15882" width="6.5" style="1" customWidth="1"/>
    <col min="15883" max="15883" width="3.125" style="1" customWidth="1"/>
    <col min="15884" max="15884" width="2.125" style="1" customWidth="1"/>
    <col min="15885" max="15885" width="5.875" style="1" customWidth="1"/>
    <col min="15886" max="15886" width="2.625" style="1" customWidth="1"/>
    <col min="15887" max="15887" width="3.125" style="1" customWidth="1"/>
    <col min="15888" max="15890" width="4.625" style="1" customWidth="1"/>
    <col min="15891" max="15891" width="4.125" style="1" customWidth="1"/>
    <col min="15892" max="15892" width="4.5" style="1" customWidth="1"/>
    <col min="15893" max="15893" width="3.5" style="1" customWidth="1"/>
    <col min="15894" max="15894" width="4.625" style="1" customWidth="1"/>
    <col min="15895" max="15895" width="3.625" style="1" customWidth="1"/>
    <col min="15896" max="16129" width="9" style="1"/>
    <col min="16130" max="16130" width="3.625" style="1" customWidth="1"/>
    <col min="16131" max="16131" width="7.625" style="1" customWidth="1"/>
    <col min="16132" max="16132" width="2.625" style="1" customWidth="1"/>
    <col min="16133" max="16133" width="4.125" style="1" customWidth="1"/>
    <col min="16134" max="16134" width="3.125" style="1" customWidth="1"/>
    <col min="16135" max="16135" width="4.375" style="1" customWidth="1"/>
    <col min="16136" max="16136" width="1.125" style="1" customWidth="1"/>
    <col min="16137" max="16137" width="2.625" style="1" customWidth="1"/>
    <col min="16138" max="16138" width="6.5" style="1" customWidth="1"/>
    <col min="16139" max="16139" width="3.125" style="1" customWidth="1"/>
    <col min="16140" max="16140" width="2.125" style="1" customWidth="1"/>
    <col min="16141" max="16141" width="5.875" style="1" customWidth="1"/>
    <col min="16142" max="16142" width="2.625" style="1" customWidth="1"/>
    <col min="16143" max="16143" width="3.125" style="1" customWidth="1"/>
    <col min="16144" max="16146" width="4.625" style="1" customWidth="1"/>
    <col min="16147" max="16147" width="4.125" style="1" customWidth="1"/>
    <col min="16148" max="16148" width="4.5" style="1" customWidth="1"/>
    <col min="16149" max="16149" width="3.5" style="1" customWidth="1"/>
    <col min="16150" max="16150" width="4.625" style="1" customWidth="1"/>
    <col min="16151" max="16151" width="3.625" style="1" customWidth="1"/>
    <col min="16152" max="16384" width="9" style="1"/>
  </cols>
  <sheetData>
    <row r="1" spans="1:23" x14ac:dyDescent="0.15">
      <c r="A1" s="1" t="s">
        <v>65</v>
      </c>
    </row>
    <row r="2" spans="1:23" ht="19.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N2" s="2"/>
      <c r="O2" s="3"/>
      <c r="P2" s="3"/>
      <c r="Q2" s="3"/>
      <c r="R2" s="3" t="s">
        <v>61</v>
      </c>
      <c r="S2" s="77"/>
      <c r="T2" s="1" t="s">
        <v>62</v>
      </c>
      <c r="U2" s="77"/>
      <c r="V2" s="1" t="s">
        <v>63</v>
      </c>
      <c r="W2" s="2"/>
    </row>
    <row r="3" spans="1:23" ht="12.75" customHeight="1" x14ac:dyDescent="0.15"/>
    <row r="4" spans="1:23" s="5" customFormat="1" ht="21" customHeight="1" x14ac:dyDescent="0.4">
      <c r="A4" s="296" t="s">
        <v>1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</row>
    <row r="5" spans="1:23" s="5" customFormat="1" ht="21" customHeight="1" x14ac:dyDescent="0.4">
      <c r="A5" s="297" t="s">
        <v>2</v>
      </c>
      <c r="B5" s="297"/>
      <c r="C5" s="297"/>
      <c r="D5" s="297"/>
      <c r="E5" s="297"/>
      <c r="F5" s="297"/>
      <c r="G5" s="297"/>
      <c r="H5" s="297"/>
      <c r="I5" s="297"/>
      <c r="J5" s="297"/>
      <c r="N5" s="303" t="s">
        <v>59</v>
      </c>
      <c r="O5" s="303"/>
      <c r="P5" s="303"/>
      <c r="Q5" s="303"/>
      <c r="R5" s="72"/>
    </row>
    <row r="7" spans="1:23" s="5" customFormat="1" ht="18" customHeight="1" x14ac:dyDescent="0.4">
      <c r="H7" s="5" t="s">
        <v>3</v>
      </c>
      <c r="L7" s="6"/>
      <c r="M7" s="298" t="s">
        <v>58</v>
      </c>
      <c r="N7" s="298"/>
      <c r="O7" s="298"/>
      <c r="P7" s="298"/>
    </row>
    <row r="8" spans="1:23" ht="32.25" customHeight="1" x14ac:dyDescent="0.15">
      <c r="G8" s="16"/>
      <c r="H8" s="301" t="s">
        <v>66</v>
      </c>
      <c r="I8" s="302"/>
      <c r="J8" s="302"/>
      <c r="K8" s="302"/>
      <c r="L8" s="302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7"/>
    </row>
    <row r="9" spans="1:23" ht="25.5" customHeight="1" x14ac:dyDescent="0.15">
      <c r="G9" s="16"/>
      <c r="H9" s="302" t="s">
        <v>4</v>
      </c>
      <c r="I9" s="302"/>
      <c r="J9" s="302"/>
      <c r="K9" s="302"/>
      <c r="L9" s="302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5"/>
    </row>
    <row r="10" spans="1:23" ht="25.5" customHeight="1" x14ac:dyDescent="0.15">
      <c r="G10" s="16"/>
      <c r="H10" s="302" t="s">
        <v>5</v>
      </c>
      <c r="I10" s="302"/>
      <c r="J10" s="302"/>
      <c r="K10" s="302"/>
      <c r="L10" s="302"/>
      <c r="M10" s="17" t="s">
        <v>6</v>
      </c>
      <c r="N10" s="299"/>
      <c r="O10" s="299"/>
      <c r="P10" s="299"/>
      <c r="Q10" s="299"/>
      <c r="R10" s="299"/>
      <c r="S10" s="299"/>
      <c r="T10" s="299"/>
      <c r="U10" s="18"/>
      <c r="V10" s="5"/>
      <c r="W10" s="5"/>
    </row>
    <row r="11" spans="1:23" ht="25.5" customHeight="1" x14ac:dyDescent="0.15">
      <c r="G11" s="19"/>
      <c r="K11" s="19"/>
      <c r="L11" s="5"/>
      <c r="M11" s="17" t="s">
        <v>7</v>
      </c>
      <c r="N11" s="299"/>
      <c r="O11" s="299"/>
      <c r="P11" s="299"/>
      <c r="Q11" s="299"/>
      <c r="R11" s="299"/>
      <c r="S11" s="299"/>
      <c r="T11" s="18" t="s">
        <v>26</v>
      </c>
      <c r="U11" s="18"/>
      <c r="V11" s="4"/>
      <c r="W11" s="3"/>
    </row>
    <row r="12" spans="1:23" ht="25.5" customHeight="1" x14ac:dyDescent="0.15">
      <c r="G12" s="16"/>
      <c r="H12" s="295"/>
      <c r="I12" s="295"/>
      <c r="J12" s="295"/>
      <c r="K12" s="295"/>
      <c r="L12" s="5"/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5"/>
    </row>
    <row r="13" spans="1:23" x14ac:dyDescent="0.15"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21" customHeight="1" x14ac:dyDescent="0.15"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21" customHeight="1" x14ac:dyDescent="0.15">
      <c r="A15" s="294" t="s">
        <v>67</v>
      </c>
      <c r="B15" s="294"/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3"/>
    </row>
    <row r="16" spans="1:23" ht="21" customHeight="1" x14ac:dyDescent="0.15">
      <c r="A16" s="293" t="s">
        <v>27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0"/>
    </row>
    <row r="17" spans="1:33" ht="21" customHeight="1" x14ac:dyDescent="0.15"/>
    <row r="18" spans="1:33" s="3" customFormat="1" ht="21" customHeight="1" x14ac:dyDescent="0.15">
      <c r="A18" s="3" t="s">
        <v>64</v>
      </c>
      <c r="B18" s="8"/>
      <c r="E18" s="3" t="s">
        <v>0</v>
      </c>
      <c r="G18" s="3" t="s">
        <v>8</v>
      </c>
      <c r="H18" s="291" t="s">
        <v>60</v>
      </c>
      <c r="I18" s="291"/>
      <c r="J18" s="291"/>
      <c r="K18" s="291"/>
      <c r="L18" s="291"/>
      <c r="N18" s="286" t="s">
        <v>37</v>
      </c>
      <c r="O18" s="286"/>
      <c r="P18" s="286"/>
      <c r="Q18" s="286"/>
      <c r="R18" s="286"/>
      <c r="S18" s="286"/>
      <c r="T18" s="286"/>
      <c r="U18" s="286"/>
      <c r="V18" s="286"/>
      <c r="W18" s="286"/>
    </row>
    <row r="19" spans="1:33" ht="21" customHeight="1" x14ac:dyDescent="0.15">
      <c r="A19" s="8" t="s">
        <v>38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33" ht="16.5" customHeight="1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33" x14ac:dyDescent="0.15">
      <c r="A21" s="292" t="s">
        <v>9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</row>
    <row r="22" spans="1:33" ht="12" customHeight="1" x14ac:dyDescent="0.15">
      <c r="F22" s="3"/>
      <c r="G22" s="3"/>
      <c r="H22" s="3"/>
      <c r="I22" s="3"/>
      <c r="J22" s="3"/>
      <c r="K22" s="3"/>
    </row>
    <row r="23" spans="1:33" s="5" customFormat="1" ht="24" customHeight="1" x14ac:dyDescent="0.15">
      <c r="A23" s="9" t="s">
        <v>10</v>
      </c>
      <c r="B23" s="3" t="s">
        <v>11</v>
      </c>
      <c r="C23" s="3"/>
      <c r="D23" s="3"/>
      <c r="E23" s="10"/>
      <c r="H23" s="291"/>
      <c r="I23" s="291"/>
      <c r="J23" s="291"/>
      <c r="K23" s="11" t="s">
        <v>12</v>
      </c>
      <c r="L23" s="11"/>
      <c r="M23" s="12" t="s">
        <v>13</v>
      </c>
      <c r="N23" s="11"/>
      <c r="O23" s="13" t="s">
        <v>14</v>
      </c>
      <c r="P23" s="14" t="s">
        <v>15</v>
      </c>
      <c r="Q23" s="3"/>
      <c r="R23" s="3" t="s">
        <v>12</v>
      </c>
      <c r="S23" s="3"/>
      <c r="T23" s="3" t="s">
        <v>16</v>
      </c>
      <c r="U23" s="3"/>
      <c r="V23" s="3" t="s">
        <v>14</v>
      </c>
      <c r="Y23" s="21"/>
      <c r="Z23" s="22"/>
      <c r="AA23" s="23"/>
      <c r="AB23" s="287"/>
      <c r="AC23" s="287"/>
      <c r="AD23" s="24"/>
      <c r="AE23" s="288"/>
      <c r="AF23" s="289"/>
      <c r="AG23" s="23"/>
    </row>
    <row r="24" spans="1:33" s="5" customFormat="1" ht="12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8"/>
      <c r="Y24" s="21"/>
      <c r="Z24" s="23"/>
      <c r="AA24" s="23"/>
      <c r="AB24" s="23"/>
      <c r="AC24" s="23"/>
      <c r="AD24" s="23"/>
      <c r="AE24" s="23"/>
      <c r="AF24" s="23"/>
      <c r="AG24" s="23"/>
    </row>
    <row r="25" spans="1:33" s="5" customFormat="1" ht="24" customHeight="1" x14ac:dyDescent="0.15">
      <c r="A25" s="9" t="s">
        <v>17</v>
      </c>
      <c r="B25" s="3" t="s">
        <v>68</v>
      </c>
      <c r="C25" s="3"/>
      <c r="D25" s="3"/>
      <c r="E25" s="3"/>
      <c r="F25" s="3"/>
      <c r="G25" s="3"/>
      <c r="H25" s="286" t="s">
        <v>18</v>
      </c>
      <c r="I25" s="286"/>
      <c r="J25" s="286"/>
      <c r="K25" s="286"/>
      <c r="L25" s="286"/>
      <c r="M25" s="286"/>
      <c r="N25" s="286"/>
      <c r="O25" s="286"/>
      <c r="Y25" s="21"/>
      <c r="Z25" s="23"/>
      <c r="AA25" s="23"/>
      <c r="AB25" s="23"/>
      <c r="AC25" s="23"/>
      <c r="AD25" s="23"/>
      <c r="AE25" s="23"/>
      <c r="AF25" s="23"/>
      <c r="AG25" s="23"/>
    </row>
    <row r="26" spans="1:33" s="5" customFormat="1" ht="12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8"/>
      <c r="Y26" s="21"/>
      <c r="Z26" s="23"/>
      <c r="AA26" s="23"/>
      <c r="AB26" s="23"/>
      <c r="AC26" s="23"/>
      <c r="AD26" s="23"/>
      <c r="AE26" s="23"/>
      <c r="AF26" s="23"/>
      <c r="AG26" s="23"/>
    </row>
    <row r="27" spans="1:33" s="5" customFormat="1" ht="24" customHeight="1" x14ac:dyDescent="0.15">
      <c r="A27" s="9" t="s">
        <v>19</v>
      </c>
      <c r="B27" s="286" t="s">
        <v>35</v>
      </c>
      <c r="C27" s="286"/>
      <c r="D27" s="286"/>
      <c r="E27" s="286"/>
      <c r="F27" s="286"/>
      <c r="G27" s="286"/>
      <c r="H27" s="290" t="s">
        <v>36</v>
      </c>
      <c r="I27" s="290"/>
      <c r="J27" s="290"/>
      <c r="K27" s="290"/>
      <c r="L27" s="290"/>
      <c r="M27" s="290"/>
      <c r="N27" s="290"/>
      <c r="O27" s="290"/>
      <c r="Y27" s="21"/>
      <c r="Z27" s="23"/>
      <c r="AA27" s="23"/>
      <c r="AB27" s="23"/>
      <c r="AC27" s="23"/>
      <c r="AD27" s="23"/>
      <c r="AE27" s="23"/>
      <c r="AF27" s="23"/>
      <c r="AG27" s="23"/>
    </row>
    <row r="28" spans="1:33" s="5" customFormat="1" ht="12" customHeight="1" x14ac:dyDescent="0.4">
      <c r="Y28" s="21"/>
      <c r="Z28" s="23"/>
      <c r="AA28" s="23"/>
      <c r="AB28" s="23"/>
      <c r="AC28" s="23"/>
      <c r="AD28" s="23"/>
      <c r="AE28" s="23"/>
      <c r="AF28" s="23"/>
      <c r="AG28" s="23"/>
    </row>
    <row r="29" spans="1:33" s="5" customFormat="1" ht="24" customHeight="1" x14ac:dyDescent="0.15">
      <c r="A29" s="9" t="s">
        <v>20</v>
      </c>
      <c r="B29" s="5" t="s">
        <v>70</v>
      </c>
      <c r="H29" s="286" t="s">
        <v>71</v>
      </c>
      <c r="I29" s="286"/>
      <c r="J29" s="286"/>
      <c r="K29" s="286"/>
      <c r="L29" s="286"/>
      <c r="M29" s="286"/>
      <c r="N29" s="286"/>
      <c r="O29" s="286"/>
      <c r="Y29" s="21"/>
      <c r="Z29" s="23"/>
      <c r="AA29" s="23"/>
      <c r="AB29" s="23"/>
      <c r="AC29" s="23"/>
      <c r="AD29" s="23"/>
      <c r="AE29" s="23"/>
      <c r="AF29" s="23"/>
      <c r="AG29" s="23"/>
    </row>
    <row r="30" spans="1:33" s="5" customFormat="1" ht="12" customHeight="1" x14ac:dyDescent="0.15">
      <c r="A30" s="9"/>
      <c r="Y30" s="21"/>
      <c r="Z30" s="23"/>
      <c r="AA30" s="23"/>
      <c r="AB30" s="23"/>
      <c r="AC30" s="23"/>
      <c r="AD30" s="23"/>
      <c r="AE30" s="23"/>
      <c r="AF30" s="23"/>
      <c r="AG30" s="23"/>
    </row>
    <row r="31" spans="1:33" s="5" customFormat="1" ht="24" customHeight="1" x14ac:dyDescent="0.15">
      <c r="A31" s="9" t="s">
        <v>69</v>
      </c>
      <c r="B31" s="3" t="s">
        <v>21</v>
      </c>
      <c r="Y31" s="21"/>
      <c r="Z31" s="23"/>
      <c r="AA31" s="23"/>
      <c r="AB31" s="23"/>
      <c r="AC31" s="23"/>
      <c r="AD31" s="23"/>
      <c r="AE31" s="23"/>
      <c r="AF31" s="23"/>
      <c r="AG31" s="23"/>
    </row>
    <row r="32" spans="1:33" s="5" customFormat="1" ht="12" customHeight="1" x14ac:dyDescent="0.4">
      <c r="Y32" s="21"/>
      <c r="Z32" s="23"/>
      <c r="AA32" s="23"/>
      <c r="AB32" s="23"/>
      <c r="AC32" s="23"/>
      <c r="AD32" s="23"/>
      <c r="AE32" s="23"/>
      <c r="AF32" s="23"/>
      <c r="AG32" s="23"/>
    </row>
    <row r="33" spans="1:33" s="5" customFormat="1" ht="21" customHeight="1" x14ac:dyDescent="0.4">
      <c r="A33" s="15"/>
      <c r="B33" s="21" t="s">
        <v>22</v>
      </c>
      <c r="C33" s="23"/>
      <c r="D33" s="23"/>
      <c r="E33" s="23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Y33" s="21"/>
      <c r="Z33" s="23"/>
      <c r="AA33" s="23"/>
      <c r="AB33" s="23"/>
      <c r="AC33" s="23"/>
      <c r="AD33" s="23"/>
      <c r="AE33" s="23"/>
      <c r="AF33" s="23"/>
      <c r="AG33" s="23"/>
    </row>
    <row r="34" spans="1:33" s="5" customFormat="1" ht="18" customHeight="1" x14ac:dyDescent="0.4">
      <c r="A34" s="15"/>
      <c r="B34" s="21" t="s">
        <v>23</v>
      </c>
      <c r="C34" s="23"/>
      <c r="D34" s="23"/>
      <c r="E34" s="23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Y34" s="21"/>
      <c r="Z34" s="23"/>
      <c r="AA34" s="23"/>
      <c r="AB34" s="23"/>
      <c r="AC34" s="23"/>
      <c r="AD34" s="23"/>
      <c r="AE34" s="23"/>
      <c r="AF34" s="23"/>
      <c r="AG34" s="23"/>
    </row>
    <row r="35" spans="1:33" s="5" customFormat="1" ht="28.5" customHeight="1" x14ac:dyDescent="0.4">
      <c r="A35" s="15"/>
      <c r="B35" s="15"/>
      <c r="C35" s="1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Y35" s="21"/>
      <c r="Z35" s="23"/>
      <c r="AA35" s="23"/>
      <c r="AB35" s="23"/>
      <c r="AC35" s="23"/>
      <c r="AD35" s="23"/>
      <c r="AE35" s="23"/>
      <c r="AF35" s="23"/>
      <c r="AG35" s="23"/>
    </row>
    <row r="36" spans="1:33" s="5" customFormat="1" ht="20.25" customHeight="1" x14ac:dyDescent="0.4">
      <c r="A36" s="15"/>
      <c r="B36" s="21" t="s">
        <v>24</v>
      </c>
      <c r="C36" s="23"/>
      <c r="D36" s="23"/>
      <c r="E36" s="23"/>
      <c r="F36" s="23"/>
      <c r="G36" s="23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Y36" s="21"/>
      <c r="Z36" s="23"/>
      <c r="AA36" s="23"/>
      <c r="AB36" s="23"/>
      <c r="AC36" s="23"/>
      <c r="AD36" s="23"/>
      <c r="AE36" s="23"/>
      <c r="AF36" s="23"/>
      <c r="AG36" s="23"/>
    </row>
    <row r="37" spans="1:33" s="5" customFormat="1" ht="18.75" customHeight="1" x14ac:dyDescent="0.4">
      <c r="A37" s="15"/>
      <c r="B37" s="21" t="s">
        <v>25</v>
      </c>
      <c r="C37" s="23"/>
      <c r="D37" s="23"/>
      <c r="E37" s="23"/>
      <c r="F37" s="23"/>
      <c r="G37" s="23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</row>
    <row r="38" spans="1:33" s="5" customFormat="1" x14ac:dyDescent="0.4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</sheetData>
  <mergeCells count="25">
    <mergeCell ref="H12:K12"/>
    <mergeCell ref="M12:V12"/>
    <mergeCell ref="A4:K4"/>
    <mergeCell ref="A5:J5"/>
    <mergeCell ref="M7:P7"/>
    <mergeCell ref="N11:S11"/>
    <mergeCell ref="N10:T10"/>
    <mergeCell ref="M8:V8"/>
    <mergeCell ref="M9:V9"/>
    <mergeCell ref="H8:L8"/>
    <mergeCell ref="H9:L9"/>
    <mergeCell ref="H10:L10"/>
    <mergeCell ref="N5:Q5"/>
    <mergeCell ref="H18:L18"/>
    <mergeCell ref="N18:W18"/>
    <mergeCell ref="A21:W21"/>
    <mergeCell ref="A16:V16"/>
    <mergeCell ref="A15:V15"/>
    <mergeCell ref="H29:O29"/>
    <mergeCell ref="AB23:AC23"/>
    <mergeCell ref="AE23:AF23"/>
    <mergeCell ref="H25:O25"/>
    <mergeCell ref="B27:G27"/>
    <mergeCell ref="H27:O27"/>
    <mergeCell ref="H23:J23"/>
  </mergeCells>
  <phoneticPr fontId="8"/>
  <printOptions horizontalCentered="1"/>
  <pageMargins left="0.39370078740157483" right="0.39370078740157483" top="0.78740157480314965" bottom="0" header="0.31496062992125984" footer="0.31496062992125984"/>
  <pageSetup paperSize="9" scale="95" orientation="portrait" r:id="rId1"/>
  <headerFooter scaleWithDoc="0" alignWithMargins="0">
    <oddFooter>&amp;R02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  <pageSetUpPr fitToPage="1"/>
  </sheetPr>
  <dimension ref="A1:I29"/>
  <sheetViews>
    <sheetView zoomScale="85" zoomScaleNormal="85" zoomScaleSheetLayoutView="100" workbookViewId="0">
      <selection activeCell="B6" sqref="B6"/>
    </sheetView>
  </sheetViews>
  <sheetFormatPr defaultColWidth="8.125" defaultRowHeight="13.5" x14ac:dyDescent="0.4"/>
  <cols>
    <col min="1" max="1" width="1" style="78" customWidth="1"/>
    <col min="2" max="2" width="17.875" style="78" customWidth="1"/>
    <col min="3" max="3" width="20.5" style="78" bestFit="1" customWidth="1"/>
    <col min="4" max="4" width="7.125" style="78" customWidth="1"/>
    <col min="5" max="5" width="15.75" style="78" customWidth="1"/>
    <col min="6" max="6" width="5.75" style="78" customWidth="1"/>
    <col min="7" max="7" width="8.125" style="78"/>
    <col min="8" max="8" width="20.5" style="78" customWidth="1"/>
    <col min="9" max="9" width="4.5" style="78" customWidth="1"/>
    <col min="10" max="16384" width="8.125" style="78"/>
  </cols>
  <sheetData>
    <row r="1" spans="1:9" s="83" customFormat="1" ht="18.75" customHeight="1" x14ac:dyDescent="0.4">
      <c r="A1" s="84" t="s">
        <v>130</v>
      </c>
      <c r="G1" s="274" t="s">
        <v>208</v>
      </c>
      <c r="H1" s="276" t="str">
        <f>+IF('別紙1　店舗1'!M4="","",'別紙1　店舗1'!M4)</f>
        <v/>
      </c>
    </row>
    <row r="2" spans="1:9" ht="18" customHeight="1" x14ac:dyDescent="0.4">
      <c r="B2" s="79"/>
    </row>
    <row r="3" spans="1:9" ht="24.75" customHeight="1" x14ac:dyDescent="0.4">
      <c r="A3" s="478" t="s">
        <v>87</v>
      </c>
      <c r="B3" s="478"/>
      <c r="C3" s="478"/>
      <c r="D3" s="478"/>
      <c r="E3" s="478"/>
      <c r="F3" s="478"/>
      <c r="G3" s="478"/>
      <c r="H3" s="478"/>
      <c r="I3" s="247"/>
    </row>
    <row r="4" spans="1:9" x14ac:dyDescent="0.4">
      <c r="B4" s="82"/>
      <c r="C4" s="80"/>
      <c r="D4" s="80"/>
      <c r="E4" s="80"/>
      <c r="F4" s="80"/>
      <c r="G4" s="80"/>
      <c r="H4" s="80"/>
      <c r="I4" s="80"/>
    </row>
    <row r="5" spans="1:9" ht="21" x14ac:dyDescent="0.4">
      <c r="B5" s="176" t="s">
        <v>86</v>
      </c>
      <c r="C5" s="176" t="s">
        <v>85</v>
      </c>
      <c r="D5" s="176" t="s">
        <v>84</v>
      </c>
      <c r="E5" s="479" t="s">
        <v>83</v>
      </c>
      <c r="F5" s="479"/>
      <c r="G5" s="81" t="s">
        <v>82</v>
      </c>
      <c r="H5" s="176" t="s">
        <v>81</v>
      </c>
      <c r="I5" s="80"/>
    </row>
    <row r="6" spans="1:9" ht="30" customHeight="1" x14ac:dyDescent="0.4">
      <c r="B6" s="520"/>
      <c r="C6" s="248" t="s">
        <v>79</v>
      </c>
      <c r="D6" s="249"/>
      <c r="E6" s="250"/>
      <c r="F6" s="269" t="s">
        <v>80</v>
      </c>
      <c r="G6" s="249"/>
      <c r="H6" s="249"/>
    </row>
    <row r="7" spans="1:9" ht="30" customHeight="1" x14ac:dyDescent="0.4">
      <c r="B7" s="520"/>
      <c r="C7" s="248" t="s">
        <v>79</v>
      </c>
      <c r="D7" s="249"/>
      <c r="E7" s="250"/>
      <c r="F7" s="269" t="s">
        <v>78</v>
      </c>
      <c r="G7" s="249"/>
      <c r="H7" s="249"/>
    </row>
    <row r="8" spans="1:9" ht="30" customHeight="1" x14ac:dyDescent="0.4">
      <c r="B8" s="520"/>
      <c r="C8" s="248" t="s">
        <v>79</v>
      </c>
      <c r="D8" s="249"/>
      <c r="E8" s="250"/>
      <c r="F8" s="269" t="s">
        <v>78</v>
      </c>
      <c r="G8" s="249"/>
      <c r="H8" s="249"/>
    </row>
    <row r="9" spans="1:9" ht="30" customHeight="1" x14ac:dyDescent="0.4">
      <c r="B9" s="520"/>
      <c r="C9" s="248" t="s">
        <v>79</v>
      </c>
      <c r="D9" s="249"/>
      <c r="E9" s="250"/>
      <c r="F9" s="269" t="s">
        <v>78</v>
      </c>
      <c r="G9" s="249"/>
      <c r="H9" s="249"/>
    </row>
    <row r="10" spans="1:9" ht="30" customHeight="1" x14ac:dyDescent="0.4">
      <c r="B10" s="520"/>
      <c r="C10" s="248" t="s">
        <v>79</v>
      </c>
      <c r="D10" s="249"/>
      <c r="E10" s="250"/>
      <c r="F10" s="269" t="s">
        <v>78</v>
      </c>
      <c r="G10" s="249"/>
      <c r="H10" s="249"/>
    </row>
    <row r="11" spans="1:9" ht="30" customHeight="1" x14ac:dyDescent="0.4">
      <c r="B11" s="520"/>
      <c r="C11" s="248" t="s">
        <v>79</v>
      </c>
      <c r="D11" s="249"/>
      <c r="E11" s="250"/>
      <c r="F11" s="269" t="s">
        <v>78</v>
      </c>
      <c r="G11" s="249"/>
      <c r="H11" s="249"/>
    </row>
    <row r="12" spans="1:9" ht="30" customHeight="1" x14ac:dyDescent="0.4">
      <c r="B12" s="520"/>
      <c r="C12" s="248" t="s">
        <v>79</v>
      </c>
      <c r="D12" s="249"/>
      <c r="E12" s="250"/>
      <c r="F12" s="269" t="s">
        <v>78</v>
      </c>
      <c r="G12" s="249"/>
      <c r="H12" s="249"/>
    </row>
    <row r="13" spans="1:9" ht="30" customHeight="1" x14ac:dyDescent="0.4">
      <c r="B13" s="520"/>
      <c r="C13" s="248" t="s">
        <v>79</v>
      </c>
      <c r="D13" s="249"/>
      <c r="E13" s="250"/>
      <c r="F13" s="269" t="s">
        <v>78</v>
      </c>
      <c r="G13" s="249"/>
      <c r="H13" s="249"/>
    </row>
    <row r="14" spans="1:9" ht="30" customHeight="1" x14ac:dyDescent="0.4">
      <c r="B14" s="520"/>
      <c r="C14" s="248" t="s">
        <v>79</v>
      </c>
      <c r="D14" s="249"/>
      <c r="E14" s="250"/>
      <c r="F14" s="269" t="s">
        <v>78</v>
      </c>
      <c r="G14" s="249"/>
      <c r="H14" s="249"/>
    </row>
    <row r="15" spans="1:9" ht="30" customHeight="1" x14ac:dyDescent="0.4">
      <c r="B15" s="520"/>
      <c r="C15" s="248" t="s">
        <v>79</v>
      </c>
      <c r="D15" s="249"/>
      <c r="E15" s="250"/>
      <c r="F15" s="269" t="s">
        <v>78</v>
      </c>
      <c r="G15" s="249"/>
      <c r="H15" s="249"/>
    </row>
    <row r="16" spans="1:9" ht="30" customHeight="1" x14ac:dyDescent="0.4">
      <c r="B16" s="520"/>
      <c r="C16" s="248" t="s">
        <v>79</v>
      </c>
      <c r="D16" s="249"/>
      <c r="E16" s="250"/>
      <c r="F16" s="269" t="s">
        <v>78</v>
      </c>
      <c r="G16" s="249"/>
      <c r="H16" s="249"/>
    </row>
    <row r="17" spans="2:8" ht="30" customHeight="1" x14ac:dyDescent="0.4">
      <c r="B17" s="520"/>
      <c r="C17" s="248" t="s">
        <v>79</v>
      </c>
      <c r="D17" s="249"/>
      <c r="E17" s="250"/>
      <c r="F17" s="269" t="s">
        <v>78</v>
      </c>
      <c r="G17" s="249"/>
      <c r="H17" s="249"/>
    </row>
    <row r="18" spans="2:8" ht="30" customHeight="1" x14ac:dyDescent="0.4">
      <c r="B18" s="520"/>
      <c r="C18" s="248" t="s">
        <v>79</v>
      </c>
      <c r="D18" s="249"/>
      <c r="E18" s="250"/>
      <c r="F18" s="269" t="s">
        <v>78</v>
      </c>
      <c r="G18" s="249"/>
      <c r="H18" s="249"/>
    </row>
    <row r="19" spans="2:8" ht="30" customHeight="1" x14ac:dyDescent="0.4">
      <c r="B19" s="520"/>
      <c r="C19" s="248" t="s">
        <v>79</v>
      </c>
      <c r="D19" s="249"/>
      <c r="E19" s="250"/>
      <c r="F19" s="269" t="s">
        <v>78</v>
      </c>
      <c r="G19" s="249"/>
      <c r="H19" s="249"/>
    </row>
    <row r="20" spans="2:8" ht="30" customHeight="1" x14ac:dyDescent="0.4">
      <c r="B20" s="520"/>
      <c r="C20" s="248" t="s">
        <v>79</v>
      </c>
      <c r="D20" s="249"/>
      <c r="E20" s="250"/>
      <c r="F20" s="269" t="s">
        <v>78</v>
      </c>
      <c r="G20" s="249"/>
      <c r="H20" s="249"/>
    </row>
    <row r="21" spans="2:8" ht="30" customHeight="1" x14ac:dyDescent="0.4">
      <c r="B21" s="520"/>
      <c r="C21" s="248" t="s">
        <v>79</v>
      </c>
      <c r="D21" s="249"/>
      <c r="E21" s="250"/>
      <c r="F21" s="269" t="s">
        <v>78</v>
      </c>
      <c r="G21" s="249"/>
      <c r="H21" s="249"/>
    </row>
    <row r="22" spans="2:8" ht="30" customHeight="1" x14ac:dyDescent="0.4">
      <c r="B22" s="520"/>
      <c r="C22" s="248" t="s">
        <v>79</v>
      </c>
      <c r="D22" s="249"/>
      <c r="E22" s="250"/>
      <c r="F22" s="269" t="s">
        <v>78</v>
      </c>
      <c r="G22" s="249"/>
      <c r="H22" s="249"/>
    </row>
    <row r="23" spans="2:8" ht="30" customHeight="1" x14ac:dyDescent="0.4">
      <c r="B23" s="520"/>
      <c r="C23" s="248" t="s">
        <v>79</v>
      </c>
      <c r="D23" s="249"/>
      <c r="E23" s="250"/>
      <c r="F23" s="269" t="s">
        <v>78</v>
      </c>
      <c r="G23" s="249"/>
      <c r="H23" s="249"/>
    </row>
    <row r="24" spans="2:8" ht="30" customHeight="1" x14ac:dyDescent="0.4">
      <c r="B24" s="520"/>
      <c r="C24" s="248" t="s">
        <v>79</v>
      </c>
      <c r="D24" s="249"/>
      <c r="E24" s="250"/>
      <c r="F24" s="269" t="s">
        <v>78</v>
      </c>
      <c r="G24" s="249"/>
      <c r="H24" s="249"/>
    </row>
    <row r="25" spans="2:8" ht="30" customHeight="1" x14ac:dyDescent="0.4">
      <c r="B25" s="520"/>
      <c r="C25" s="248" t="s">
        <v>79</v>
      </c>
      <c r="D25" s="249"/>
      <c r="E25" s="250"/>
      <c r="F25" s="269" t="s">
        <v>78</v>
      </c>
      <c r="G25" s="249"/>
      <c r="H25" s="249"/>
    </row>
    <row r="26" spans="2:8" ht="30" customHeight="1" x14ac:dyDescent="0.4">
      <c r="B26" s="520"/>
      <c r="C26" s="248" t="s">
        <v>79</v>
      </c>
      <c r="D26" s="249"/>
      <c r="E26" s="250"/>
      <c r="F26" s="269" t="s">
        <v>78</v>
      </c>
      <c r="G26" s="249"/>
      <c r="H26" s="249"/>
    </row>
    <row r="27" spans="2:8" ht="30" customHeight="1" x14ac:dyDescent="0.4">
      <c r="B27" s="520"/>
      <c r="C27" s="248" t="s">
        <v>79</v>
      </c>
      <c r="D27" s="249"/>
      <c r="E27" s="250"/>
      <c r="F27" s="269" t="s">
        <v>78</v>
      </c>
      <c r="G27" s="249"/>
      <c r="H27" s="249"/>
    </row>
    <row r="28" spans="2:8" ht="30" customHeight="1" x14ac:dyDescent="0.4">
      <c r="B28" s="520"/>
      <c r="C28" s="248" t="s">
        <v>79</v>
      </c>
      <c r="D28" s="249"/>
      <c r="E28" s="250"/>
      <c r="F28" s="269" t="s">
        <v>78</v>
      </c>
      <c r="G28" s="249"/>
      <c r="H28" s="249"/>
    </row>
    <row r="29" spans="2:8" ht="30" customHeight="1" x14ac:dyDescent="0.4">
      <c r="B29" s="520"/>
      <c r="C29" s="248" t="s">
        <v>79</v>
      </c>
      <c r="D29" s="249"/>
      <c r="E29" s="250"/>
      <c r="F29" s="269" t="s">
        <v>78</v>
      </c>
      <c r="G29" s="249"/>
      <c r="H29" s="249"/>
    </row>
  </sheetData>
  <sheetProtection algorithmName="SHA-512" hashValue="AKdUeBEa3LbIffB+PBODAUhslHOw49IUwsLtP25sygB5VpLHuq8r8WNq+X/n8KW2oFnbj53uLqkQ1T96UtuXCQ==" saltValue="1LZjhtul8B4cp+9grzBdeQ==" spinCount="100000" sheet="1" objects="1" scenarios="1" formatCells="0" formatColumns="0" formatRows="0" insertRows="0"/>
  <mergeCells count="2">
    <mergeCell ref="E5:F5"/>
    <mergeCell ref="A3:H3"/>
  </mergeCells>
  <phoneticPr fontId="8"/>
  <dataValidations count="3">
    <dataValidation allowBlank="1" showInputMessage="1" showErrorMessage="1" prompt="別紙１の支出番号と合わせる必要はありません。_x000a_改めて番号を付けてください。" sqref="G6:G29"/>
    <dataValidation allowBlank="1" showInputMessage="1" showErrorMessage="1" prompt="下記のように入力してください。_x000a_　購入の場合：納品日_x000a_　制作の場合：制作物の引渡し日_x000a_　工事の場合：工事の完了日" sqref="C6:C29"/>
    <dataValidation allowBlank="1" showInputMessage="1" showErrorMessage="1" prompt="別紙１の「経費内容」を入力してください。" sqref="B6:B29"/>
  </dataValidations>
  <printOptions horizontalCentered="1"/>
  <pageMargins left="0.39370078740157483" right="0.39370078740157483" top="0.78740157480314965" bottom="0.63" header="0.31496062992125984" footer="0.31496062992125984"/>
  <pageSetup paperSize="9" scale="53" orientation="portrait" r:id="rId1"/>
  <headerFooter scaleWithDoc="0" alignWithMargins="0">
    <oddHeader>&amp;R&amp;A　&amp;P/&amp;N　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fitToPage="1"/>
  </sheetPr>
  <dimension ref="A1:P71"/>
  <sheetViews>
    <sheetView showZeros="0" zoomScale="70" zoomScaleNormal="70" zoomScaleSheetLayoutView="70" zoomScalePageLayoutView="85" workbookViewId="0">
      <selection activeCell="C4" sqref="C4:K4"/>
    </sheetView>
  </sheetViews>
  <sheetFormatPr defaultRowHeight="13.5" x14ac:dyDescent="0.4"/>
  <cols>
    <col min="1" max="1" width="15.375" style="83" customWidth="1"/>
    <col min="2" max="2" width="30.25" style="83" customWidth="1"/>
    <col min="3" max="3" width="13.125" style="83" customWidth="1"/>
    <col min="4" max="4" width="8.5" style="83" customWidth="1"/>
    <col min="5" max="7" width="13.125" style="83" customWidth="1"/>
    <col min="8" max="8" width="8.625" style="83" customWidth="1"/>
    <col min="9" max="9" width="3.75" style="92" bestFit="1" customWidth="1"/>
    <col min="10" max="10" width="8.625" style="92" customWidth="1"/>
    <col min="11" max="11" width="17.5" style="83" customWidth="1"/>
    <col min="12" max="12" width="9.25" style="83" bestFit="1" customWidth="1"/>
    <col min="13" max="13" width="15.5" style="90" bestFit="1" customWidth="1"/>
    <col min="14" max="14" width="2.875" style="83" customWidth="1"/>
    <col min="15" max="15" width="20.375" style="83" customWidth="1"/>
    <col min="16" max="16" width="51" style="83" customWidth="1"/>
    <col min="17" max="255" width="8.625" style="83"/>
    <col min="256" max="256" width="18.875" style="83" customWidth="1"/>
    <col min="257" max="258" width="6.5" style="83" customWidth="1"/>
    <col min="259" max="261" width="11.125" style="83" customWidth="1"/>
    <col min="262" max="267" width="8.375" style="83" customWidth="1"/>
    <col min="268" max="268" width="18.875" style="83" customWidth="1"/>
    <col min="269" max="269" width="4.125" style="83" customWidth="1"/>
    <col min="270" max="270" width="4.625" style="83" customWidth="1"/>
    <col min="271" max="511" width="8.625" style="83"/>
    <col min="512" max="512" width="18.875" style="83" customWidth="1"/>
    <col min="513" max="514" width="6.5" style="83" customWidth="1"/>
    <col min="515" max="517" width="11.125" style="83" customWidth="1"/>
    <col min="518" max="523" width="8.375" style="83" customWidth="1"/>
    <col min="524" max="524" width="18.875" style="83" customWidth="1"/>
    <col min="525" max="525" width="4.125" style="83" customWidth="1"/>
    <col min="526" max="526" width="4.625" style="83" customWidth="1"/>
    <col min="527" max="767" width="8.625" style="83"/>
    <col min="768" max="768" width="18.875" style="83" customWidth="1"/>
    <col min="769" max="770" width="6.5" style="83" customWidth="1"/>
    <col min="771" max="773" width="11.125" style="83" customWidth="1"/>
    <col min="774" max="779" width="8.375" style="83" customWidth="1"/>
    <col min="780" max="780" width="18.875" style="83" customWidth="1"/>
    <col min="781" max="781" width="4.125" style="83" customWidth="1"/>
    <col min="782" max="782" width="4.625" style="83" customWidth="1"/>
    <col min="783" max="1023" width="8.625" style="83"/>
    <col min="1024" max="1024" width="18.875" style="83" customWidth="1"/>
    <col min="1025" max="1026" width="6.5" style="83" customWidth="1"/>
    <col min="1027" max="1029" width="11.125" style="83" customWidth="1"/>
    <col min="1030" max="1035" width="8.375" style="83" customWidth="1"/>
    <col min="1036" max="1036" width="18.875" style="83" customWidth="1"/>
    <col min="1037" max="1037" width="4.125" style="83" customWidth="1"/>
    <col min="1038" max="1038" width="4.625" style="83" customWidth="1"/>
    <col min="1039" max="1279" width="8.625" style="83"/>
    <col min="1280" max="1280" width="18.875" style="83" customWidth="1"/>
    <col min="1281" max="1282" width="6.5" style="83" customWidth="1"/>
    <col min="1283" max="1285" width="11.125" style="83" customWidth="1"/>
    <col min="1286" max="1291" width="8.375" style="83" customWidth="1"/>
    <col min="1292" max="1292" width="18.875" style="83" customWidth="1"/>
    <col min="1293" max="1293" width="4.125" style="83" customWidth="1"/>
    <col min="1294" max="1294" width="4.625" style="83" customWidth="1"/>
    <col min="1295" max="1535" width="8.625" style="83"/>
    <col min="1536" max="1536" width="18.875" style="83" customWidth="1"/>
    <col min="1537" max="1538" width="6.5" style="83" customWidth="1"/>
    <col min="1539" max="1541" width="11.125" style="83" customWidth="1"/>
    <col min="1542" max="1547" width="8.375" style="83" customWidth="1"/>
    <col min="1548" max="1548" width="18.875" style="83" customWidth="1"/>
    <col min="1549" max="1549" width="4.125" style="83" customWidth="1"/>
    <col min="1550" max="1550" width="4.625" style="83" customWidth="1"/>
    <col min="1551" max="1791" width="8.625" style="83"/>
    <col min="1792" max="1792" width="18.875" style="83" customWidth="1"/>
    <col min="1793" max="1794" width="6.5" style="83" customWidth="1"/>
    <col min="1795" max="1797" width="11.125" style="83" customWidth="1"/>
    <col min="1798" max="1803" width="8.375" style="83" customWidth="1"/>
    <col min="1804" max="1804" width="18.875" style="83" customWidth="1"/>
    <col min="1805" max="1805" width="4.125" style="83" customWidth="1"/>
    <col min="1806" max="1806" width="4.625" style="83" customWidth="1"/>
    <col min="1807" max="2047" width="8.625" style="83"/>
    <col min="2048" max="2048" width="18.875" style="83" customWidth="1"/>
    <col min="2049" max="2050" width="6.5" style="83" customWidth="1"/>
    <col min="2051" max="2053" width="11.125" style="83" customWidth="1"/>
    <col min="2054" max="2059" width="8.375" style="83" customWidth="1"/>
    <col min="2060" max="2060" width="18.875" style="83" customWidth="1"/>
    <col min="2061" max="2061" width="4.125" style="83" customWidth="1"/>
    <col min="2062" max="2062" width="4.625" style="83" customWidth="1"/>
    <col min="2063" max="2303" width="8.625" style="83"/>
    <col min="2304" max="2304" width="18.875" style="83" customWidth="1"/>
    <col min="2305" max="2306" width="6.5" style="83" customWidth="1"/>
    <col min="2307" max="2309" width="11.125" style="83" customWidth="1"/>
    <col min="2310" max="2315" width="8.375" style="83" customWidth="1"/>
    <col min="2316" max="2316" width="18.875" style="83" customWidth="1"/>
    <col min="2317" max="2317" width="4.125" style="83" customWidth="1"/>
    <col min="2318" max="2318" width="4.625" style="83" customWidth="1"/>
    <col min="2319" max="2559" width="8.625" style="83"/>
    <col min="2560" max="2560" width="18.875" style="83" customWidth="1"/>
    <col min="2561" max="2562" width="6.5" style="83" customWidth="1"/>
    <col min="2563" max="2565" width="11.125" style="83" customWidth="1"/>
    <col min="2566" max="2571" width="8.375" style="83" customWidth="1"/>
    <col min="2572" max="2572" width="18.875" style="83" customWidth="1"/>
    <col min="2573" max="2573" width="4.125" style="83" customWidth="1"/>
    <col min="2574" max="2574" width="4.625" style="83" customWidth="1"/>
    <col min="2575" max="2815" width="8.625" style="83"/>
    <col min="2816" max="2816" width="18.875" style="83" customWidth="1"/>
    <col min="2817" max="2818" width="6.5" style="83" customWidth="1"/>
    <col min="2819" max="2821" width="11.125" style="83" customWidth="1"/>
    <col min="2822" max="2827" width="8.375" style="83" customWidth="1"/>
    <col min="2828" max="2828" width="18.875" style="83" customWidth="1"/>
    <col min="2829" max="2829" width="4.125" style="83" customWidth="1"/>
    <col min="2830" max="2830" width="4.625" style="83" customWidth="1"/>
    <col min="2831" max="3071" width="8.625" style="83"/>
    <col min="3072" max="3072" width="18.875" style="83" customWidth="1"/>
    <col min="3073" max="3074" width="6.5" style="83" customWidth="1"/>
    <col min="3075" max="3077" width="11.125" style="83" customWidth="1"/>
    <col min="3078" max="3083" width="8.375" style="83" customWidth="1"/>
    <col min="3084" max="3084" width="18.875" style="83" customWidth="1"/>
    <col min="3085" max="3085" width="4.125" style="83" customWidth="1"/>
    <col min="3086" max="3086" width="4.625" style="83" customWidth="1"/>
    <col min="3087" max="3327" width="8.625" style="83"/>
    <col min="3328" max="3328" width="18.875" style="83" customWidth="1"/>
    <col min="3329" max="3330" width="6.5" style="83" customWidth="1"/>
    <col min="3331" max="3333" width="11.125" style="83" customWidth="1"/>
    <col min="3334" max="3339" width="8.375" style="83" customWidth="1"/>
    <col min="3340" max="3340" width="18.875" style="83" customWidth="1"/>
    <col min="3341" max="3341" width="4.125" style="83" customWidth="1"/>
    <col min="3342" max="3342" width="4.625" style="83" customWidth="1"/>
    <col min="3343" max="3583" width="8.625" style="83"/>
    <col min="3584" max="3584" width="18.875" style="83" customWidth="1"/>
    <col min="3585" max="3586" width="6.5" style="83" customWidth="1"/>
    <col min="3587" max="3589" width="11.125" style="83" customWidth="1"/>
    <col min="3590" max="3595" width="8.375" style="83" customWidth="1"/>
    <col min="3596" max="3596" width="18.875" style="83" customWidth="1"/>
    <col min="3597" max="3597" width="4.125" style="83" customWidth="1"/>
    <col min="3598" max="3598" width="4.625" style="83" customWidth="1"/>
    <col min="3599" max="3839" width="8.625" style="83"/>
    <col min="3840" max="3840" width="18.875" style="83" customWidth="1"/>
    <col min="3841" max="3842" width="6.5" style="83" customWidth="1"/>
    <col min="3843" max="3845" width="11.125" style="83" customWidth="1"/>
    <col min="3846" max="3851" width="8.375" style="83" customWidth="1"/>
    <col min="3852" max="3852" width="18.875" style="83" customWidth="1"/>
    <col min="3853" max="3853" width="4.125" style="83" customWidth="1"/>
    <col min="3854" max="3854" width="4.625" style="83" customWidth="1"/>
    <col min="3855" max="4095" width="8.625" style="83"/>
    <col min="4096" max="4096" width="18.875" style="83" customWidth="1"/>
    <col min="4097" max="4098" width="6.5" style="83" customWidth="1"/>
    <col min="4099" max="4101" width="11.125" style="83" customWidth="1"/>
    <col min="4102" max="4107" width="8.375" style="83" customWidth="1"/>
    <col min="4108" max="4108" width="18.875" style="83" customWidth="1"/>
    <col min="4109" max="4109" width="4.125" style="83" customWidth="1"/>
    <col min="4110" max="4110" width="4.625" style="83" customWidth="1"/>
    <col min="4111" max="4351" width="8.625" style="83"/>
    <col min="4352" max="4352" width="18.875" style="83" customWidth="1"/>
    <col min="4353" max="4354" width="6.5" style="83" customWidth="1"/>
    <col min="4355" max="4357" width="11.125" style="83" customWidth="1"/>
    <col min="4358" max="4363" width="8.375" style="83" customWidth="1"/>
    <col min="4364" max="4364" width="18.875" style="83" customWidth="1"/>
    <col min="4365" max="4365" width="4.125" style="83" customWidth="1"/>
    <col min="4366" max="4366" width="4.625" style="83" customWidth="1"/>
    <col min="4367" max="4607" width="8.625" style="83"/>
    <col min="4608" max="4608" width="18.875" style="83" customWidth="1"/>
    <col min="4609" max="4610" width="6.5" style="83" customWidth="1"/>
    <col min="4611" max="4613" width="11.125" style="83" customWidth="1"/>
    <col min="4614" max="4619" width="8.375" style="83" customWidth="1"/>
    <col min="4620" max="4620" width="18.875" style="83" customWidth="1"/>
    <col min="4621" max="4621" width="4.125" style="83" customWidth="1"/>
    <col min="4622" max="4622" width="4.625" style="83" customWidth="1"/>
    <col min="4623" max="4863" width="8.625" style="83"/>
    <col min="4864" max="4864" width="18.875" style="83" customWidth="1"/>
    <col min="4865" max="4866" width="6.5" style="83" customWidth="1"/>
    <col min="4867" max="4869" width="11.125" style="83" customWidth="1"/>
    <col min="4870" max="4875" width="8.375" style="83" customWidth="1"/>
    <col min="4876" max="4876" width="18.875" style="83" customWidth="1"/>
    <col min="4877" max="4877" width="4.125" style="83" customWidth="1"/>
    <col min="4878" max="4878" width="4.625" style="83" customWidth="1"/>
    <col min="4879" max="5119" width="8.625" style="83"/>
    <col min="5120" max="5120" width="18.875" style="83" customWidth="1"/>
    <col min="5121" max="5122" width="6.5" style="83" customWidth="1"/>
    <col min="5123" max="5125" width="11.125" style="83" customWidth="1"/>
    <col min="5126" max="5131" width="8.375" style="83" customWidth="1"/>
    <col min="5132" max="5132" width="18.875" style="83" customWidth="1"/>
    <col min="5133" max="5133" width="4.125" style="83" customWidth="1"/>
    <col min="5134" max="5134" width="4.625" style="83" customWidth="1"/>
    <col min="5135" max="5375" width="8.625" style="83"/>
    <col min="5376" max="5376" width="18.875" style="83" customWidth="1"/>
    <col min="5377" max="5378" width="6.5" style="83" customWidth="1"/>
    <col min="5379" max="5381" width="11.125" style="83" customWidth="1"/>
    <col min="5382" max="5387" width="8.375" style="83" customWidth="1"/>
    <col min="5388" max="5388" width="18.875" style="83" customWidth="1"/>
    <col min="5389" max="5389" width="4.125" style="83" customWidth="1"/>
    <col min="5390" max="5390" width="4.625" style="83" customWidth="1"/>
    <col min="5391" max="5631" width="8.625" style="83"/>
    <col min="5632" max="5632" width="18.875" style="83" customWidth="1"/>
    <col min="5633" max="5634" width="6.5" style="83" customWidth="1"/>
    <col min="5635" max="5637" width="11.125" style="83" customWidth="1"/>
    <col min="5638" max="5643" width="8.375" style="83" customWidth="1"/>
    <col min="5644" max="5644" width="18.875" style="83" customWidth="1"/>
    <col min="5645" max="5645" width="4.125" style="83" customWidth="1"/>
    <col min="5646" max="5646" width="4.625" style="83" customWidth="1"/>
    <col min="5647" max="5887" width="8.625" style="83"/>
    <col min="5888" max="5888" width="18.875" style="83" customWidth="1"/>
    <col min="5889" max="5890" width="6.5" style="83" customWidth="1"/>
    <col min="5891" max="5893" width="11.125" style="83" customWidth="1"/>
    <col min="5894" max="5899" width="8.375" style="83" customWidth="1"/>
    <col min="5900" max="5900" width="18.875" style="83" customWidth="1"/>
    <col min="5901" max="5901" width="4.125" style="83" customWidth="1"/>
    <col min="5902" max="5902" width="4.625" style="83" customWidth="1"/>
    <col min="5903" max="6143" width="8.625" style="83"/>
    <col min="6144" max="6144" width="18.875" style="83" customWidth="1"/>
    <col min="6145" max="6146" width="6.5" style="83" customWidth="1"/>
    <col min="6147" max="6149" width="11.125" style="83" customWidth="1"/>
    <col min="6150" max="6155" width="8.375" style="83" customWidth="1"/>
    <col min="6156" max="6156" width="18.875" style="83" customWidth="1"/>
    <col min="6157" max="6157" width="4.125" style="83" customWidth="1"/>
    <col min="6158" max="6158" width="4.625" style="83" customWidth="1"/>
    <col min="6159" max="6399" width="8.625" style="83"/>
    <col min="6400" max="6400" width="18.875" style="83" customWidth="1"/>
    <col min="6401" max="6402" width="6.5" style="83" customWidth="1"/>
    <col min="6403" max="6405" width="11.125" style="83" customWidth="1"/>
    <col min="6406" max="6411" width="8.375" style="83" customWidth="1"/>
    <col min="6412" max="6412" width="18.875" style="83" customWidth="1"/>
    <col min="6413" max="6413" width="4.125" style="83" customWidth="1"/>
    <col min="6414" max="6414" width="4.625" style="83" customWidth="1"/>
    <col min="6415" max="6655" width="8.625" style="83"/>
    <col min="6656" max="6656" width="18.875" style="83" customWidth="1"/>
    <col min="6657" max="6658" width="6.5" style="83" customWidth="1"/>
    <col min="6659" max="6661" width="11.125" style="83" customWidth="1"/>
    <col min="6662" max="6667" width="8.375" style="83" customWidth="1"/>
    <col min="6668" max="6668" width="18.875" style="83" customWidth="1"/>
    <col min="6669" max="6669" width="4.125" style="83" customWidth="1"/>
    <col min="6670" max="6670" width="4.625" style="83" customWidth="1"/>
    <col min="6671" max="6911" width="8.625" style="83"/>
    <col min="6912" max="6912" width="18.875" style="83" customWidth="1"/>
    <col min="6913" max="6914" width="6.5" style="83" customWidth="1"/>
    <col min="6915" max="6917" width="11.125" style="83" customWidth="1"/>
    <col min="6918" max="6923" width="8.375" style="83" customWidth="1"/>
    <col min="6924" max="6924" width="18.875" style="83" customWidth="1"/>
    <col min="6925" max="6925" width="4.125" style="83" customWidth="1"/>
    <col min="6926" max="6926" width="4.625" style="83" customWidth="1"/>
    <col min="6927" max="7167" width="8.625" style="83"/>
    <col min="7168" max="7168" width="18.875" style="83" customWidth="1"/>
    <col min="7169" max="7170" width="6.5" style="83" customWidth="1"/>
    <col min="7171" max="7173" width="11.125" style="83" customWidth="1"/>
    <col min="7174" max="7179" width="8.375" style="83" customWidth="1"/>
    <col min="7180" max="7180" width="18.875" style="83" customWidth="1"/>
    <col min="7181" max="7181" width="4.125" style="83" customWidth="1"/>
    <col min="7182" max="7182" width="4.625" style="83" customWidth="1"/>
    <col min="7183" max="7423" width="8.625" style="83"/>
    <col min="7424" max="7424" width="18.875" style="83" customWidth="1"/>
    <col min="7425" max="7426" width="6.5" style="83" customWidth="1"/>
    <col min="7427" max="7429" width="11.125" style="83" customWidth="1"/>
    <col min="7430" max="7435" width="8.375" style="83" customWidth="1"/>
    <col min="7436" max="7436" width="18.875" style="83" customWidth="1"/>
    <col min="7437" max="7437" width="4.125" style="83" customWidth="1"/>
    <col min="7438" max="7438" width="4.625" style="83" customWidth="1"/>
    <col min="7439" max="7679" width="8.625" style="83"/>
    <col min="7680" max="7680" width="18.875" style="83" customWidth="1"/>
    <col min="7681" max="7682" width="6.5" style="83" customWidth="1"/>
    <col min="7683" max="7685" width="11.125" style="83" customWidth="1"/>
    <col min="7686" max="7691" width="8.375" style="83" customWidth="1"/>
    <col min="7692" max="7692" width="18.875" style="83" customWidth="1"/>
    <col min="7693" max="7693" width="4.125" style="83" customWidth="1"/>
    <col min="7694" max="7694" width="4.625" style="83" customWidth="1"/>
    <col min="7695" max="7935" width="8.625" style="83"/>
    <col min="7936" max="7936" width="18.875" style="83" customWidth="1"/>
    <col min="7937" max="7938" width="6.5" style="83" customWidth="1"/>
    <col min="7939" max="7941" width="11.125" style="83" customWidth="1"/>
    <col min="7942" max="7947" width="8.375" style="83" customWidth="1"/>
    <col min="7948" max="7948" width="18.875" style="83" customWidth="1"/>
    <col min="7949" max="7949" width="4.125" style="83" customWidth="1"/>
    <col min="7950" max="7950" width="4.625" style="83" customWidth="1"/>
    <col min="7951" max="8191" width="8.625" style="83"/>
    <col min="8192" max="8192" width="18.875" style="83" customWidth="1"/>
    <col min="8193" max="8194" width="6.5" style="83" customWidth="1"/>
    <col min="8195" max="8197" width="11.125" style="83" customWidth="1"/>
    <col min="8198" max="8203" width="8.375" style="83" customWidth="1"/>
    <col min="8204" max="8204" width="18.875" style="83" customWidth="1"/>
    <col min="8205" max="8205" width="4.125" style="83" customWidth="1"/>
    <col min="8206" max="8206" width="4.625" style="83" customWidth="1"/>
    <col min="8207" max="8447" width="8.625" style="83"/>
    <col min="8448" max="8448" width="18.875" style="83" customWidth="1"/>
    <col min="8449" max="8450" width="6.5" style="83" customWidth="1"/>
    <col min="8451" max="8453" width="11.125" style="83" customWidth="1"/>
    <col min="8454" max="8459" width="8.375" style="83" customWidth="1"/>
    <col min="8460" max="8460" width="18.875" style="83" customWidth="1"/>
    <col min="8461" max="8461" width="4.125" style="83" customWidth="1"/>
    <col min="8462" max="8462" width="4.625" style="83" customWidth="1"/>
    <col min="8463" max="8703" width="8.625" style="83"/>
    <col min="8704" max="8704" width="18.875" style="83" customWidth="1"/>
    <col min="8705" max="8706" width="6.5" style="83" customWidth="1"/>
    <col min="8707" max="8709" width="11.125" style="83" customWidth="1"/>
    <col min="8710" max="8715" width="8.375" style="83" customWidth="1"/>
    <col min="8716" max="8716" width="18.875" style="83" customWidth="1"/>
    <col min="8717" max="8717" width="4.125" style="83" customWidth="1"/>
    <col min="8718" max="8718" width="4.625" style="83" customWidth="1"/>
    <col min="8719" max="8959" width="8.625" style="83"/>
    <col min="8960" max="8960" width="18.875" style="83" customWidth="1"/>
    <col min="8961" max="8962" width="6.5" style="83" customWidth="1"/>
    <col min="8963" max="8965" width="11.125" style="83" customWidth="1"/>
    <col min="8966" max="8971" width="8.375" style="83" customWidth="1"/>
    <col min="8972" max="8972" width="18.875" style="83" customWidth="1"/>
    <col min="8973" max="8973" width="4.125" style="83" customWidth="1"/>
    <col min="8974" max="8974" width="4.625" style="83" customWidth="1"/>
    <col min="8975" max="9215" width="8.625" style="83"/>
    <col min="9216" max="9216" width="18.875" style="83" customWidth="1"/>
    <col min="9217" max="9218" width="6.5" style="83" customWidth="1"/>
    <col min="9219" max="9221" width="11.125" style="83" customWidth="1"/>
    <col min="9222" max="9227" width="8.375" style="83" customWidth="1"/>
    <col min="9228" max="9228" width="18.875" style="83" customWidth="1"/>
    <col min="9229" max="9229" width="4.125" style="83" customWidth="1"/>
    <col min="9230" max="9230" width="4.625" style="83" customWidth="1"/>
    <col min="9231" max="9471" width="8.625" style="83"/>
    <col min="9472" max="9472" width="18.875" style="83" customWidth="1"/>
    <col min="9473" max="9474" width="6.5" style="83" customWidth="1"/>
    <col min="9475" max="9477" width="11.125" style="83" customWidth="1"/>
    <col min="9478" max="9483" width="8.375" style="83" customWidth="1"/>
    <col min="9484" max="9484" width="18.875" style="83" customWidth="1"/>
    <col min="9485" max="9485" width="4.125" style="83" customWidth="1"/>
    <col min="9486" max="9486" width="4.625" style="83" customWidth="1"/>
    <col min="9487" max="9727" width="8.625" style="83"/>
    <col min="9728" max="9728" width="18.875" style="83" customWidth="1"/>
    <col min="9729" max="9730" width="6.5" style="83" customWidth="1"/>
    <col min="9731" max="9733" width="11.125" style="83" customWidth="1"/>
    <col min="9734" max="9739" width="8.375" style="83" customWidth="1"/>
    <col min="9740" max="9740" width="18.875" style="83" customWidth="1"/>
    <col min="9741" max="9741" width="4.125" style="83" customWidth="1"/>
    <col min="9742" max="9742" width="4.625" style="83" customWidth="1"/>
    <col min="9743" max="9983" width="8.625" style="83"/>
    <col min="9984" max="9984" width="18.875" style="83" customWidth="1"/>
    <col min="9985" max="9986" width="6.5" style="83" customWidth="1"/>
    <col min="9987" max="9989" width="11.125" style="83" customWidth="1"/>
    <col min="9990" max="9995" width="8.375" style="83" customWidth="1"/>
    <col min="9996" max="9996" width="18.875" style="83" customWidth="1"/>
    <col min="9997" max="9997" width="4.125" style="83" customWidth="1"/>
    <col min="9998" max="9998" width="4.625" style="83" customWidth="1"/>
    <col min="9999" max="10239" width="8.625" style="83"/>
    <col min="10240" max="10240" width="18.875" style="83" customWidth="1"/>
    <col min="10241" max="10242" width="6.5" style="83" customWidth="1"/>
    <col min="10243" max="10245" width="11.125" style="83" customWidth="1"/>
    <col min="10246" max="10251" width="8.375" style="83" customWidth="1"/>
    <col min="10252" max="10252" width="18.875" style="83" customWidth="1"/>
    <col min="10253" max="10253" width="4.125" style="83" customWidth="1"/>
    <col min="10254" max="10254" width="4.625" style="83" customWidth="1"/>
    <col min="10255" max="10495" width="8.625" style="83"/>
    <col min="10496" max="10496" width="18.875" style="83" customWidth="1"/>
    <col min="10497" max="10498" width="6.5" style="83" customWidth="1"/>
    <col min="10499" max="10501" width="11.125" style="83" customWidth="1"/>
    <col min="10502" max="10507" width="8.375" style="83" customWidth="1"/>
    <col min="10508" max="10508" width="18.875" style="83" customWidth="1"/>
    <col min="10509" max="10509" width="4.125" style="83" customWidth="1"/>
    <col min="10510" max="10510" width="4.625" style="83" customWidth="1"/>
    <col min="10511" max="10751" width="8.625" style="83"/>
    <col min="10752" max="10752" width="18.875" style="83" customWidth="1"/>
    <col min="10753" max="10754" width="6.5" style="83" customWidth="1"/>
    <col min="10755" max="10757" width="11.125" style="83" customWidth="1"/>
    <col min="10758" max="10763" width="8.375" style="83" customWidth="1"/>
    <col min="10764" max="10764" width="18.875" style="83" customWidth="1"/>
    <col min="10765" max="10765" width="4.125" style="83" customWidth="1"/>
    <col min="10766" max="10766" width="4.625" style="83" customWidth="1"/>
    <col min="10767" max="11007" width="8.625" style="83"/>
    <col min="11008" max="11008" width="18.875" style="83" customWidth="1"/>
    <col min="11009" max="11010" width="6.5" style="83" customWidth="1"/>
    <col min="11011" max="11013" width="11.125" style="83" customWidth="1"/>
    <col min="11014" max="11019" width="8.375" style="83" customWidth="1"/>
    <col min="11020" max="11020" width="18.875" style="83" customWidth="1"/>
    <col min="11021" max="11021" width="4.125" style="83" customWidth="1"/>
    <col min="11022" max="11022" width="4.625" style="83" customWidth="1"/>
    <col min="11023" max="11263" width="8.625" style="83"/>
    <col min="11264" max="11264" width="18.875" style="83" customWidth="1"/>
    <col min="11265" max="11266" width="6.5" style="83" customWidth="1"/>
    <col min="11267" max="11269" width="11.125" style="83" customWidth="1"/>
    <col min="11270" max="11275" width="8.375" style="83" customWidth="1"/>
    <col min="11276" max="11276" width="18.875" style="83" customWidth="1"/>
    <col min="11277" max="11277" width="4.125" style="83" customWidth="1"/>
    <col min="11278" max="11278" width="4.625" style="83" customWidth="1"/>
    <col min="11279" max="11519" width="8.625" style="83"/>
    <col min="11520" max="11520" width="18.875" style="83" customWidth="1"/>
    <col min="11521" max="11522" width="6.5" style="83" customWidth="1"/>
    <col min="11523" max="11525" width="11.125" style="83" customWidth="1"/>
    <col min="11526" max="11531" width="8.375" style="83" customWidth="1"/>
    <col min="11532" max="11532" width="18.875" style="83" customWidth="1"/>
    <col min="11533" max="11533" width="4.125" style="83" customWidth="1"/>
    <col min="11534" max="11534" width="4.625" style="83" customWidth="1"/>
    <col min="11535" max="11775" width="8.625" style="83"/>
    <col min="11776" max="11776" width="18.875" style="83" customWidth="1"/>
    <col min="11777" max="11778" width="6.5" style="83" customWidth="1"/>
    <col min="11779" max="11781" width="11.125" style="83" customWidth="1"/>
    <col min="11782" max="11787" width="8.375" style="83" customWidth="1"/>
    <col min="11788" max="11788" width="18.875" style="83" customWidth="1"/>
    <col min="11789" max="11789" width="4.125" style="83" customWidth="1"/>
    <col min="11790" max="11790" width="4.625" style="83" customWidth="1"/>
    <col min="11791" max="12031" width="8.625" style="83"/>
    <col min="12032" max="12032" width="18.875" style="83" customWidth="1"/>
    <col min="12033" max="12034" width="6.5" style="83" customWidth="1"/>
    <col min="12035" max="12037" width="11.125" style="83" customWidth="1"/>
    <col min="12038" max="12043" width="8.375" style="83" customWidth="1"/>
    <col min="12044" max="12044" width="18.875" style="83" customWidth="1"/>
    <col min="12045" max="12045" width="4.125" style="83" customWidth="1"/>
    <col min="12046" max="12046" width="4.625" style="83" customWidth="1"/>
    <col min="12047" max="12287" width="8.625" style="83"/>
    <col min="12288" max="12288" width="18.875" style="83" customWidth="1"/>
    <col min="12289" max="12290" width="6.5" style="83" customWidth="1"/>
    <col min="12291" max="12293" width="11.125" style="83" customWidth="1"/>
    <col min="12294" max="12299" width="8.375" style="83" customWidth="1"/>
    <col min="12300" max="12300" width="18.875" style="83" customWidth="1"/>
    <col min="12301" max="12301" width="4.125" style="83" customWidth="1"/>
    <col min="12302" max="12302" width="4.625" style="83" customWidth="1"/>
    <col min="12303" max="12543" width="8.625" style="83"/>
    <col min="12544" max="12544" width="18.875" style="83" customWidth="1"/>
    <col min="12545" max="12546" width="6.5" style="83" customWidth="1"/>
    <col min="12547" max="12549" width="11.125" style="83" customWidth="1"/>
    <col min="12550" max="12555" width="8.375" style="83" customWidth="1"/>
    <col min="12556" max="12556" width="18.875" style="83" customWidth="1"/>
    <col min="12557" max="12557" width="4.125" style="83" customWidth="1"/>
    <col min="12558" max="12558" width="4.625" style="83" customWidth="1"/>
    <col min="12559" max="12799" width="8.625" style="83"/>
    <col min="12800" max="12800" width="18.875" style="83" customWidth="1"/>
    <col min="12801" max="12802" width="6.5" style="83" customWidth="1"/>
    <col min="12803" max="12805" width="11.125" style="83" customWidth="1"/>
    <col min="12806" max="12811" width="8.375" style="83" customWidth="1"/>
    <col min="12812" max="12812" width="18.875" style="83" customWidth="1"/>
    <col min="12813" max="12813" width="4.125" style="83" customWidth="1"/>
    <col min="12814" max="12814" width="4.625" style="83" customWidth="1"/>
    <col min="12815" max="13055" width="8.625" style="83"/>
    <col min="13056" max="13056" width="18.875" style="83" customWidth="1"/>
    <col min="13057" max="13058" width="6.5" style="83" customWidth="1"/>
    <col min="13059" max="13061" width="11.125" style="83" customWidth="1"/>
    <col min="13062" max="13067" width="8.375" style="83" customWidth="1"/>
    <col min="13068" max="13068" width="18.875" style="83" customWidth="1"/>
    <col min="13069" max="13069" width="4.125" style="83" customWidth="1"/>
    <col min="13070" max="13070" width="4.625" style="83" customWidth="1"/>
    <col min="13071" max="13311" width="8.625" style="83"/>
    <col min="13312" max="13312" width="18.875" style="83" customWidth="1"/>
    <col min="13313" max="13314" width="6.5" style="83" customWidth="1"/>
    <col min="13315" max="13317" width="11.125" style="83" customWidth="1"/>
    <col min="13318" max="13323" width="8.375" style="83" customWidth="1"/>
    <col min="13324" max="13324" width="18.875" style="83" customWidth="1"/>
    <col min="13325" max="13325" width="4.125" style="83" customWidth="1"/>
    <col min="13326" max="13326" width="4.625" style="83" customWidth="1"/>
    <col min="13327" max="13567" width="8.625" style="83"/>
    <col min="13568" max="13568" width="18.875" style="83" customWidth="1"/>
    <col min="13569" max="13570" width="6.5" style="83" customWidth="1"/>
    <col min="13571" max="13573" width="11.125" style="83" customWidth="1"/>
    <col min="13574" max="13579" width="8.375" style="83" customWidth="1"/>
    <col min="13580" max="13580" width="18.875" style="83" customWidth="1"/>
    <col min="13581" max="13581" width="4.125" style="83" customWidth="1"/>
    <col min="13582" max="13582" width="4.625" style="83" customWidth="1"/>
    <col min="13583" max="13823" width="8.625" style="83"/>
    <col min="13824" max="13824" width="18.875" style="83" customWidth="1"/>
    <col min="13825" max="13826" width="6.5" style="83" customWidth="1"/>
    <col min="13827" max="13829" width="11.125" style="83" customWidth="1"/>
    <col min="13830" max="13835" width="8.375" style="83" customWidth="1"/>
    <col min="13836" max="13836" width="18.875" style="83" customWidth="1"/>
    <col min="13837" max="13837" width="4.125" style="83" customWidth="1"/>
    <col min="13838" max="13838" width="4.625" style="83" customWidth="1"/>
    <col min="13839" max="14079" width="8.625" style="83"/>
    <col min="14080" max="14080" width="18.875" style="83" customWidth="1"/>
    <col min="14081" max="14082" width="6.5" style="83" customWidth="1"/>
    <col min="14083" max="14085" width="11.125" style="83" customWidth="1"/>
    <col min="14086" max="14091" width="8.375" style="83" customWidth="1"/>
    <col min="14092" max="14092" width="18.875" style="83" customWidth="1"/>
    <col min="14093" max="14093" width="4.125" style="83" customWidth="1"/>
    <col min="14094" max="14094" width="4.625" style="83" customWidth="1"/>
    <col min="14095" max="14335" width="8.625" style="83"/>
    <col min="14336" max="14336" width="18.875" style="83" customWidth="1"/>
    <col min="14337" max="14338" width="6.5" style="83" customWidth="1"/>
    <col min="14339" max="14341" width="11.125" style="83" customWidth="1"/>
    <col min="14342" max="14347" width="8.375" style="83" customWidth="1"/>
    <col min="14348" max="14348" width="18.875" style="83" customWidth="1"/>
    <col min="14349" max="14349" width="4.125" style="83" customWidth="1"/>
    <col min="14350" max="14350" width="4.625" style="83" customWidth="1"/>
    <col min="14351" max="14591" width="8.625" style="83"/>
    <col min="14592" max="14592" width="18.875" style="83" customWidth="1"/>
    <col min="14593" max="14594" width="6.5" style="83" customWidth="1"/>
    <col min="14595" max="14597" width="11.125" style="83" customWidth="1"/>
    <col min="14598" max="14603" width="8.375" style="83" customWidth="1"/>
    <col min="14604" max="14604" width="18.875" style="83" customWidth="1"/>
    <col min="14605" max="14605" width="4.125" style="83" customWidth="1"/>
    <col min="14606" max="14606" width="4.625" style="83" customWidth="1"/>
    <col min="14607" max="14847" width="8.625" style="83"/>
    <col min="14848" max="14848" width="18.875" style="83" customWidth="1"/>
    <col min="14849" max="14850" width="6.5" style="83" customWidth="1"/>
    <col min="14851" max="14853" width="11.125" style="83" customWidth="1"/>
    <col min="14854" max="14859" width="8.375" style="83" customWidth="1"/>
    <col min="14860" max="14860" width="18.875" style="83" customWidth="1"/>
    <col min="14861" max="14861" width="4.125" style="83" customWidth="1"/>
    <col min="14862" max="14862" width="4.625" style="83" customWidth="1"/>
    <col min="14863" max="15103" width="8.625" style="83"/>
    <col min="15104" max="15104" width="18.875" style="83" customWidth="1"/>
    <col min="15105" max="15106" width="6.5" style="83" customWidth="1"/>
    <col min="15107" max="15109" width="11.125" style="83" customWidth="1"/>
    <col min="15110" max="15115" width="8.375" style="83" customWidth="1"/>
    <col min="15116" max="15116" width="18.875" style="83" customWidth="1"/>
    <col min="15117" max="15117" width="4.125" style="83" customWidth="1"/>
    <col min="15118" max="15118" width="4.625" style="83" customWidth="1"/>
    <col min="15119" max="15359" width="8.625" style="83"/>
    <col min="15360" max="15360" width="18.875" style="83" customWidth="1"/>
    <col min="15361" max="15362" width="6.5" style="83" customWidth="1"/>
    <col min="15363" max="15365" width="11.125" style="83" customWidth="1"/>
    <col min="15366" max="15371" width="8.375" style="83" customWidth="1"/>
    <col min="15372" max="15372" width="18.875" style="83" customWidth="1"/>
    <col min="15373" max="15373" width="4.125" style="83" customWidth="1"/>
    <col min="15374" max="15374" width="4.625" style="83" customWidth="1"/>
    <col min="15375" max="15615" width="8.625" style="83"/>
    <col min="15616" max="15616" width="18.875" style="83" customWidth="1"/>
    <col min="15617" max="15618" width="6.5" style="83" customWidth="1"/>
    <col min="15619" max="15621" width="11.125" style="83" customWidth="1"/>
    <col min="15622" max="15627" width="8.375" style="83" customWidth="1"/>
    <col min="15628" max="15628" width="18.875" style="83" customWidth="1"/>
    <col min="15629" max="15629" width="4.125" style="83" customWidth="1"/>
    <col min="15630" max="15630" width="4.625" style="83" customWidth="1"/>
    <col min="15631" max="15871" width="8.625" style="83"/>
    <col min="15872" max="15872" width="18.875" style="83" customWidth="1"/>
    <col min="15873" max="15874" width="6.5" style="83" customWidth="1"/>
    <col min="15875" max="15877" width="11.125" style="83" customWidth="1"/>
    <col min="15878" max="15883" width="8.375" style="83" customWidth="1"/>
    <col min="15884" max="15884" width="18.875" style="83" customWidth="1"/>
    <col min="15885" max="15885" width="4.125" style="83" customWidth="1"/>
    <col min="15886" max="15886" width="4.625" style="83" customWidth="1"/>
    <col min="15887" max="16127" width="8.625" style="83"/>
    <col min="16128" max="16128" width="18.875" style="83" customWidth="1"/>
    <col min="16129" max="16130" width="6.5" style="83" customWidth="1"/>
    <col min="16131" max="16133" width="11.125" style="83" customWidth="1"/>
    <col min="16134" max="16139" width="8.375" style="83" customWidth="1"/>
    <col min="16140" max="16140" width="18.875" style="83" customWidth="1"/>
    <col min="16141" max="16141" width="4.125" style="83" customWidth="1"/>
    <col min="16142" max="16142" width="4.625" style="83" customWidth="1"/>
    <col min="16143" max="16377" width="8.625" style="83"/>
    <col min="16378" max="16384" width="8.625" style="83" customWidth="1"/>
  </cols>
  <sheetData>
    <row r="1" spans="1:16" ht="18" customHeight="1" x14ac:dyDescent="0.4">
      <c r="A1" s="188" t="s">
        <v>129</v>
      </c>
      <c r="B1" s="84"/>
      <c r="H1" s="84"/>
      <c r="I1" s="89"/>
      <c r="J1" s="89"/>
      <c r="M1" s="174" t="s">
        <v>168</v>
      </c>
    </row>
    <row r="2" spans="1:16" ht="30" customHeight="1" x14ac:dyDescent="0.4">
      <c r="A2" s="482" t="s">
        <v>96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177"/>
    </row>
    <row r="3" spans="1:16" ht="18" thickBot="1" x14ac:dyDescent="0.45">
      <c r="B3" s="175"/>
      <c r="C3" s="175"/>
      <c r="D3" s="175"/>
      <c r="E3" s="175"/>
      <c r="F3" s="175"/>
      <c r="G3" s="175"/>
      <c r="H3" s="175"/>
      <c r="I3" s="175"/>
      <c r="J3" s="175"/>
      <c r="K3" s="262"/>
      <c r="L3" s="175"/>
      <c r="M3" s="175"/>
      <c r="N3" s="175"/>
    </row>
    <row r="4" spans="1:16" ht="41.25" customHeight="1" thickBot="1" x14ac:dyDescent="0.45">
      <c r="B4" s="275" t="s">
        <v>207</v>
      </c>
      <c r="C4" s="493"/>
      <c r="D4" s="493"/>
      <c r="E4" s="493"/>
      <c r="F4" s="493"/>
      <c r="G4" s="493"/>
      <c r="H4" s="493"/>
      <c r="I4" s="493"/>
      <c r="J4" s="493"/>
      <c r="K4" s="494"/>
      <c r="L4" s="263" t="s">
        <v>157</v>
      </c>
      <c r="M4" s="258"/>
      <c r="N4" s="264"/>
      <c r="O4" s="233" t="s">
        <v>166</v>
      </c>
      <c r="P4" s="259"/>
    </row>
    <row r="5" spans="1:16" ht="41.25" customHeight="1" x14ac:dyDescent="0.4">
      <c r="B5" s="495" t="s">
        <v>119</v>
      </c>
      <c r="C5" s="186" t="s">
        <v>156</v>
      </c>
      <c r="D5" s="485"/>
      <c r="E5" s="485"/>
      <c r="F5" s="485"/>
      <c r="G5" s="485"/>
      <c r="H5" s="485"/>
      <c r="I5" s="485"/>
      <c r="J5" s="485"/>
      <c r="K5" s="497"/>
      <c r="O5" s="233" t="s">
        <v>167</v>
      </c>
      <c r="P5" s="259"/>
    </row>
    <row r="6" spans="1:16" ht="41.25" customHeight="1" thickBot="1" x14ac:dyDescent="0.45">
      <c r="B6" s="496"/>
      <c r="C6" s="498"/>
      <c r="D6" s="499"/>
      <c r="E6" s="499"/>
      <c r="F6" s="499"/>
      <c r="G6" s="499"/>
      <c r="H6" s="499"/>
      <c r="I6" s="499"/>
      <c r="J6" s="499"/>
      <c r="K6" s="500"/>
    </row>
    <row r="7" spans="1:16" s="182" customFormat="1" ht="18.75" x14ac:dyDescent="0.15">
      <c r="C7" s="230" t="s">
        <v>158</v>
      </c>
      <c r="D7" s="184"/>
      <c r="E7" s="184"/>
      <c r="F7" s="184"/>
      <c r="G7" s="184"/>
      <c r="H7" s="183"/>
      <c r="I7" s="183"/>
      <c r="J7" s="185"/>
      <c r="K7" s="184"/>
      <c r="M7" s="189"/>
    </row>
    <row r="8" spans="1:16" ht="23.25" customHeight="1" thickBot="1" x14ac:dyDescent="0.45">
      <c r="M8" s="199" t="s">
        <v>90</v>
      </c>
      <c r="N8" s="93"/>
    </row>
    <row r="9" spans="1:16" ht="57.75" customHeight="1" thickBot="1" x14ac:dyDescent="0.45">
      <c r="A9" s="190" t="s">
        <v>126</v>
      </c>
      <c r="B9" s="191" t="s">
        <v>122</v>
      </c>
      <c r="C9" s="192" t="s">
        <v>98</v>
      </c>
      <c r="D9" s="193" t="s">
        <v>99</v>
      </c>
      <c r="E9" s="194" t="s">
        <v>100</v>
      </c>
      <c r="F9" s="195" t="s">
        <v>123</v>
      </c>
      <c r="G9" s="196" t="s">
        <v>124</v>
      </c>
      <c r="H9" s="490" t="s">
        <v>152</v>
      </c>
      <c r="I9" s="491"/>
      <c r="J9" s="492"/>
      <c r="K9" s="197" t="s">
        <v>101</v>
      </c>
      <c r="L9" s="200" t="s">
        <v>159</v>
      </c>
      <c r="M9" s="198" t="s">
        <v>154</v>
      </c>
    </row>
    <row r="10" spans="1:16" ht="84.75" customHeight="1" x14ac:dyDescent="0.4">
      <c r="A10" s="260"/>
      <c r="B10" s="217"/>
      <c r="C10" s="218"/>
      <c r="D10" s="219"/>
      <c r="E10" s="505">
        <f>F10+G10</f>
        <v>0</v>
      </c>
      <c r="F10" s="506">
        <f>IFERROR(G10*0.1, "0")</f>
        <v>0</v>
      </c>
      <c r="G10" s="507">
        <f>ROUNDDOWN(C10,0)*D10</f>
        <v>0</v>
      </c>
      <c r="H10" s="501"/>
      <c r="I10" s="265" t="s">
        <v>153</v>
      </c>
      <c r="J10" s="502"/>
      <c r="K10" s="255"/>
      <c r="L10" s="252"/>
      <c r="M10" s="267"/>
      <c r="N10" s="278" t="str">
        <f>IF(AND(C10&gt;100000,L10="現金"),"申請不可",IF(AND(OR(A10="厨房機器等購入費",A10="厨房等工事費"),C10&gt;=500000),"付表３に記入が必要です",IF(AND(A10="広告宣伝費（販路・顧客開拓目的）",C10&gt;=500000),"看板制作の場合、付表３に記入が必要です","")))</f>
        <v/>
      </c>
    </row>
    <row r="11" spans="1:16" ht="84.75" customHeight="1" x14ac:dyDescent="0.4">
      <c r="A11" s="260"/>
      <c r="B11" s="220"/>
      <c r="C11" s="221"/>
      <c r="D11" s="222"/>
      <c r="E11" s="508">
        <f t="shared" ref="E11:E57" si="0">F11+G11</f>
        <v>0</v>
      </c>
      <c r="F11" s="509">
        <f t="shared" ref="F11:F59" si="1">IFERROR(G11*0.1, "0")</f>
        <v>0</v>
      </c>
      <c r="G11" s="510">
        <f t="shared" ref="G11:G59" si="2">ROUNDDOWN(C11,0)*D11</f>
        <v>0</v>
      </c>
      <c r="H11" s="501"/>
      <c r="I11" s="265" t="s">
        <v>153</v>
      </c>
      <c r="J11" s="502"/>
      <c r="K11" s="255"/>
      <c r="L11" s="252"/>
      <c r="M11" s="267"/>
      <c r="N11" s="278" t="str">
        <f t="shared" ref="N11:N59" si="3">IF(AND(C11&gt;100000,L11="現金"),"申請不可",IF(AND(OR(A11="厨房機器等購入費",A11="厨房等工事費"),C11&gt;=500000),"付表３に記入が必要です",IF(AND(A11="広告宣伝費（販路・顧客開拓目的）",C11&gt;=500000),"看板制作の場合、付表３に記入が必要です","")))</f>
        <v/>
      </c>
    </row>
    <row r="12" spans="1:16" ht="84.75" customHeight="1" x14ac:dyDescent="0.4">
      <c r="A12" s="260"/>
      <c r="B12" s="220"/>
      <c r="C12" s="221"/>
      <c r="D12" s="222"/>
      <c r="E12" s="508">
        <f t="shared" si="0"/>
        <v>0</v>
      </c>
      <c r="F12" s="509">
        <f t="shared" si="1"/>
        <v>0</v>
      </c>
      <c r="G12" s="510">
        <f t="shared" si="2"/>
        <v>0</v>
      </c>
      <c r="H12" s="501"/>
      <c r="I12" s="265" t="s">
        <v>153</v>
      </c>
      <c r="J12" s="502"/>
      <c r="K12" s="255"/>
      <c r="L12" s="252"/>
      <c r="M12" s="267"/>
      <c r="N12" s="278" t="str">
        <f t="shared" si="3"/>
        <v/>
      </c>
    </row>
    <row r="13" spans="1:16" ht="84.75" customHeight="1" x14ac:dyDescent="0.4">
      <c r="A13" s="260"/>
      <c r="B13" s="220"/>
      <c r="C13" s="221"/>
      <c r="D13" s="222"/>
      <c r="E13" s="508">
        <f t="shared" si="0"/>
        <v>0</v>
      </c>
      <c r="F13" s="509">
        <f t="shared" si="1"/>
        <v>0</v>
      </c>
      <c r="G13" s="510">
        <f t="shared" si="2"/>
        <v>0</v>
      </c>
      <c r="H13" s="501"/>
      <c r="I13" s="265" t="s">
        <v>153</v>
      </c>
      <c r="J13" s="502"/>
      <c r="K13" s="255"/>
      <c r="L13" s="252"/>
      <c r="M13" s="267"/>
      <c r="N13" s="278" t="str">
        <f t="shared" si="3"/>
        <v/>
      </c>
    </row>
    <row r="14" spans="1:16" ht="84.75" customHeight="1" x14ac:dyDescent="0.4">
      <c r="A14" s="260"/>
      <c r="B14" s="220"/>
      <c r="C14" s="221"/>
      <c r="D14" s="222"/>
      <c r="E14" s="508">
        <f t="shared" si="0"/>
        <v>0</v>
      </c>
      <c r="F14" s="509">
        <f t="shared" si="1"/>
        <v>0</v>
      </c>
      <c r="G14" s="510">
        <f t="shared" si="2"/>
        <v>0</v>
      </c>
      <c r="H14" s="501"/>
      <c r="I14" s="265" t="s">
        <v>153</v>
      </c>
      <c r="J14" s="502"/>
      <c r="K14" s="255"/>
      <c r="L14" s="252"/>
      <c r="M14" s="267"/>
      <c r="N14" s="278" t="str">
        <f t="shared" si="3"/>
        <v/>
      </c>
    </row>
    <row r="15" spans="1:16" ht="84.75" customHeight="1" x14ac:dyDescent="0.4">
      <c r="A15" s="260"/>
      <c r="B15" s="220"/>
      <c r="C15" s="221"/>
      <c r="D15" s="222"/>
      <c r="E15" s="508">
        <f t="shared" si="0"/>
        <v>0</v>
      </c>
      <c r="F15" s="509">
        <f t="shared" si="1"/>
        <v>0</v>
      </c>
      <c r="G15" s="510">
        <f t="shared" si="2"/>
        <v>0</v>
      </c>
      <c r="H15" s="501"/>
      <c r="I15" s="265" t="s">
        <v>153</v>
      </c>
      <c r="J15" s="502"/>
      <c r="K15" s="255"/>
      <c r="L15" s="252"/>
      <c r="M15" s="267"/>
      <c r="N15" s="278" t="str">
        <f t="shared" si="3"/>
        <v/>
      </c>
    </row>
    <row r="16" spans="1:16" ht="84.75" customHeight="1" x14ac:dyDescent="0.4">
      <c r="A16" s="260"/>
      <c r="B16" s="220"/>
      <c r="C16" s="221"/>
      <c r="D16" s="222"/>
      <c r="E16" s="508">
        <f t="shared" si="0"/>
        <v>0</v>
      </c>
      <c r="F16" s="509">
        <f t="shared" si="1"/>
        <v>0</v>
      </c>
      <c r="G16" s="510">
        <f t="shared" si="2"/>
        <v>0</v>
      </c>
      <c r="H16" s="501"/>
      <c r="I16" s="265" t="s">
        <v>153</v>
      </c>
      <c r="J16" s="502"/>
      <c r="K16" s="255"/>
      <c r="L16" s="252"/>
      <c r="M16" s="267"/>
      <c r="N16" s="278" t="str">
        <f t="shared" si="3"/>
        <v/>
      </c>
    </row>
    <row r="17" spans="1:14" ht="84.75" customHeight="1" x14ac:dyDescent="0.4">
      <c r="A17" s="260"/>
      <c r="B17" s="220"/>
      <c r="C17" s="221"/>
      <c r="D17" s="222"/>
      <c r="E17" s="508">
        <f t="shared" si="0"/>
        <v>0</v>
      </c>
      <c r="F17" s="509">
        <f t="shared" si="1"/>
        <v>0</v>
      </c>
      <c r="G17" s="510">
        <f t="shared" si="2"/>
        <v>0</v>
      </c>
      <c r="H17" s="501"/>
      <c r="I17" s="265" t="s">
        <v>153</v>
      </c>
      <c r="J17" s="502"/>
      <c r="K17" s="255"/>
      <c r="L17" s="252"/>
      <c r="M17" s="267"/>
      <c r="N17" s="278" t="str">
        <f t="shared" si="3"/>
        <v/>
      </c>
    </row>
    <row r="18" spans="1:14" ht="84.75" customHeight="1" x14ac:dyDescent="0.4">
      <c r="A18" s="260"/>
      <c r="B18" s="220"/>
      <c r="C18" s="221"/>
      <c r="D18" s="222"/>
      <c r="E18" s="508">
        <f t="shared" si="0"/>
        <v>0</v>
      </c>
      <c r="F18" s="509">
        <f t="shared" si="1"/>
        <v>0</v>
      </c>
      <c r="G18" s="510">
        <f t="shared" si="2"/>
        <v>0</v>
      </c>
      <c r="H18" s="501"/>
      <c r="I18" s="265" t="s">
        <v>153</v>
      </c>
      <c r="J18" s="502"/>
      <c r="K18" s="255"/>
      <c r="L18" s="252"/>
      <c r="M18" s="267"/>
      <c r="N18" s="278" t="str">
        <f t="shared" si="3"/>
        <v/>
      </c>
    </row>
    <row r="19" spans="1:14" ht="84.75" customHeight="1" x14ac:dyDescent="0.4">
      <c r="A19" s="260"/>
      <c r="B19" s="220"/>
      <c r="C19" s="221"/>
      <c r="D19" s="222"/>
      <c r="E19" s="508">
        <f t="shared" si="0"/>
        <v>0</v>
      </c>
      <c r="F19" s="509">
        <f t="shared" si="1"/>
        <v>0</v>
      </c>
      <c r="G19" s="510">
        <f t="shared" si="2"/>
        <v>0</v>
      </c>
      <c r="H19" s="501"/>
      <c r="I19" s="265" t="s">
        <v>153</v>
      </c>
      <c r="J19" s="502"/>
      <c r="K19" s="255"/>
      <c r="L19" s="252"/>
      <c r="M19" s="267"/>
      <c r="N19" s="278" t="str">
        <f t="shared" si="3"/>
        <v/>
      </c>
    </row>
    <row r="20" spans="1:14" ht="84.75" customHeight="1" x14ac:dyDescent="0.4">
      <c r="A20" s="260"/>
      <c r="B20" s="220"/>
      <c r="C20" s="221"/>
      <c r="D20" s="222"/>
      <c r="E20" s="508">
        <f t="shared" si="0"/>
        <v>0</v>
      </c>
      <c r="F20" s="509">
        <f t="shared" si="1"/>
        <v>0</v>
      </c>
      <c r="G20" s="510">
        <f t="shared" si="2"/>
        <v>0</v>
      </c>
      <c r="H20" s="501"/>
      <c r="I20" s="265" t="s">
        <v>153</v>
      </c>
      <c r="J20" s="502"/>
      <c r="K20" s="255"/>
      <c r="L20" s="252"/>
      <c r="M20" s="267"/>
      <c r="N20" s="278" t="str">
        <f t="shared" si="3"/>
        <v/>
      </c>
    </row>
    <row r="21" spans="1:14" ht="84.75" customHeight="1" x14ac:dyDescent="0.4">
      <c r="A21" s="260"/>
      <c r="B21" s="220"/>
      <c r="C21" s="221"/>
      <c r="D21" s="222"/>
      <c r="E21" s="508">
        <f t="shared" si="0"/>
        <v>0</v>
      </c>
      <c r="F21" s="509">
        <f t="shared" si="1"/>
        <v>0</v>
      </c>
      <c r="G21" s="510">
        <f t="shared" si="2"/>
        <v>0</v>
      </c>
      <c r="H21" s="501"/>
      <c r="I21" s="265" t="s">
        <v>153</v>
      </c>
      <c r="J21" s="502"/>
      <c r="K21" s="255"/>
      <c r="L21" s="252"/>
      <c r="M21" s="267"/>
      <c r="N21" s="278" t="str">
        <f t="shared" si="3"/>
        <v/>
      </c>
    </row>
    <row r="22" spans="1:14" ht="84.75" customHeight="1" x14ac:dyDescent="0.4">
      <c r="A22" s="260"/>
      <c r="B22" s="220"/>
      <c r="C22" s="221"/>
      <c r="D22" s="222"/>
      <c r="E22" s="508">
        <f t="shared" si="0"/>
        <v>0</v>
      </c>
      <c r="F22" s="509">
        <f t="shared" si="1"/>
        <v>0</v>
      </c>
      <c r="G22" s="510">
        <f t="shared" si="2"/>
        <v>0</v>
      </c>
      <c r="H22" s="501"/>
      <c r="I22" s="265" t="s">
        <v>153</v>
      </c>
      <c r="J22" s="502"/>
      <c r="K22" s="255"/>
      <c r="L22" s="252"/>
      <c r="M22" s="267"/>
      <c r="N22" s="278" t="str">
        <f t="shared" si="3"/>
        <v/>
      </c>
    </row>
    <row r="23" spans="1:14" ht="84.75" customHeight="1" x14ac:dyDescent="0.4">
      <c r="A23" s="260"/>
      <c r="B23" s="220"/>
      <c r="C23" s="221"/>
      <c r="D23" s="222"/>
      <c r="E23" s="511">
        <f t="shared" si="0"/>
        <v>0</v>
      </c>
      <c r="F23" s="512">
        <f t="shared" si="1"/>
        <v>0</v>
      </c>
      <c r="G23" s="513">
        <f t="shared" si="2"/>
        <v>0</v>
      </c>
      <c r="H23" s="501"/>
      <c r="I23" s="265" t="s">
        <v>153</v>
      </c>
      <c r="J23" s="502"/>
      <c r="K23" s="255"/>
      <c r="L23" s="252"/>
      <c r="M23" s="267"/>
      <c r="N23" s="278" t="str">
        <f t="shared" si="3"/>
        <v/>
      </c>
    </row>
    <row r="24" spans="1:14" ht="84.75" customHeight="1" x14ac:dyDescent="0.4">
      <c r="A24" s="260"/>
      <c r="B24" s="220"/>
      <c r="C24" s="221"/>
      <c r="D24" s="222"/>
      <c r="E24" s="508">
        <f t="shared" si="0"/>
        <v>0</v>
      </c>
      <c r="F24" s="509">
        <f t="shared" si="1"/>
        <v>0</v>
      </c>
      <c r="G24" s="510">
        <f t="shared" si="2"/>
        <v>0</v>
      </c>
      <c r="H24" s="501"/>
      <c r="I24" s="265" t="s">
        <v>153</v>
      </c>
      <c r="J24" s="502"/>
      <c r="K24" s="255"/>
      <c r="L24" s="252"/>
      <c r="M24" s="267"/>
      <c r="N24" s="278" t="str">
        <f t="shared" si="3"/>
        <v/>
      </c>
    </row>
    <row r="25" spans="1:14" ht="84.75" customHeight="1" x14ac:dyDescent="0.4">
      <c r="A25" s="260"/>
      <c r="B25" s="220"/>
      <c r="C25" s="221"/>
      <c r="D25" s="222"/>
      <c r="E25" s="508">
        <f t="shared" si="0"/>
        <v>0</v>
      </c>
      <c r="F25" s="509">
        <f t="shared" si="1"/>
        <v>0</v>
      </c>
      <c r="G25" s="510">
        <f t="shared" si="2"/>
        <v>0</v>
      </c>
      <c r="H25" s="501"/>
      <c r="I25" s="265" t="s">
        <v>153</v>
      </c>
      <c r="J25" s="502"/>
      <c r="K25" s="255"/>
      <c r="L25" s="252"/>
      <c r="M25" s="267"/>
      <c r="N25" s="278" t="str">
        <f t="shared" si="3"/>
        <v/>
      </c>
    </row>
    <row r="26" spans="1:14" ht="84.75" customHeight="1" x14ac:dyDescent="0.4">
      <c r="A26" s="260"/>
      <c r="B26" s="220"/>
      <c r="C26" s="221"/>
      <c r="D26" s="222"/>
      <c r="E26" s="508">
        <f t="shared" si="0"/>
        <v>0</v>
      </c>
      <c r="F26" s="509">
        <f t="shared" si="1"/>
        <v>0</v>
      </c>
      <c r="G26" s="510">
        <f t="shared" si="2"/>
        <v>0</v>
      </c>
      <c r="H26" s="501"/>
      <c r="I26" s="265" t="s">
        <v>153</v>
      </c>
      <c r="J26" s="502"/>
      <c r="K26" s="255"/>
      <c r="L26" s="252"/>
      <c r="M26" s="267"/>
      <c r="N26" s="278" t="str">
        <f t="shared" si="3"/>
        <v/>
      </c>
    </row>
    <row r="27" spans="1:14" ht="84.75" customHeight="1" x14ac:dyDescent="0.4">
      <c r="A27" s="260"/>
      <c r="B27" s="220"/>
      <c r="C27" s="221"/>
      <c r="D27" s="222"/>
      <c r="E27" s="508">
        <f t="shared" si="0"/>
        <v>0</v>
      </c>
      <c r="F27" s="509">
        <f t="shared" si="1"/>
        <v>0</v>
      </c>
      <c r="G27" s="510">
        <f t="shared" si="2"/>
        <v>0</v>
      </c>
      <c r="H27" s="501"/>
      <c r="I27" s="265" t="s">
        <v>153</v>
      </c>
      <c r="J27" s="502"/>
      <c r="K27" s="255"/>
      <c r="L27" s="252"/>
      <c r="M27" s="267"/>
      <c r="N27" s="278" t="str">
        <f t="shared" si="3"/>
        <v/>
      </c>
    </row>
    <row r="28" spans="1:14" ht="84.75" customHeight="1" x14ac:dyDescent="0.4">
      <c r="A28" s="260"/>
      <c r="B28" s="220"/>
      <c r="C28" s="221"/>
      <c r="D28" s="222"/>
      <c r="E28" s="508">
        <f t="shared" si="0"/>
        <v>0</v>
      </c>
      <c r="F28" s="509">
        <f t="shared" si="1"/>
        <v>0</v>
      </c>
      <c r="G28" s="510">
        <f t="shared" si="2"/>
        <v>0</v>
      </c>
      <c r="H28" s="501"/>
      <c r="I28" s="265" t="s">
        <v>153</v>
      </c>
      <c r="J28" s="502"/>
      <c r="K28" s="255"/>
      <c r="L28" s="252"/>
      <c r="M28" s="267"/>
      <c r="N28" s="278" t="str">
        <f t="shared" si="3"/>
        <v/>
      </c>
    </row>
    <row r="29" spans="1:14" ht="84.75" customHeight="1" x14ac:dyDescent="0.4">
      <c r="A29" s="260"/>
      <c r="B29" s="220"/>
      <c r="C29" s="221"/>
      <c r="D29" s="222"/>
      <c r="E29" s="508">
        <f t="shared" si="0"/>
        <v>0</v>
      </c>
      <c r="F29" s="509">
        <f t="shared" si="1"/>
        <v>0</v>
      </c>
      <c r="G29" s="510">
        <f t="shared" si="2"/>
        <v>0</v>
      </c>
      <c r="H29" s="501"/>
      <c r="I29" s="265" t="s">
        <v>153</v>
      </c>
      <c r="J29" s="502"/>
      <c r="K29" s="255"/>
      <c r="L29" s="252"/>
      <c r="M29" s="267"/>
      <c r="N29" s="278" t="str">
        <f t="shared" si="3"/>
        <v/>
      </c>
    </row>
    <row r="30" spans="1:14" ht="84.75" customHeight="1" x14ac:dyDescent="0.4">
      <c r="A30" s="260"/>
      <c r="B30" s="220"/>
      <c r="C30" s="221"/>
      <c r="D30" s="222"/>
      <c r="E30" s="508">
        <f t="shared" si="0"/>
        <v>0</v>
      </c>
      <c r="F30" s="509">
        <f t="shared" si="1"/>
        <v>0</v>
      </c>
      <c r="G30" s="510">
        <f t="shared" si="2"/>
        <v>0</v>
      </c>
      <c r="H30" s="501"/>
      <c r="I30" s="265" t="s">
        <v>153</v>
      </c>
      <c r="J30" s="502"/>
      <c r="K30" s="255"/>
      <c r="L30" s="252"/>
      <c r="M30" s="267"/>
      <c r="N30" s="278" t="str">
        <f t="shared" si="3"/>
        <v/>
      </c>
    </row>
    <row r="31" spans="1:14" ht="84.75" customHeight="1" x14ac:dyDescent="0.4">
      <c r="A31" s="260"/>
      <c r="B31" s="220"/>
      <c r="C31" s="221"/>
      <c r="D31" s="222"/>
      <c r="E31" s="508">
        <f t="shared" si="0"/>
        <v>0</v>
      </c>
      <c r="F31" s="509">
        <f t="shared" si="1"/>
        <v>0</v>
      </c>
      <c r="G31" s="510">
        <f t="shared" si="2"/>
        <v>0</v>
      </c>
      <c r="H31" s="501"/>
      <c r="I31" s="265" t="s">
        <v>153</v>
      </c>
      <c r="J31" s="502"/>
      <c r="K31" s="255"/>
      <c r="L31" s="252"/>
      <c r="M31" s="267"/>
      <c r="N31" s="278" t="str">
        <f t="shared" si="3"/>
        <v/>
      </c>
    </row>
    <row r="32" spans="1:14" ht="84.75" customHeight="1" x14ac:dyDescent="0.4">
      <c r="A32" s="260"/>
      <c r="B32" s="220"/>
      <c r="C32" s="221"/>
      <c r="D32" s="222"/>
      <c r="E32" s="508">
        <f t="shared" si="0"/>
        <v>0</v>
      </c>
      <c r="F32" s="509">
        <f t="shared" si="1"/>
        <v>0</v>
      </c>
      <c r="G32" s="510">
        <f t="shared" si="2"/>
        <v>0</v>
      </c>
      <c r="H32" s="501"/>
      <c r="I32" s="265" t="s">
        <v>153</v>
      </c>
      <c r="J32" s="502"/>
      <c r="K32" s="255"/>
      <c r="L32" s="252"/>
      <c r="M32" s="267"/>
      <c r="N32" s="278" t="str">
        <f t="shared" si="3"/>
        <v/>
      </c>
    </row>
    <row r="33" spans="1:14" ht="84.75" customHeight="1" x14ac:dyDescent="0.4">
      <c r="A33" s="260"/>
      <c r="B33" s="220"/>
      <c r="C33" s="221"/>
      <c r="D33" s="222"/>
      <c r="E33" s="508">
        <f t="shared" si="0"/>
        <v>0</v>
      </c>
      <c r="F33" s="509">
        <f t="shared" si="1"/>
        <v>0</v>
      </c>
      <c r="G33" s="510">
        <f t="shared" si="2"/>
        <v>0</v>
      </c>
      <c r="H33" s="501"/>
      <c r="I33" s="265" t="s">
        <v>153</v>
      </c>
      <c r="J33" s="502"/>
      <c r="K33" s="255"/>
      <c r="L33" s="252"/>
      <c r="M33" s="267"/>
      <c r="N33" s="278" t="str">
        <f t="shared" si="3"/>
        <v/>
      </c>
    </row>
    <row r="34" spans="1:14" ht="84.75" customHeight="1" x14ac:dyDescent="0.4">
      <c r="A34" s="260"/>
      <c r="B34" s="220"/>
      <c r="C34" s="221"/>
      <c r="D34" s="222"/>
      <c r="E34" s="508">
        <f t="shared" si="0"/>
        <v>0</v>
      </c>
      <c r="F34" s="509">
        <f t="shared" si="1"/>
        <v>0</v>
      </c>
      <c r="G34" s="510">
        <f t="shared" si="2"/>
        <v>0</v>
      </c>
      <c r="H34" s="501"/>
      <c r="I34" s="265" t="s">
        <v>153</v>
      </c>
      <c r="J34" s="502"/>
      <c r="K34" s="255"/>
      <c r="L34" s="252"/>
      <c r="M34" s="267"/>
      <c r="N34" s="278" t="str">
        <f t="shared" si="3"/>
        <v/>
      </c>
    </row>
    <row r="35" spans="1:14" ht="84.75" customHeight="1" x14ac:dyDescent="0.4">
      <c r="A35" s="260"/>
      <c r="B35" s="220"/>
      <c r="C35" s="221"/>
      <c r="D35" s="222"/>
      <c r="E35" s="508">
        <f t="shared" ref="E35:E44" si="4">F35+G35</f>
        <v>0</v>
      </c>
      <c r="F35" s="509">
        <f t="shared" ref="F35:F44" si="5">IFERROR(G35*0.1, "0")</f>
        <v>0</v>
      </c>
      <c r="G35" s="510">
        <f t="shared" ref="G35:G44" si="6">ROUNDDOWN(C35,0)*D35</f>
        <v>0</v>
      </c>
      <c r="H35" s="501"/>
      <c r="I35" s="265" t="s">
        <v>153</v>
      </c>
      <c r="J35" s="502"/>
      <c r="K35" s="255"/>
      <c r="L35" s="252"/>
      <c r="M35" s="267"/>
      <c r="N35" s="278" t="str">
        <f t="shared" si="3"/>
        <v/>
      </c>
    </row>
    <row r="36" spans="1:14" ht="84.75" customHeight="1" x14ac:dyDescent="0.4">
      <c r="A36" s="260"/>
      <c r="B36" s="220"/>
      <c r="C36" s="221"/>
      <c r="D36" s="222"/>
      <c r="E36" s="508">
        <f t="shared" si="4"/>
        <v>0</v>
      </c>
      <c r="F36" s="509">
        <f t="shared" si="5"/>
        <v>0</v>
      </c>
      <c r="G36" s="510">
        <f t="shared" si="6"/>
        <v>0</v>
      </c>
      <c r="H36" s="501"/>
      <c r="I36" s="265" t="s">
        <v>153</v>
      </c>
      <c r="J36" s="502"/>
      <c r="K36" s="255"/>
      <c r="L36" s="252"/>
      <c r="M36" s="267"/>
      <c r="N36" s="278" t="str">
        <f t="shared" si="3"/>
        <v/>
      </c>
    </row>
    <row r="37" spans="1:14" ht="84.75" customHeight="1" x14ac:dyDescent="0.4">
      <c r="A37" s="260"/>
      <c r="B37" s="220"/>
      <c r="C37" s="221"/>
      <c r="D37" s="222"/>
      <c r="E37" s="508">
        <f t="shared" si="4"/>
        <v>0</v>
      </c>
      <c r="F37" s="509">
        <f t="shared" si="5"/>
        <v>0</v>
      </c>
      <c r="G37" s="510">
        <f t="shared" si="6"/>
        <v>0</v>
      </c>
      <c r="H37" s="501"/>
      <c r="I37" s="265" t="s">
        <v>153</v>
      </c>
      <c r="J37" s="502"/>
      <c r="K37" s="255"/>
      <c r="L37" s="252"/>
      <c r="M37" s="267"/>
      <c r="N37" s="278" t="str">
        <f t="shared" si="3"/>
        <v/>
      </c>
    </row>
    <row r="38" spans="1:14" ht="84.75" customHeight="1" x14ac:dyDescent="0.4">
      <c r="A38" s="260"/>
      <c r="B38" s="220"/>
      <c r="C38" s="221"/>
      <c r="D38" s="222"/>
      <c r="E38" s="508">
        <f t="shared" si="4"/>
        <v>0</v>
      </c>
      <c r="F38" s="509">
        <f t="shared" si="5"/>
        <v>0</v>
      </c>
      <c r="G38" s="510">
        <f t="shared" si="6"/>
        <v>0</v>
      </c>
      <c r="H38" s="501"/>
      <c r="I38" s="265" t="s">
        <v>153</v>
      </c>
      <c r="J38" s="502"/>
      <c r="K38" s="255"/>
      <c r="L38" s="252"/>
      <c r="M38" s="267"/>
      <c r="N38" s="278" t="str">
        <f t="shared" si="3"/>
        <v/>
      </c>
    </row>
    <row r="39" spans="1:14" ht="84.75" customHeight="1" x14ac:dyDescent="0.4">
      <c r="A39" s="260"/>
      <c r="B39" s="220"/>
      <c r="C39" s="221"/>
      <c r="D39" s="222"/>
      <c r="E39" s="508">
        <f t="shared" si="4"/>
        <v>0</v>
      </c>
      <c r="F39" s="509">
        <f t="shared" si="5"/>
        <v>0</v>
      </c>
      <c r="G39" s="510">
        <f t="shared" si="6"/>
        <v>0</v>
      </c>
      <c r="H39" s="501"/>
      <c r="I39" s="265" t="s">
        <v>153</v>
      </c>
      <c r="J39" s="502"/>
      <c r="K39" s="255"/>
      <c r="L39" s="252"/>
      <c r="M39" s="267"/>
      <c r="N39" s="278" t="str">
        <f t="shared" si="3"/>
        <v/>
      </c>
    </row>
    <row r="40" spans="1:14" ht="84.75" customHeight="1" x14ac:dyDescent="0.4">
      <c r="A40" s="260"/>
      <c r="B40" s="220"/>
      <c r="C40" s="221"/>
      <c r="D40" s="222"/>
      <c r="E40" s="508">
        <f t="shared" si="4"/>
        <v>0</v>
      </c>
      <c r="F40" s="509">
        <f t="shared" si="5"/>
        <v>0</v>
      </c>
      <c r="G40" s="510">
        <f t="shared" si="6"/>
        <v>0</v>
      </c>
      <c r="H40" s="501"/>
      <c r="I40" s="265" t="s">
        <v>153</v>
      </c>
      <c r="J40" s="502"/>
      <c r="K40" s="255"/>
      <c r="L40" s="252"/>
      <c r="M40" s="267"/>
      <c r="N40" s="278" t="str">
        <f t="shared" si="3"/>
        <v/>
      </c>
    </row>
    <row r="41" spans="1:14" ht="84.75" customHeight="1" x14ac:dyDescent="0.4">
      <c r="A41" s="260"/>
      <c r="B41" s="220"/>
      <c r="C41" s="221"/>
      <c r="D41" s="222"/>
      <c r="E41" s="508">
        <f t="shared" si="4"/>
        <v>0</v>
      </c>
      <c r="F41" s="509">
        <f t="shared" si="5"/>
        <v>0</v>
      </c>
      <c r="G41" s="510">
        <f t="shared" si="6"/>
        <v>0</v>
      </c>
      <c r="H41" s="501"/>
      <c r="I41" s="265" t="s">
        <v>153</v>
      </c>
      <c r="J41" s="502"/>
      <c r="K41" s="255"/>
      <c r="L41" s="252"/>
      <c r="M41" s="267"/>
      <c r="N41" s="278" t="str">
        <f t="shared" si="3"/>
        <v/>
      </c>
    </row>
    <row r="42" spans="1:14" ht="84.75" customHeight="1" x14ac:dyDescent="0.4">
      <c r="A42" s="260"/>
      <c r="B42" s="220"/>
      <c r="C42" s="221"/>
      <c r="D42" s="222"/>
      <c r="E42" s="508">
        <f t="shared" si="4"/>
        <v>0</v>
      </c>
      <c r="F42" s="509">
        <f t="shared" si="5"/>
        <v>0</v>
      </c>
      <c r="G42" s="510">
        <f t="shared" si="6"/>
        <v>0</v>
      </c>
      <c r="H42" s="501"/>
      <c r="I42" s="265" t="s">
        <v>153</v>
      </c>
      <c r="J42" s="502"/>
      <c r="K42" s="255"/>
      <c r="L42" s="252"/>
      <c r="M42" s="267"/>
      <c r="N42" s="278" t="str">
        <f t="shared" si="3"/>
        <v/>
      </c>
    </row>
    <row r="43" spans="1:14" ht="84.75" customHeight="1" x14ac:dyDescent="0.4">
      <c r="A43" s="260"/>
      <c r="B43" s="220"/>
      <c r="C43" s="221"/>
      <c r="D43" s="222"/>
      <c r="E43" s="508">
        <f t="shared" si="4"/>
        <v>0</v>
      </c>
      <c r="F43" s="509">
        <f t="shared" si="5"/>
        <v>0</v>
      </c>
      <c r="G43" s="510">
        <f t="shared" si="6"/>
        <v>0</v>
      </c>
      <c r="H43" s="501"/>
      <c r="I43" s="265" t="s">
        <v>153</v>
      </c>
      <c r="J43" s="502"/>
      <c r="K43" s="255"/>
      <c r="L43" s="252"/>
      <c r="M43" s="267"/>
      <c r="N43" s="278" t="str">
        <f t="shared" si="3"/>
        <v/>
      </c>
    </row>
    <row r="44" spans="1:14" ht="84.75" customHeight="1" x14ac:dyDescent="0.4">
      <c r="A44" s="260"/>
      <c r="B44" s="220"/>
      <c r="C44" s="221"/>
      <c r="D44" s="222"/>
      <c r="E44" s="508">
        <f t="shared" si="4"/>
        <v>0</v>
      </c>
      <c r="F44" s="509">
        <f t="shared" si="5"/>
        <v>0</v>
      </c>
      <c r="G44" s="510">
        <f t="shared" si="6"/>
        <v>0</v>
      </c>
      <c r="H44" s="501"/>
      <c r="I44" s="265" t="s">
        <v>153</v>
      </c>
      <c r="J44" s="502"/>
      <c r="K44" s="255"/>
      <c r="L44" s="252"/>
      <c r="M44" s="267"/>
      <c r="N44" s="278" t="str">
        <f t="shared" si="3"/>
        <v/>
      </c>
    </row>
    <row r="45" spans="1:14" ht="84.75" customHeight="1" x14ac:dyDescent="0.4">
      <c r="A45" s="260"/>
      <c r="B45" s="220"/>
      <c r="C45" s="221"/>
      <c r="D45" s="222"/>
      <c r="E45" s="508">
        <f t="shared" si="0"/>
        <v>0</v>
      </c>
      <c r="F45" s="509">
        <f t="shared" si="1"/>
        <v>0</v>
      </c>
      <c r="G45" s="510">
        <f t="shared" si="2"/>
        <v>0</v>
      </c>
      <c r="H45" s="501"/>
      <c r="I45" s="265" t="s">
        <v>153</v>
      </c>
      <c r="J45" s="502"/>
      <c r="K45" s="255"/>
      <c r="L45" s="252"/>
      <c r="M45" s="267"/>
      <c r="N45" s="278" t="str">
        <f t="shared" si="3"/>
        <v/>
      </c>
    </row>
    <row r="46" spans="1:14" ht="84.75" customHeight="1" x14ac:dyDescent="0.4">
      <c r="A46" s="260"/>
      <c r="B46" s="220"/>
      <c r="C46" s="221"/>
      <c r="D46" s="222"/>
      <c r="E46" s="508">
        <f t="shared" si="0"/>
        <v>0</v>
      </c>
      <c r="F46" s="509">
        <f t="shared" si="1"/>
        <v>0</v>
      </c>
      <c r="G46" s="510">
        <f t="shared" si="2"/>
        <v>0</v>
      </c>
      <c r="H46" s="501"/>
      <c r="I46" s="265" t="s">
        <v>153</v>
      </c>
      <c r="J46" s="502"/>
      <c r="K46" s="255"/>
      <c r="L46" s="252"/>
      <c r="M46" s="267"/>
      <c r="N46" s="278" t="str">
        <f t="shared" si="3"/>
        <v/>
      </c>
    </row>
    <row r="47" spans="1:14" ht="84.75" customHeight="1" x14ac:dyDescent="0.4">
      <c r="A47" s="260"/>
      <c r="B47" s="220"/>
      <c r="C47" s="221"/>
      <c r="D47" s="222"/>
      <c r="E47" s="508">
        <f t="shared" si="0"/>
        <v>0</v>
      </c>
      <c r="F47" s="509">
        <f t="shared" si="1"/>
        <v>0</v>
      </c>
      <c r="G47" s="510">
        <f t="shared" si="2"/>
        <v>0</v>
      </c>
      <c r="H47" s="501"/>
      <c r="I47" s="265" t="s">
        <v>153</v>
      </c>
      <c r="J47" s="502"/>
      <c r="K47" s="255"/>
      <c r="L47" s="252"/>
      <c r="M47" s="267"/>
      <c r="N47" s="278" t="str">
        <f t="shared" si="3"/>
        <v/>
      </c>
    </row>
    <row r="48" spans="1:14" ht="84.75" customHeight="1" x14ac:dyDescent="0.4">
      <c r="A48" s="260"/>
      <c r="B48" s="220"/>
      <c r="C48" s="221"/>
      <c r="D48" s="222"/>
      <c r="E48" s="508">
        <f t="shared" si="0"/>
        <v>0</v>
      </c>
      <c r="F48" s="509">
        <f t="shared" si="1"/>
        <v>0</v>
      </c>
      <c r="G48" s="510">
        <f t="shared" si="2"/>
        <v>0</v>
      </c>
      <c r="H48" s="501"/>
      <c r="I48" s="265" t="s">
        <v>153</v>
      </c>
      <c r="J48" s="502"/>
      <c r="K48" s="255"/>
      <c r="L48" s="252"/>
      <c r="M48" s="267"/>
      <c r="N48" s="278" t="str">
        <f t="shared" si="3"/>
        <v/>
      </c>
    </row>
    <row r="49" spans="1:14" ht="84.75" customHeight="1" x14ac:dyDescent="0.4">
      <c r="A49" s="260"/>
      <c r="B49" s="220"/>
      <c r="C49" s="221"/>
      <c r="D49" s="222"/>
      <c r="E49" s="508">
        <f t="shared" si="0"/>
        <v>0</v>
      </c>
      <c r="F49" s="509">
        <f t="shared" si="1"/>
        <v>0</v>
      </c>
      <c r="G49" s="510">
        <f t="shared" si="2"/>
        <v>0</v>
      </c>
      <c r="H49" s="501"/>
      <c r="I49" s="265" t="s">
        <v>153</v>
      </c>
      <c r="J49" s="502"/>
      <c r="K49" s="255"/>
      <c r="L49" s="252"/>
      <c r="M49" s="267"/>
      <c r="N49" s="278" t="str">
        <f t="shared" si="3"/>
        <v/>
      </c>
    </row>
    <row r="50" spans="1:14" ht="84.75" customHeight="1" x14ac:dyDescent="0.4">
      <c r="A50" s="260"/>
      <c r="B50" s="220"/>
      <c r="C50" s="221"/>
      <c r="D50" s="222"/>
      <c r="E50" s="508">
        <f t="shared" si="0"/>
        <v>0</v>
      </c>
      <c r="F50" s="509">
        <f t="shared" si="1"/>
        <v>0</v>
      </c>
      <c r="G50" s="510">
        <f t="shared" si="2"/>
        <v>0</v>
      </c>
      <c r="H50" s="501"/>
      <c r="I50" s="265" t="s">
        <v>153</v>
      </c>
      <c r="J50" s="502"/>
      <c r="K50" s="255"/>
      <c r="L50" s="252"/>
      <c r="M50" s="267"/>
      <c r="N50" s="278" t="str">
        <f t="shared" si="3"/>
        <v/>
      </c>
    </row>
    <row r="51" spans="1:14" ht="84.75" customHeight="1" x14ac:dyDescent="0.4">
      <c r="A51" s="260"/>
      <c r="B51" s="220"/>
      <c r="C51" s="221"/>
      <c r="D51" s="222"/>
      <c r="E51" s="508">
        <f t="shared" si="0"/>
        <v>0</v>
      </c>
      <c r="F51" s="509">
        <f t="shared" si="1"/>
        <v>0</v>
      </c>
      <c r="G51" s="510">
        <f t="shared" si="2"/>
        <v>0</v>
      </c>
      <c r="H51" s="501"/>
      <c r="I51" s="265" t="s">
        <v>153</v>
      </c>
      <c r="J51" s="502"/>
      <c r="K51" s="255"/>
      <c r="L51" s="252"/>
      <c r="M51" s="267"/>
      <c r="N51" s="278" t="str">
        <f t="shared" si="3"/>
        <v/>
      </c>
    </row>
    <row r="52" spans="1:14" ht="84.75" customHeight="1" x14ac:dyDescent="0.4">
      <c r="A52" s="260"/>
      <c r="B52" s="220"/>
      <c r="C52" s="221"/>
      <c r="D52" s="222"/>
      <c r="E52" s="508">
        <f t="shared" si="0"/>
        <v>0</v>
      </c>
      <c r="F52" s="509">
        <f t="shared" si="1"/>
        <v>0</v>
      </c>
      <c r="G52" s="510">
        <f t="shared" si="2"/>
        <v>0</v>
      </c>
      <c r="H52" s="501"/>
      <c r="I52" s="265" t="s">
        <v>153</v>
      </c>
      <c r="J52" s="502"/>
      <c r="K52" s="255"/>
      <c r="L52" s="252"/>
      <c r="M52" s="267"/>
      <c r="N52" s="278" t="str">
        <f t="shared" si="3"/>
        <v/>
      </c>
    </row>
    <row r="53" spans="1:14" ht="84.75" customHeight="1" x14ac:dyDescent="0.4">
      <c r="A53" s="260"/>
      <c r="B53" s="220"/>
      <c r="C53" s="221"/>
      <c r="D53" s="222"/>
      <c r="E53" s="508">
        <f t="shared" si="0"/>
        <v>0</v>
      </c>
      <c r="F53" s="509">
        <f t="shared" si="1"/>
        <v>0</v>
      </c>
      <c r="G53" s="510">
        <f t="shared" si="2"/>
        <v>0</v>
      </c>
      <c r="H53" s="501"/>
      <c r="I53" s="265" t="s">
        <v>153</v>
      </c>
      <c r="J53" s="502"/>
      <c r="K53" s="255"/>
      <c r="L53" s="252"/>
      <c r="M53" s="267"/>
      <c r="N53" s="278" t="str">
        <f t="shared" si="3"/>
        <v/>
      </c>
    </row>
    <row r="54" spans="1:14" ht="84.75" customHeight="1" x14ac:dyDescent="0.4">
      <c r="A54" s="260"/>
      <c r="B54" s="220"/>
      <c r="C54" s="221"/>
      <c r="D54" s="222"/>
      <c r="E54" s="508">
        <f t="shared" si="0"/>
        <v>0</v>
      </c>
      <c r="F54" s="509">
        <f t="shared" si="1"/>
        <v>0</v>
      </c>
      <c r="G54" s="510">
        <f t="shared" si="2"/>
        <v>0</v>
      </c>
      <c r="H54" s="501"/>
      <c r="I54" s="265" t="s">
        <v>153</v>
      </c>
      <c r="J54" s="502"/>
      <c r="K54" s="255"/>
      <c r="L54" s="252"/>
      <c r="M54" s="267"/>
      <c r="N54" s="278" t="str">
        <f t="shared" si="3"/>
        <v/>
      </c>
    </row>
    <row r="55" spans="1:14" ht="84.75" customHeight="1" x14ac:dyDescent="0.4">
      <c r="A55" s="260"/>
      <c r="B55" s="220"/>
      <c r="C55" s="221"/>
      <c r="D55" s="222"/>
      <c r="E55" s="508">
        <f t="shared" si="0"/>
        <v>0</v>
      </c>
      <c r="F55" s="509">
        <f t="shared" si="1"/>
        <v>0</v>
      </c>
      <c r="G55" s="510">
        <f t="shared" si="2"/>
        <v>0</v>
      </c>
      <c r="H55" s="501"/>
      <c r="I55" s="265" t="s">
        <v>153</v>
      </c>
      <c r="J55" s="502"/>
      <c r="K55" s="255"/>
      <c r="L55" s="252"/>
      <c r="M55" s="267"/>
      <c r="N55" s="278" t="str">
        <f t="shared" si="3"/>
        <v/>
      </c>
    </row>
    <row r="56" spans="1:14" ht="84.75" customHeight="1" x14ac:dyDescent="0.4">
      <c r="A56" s="260"/>
      <c r="B56" s="220"/>
      <c r="C56" s="221"/>
      <c r="D56" s="222"/>
      <c r="E56" s="508">
        <f t="shared" si="0"/>
        <v>0</v>
      </c>
      <c r="F56" s="509">
        <f t="shared" si="1"/>
        <v>0</v>
      </c>
      <c r="G56" s="510">
        <f t="shared" si="2"/>
        <v>0</v>
      </c>
      <c r="H56" s="501"/>
      <c r="I56" s="265" t="s">
        <v>153</v>
      </c>
      <c r="J56" s="502"/>
      <c r="K56" s="255"/>
      <c r="L56" s="252"/>
      <c r="M56" s="267"/>
      <c r="N56" s="278" t="str">
        <f t="shared" si="3"/>
        <v/>
      </c>
    </row>
    <row r="57" spans="1:14" ht="84.75" customHeight="1" x14ac:dyDescent="0.4">
      <c r="A57" s="260"/>
      <c r="B57" s="220"/>
      <c r="C57" s="221"/>
      <c r="D57" s="222"/>
      <c r="E57" s="508">
        <f t="shared" si="0"/>
        <v>0</v>
      </c>
      <c r="F57" s="509">
        <f t="shared" si="1"/>
        <v>0</v>
      </c>
      <c r="G57" s="510">
        <f t="shared" si="2"/>
        <v>0</v>
      </c>
      <c r="H57" s="501"/>
      <c r="I57" s="265" t="s">
        <v>153</v>
      </c>
      <c r="J57" s="502"/>
      <c r="K57" s="255"/>
      <c r="L57" s="252"/>
      <c r="M57" s="267"/>
      <c r="N57" s="278" t="str">
        <f t="shared" si="3"/>
        <v/>
      </c>
    </row>
    <row r="58" spans="1:14" ht="84.75" customHeight="1" x14ac:dyDescent="0.4">
      <c r="A58" s="260"/>
      <c r="B58" s="220"/>
      <c r="C58" s="221"/>
      <c r="D58" s="222"/>
      <c r="E58" s="508">
        <f t="shared" ref="E58:E59" si="7">F58+G58</f>
        <v>0</v>
      </c>
      <c r="F58" s="509">
        <f t="shared" si="1"/>
        <v>0</v>
      </c>
      <c r="G58" s="510">
        <f t="shared" si="2"/>
        <v>0</v>
      </c>
      <c r="H58" s="501"/>
      <c r="I58" s="265" t="s">
        <v>153</v>
      </c>
      <c r="J58" s="502"/>
      <c r="K58" s="255"/>
      <c r="L58" s="252"/>
      <c r="M58" s="267"/>
      <c r="N58" s="278" t="str">
        <f t="shared" si="3"/>
        <v/>
      </c>
    </row>
    <row r="59" spans="1:14" ht="84.75" customHeight="1" thickBot="1" x14ac:dyDescent="0.45">
      <c r="A59" s="261"/>
      <c r="B59" s="223"/>
      <c r="C59" s="224"/>
      <c r="D59" s="225"/>
      <c r="E59" s="514">
        <f t="shared" si="7"/>
        <v>0</v>
      </c>
      <c r="F59" s="515">
        <f t="shared" si="1"/>
        <v>0</v>
      </c>
      <c r="G59" s="516">
        <f t="shared" si="2"/>
        <v>0</v>
      </c>
      <c r="H59" s="503"/>
      <c r="I59" s="266" t="s">
        <v>153</v>
      </c>
      <c r="J59" s="504"/>
      <c r="K59" s="256"/>
      <c r="L59" s="253"/>
      <c r="M59" s="268"/>
      <c r="N59" s="278" t="str">
        <f t="shared" si="3"/>
        <v/>
      </c>
    </row>
    <row r="60" spans="1:14" ht="56.25" customHeight="1" thickTop="1" thickBot="1" x14ac:dyDescent="0.45">
      <c r="A60" s="178"/>
      <c r="B60" s="179"/>
      <c r="C60" s="180"/>
      <c r="D60" s="181" t="s">
        <v>155</v>
      </c>
      <c r="E60" s="517">
        <f>SUM(E10:E59)</f>
        <v>0</v>
      </c>
      <c r="F60" s="518">
        <f t="shared" ref="F60:G60" si="8">SUM(F10:F59)</f>
        <v>0</v>
      </c>
      <c r="G60" s="519">
        <f t="shared" si="8"/>
        <v>0</v>
      </c>
      <c r="H60" s="178"/>
      <c r="I60" s="179"/>
      <c r="J60" s="254" t="s">
        <v>160</v>
      </c>
      <c r="K60" s="480"/>
      <c r="L60" s="480"/>
      <c r="M60" s="481"/>
    </row>
    <row r="61" spans="1:14" s="84" customFormat="1" ht="16.5" hidden="1" customHeight="1" x14ac:dyDescent="0.4">
      <c r="A61" s="109" t="s">
        <v>110</v>
      </c>
      <c r="B61" s="84" t="s">
        <v>111</v>
      </c>
      <c r="H61" s="109"/>
      <c r="I61" s="109"/>
      <c r="J61" s="109"/>
      <c r="M61" s="110"/>
    </row>
    <row r="62" spans="1:14" s="84" customFormat="1" ht="16.5" hidden="1" customHeight="1" x14ac:dyDescent="0.4">
      <c r="B62" s="84" t="s">
        <v>132</v>
      </c>
      <c r="I62" s="89"/>
      <c r="J62" s="89"/>
      <c r="M62" s="110"/>
    </row>
    <row r="63" spans="1:14" s="84" customFormat="1" ht="16.5" hidden="1" customHeight="1" x14ac:dyDescent="0.4">
      <c r="B63" s="84" t="s">
        <v>133</v>
      </c>
      <c r="F63" s="111"/>
      <c r="G63" s="111"/>
      <c r="I63" s="89"/>
      <c r="J63" s="89"/>
      <c r="K63" s="111"/>
      <c r="L63" s="111"/>
      <c r="M63" s="112"/>
      <c r="N63" s="111"/>
    </row>
    <row r="64" spans="1:14" s="84" customFormat="1" ht="16.5" hidden="1" customHeight="1" x14ac:dyDescent="0.4">
      <c r="B64" s="111" t="s">
        <v>112</v>
      </c>
      <c r="C64" s="111"/>
      <c r="F64" s="111"/>
      <c r="G64" s="111"/>
      <c r="I64" s="89"/>
      <c r="J64" s="89"/>
      <c r="K64" s="111"/>
      <c r="L64" s="111"/>
      <c r="M64" s="112"/>
      <c r="N64" s="111"/>
    </row>
    <row r="65" spans="2:14" s="84" customFormat="1" ht="17.45" customHeight="1" x14ac:dyDescent="0.4">
      <c r="C65" s="113"/>
      <c r="D65" s="113"/>
      <c r="E65" s="113"/>
      <c r="F65" s="113"/>
      <c r="G65" s="113"/>
      <c r="K65" s="113"/>
      <c r="N65" s="111"/>
    </row>
    <row r="66" spans="2:14" s="84" customFormat="1" ht="17.45" customHeight="1" x14ac:dyDescent="0.4">
      <c r="C66" s="113"/>
      <c r="D66" s="113"/>
      <c r="E66" s="113"/>
      <c r="F66" s="113"/>
      <c r="G66" s="113"/>
      <c r="K66" s="113"/>
      <c r="N66" s="111"/>
    </row>
    <row r="67" spans="2:14" ht="17.45" customHeight="1" x14ac:dyDescent="0.4">
      <c r="C67" s="113"/>
      <c r="D67" s="113"/>
      <c r="E67" s="113"/>
      <c r="F67" s="113"/>
      <c r="G67" s="113"/>
      <c r="I67" s="84"/>
      <c r="J67" s="84"/>
      <c r="K67" s="113"/>
      <c r="L67" s="84"/>
      <c r="M67" s="84"/>
    </row>
    <row r="68" spans="2:14" ht="17.45" customHeight="1" x14ac:dyDescent="0.4">
      <c r="C68" s="113"/>
      <c r="D68" s="113"/>
      <c r="E68" s="113"/>
      <c r="F68" s="113"/>
      <c r="G68" s="113"/>
      <c r="I68" s="84"/>
      <c r="J68" s="84"/>
      <c r="K68" s="113"/>
      <c r="L68" s="84"/>
      <c r="M68" s="84"/>
    </row>
    <row r="69" spans="2:14" ht="17.45" customHeight="1" x14ac:dyDescent="0.4">
      <c r="B69" s="83" t="s">
        <v>113</v>
      </c>
      <c r="C69" s="113"/>
      <c r="D69" s="113"/>
      <c r="E69" s="113"/>
      <c r="F69" s="113"/>
      <c r="G69" s="113"/>
      <c r="I69" s="84"/>
      <c r="J69" s="84"/>
      <c r="K69" s="113"/>
      <c r="L69" s="84"/>
      <c r="M69" s="84"/>
    </row>
    <row r="70" spans="2:14" ht="17.45" customHeight="1" x14ac:dyDescent="0.4">
      <c r="B70" s="83" t="s">
        <v>113</v>
      </c>
      <c r="C70" s="113"/>
      <c r="D70" s="113"/>
      <c r="E70" s="113"/>
      <c r="F70" s="113"/>
      <c r="G70" s="113"/>
      <c r="I70" s="84"/>
      <c r="J70" s="84"/>
      <c r="K70" s="113"/>
      <c r="L70" s="84"/>
      <c r="M70" s="84"/>
    </row>
    <row r="71" spans="2:14" x14ac:dyDescent="0.4">
      <c r="C71" s="116"/>
      <c r="D71" s="116"/>
      <c r="E71" s="116"/>
      <c r="F71" s="116"/>
      <c r="G71" s="116"/>
      <c r="K71" s="116"/>
    </row>
  </sheetData>
  <sheetProtection algorithmName="SHA-512" hashValue="66zT/QsC3duJj9z46xa82VpbnM7izvuOh+yi+hz7iThLZirF4/Hutqn3n6KgcKUWsf3IoBoO6/uBfi5981tZ2Q==" saltValue="vIw4Kx+g4zr9L3FybJgYmw==" spinCount="100000" sheet="1" objects="1" scenarios="1" formatCells="0" formatColumns="0" formatRows="0"/>
  <mergeCells count="7">
    <mergeCell ref="A2:M2"/>
    <mergeCell ref="H9:J9"/>
    <mergeCell ref="K60:M60"/>
    <mergeCell ref="C4:K4"/>
    <mergeCell ref="B5:B6"/>
    <mergeCell ref="D5:K5"/>
    <mergeCell ref="C6:K6"/>
  </mergeCells>
  <phoneticPr fontId="8"/>
  <dataValidations xWindow="701" yWindow="370" count="12">
    <dataValidation allowBlank="1" showInputMessage="1" showErrorMessage="1" prompt="交付決定番号を入力してください。" sqref="M4"/>
    <dataValidation allowBlank="1" showInputMessage="1" showErrorMessage="1" prompt="法人の方は会社名、個人の方は屋号を入力してください。" sqref="P4"/>
    <dataValidation allowBlank="1" showInputMessage="1" showErrorMessage="1" prompt="代表者の方の氏名を入力してください。" sqref="P5"/>
    <dataValidation allowBlank="1" showInputMessage="1" showErrorMessage="1" prompt="店舗名を入力してください。" sqref="C4:K4"/>
    <dataValidation allowBlank="1" showInputMessage="1" showErrorMessage="1" prompt="上記店舗の所在地を入力してください。" sqref="D5:K5 C6:K6"/>
    <dataValidation type="list" allowBlank="1" showInputMessage="1" showErrorMessage="1" prompt="経費区分を選択してください。" sqref="A10:A59">
      <formula1>"厨房機器等購入費,広告宣伝費（販路・顧客開拓目的）,広告宣伝費（求人目的）,マーケティング調査費,システム導入費,厨房等工事費"</formula1>
    </dataValidation>
    <dataValidation type="list" allowBlank="1" showInputMessage="1" showErrorMessage="1" prompt="支払方法（振込、クレジットカード、現金、手形・小切手）を選択してください。" sqref="L10:L59">
      <formula1>"振込,クレジットカード,現金,手形・小切手"</formula1>
    </dataValidation>
    <dataValidation allowBlank="1" showInputMessage="1" showErrorMessage="1" prompt="助成対象期間内に使用した経費内容を入力してください。_x000a_（申請様式（実施計画）からコピーしていただいても構いません）" sqref="B10:B59"/>
    <dataValidation allowBlank="1" showInputMessage="1" showErrorMessage="1" prompt="ここでつけた番号を経理関係書類に記入していただくと、確認がスムーズになります。" sqref="M10:M59"/>
    <dataValidation allowBlank="1" showInputMessage="1" showErrorMessage="1" prompt="税抜で記入してください。" sqref="C10:C59"/>
    <dataValidation allowBlank="1" showInputMessage="1" showErrorMessage="1" prompt="継続的な支出の最初の支払日を入力してください。" sqref="H10:H59"/>
    <dataValidation allowBlank="1" showInputMessage="1" showErrorMessage="1" prompt="継続的な支出の最後の支払日を入力してください。" sqref="J10:J59"/>
  </dataValidations>
  <printOptions horizontalCentered="1"/>
  <pageMargins left="0.39370078740157483" right="0.39370078740157483" top="0.39370078740157483" bottom="0.47244094488188981" header="0.15748031496062992" footer="0.15748031496062992"/>
  <pageSetup paperSize="9" scale="51" fitToHeight="0" orientation="portrait" r:id="rId1"/>
  <headerFooter scaleWithDoc="0" alignWithMargins="0">
    <oddHeader>&amp;R&amp;A　&amp;P/&amp;N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P71"/>
  <sheetViews>
    <sheetView showZeros="0" zoomScale="70" zoomScaleNormal="70" zoomScaleSheetLayoutView="70" workbookViewId="0">
      <selection activeCell="C4" sqref="C4:K4"/>
    </sheetView>
  </sheetViews>
  <sheetFormatPr defaultRowHeight="13.5" x14ac:dyDescent="0.4"/>
  <cols>
    <col min="1" max="1" width="15.375" style="83" customWidth="1"/>
    <col min="2" max="2" width="30.25" style="83" customWidth="1"/>
    <col min="3" max="3" width="13.125" style="83" customWidth="1"/>
    <col min="4" max="4" width="8.5" style="83" customWidth="1"/>
    <col min="5" max="7" width="13.125" style="83" customWidth="1"/>
    <col min="8" max="8" width="8.625" style="83" customWidth="1"/>
    <col min="9" max="9" width="3.75" style="92" bestFit="1" customWidth="1"/>
    <col min="10" max="10" width="8.625" style="92" customWidth="1"/>
    <col min="11" max="11" width="17.5" style="83" customWidth="1"/>
    <col min="12" max="12" width="9.25" style="83" bestFit="1" customWidth="1"/>
    <col min="13" max="13" width="15.5" style="90" bestFit="1" customWidth="1"/>
    <col min="14" max="14" width="2.875" style="83" customWidth="1"/>
    <col min="15" max="15" width="20.375" style="83" customWidth="1"/>
    <col min="16" max="16" width="51" style="83" customWidth="1"/>
    <col min="17" max="255" width="9" style="83"/>
    <col min="256" max="256" width="18.875" style="83" customWidth="1"/>
    <col min="257" max="258" width="6.5" style="83" customWidth="1"/>
    <col min="259" max="261" width="11.125" style="83" customWidth="1"/>
    <col min="262" max="267" width="8.375" style="83" customWidth="1"/>
    <col min="268" max="268" width="18.875" style="83" customWidth="1"/>
    <col min="269" max="269" width="4.125" style="83" customWidth="1"/>
    <col min="270" max="270" width="4.625" style="83" customWidth="1"/>
    <col min="271" max="511" width="9" style="83"/>
    <col min="512" max="512" width="18.875" style="83" customWidth="1"/>
    <col min="513" max="514" width="6.5" style="83" customWidth="1"/>
    <col min="515" max="517" width="11.125" style="83" customWidth="1"/>
    <col min="518" max="523" width="8.375" style="83" customWidth="1"/>
    <col min="524" max="524" width="18.875" style="83" customWidth="1"/>
    <col min="525" max="525" width="4.125" style="83" customWidth="1"/>
    <col min="526" max="526" width="4.625" style="83" customWidth="1"/>
    <col min="527" max="767" width="9" style="83"/>
    <col min="768" max="768" width="18.875" style="83" customWidth="1"/>
    <col min="769" max="770" width="6.5" style="83" customWidth="1"/>
    <col min="771" max="773" width="11.125" style="83" customWidth="1"/>
    <col min="774" max="779" width="8.375" style="83" customWidth="1"/>
    <col min="780" max="780" width="18.875" style="83" customWidth="1"/>
    <col min="781" max="781" width="4.125" style="83" customWidth="1"/>
    <col min="782" max="782" width="4.625" style="83" customWidth="1"/>
    <col min="783" max="1023" width="9" style="83"/>
    <col min="1024" max="1024" width="18.875" style="83" customWidth="1"/>
    <col min="1025" max="1026" width="6.5" style="83" customWidth="1"/>
    <col min="1027" max="1029" width="11.125" style="83" customWidth="1"/>
    <col min="1030" max="1035" width="8.375" style="83" customWidth="1"/>
    <col min="1036" max="1036" width="18.875" style="83" customWidth="1"/>
    <col min="1037" max="1037" width="4.125" style="83" customWidth="1"/>
    <col min="1038" max="1038" width="4.625" style="83" customWidth="1"/>
    <col min="1039" max="1279" width="9" style="83"/>
    <col min="1280" max="1280" width="18.875" style="83" customWidth="1"/>
    <col min="1281" max="1282" width="6.5" style="83" customWidth="1"/>
    <col min="1283" max="1285" width="11.125" style="83" customWidth="1"/>
    <col min="1286" max="1291" width="8.375" style="83" customWidth="1"/>
    <col min="1292" max="1292" width="18.875" style="83" customWidth="1"/>
    <col min="1293" max="1293" width="4.125" style="83" customWidth="1"/>
    <col min="1294" max="1294" width="4.625" style="83" customWidth="1"/>
    <col min="1295" max="1535" width="9" style="83"/>
    <col min="1536" max="1536" width="18.875" style="83" customWidth="1"/>
    <col min="1537" max="1538" width="6.5" style="83" customWidth="1"/>
    <col min="1539" max="1541" width="11.125" style="83" customWidth="1"/>
    <col min="1542" max="1547" width="8.375" style="83" customWidth="1"/>
    <col min="1548" max="1548" width="18.875" style="83" customWidth="1"/>
    <col min="1549" max="1549" width="4.125" style="83" customWidth="1"/>
    <col min="1550" max="1550" width="4.625" style="83" customWidth="1"/>
    <col min="1551" max="1791" width="9" style="83"/>
    <col min="1792" max="1792" width="18.875" style="83" customWidth="1"/>
    <col min="1793" max="1794" width="6.5" style="83" customWidth="1"/>
    <col min="1795" max="1797" width="11.125" style="83" customWidth="1"/>
    <col min="1798" max="1803" width="8.375" style="83" customWidth="1"/>
    <col min="1804" max="1804" width="18.875" style="83" customWidth="1"/>
    <col min="1805" max="1805" width="4.125" style="83" customWidth="1"/>
    <col min="1806" max="1806" width="4.625" style="83" customWidth="1"/>
    <col min="1807" max="2047" width="9" style="83"/>
    <col min="2048" max="2048" width="18.875" style="83" customWidth="1"/>
    <col min="2049" max="2050" width="6.5" style="83" customWidth="1"/>
    <col min="2051" max="2053" width="11.125" style="83" customWidth="1"/>
    <col min="2054" max="2059" width="8.375" style="83" customWidth="1"/>
    <col min="2060" max="2060" width="18.875" style="83" customWidth="1"/>
    <col min="2061" max="2061" width="4.125" style="83" customWidth="1"/>
    <col min="2062" max="2062" width="4.625" style="83" customWidth="1"/>
    <col min="2063" max="2303" width="9" style="83"/>
    <col min="2304" max="2304" width="18.875" style="83" customWidth="1"/>
    <col min="2305" max="2306" width="6.5" style="83" customWidth="1"/>
    <col min="2307" max="2309" width="11.125" style="83" customWidth="1"/>
    <col min="2310" max="2315" width="8.375" style="83" customWidth="1"/>
    <col min="2316" max="2316" width="18.875" style="83" customWidth="1"/>
    <col min="2317" max="2317" width="4.125" style="83" customWidth="1"/>
    <col min="2318" max="2318" width="4.625" style="83" customWidth="1"/>
    <col min="2319" max="2559" width="9" style="83"/>
    <col min="2560" max="2560" width="18.875" style="83" customWidth="1"/>
    <col min="2561" max="2562" width="6.5" style="83" customWidth="1"/>
    <col min="2563" max="2565" width="11.125" style="83" customWidth="1"/>
    <col min="2566" max="2571" width="8.375" style="83" customWidth="1"/>
    <col min="2572" max="2572" width="18.875" style="83" customWidth="1"/>
    <col min="2573" max="2573" width="4.125" style="83" customWidth="1"/>
    <col min="2574" max="2574" width="4.625" style="83" customWidth="1"/>
    <col min="2575" max="2815" width="9" style="83"/>
    <col min="2816" max="2816" width="18.875" style="83" customWidth="1"/>
    <col min="2817" max="2818" width="6.5" style="83" customWidth="1"/>
    <col min="2819" max="2821" width="11.125" style="83" customWidth="1"/>
    <col min="2822" max="2827" width="8.375" style="83" customWidth="1"/>
    <col min="2828" max="2828" width="18.875" style="83" customWidth="1"/>
    <col min="2829" max="2829" width="4.125" style="83" customWidth="1"/>
    <col min="2830" max="2830" width="4.625" style="83" customWidth="1"/>
    <col min="2831" max="3071" width="9" style="83"/>
    <col min="3072" max="3072" width="18.875" style="83" customWidth="1"/>
    <col min="3073" max="3074" width="6.5" style="83" customWidth="1"/>
    <col min="3075" max="3077" width="11.125" style="83" customWidth="1"/>
    <col min="3078" max="3083" width="8.375" style="83" customWidth="1"/>
    <col min="3084" max="3084" width="18.875" style="83" customWidth="1"/>
    <col min="3085" max="3085" width="4.125" style="83" customWidth="1"/>
    <col min="3086" max="3086" width="4.625" style="83" customWidth="1"/>
    <col min="3087" max="3327" width="9" style="83"/>
    <col min="3328" max="3328" width="18.875" style="83" customWidth="1"/>
    <col min="3329" max="3330" width="6.5" style="83" customWidth="1"/>
    <col min="3331" max="3333" width="11.125" style="83" customWidth="1"/>
    <col min="3334" max="3339" width="8.375" style="83" customWidth="1"/>
    <col min="3340" max="3340" width="18.875" style="83" customWidth="1"/>
    <col min="3341" max="3341" width="4.125" style="83" customWidth="1"/>
    <col min="3342" max="3342" width="4.625" style="83" customWidth="1"/>
    <col min="3343" max="3583" width="9" style="83"/>
    <col min="3584" max="3584" width="18.875" style="83" customWidth="1"/>
    <col min="3585" max="3586" width="6.5" style="83" customWidth="1"/>
    <col min="3587" max="3589" width="11.125" style="83" customWidth="1"/>
    <col min="3590" max="3595" width="8.375" style="83" customWidth="1"/>
    <col min="3596" max="3596" width="18.875" style="83" customWidth="1"/>
    <col min="3597" max="3597" width="4.125" style="83" customWidth="1"/>
    <col min="3598" max="3598" width="4.625" style="83" customWidth="1"/>
    <col min="3599" max="3839" width="9" style="83"/>
    <col min="3840" max="3840" width="18.875" style="83" customWidth="1"/>
    <col min="3841" max="3842" width="6.5" style="83" customWidth="1"/>
    <col min="3843" max="3845" width="11.125" style="83" customWidth="1"/>
    <col min="3846" max="3851" width="8.375" style="83" customWidth="1"/>
    <col min="3852" max="3852" width="18.875" style="83" customWidth="1"/>
    <col min="3853" max="3853" width="4.125" style="83" customWidth="1"/>
    <col min="3854" max="3854" width="4.625" style="83" customWidth="1"/>
    <col min="3855" max="4095" width="9" style="83"/>
    <col min="4096" max="4096" width="18.875" style="83" customWidth="1"/>
    <col min="4097" max="4098" width="6.5" style="83" customWidth="1"/>
    <col min="4099" max="4101" width="11.125" style="83" customWidth="1"/>
    <col min="4102" max="4107" width="8.375" style="83" customWidth="1"/>
    <col min="4108" max="4108" width="18.875" style="83" customWidth="1"/>
    <col min="4109" max="4109" width="4.125" style="83" customWidth="1"/>
    <col min="4110" max="4110" width="4.625" style="83" customWidth="1"/>
    <col min="4111" max="4351" width="9" style="83"/>
    <col min="4352" max="4352" width="18.875" style="83" customWidth="1"/>
    <col min="4353" max="4354" width="6.5" style="83" customWidth="1"/>
    <col min="4355" max="4357" width="11.125" style="83" customWidth="1"/>
    <col min="4358" max="4363" width="8.375" style="83" customWidth="1"/>
    <col min="4364" max="4364" width="18.875" style="83" customWidth="1"/>
    <col min="4365" max="4365" width="4.125" style="83" customWidth="1"/>
    <col min="4366" max="4366" width="4.625" style="83" customWidth="1"/>
    <col min="4367" max="4607" width="9" style="83"/>
    <col min="4608" max="4608" width="18.875" style="83" customWidth="1"/>
    <col min="4609" max="4610" width="6.5" style="83" customWidth="1"/>
    <col min="4611" max="4613" width="11.125" style="83" customWidth="1"/>
    <col min="4614" max="4619" width="8.375" style="83" customWidth="1"/>
    <col min="4620" max="4620" width="18.875" style="83" customWidth="1"/>
    <col min="4621" max="4621" width="4.125" style="83" customWidth="1"/>
    <col min="4622" max="4622" width="4.625" style="83" customWidth="1"/>
    <col min="4623" max="4863" width="9" style="83"/>
    <col min="4864" max="4864" width="18.875" style="83" customWidth="1"/>
    <col min="4865" max="4866" width="6.5" style="83" customWidth="1"/>
    <col min="4867" max="4869" width="11.125" style="83" customWidth="1"/>
    <col min="4870" max="4875" width="8.375" style="83" customWidth="1"/>
    <col min="4876" max="4876" width="18.875" style="83" customWidth="1"/>
    <col min="4877" max="4877" width="4.125" style="83" customWidth="1"/>
    <col min="4878" max="4878" width="4.625" style="83" customWidth="1"/>
    <col min="4879" max="5119" width="9" style="83"/>
    <col min="5120" max="5120" width="18.875" style="83" customWidth="1"/>
    <col min="5121" max="5122" width="6.5" style="83" customWidth="1"/>
    <col min="5123" max="5125" width="11.125" style="83" customWidth="1"/>
    <col min="5126" max="5131" width="8.375" style="83" customWidth="1"/>
    <col min="5132" max="5132" width="18.875" style="83" customWidth="1"/>
    <col min="5133" max="5133" width="4.125" style="83" customWidth="1"/>
    <col min="5134" max="5134" width="4.625" style="83" customWidth="1"/>
    <col min="5135" max="5375" width="9" style="83"/>
    <col min="5376" max="5376" width="18.875" style="83" customWidth="1"/>
    <col min="5377" max="5378" width="6.5" style="83" customWidth="1"/>
    <col min="5379" max="5381" width="11.125" style="83" customWidth="1"/>
    <col min="5382" max="5387" width="8.375" style="83" customWidth="1"/>
    <col min="5388" max="5388" width="18.875" style="83" customWidth="1"/>
    <col min="5389" max="5389" width="4.125" style="83" customWidth="1"/>
    <col min="5390" max="5390" width="4.625" style="83" customWidth="1"/>
    <col min="5391" max="5631" width="9" style="83"/>
    <col min="5632" max="5632" width="18.875" style="83" customWidth="1"/>
    <col min="5633" max="5634" width="6.5" style="83" customWidth="1"/>
    <col min="5635" max="5637" width="11.125" style="83" customWidth="1"/>
    <col min="5638" max="5643" width="8.375" style="83" customWidth="1"/>
    <col min="5644" max="5644" width="18.875" style="83" customWidth="1"/>
    <col min="5645" max="5645" width="4.125" style="83" customWidth="1"/>
    <col min="5646" max="5646" width="4.625" style="83" customWidth="1"/>
    <col min="5647" max="5887" width="9" style="83"/>
    <col min="5888" max="5888" width="18.875" style="83" customWidth="1"/>
    <col min="5889" max="5890" width="6.5" style="83" customWidth="1"/>
    <col min="5891" max="5893" width="11.125" style="83" customWidth="1"/>
    <col min="5894" max="5899" width="8.375" style="83" customWidth="1"/>
    <col min="5900" max="5900" width="18.875" style="83" customWidth="1"/>
    <col min="5901" max="5901" width="4.125" style="83" customWidth="1"/>
    <col min="5902" max="5902" width="4.625" style="83" customWidth="1"/>
    <col min="5903" max="6143" width="9" style="83"/>
    <col min="6144" max="6144" width="18.875" style="83" customWidth="1"/>
    <col min="6145" max="6146" width="6.5" style="83" customWidth="1"/>
    <col min="6147" max="6149" width="11.125" style="83" customWidth="1"/>
    <col min="6150" max="6155" width="8.375" style="83" customWidth="1"/>
    <col min="6156" max="6156" width="18.875" style="83" customWidth="1"/>
    <col min="6157" max="6157" width="4.125" style="83" customWidth="1"/>
    <col min="6158" max="6158" width="4.625" style="83" customWidth="1"/>
    <col min="6159" max="6399" width="9" style="83"/>
    <col min="6400" max="6400" width="18.875" style="83" customWidth="1"/>
    <col min="6401" max="6402" width="6.5" style="83" customWidth="1"/>
    <col min="6403" max="6405" width="11.125" style="83" customWidth="1"/>
    <col min="6406" max="6411" width="8.375" style="83" customWidth="1"/>
    <col min="6412" max="6412" width="18.875" style="83" customWidth="1"/>
    <col min="6413" max="6413" width="4.125" style="83" customWidth="1"/>
    <col min="6414" max="6414" width="4.625" style="83" customWidth="1"/>
    <col min="6415" max="6655" width="9" style="83"/>
    <col min="6656" max="6656" width="18.875" style="83" customWidth="1"/>
    <col min="6657" max="6658" width="6.5" style="83" customWidth="1"/>
    <col min="6659" max="6661" width="11.125" style="83" customWidth="1"/>
    <col min="6662" max="6667" width="8.375" style="83" customWidth="1"/>
    <col min="6668" max="6668" width="18.875" style="83" customWidth="1"/>
    <col min="6669" max="6669" width="4.125" style="83" customWidth="1"/>
    <col min="6670" max="6670" width="4.625" style="83" customWidth="1"/>
    <col min="6671" max="6911" width="9" style="83"/>
    <col min="6912" max="6912" width="18.875" style="83" customWidth="1"/>
    <col min="6913" max="6914" width="6.5" style="83" customWidth="1"/>
    <col min="6915" max="6917" width="11.125" style="83" customWidth="1"/>
    <col min="6918" max="6923" width="8.375" style="83" customWidth="1"/>
    <col min="6924" max="6924" width="18.875" style="83" customWidth="1"/>
    <col min="6925" max="6925" width="4.125" style="83" customWidth="1"/>
    <col min="6926" max="6926" width="4.625" style="83" customWidth="1"/>
    <col min="6927" max="7167" width="9" style="83"/>
    <col min="7168" max="7168" width="18.875" style="83" customWidth="1"/>
    <col min="7169" max="7170" width="6.5" style="83" customWidth="1"/>
    <col min="7171" max="7173" width="11.125" style="83" customWidth="1"/>
    <col min="7174" max="7179" width="8.375" style="83" customWidth="1"/>
    <col min="7180" max="7180" width="18.875" style="83" customWidth="1"/>
    <col min="7181" max="7181" width="4.125" style="83" customWidth="1"/>
    <col min="7182" max="7182" width="4.625" style="83" customWidth="1"/>
    <col min="7183" max="7423" width="9" style="83"/>
    <col min="7424" max="7424" width="18.875" style="83" customWidth="1"/>
    <col min="7425" max="7426" width="6.5" style="83" customWidth="1"/>
    <col min="7427" max="7429" width="11.125" style="83" customWidth="1"/>
    <col min="7430" max="7435" width="8.375" style="83" customWidth="1"/>
    <col min="7436" max="7436" width="18.875" style="83" customWidth="1"/>
    <col min="7437" max="7437" width="4.125" style="83" customWidth="1"/>
    <col min="7438" max="7438" width="4.625" style="83" customWidth="1"/>
    <col min="7439" max="7679" width="9" style="83"/>
    <col min="7680" max="7680" width="18.875" style="83" customWidth="1"/>
    <col min="7681" max="7682" width="6.5" style="83" customWidth="1"/>
    <col min="7683" max="7685" width="11.125" style="83" customWidth="1"/>
    <col min="7686" max="7691" width="8.375" style="83" customWidth="1"/>
    <col min="7692" max="7692" width="18.875" style="83" customWidth="1"/>
    <col min="7693" max="7693" width="4.125" style="83" customWidth="1"/>
    <col min="7694" max="7694" width="4.625" style="83" customWidth="1"/>
    <col min="7695" max="7935" width="9" style="83"/>
    <col min="7936" max="7936" width="18.875" style="83" customWidth="1"/>
    <col min="7937" max="7938" width="6.5" style="83" customWidth="1"/>
    <col min="7939" max="7941" width="11.125" style="83" customWidth="1"/>
    <col min="7942" max="7947" width="8.375" style="83" customWidth="1"/>
    <col min="7948" max="7948" width="18.875" style="83" customWidth="1"/>
    <col min="7949" max="7949" width="4.125" style="83" customWidth="1"/>
    <col min="7950" max="7950" width="4.625" style="83" customWidth="1"/>
    <col min="7951" max="8191" width="9" style="83"/>
    <col min="8192" max="8192" width="18.875" style="83" customWidth="1"/>
    <col min="8193" max="8194" width="6.5" style="83" customWidth="1"/>
    <col min="8195" max="8197" width="11.125" style="83" customWidth="1"/>
    <col min="8198" max="8203" width="8.375" style="83" customWidth="1"/>
    <col min="8204" max="8204" width="18.875" style="83" customWidth="1"/>
    <col min="8205" max="8205" width="4.125" style="83" customWidth="1"/>
    <col min="8206" max="8206" width="4.625" style="83" customWidth="1"/>
    <col min="8207" max="8447" width="9" style="83"/>
    <col min="8448" max="8448" width="18.875" style="83" customWidth="1"/>
    <col min="8449" max="8450" width="6.5" style="83" customWidth="1"/>
    <col min="8451" max="8453" width="11.125" style="83" customWidth="1"/>
    <col min="8454" max="8459" width="8.375" style="83" customWidth="1"/>
    <col min="8460" max="8460" width="18.875" style="83" customWidth="1"/>
    <col min="8461" max="8461" width="4.125" style="83" customWidth="1"/>
    <col min="8462" max="8462" width="4.625" style="83" customWidth="1"/>
    <col min="8463" max="8703" width="9" style="83"/>
    <col min="8704" max="8704" width="18.875" style="83" customWidth="1"/>
    <col min="8705" max="8706" width="6.5" style="83" customWidth="1"/>
    <col min="8707" max="8709" width="11.125" style="83" customWidth="1"/>
    <col min="8710" max="8715" width="8.375" style="83" customWidth="1"/>
    <col min="8716" max="8716" width="18.875" style="83" customWidth="1"/>
    <col min="8717" max="8717" width="4.125" style="83" customWidth="1"/>
    <col min="8718" max="8718" width="4.625" style="83" customWidth="1"/>
    <col min="8719" max="8959" width="9" style="83"/>
    <col min="8960" max="8960" width="18.875" style="83" customWidth="1"/>
    <col min="8961" max="8962" width="6.5" style="83" customWidth="1"/>
    <col min="8963" max="8965" width="11.125" style="83" customWidth="1"/>
    <col min="8966" max="8971" width="8.375" style="83" customWidth="1"/>
    <col min="8972" max="8972" width="18.875" style="83" customWidth="1"/>
    <col min="8973" max="8973" width="4.125" style="83" customWidth="1"/>
    <col min="8974" max="8974" width="4.625" style="83" customWidth="1"/>
    <col min="8975" max="9215" width="9" style="83"/>
    <col min="9216" max="9216" width="18.875" style="83" customWidth="1"/>
    <col min="9217" max="9218" width="6.5" style="83" customWidth="1"/>
    <col min="9219" max="9221" width="11.125" style="83" customWidth="1"/>
    <col min="9222" max="9227" width="8.375" style="83" customWidth="1"/>
    <col min="9228" max="9228" width="18.875" style="83" customWidth="1"/>
    <col min="9229" max="9229" width="4.125" style="83" customWidth="1"/>
    <col min="9230" max="9230" width="4.625" style="83" customWidth="1"/>
    <col min="9231" max="9471" width="9" style="83"/>
    <col min="9472" max="9472" width="18.875" style="83" customWidth="1"/>
    <col min="9473" max="9474" width="6.5" style="83" customWidth="1"/>
    <col min="9475" max="9477" width="11.125" style="83" customWidth="1"/>
    <col min="9478" max="9483" width="8.375" style="83" customWidth="1"/>
    <col min="9484" max="9484" width="18.875" style="83" customWidth="1"/>
    <col min="9485" max="9485" width="4.125" style="83" customWidth="1"/>
    <col min="9486" max="9486" width="4.625" style="83" customWidth="1"/>
    <col min="9487" max="9727" width="9" style="83"/>
    <col min="9728" max="9728" width="18.875" style="83" customWidth="1"/>
    <col min="9729" max="9730" width="6.5" style="83" customWidth="1"/>
    <col min="9731" max="9733" width="11.125" style="83" customWidth="1"/>
    <col min="9734" max="9739" width="8.375" style="83" customWidth="1"/>
    <col min="9740" max="9740" width="18.875" style="83" customWidth="1"/>
    <col min="9741" max="9741" width="4.125" style="83" customWidth="1"/>
    <col min="9742" max="9742" width="4.625" style="83" customWidth="1"/>
    <col min="9743" max="9983" width="9" style="83"/>
    <col min="9984" max="9984" width="18.875" style="83" customWidth="1"/>
    <col min="9985" max="9986" width="6.5" style="83" customWidth="1"/>
    <col min="9987" max="9989" width="11.125" style="83" customWidth="1"/>
    <col min="9990" max="9995" width="8.375" style="83" customWidth="1"/>
    <col min="9996" max="9996" width="18.875" style="83" customWidth="1"/>
    <col min="9997" max="9997" width="4.125" style="83" customWidth="1"/>
    <col min="9998" max="9998" width="4.625" style="83" customWidth="1"/>
    <col min="9999" max="10239" width="9" style="83"/>
    <col min="10240" max="10240" width="18.875" style="83" customWidth="1"/>
    <col min="10241" max="10242" width="6.5" style="83" customWidth="1"/>
    <col min="10243" max="10245" width="11.125" style="83" customWidth="1"/>
    <col min="10246" max="10251" width="8.375" style="83" customWidth="1"/>
    <col min="10252" max="10252" width="18.875" style="83" customWidth="1"/>
    <col min="10253" max="10253" width="4.125" style="83" customWidth="1"/>
    <col min="10254" max="10254" width="4.625" style="83" customWidth="1"/>
    <col min="10255" max="10495" width="9" style="83"/>
    <col min="10496" max="10496" width="18.875" style="83" customWidth="1"/>
    <col min="10497" max="10498" width="6.5" style="83" customWidth="1"/>
    <col min="10499" max="10501" width="11.125" style="83" customWidth="1"/>
    <col min="10502" max="10507" width="8.375" style="83" customWidth="1"/>
    <col min="10508" max="10508" width="18.875" style="83" customWidth="1"/>
    <col min="10509" max="10509" width="4.125" style="83" customWidth="1"/>
    <col min="10510" max="10510" width="4.625" style="83" customWidth="1"/>
    <col min="10511" max="10751" width="9" style="83"/>
    <col min="10752" max="10752" width="18.875" style="83" customWidth="1"/>
    <col min="10753" max="10754" width="6.5" style="83" customWidth="1"/>
    <col min="10755" max="10757" width="11.125" style="83" customWidth="1"/>
    <col min="10758" max="10763" width="8.375" style="83" customWidth="1"/>
    <col min="10764" max="10764" width="18.875" style="83" customWidth="1"/>
    <col min="10765" max="10765" width="4.125" style="83" customWidth="1"/>
    <col min="10766" max="10766" width="4.625" style="83" customWidth="1"/>
    <col min="10767" max="11007" width="9" style="83"/>
    <col min="11008" max="11008" width="18.875" style="83" customWidth="1"/>
    <col min="11009" max="11010" width="6.5" style="83" customWidth="1"/>
    <col min="11011" max="11013" width="11.125" style="83" customWidth="1"/>
    <col min="11014" max="11019" width="8.375" style="83" customWidth="1"/>
    <col min="11020" max="11020" width="18.875" style="83" customWidth="1"/>
    <col min="11021" max="11021" width="4.125" style="83" customWidth="1"/>
    <col min="11022" max="11022" width="4.625" style="83" customWidth="1"/>
    <col min="11023" max="11263" width="9" style="83"/>
    <col min="11264" max="11264" width="18.875" style="83" customWidth="1"/>
    <col min="11265" max="11266" width="6.5" style="83" customWidth="1"/>
    <col min="11267" max="11269" width="11.125" style="83" customWidth="1"/>
    <col min="11270" max="11275" width="8.375" style="83" customWidth="1"/>
    <col min="11276" max="11276" width="18.875" style="83" customWidth="1"/>
    <col min="11277" max="11277" width="4.125" style="83" customWidth="1"/>
    <col min="11278" max="11278" width="4.625" style="83" customWidth="1"/>
    <col min="11279" max="11519" width="9" style="83"/>
    <col min="11520" max="11520" width="18.875" style="83" customWidth="1"/>
    <col min="11521" max="11522" width="6.5" style="83" customWidth="1"/>
    <col min="11523" max="11525" width="11.125" style="83" customWidth="1"/>
    <col min="11526" max="11531" width="8.375" style="83" customWidth="1"/>
    <col min="11532" max="11532" width="18.875" style="83" customWidth="1"/>
    <col min="11533" max="11533" width="4.125" style="83" customWidth="1"/>
    <col min="11534" max="11534" width="4.625" style="83" customWidth="1"/>
    <col min="11535" max="11775" width="9" style="83"/>
    <col min="11776" max="11776" width="18.875" style="83" customWidth="1"/>
    <col min="11777" max="11778" width="6.5" style="83" customWidth="1"/>
    <col min="11779" max="11781" width="11.125" style="83" customWidth="1"/>
    <col min="11782" max="11787" width="8.375" style="83" customWidth="1"/>
    <col min="11788" max="11788" width="18.875" style="83" customWidth="1"/>
    <col min="11789" max="11789" width="4.125" style="83" customWidth="1"/>
    <col min="11790" max="11790" width="4.625" style="83" customWidth="1"/>
    <col min="11791" max="12031" width="9" style="83"/>
    <col min="12032" max="12032" width="18.875" style="83" customWidth="1"/>
    <col min="12033" max="12034" width="6.5" style="83" customWidth="1"/>
    <col min="12035" max="12037" width="11.125" style="83" customWidth="1"/>
    <col min="12038" max="12043" width="8.375" style="83" customWidth="1"/>
    <col min="12044" max="12044" width="18.875" style="83" customWidth="1"/>
    <col min="12045" max="12045" width="4.125" style="83" customWidth="1"/>
    <col min="12046" max="12046" width="4.625" style="83" customWidth="1"/>
    <col min="12047" max="12287" width="9" style="83"/>
    <col min="12288" max="12288" width="18.875" style="83" customWidth="1"/>
    <col min="12289" max="12290" width="6.5" style="83" customWidth="1"/>
    <col min="12291" max="12293" width="11.125" style="83" customWidth="1"/>
    <col min="12294" max="12299" width="8.375" style="83" customWidth="1"/>
    <col min="12300" max="12300" width="18.875" style="83" customWidth="1"/>
    <col min="12301" max="12301" width="4.125" style="83" customWidth="1"/>
    <col min="12302" max="12302" width="4.625" style="83" customWidth="1"/>
    <col min="12303" max="12543" width="9" style="83"/>
    <col min="12544" max="12544" width="18.875" style="83" customWidth="1"/>
    <col min="12545" max="12546" width="6.5" style="83" customWidth="1"/>
    <col min="12547" max="12549" width="11.125" style="83" customWidth="1"/>
    <col min="12550" max="12555" width="8.375" style="83" customWidth="1"/>
    <col min="12556" max="12556" width="18.875" style="83" customWidth="1"/>
    <col min="12557" max="12557" width="4.125" style="83" customWidth="1"/>
    <col min="12558" max="12558" width="4.625" style="83" customWidth="1"/>
    <col min="12559" max="12799" width="9" style="83"/>
    <col min="12800" max="12800" width="18.875" style="83" customWidth="1"/>
    <col min="12801" max="12802" width="6.5" style="83" customWidth="1"/>
    <col min="12803" max="12805" width="11.125" style="83" customWidth="1"/>
    <col min="12806" max="12811" width="8.375" style="83" customWidth="1"/>
    <col min="12812" max="12812" width="18.875" style="83" customWidth="1"/>
    <col min="12813" max="12813" width="4.125" style="83" customWidth="1"/>
    <col min="12814" max="12814" width="4.625" style="83" customWidth="1"/>
    <col min="12815" max="13055" width="9" style="83"/>
    <col min="13056" max="13056" width="18.875" style="83" customWidth="1"/>
    <col min="13057" max="13058" width="6.5" style="83" customWidth="1"/>
    <col min="13059" max="13061" width="11.125" style="83" customWidth="1"/>
    <col min="13062" max="13067" width="8.375" style="83" customWidth="1"/>
    <col min="13068" max="13068" width="18.875" style="83" customWidth="1"/>
    <col min="13069" max="13069" width="4.125" style="83" customWidth="1"/>
    <col min="13070" max="13070" width="4.625" style="83" customWidth="1"/>
    <col min="13071" max="13311" width="9" style="83"/>
    <col min="13312" max="13312" width="18.875" style="83" customWidth="1"/>
    <col min="13313" max="13314" width="6.5" style="83" customWidth="1"/>
    <col min="13315" max="13317" width="11.125" style="83" customWidth="1"/>
    <col min="13318" max="13323" width="8.375" style="83" customWidth="1"/>
    <col min="13324" max="13324" width="18.875" style="83" customWidth="1"/>
    <col min="13325" max="13325" width="4.125" style="83" customWidth="1"/>
    <col min="13326" max="13326" width="4.625" style="83" customWidth="1"/>
    <col min="13327" max="13567" width="9" style="83"/>
    <col min="13568" max="13568" width="18.875" style="83" customWidth="1"/>
    <col min="13569" max="13570" width="6.5" style="83" customWidth="1"/>
    <col min="13571" max="13573" width="11.125" style="83" customWidth="1"/>
    <col min="13574" max="13579" width="8.375" style="83" customWidth="1"/>
    <col min="13580" max="13580" width="18.875" style="83" customWidth="1"/>
    <col min="13581" max="13581" width="4.125" style="83" customWidth="1"/>
    <col min="13582" max="13582" width="4.625" style="83" customWidth="1"/>
    <col min="13583" max="13823" width="9" style="83"/>
    <col min="13824" max="13824" width="18.875" style="83" customWidth="1"/>
    <col min="13825" max="13826" width="6.5" style="83" customWidth="1"/>
    <col min="13827" max="13829" width="11.125" style="83" customWidth="1"/>
    <col min="13830" max="13835" width="8.375" style="83" customWidth="1"/>
    <col min="13836" max="13836" width="18.875" style="83" customWidth="1"/>
    <col min="13837" max="13837" width="4.125" style="83" customWidth="1"/>
    <col min="13838" max="13838" width="4.625" style="83" customWidth="1"/>
    <col min="13839" max="14079" width="9" style="83"/>
    <col min="14080" max="14080" width="18.875" style="83" customWidth="1"/>
    <col min="14081" max="14082" width="6.5" style="83" customWidth="1"/>
    <col min="14083" max="14085" width="11.125" style="83" customWidth="1"/>
    <col min="14086" max="14091" width="8.375" style="83" customWidth="1"/>
    <col min="14092" max="14092" width="18.875" style="83" customWidth="1"/>
    <col min="14093" max="14093" width="4.125" style="83" customWidth="1"/>
    <col min="14094" max="14094" width="4.625" style="83" customWidth="1"/>
    <col min="14095" max="14335" width="9" style="83"/>
    <col min="14336" max="14336" width="18.875" style="83" customWidth="1"/>
    <col min="14337" max="14338" width="6.5" style="83" customWidth="1"/>
    <col min="14339" max="14341" width="11.125" style="83" customWidth="1"/>
    <col min="14342" max="14347" width="8.375" style="83" customWidth="1"/>
    <col min="14348" max="14348" width="18.875" style="83" customWidth="1"/>
    <col min="14349" max="14349" width="4.125" style="83" customWidth="1"/>
    <col min="14350" max="14350" width="4.625" style="83" customWidth="1"/>
    <col min="14351" max="14591" width="9" style="83"/>
    <col min="14592" max="14592" width="18.875" style="83" customWidth="1"/>
    <col min="14593" max="14594" width="6.5" style="83" customWidth="1"/>
    <col min="14595" max="14597" width="11.125" style="83" customWidth="1"/>
    <col min="14598" max="14603" width="8.375" style="83" customWidth="1"/>
    <col min="14604" max="14604" width="18.875" style="83" customWidth="1"/>
    <col min="14605" max="14605" width="4.125" style="83" customWidth="1"/>
    <col min="14606" max="14606" width="4.625" style="83" customWidth="1"/>
    <col min="14607" max="14847" width="9" style="83"/>
    <col min="14848" max="14848" width="18.875" style="83" customWidth="1"/>
    <col min="14849" max="14850" width="6.5" style="83" customWidth="1"/>
    <col min="14851" max="14853" width="11.125" style="83" customWidth="1"/>
    <col min="14854" max="14859" width="8.375" style="83" customWidth="1"/>
    <col min="14860" max="14860" width="18.875" style="83" customWidth="1"/>
    <col min="14861" max="14861" width="4.125" style="83" customWidth="1"/>
    <col min="14862" max="14862" width="4.625" style="83" customWidth="1"/>
    <col min="14863" max="15103" width="9" style="83"/>
    <col min="15104" max="15104" width="18.875" style="83" customWidth="1"/>
    <col min="15105" max="15106" width="6.5" style="83" customWidth="1"/>
    <col min="15107" max="15109" width="11.125" style="83" customWidth="1"/>
    <col min="15110" max="15115" width="8.375" style="83" customWidth="1"/>
    <col min="15116" max="15116" width="18.875" style="83" customWidth="1"/>
    <col min="15117" max="15117" width="4.125" style="83" customWidth="1"/>
    <col min="15118" max="15118" width="4.625" style="83" customWidth="1"/>
    <col min="15119" max="15359" width="9" style="83"/>
    <col min="15360" max="15360" width="18.875" style="83" customWidth="1"/>
    <col min="15361" max="15362" width="6.5" style="83" customWidth="1"/>
    <col min="15363" max="15365" width="11.125" style="83" customWidth="1"/>
    <col min="15366" max="15371" width="8.375" style="83" customWidth="1"/>
    <col min="15372" max="15372" width="18.875" style="83" customWidth="1"/>
    <col min="15373" max="15373" width="4.125" style="83" customWidth="1"/>
    <col min="15374" max="15374" width="4.625" style="83" customWidth="1"/>
    <col min="15375" max="15615" width="9" style="83"/>
    <col min="15616" max="15616" width="18.875" style="83" customWidth="1"/>
    <col min="15617" max="15618" width="6.5" style="83" customWidth="1"/>
    <col min="15619" max="15621" width="11.125" style="83" customWidth="1"/>
    <col min="15622" max="15627" width="8.375" style="83" customWidth="1"/>
    <col min="15628" max="15628" width="18.875" style="83" customWidth="1"/>
    <col min="15629" max="15629" width="4.125" style="83" customWidth="1"/>
    <col min="15630" max="15630" width="4.625" style="83" customWidth="1"/>
    <col min="15631" max="15871" width="9" style="83"/>
    <col min="15872" max="15872" width="18.875" style="83" customWidth="1"/>
    <col min="15873" max="15874" width="6.5" style="83" customWidth="1"/>
    <col min="15875" max="15877" width="11.125" style="83" customWidth="1"/>
    <col min="15878" max="15883" width="8.375" style="83" customWidth="1"/>
    <col min="15884" max="15884" width="18.875" style="83" customWidth="1"/>
    <col min="15885" max="15885" width="4.125" style="83" customWidth="1"/>
    <col min="15886" max="15886" width="4.625" style="83" customWidth="1"/>
    <col min="15887" max="16127" width="9" style="83"/>
    <col min="16128" max="16128" width="18.875" style="83" customWidth="1"/>
    <col min="16129" max="16130" width="6.5" style="83" customWidth="1"/>
    <col min="16131" max="16133" width="11.125" style="83" customWidth="1"/>
    <col min="16134" max="16139" width="8.375" style="83" customWidth="1"/>
    <col min="16140" max="16140" width="18.875" style="83" customWidth="1"/>
    <col min="16141" max="16141" width="4.125" style="83" customWidth="1"/>
    <col min="16142" max="16142" width="4.625" style="83" customWidth="1"/>
    <col min="16143" max="16377" width="9" style="83"/>
    <col min="16378" max="16384" width="8.625" style="83" customWidth="1"/>
  </cols>
  <sheetData>
    <row r="1" spans="1:16" ht="18" customHeight="1" x14ac:dyDescent="0.4">
      <c r="A1" s="188" t="s">
        <v>129</v>
      </c>
      <c r="B1" s="84"/>
      <c r="H1" s="84"/>
      <c r="I1" s="89"/>
      <c r="J1" s="89"/>
      <c r="M1" s="174" t="s">
        <v>169</v>
      </c>
    </row>
    <row r="2" spans="1:16" ht="30" customHeight="1" x14ac:dyDescent="0.4">
      <c r="A2" s="482" t="s">
        <v>96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177"/>
    </row>
    <row r="3" spans="1:16" ht="18" thickBot="1" x14ac:dyDescent="0.45">
      <c r="B3" s="175"/>
      <c r="C3" s="175"/>
      <c r="D3" s="175"/>
      <c r="E3" s="175"/>
      <c r="F3" s="175"/>
      <c r="G3" s="175"/>
      <c r="H3" s="175"/>
      <c r="I3" s="175"/>
      <c r="J3" s="175"/>
      <c r="K3" s="262"/>
      <c r="L3" s="175"/>
      <c r="M3" s="175"/>
      <c r="N3" s="175"/>
    </row>
    <row r="4" spans="1:16" ht="41.25" customHeight="1" thickBot="1" x14ac:dyDescent="0.45">
      <c r="B4" s="275" t="s">
        <v>120</v>
      </c>
      <c r="C4" s="493"/>
      <c r="D4" s="493"/>
      <c r="E4" s="493"/>
      <c r="F4" s="493"/>
      <c r="G4" s="493"/>
      <c r="H4" s="493"/>
      <c r="I4" s="493"/>
      <c r="J4" s="493"/>
      <c r="K4" s="494"/>
      <c r="L4" s="263" t="s">
        <v>157</v>
      </c>
      <c r="M4" s="270" t="str">
        <f>+IF('別紙1　店舗1'!$M$4="","",'別紙1　店舗1'!$M$4)</f>
        <v/>
      </c>
      <c r="N4" s="264"/>
      <c r="O4" s="233" t="s">
        <v>166</v>
      </c>
      <c r="P4" s="271" t="str">
        <f>+IF('別紙1　店舗1'!$P4="","",'別紙1　店舗1'!$P4)</f>
        <v/>
      </c>
    </row>
    <row r="5" spans="1:16" ht="41.25" customHeight="1" x14ac:dyDescent="0.4">
      <c r="B5" s="495" t="s">
        <v>119</v>
      </c>
      <c r="C5" s="186" t="s">
        <v>156</v>
      </c>
      <c r="D5" s="485"/>
      <c r="E5" s="485"/>
      <c r="F5" s="485"/>
      <c r="G5" s="485"/>
      <c r="H5" s="485"/>
      <c r="I5" s="485"/>
      <c r="J5" s="485"/>
      <c r="K5" s="497"/>
      <c r="O5" s="233" t="s">
        <v>167</v>
      </c>
      <c r="P5" s="271" t="str">
        <f>+IF('別紙1　店舗1'!$P5="","",'別紙1　店舗1'!$P5)</f>
        <v/>
      </c>
    </row>
    <row r="6" spans="1:16" ht="41.25" customHeight="1" thickBot="1" x14ac:dyDescent="0.45">
      <c r="B6" s="496"/>
      <c r="C6" s="498"/>
      <c r="D6" s="499"/>
      <c r="E6" s="499"/>
      <c r="F6" s="499"/>
      <c r="G6" s="499"/>
      <c r="H6" s="499"/>
      <c r="I6" s="499"/>
      <c r="J6" s="499"/>
      <c r="K6" s="500"/>
    </row>
    <row r="7" spans="1:16" s="182" customFormat="1" ht="18.75" x14ac:dyDescent="0.15">
      <c r="C7" s="230" t="s">
        <v>158</v>
      </c>
      <c r="D7" s="184"/>
      <c r="E7" s="184"/>
      <c r="F7" s="184"/>
      <c r="G7" s="184"/>
      <c r="H7" s="183"/>
      <c r="I7" s="183"/>
      <c r="J7" s="185"/>
      <c r="K7" s="184"/>
      <c r="M7" s="189"/>
    </row>
    <row r="8" spans="1:16" ht="23.25" customHeight="1" thickBot="1" x14ac:dyDescent="0.45">
      <c r="M8" s="199" t="s">
        <v>90</v>
      </c>
      <c r="N8" s="93"/>
    </row>
    <row r="9" spans="1:16" ht="57.75" customHeight="1" thickBot="1" x14ac:dyDescent="0.45">
      <c r="A9" s="190" t="s">
        <v>126</v>
      </c>
      <c r="B9" s="191" t="s">
        <v>122</v>
      </c>
      <c r="C9" s="192" t="s">
        <v>98</v>
      </c>
      <c r="D9" s="193" t="s">
        <v>99</v>
      </c>
      <c r="E9" s="194" t="s">
        <v>100</v>
      </c>
      <c r="F9" s="195" t="s">
        <v>123</v>
      </c>
      <c r="G9" s="196" t="s">
        <v>124</v>
      </c>
      <c r="H9" s="490" t="s">
        <v>152</v>
      </c>
      <c r="I9" s="491"/>
      <c r="J9" s="492"/>
      <c r="K9" s="197" t="s">
        <v>101</v>
      </c>
      <c r="L9" s="200" t="s">
        <v>159</v>
      </c>
      <c r="M9" s="198" t="s">
        <v>154</v>
      </c>
    </row>
    <row r="10" spans="1:16" ht="84.75" customHeight="1" x14ac:dyDescent="0.4">
      <c r="A10" s="260"/>
      <c r="B10" s="217"/>
      <c r="C10" s="218"/>
      <c r="D10" s="219"/>
      <c r="E10" s="505">
        <f>F10+G10</f>
        <v>0</v>
      </c>
      <c r="F10" s="506">
        <f>IFERROR(G10*0.1, "0")</f>
        <v>0</v>
      </c>
      <c r="G10" s="507">
        <f>ROUNDDOWN(C10,0)*D10</f>
        <v>0</v>
      </c>
      <c r="H10" s="501"/>
      <c r="I10" s="265" t="s">
        <v>153</v>
      </c>
      <c r="J10" s="502"/>
      <c r="K10" s="255"/>
      <c r="L10" s="252"/>
      <c r="M10" s="267"/>
      <c r="N10" s="278" t="str">
        <f>IF(AND(C10&gt;100000,L10="現金"),"申請不可",IF(AND(OR(A10="厨房機器等購入費",A10="厨房等工事費"),C10&gt;=500000),"付表３に記入が必要です",IF(AND(A10="広告宣伝費（販路・顧客開拓目的）",C10&gt;=500000),"看板制作の場合、付表３に記入が必要です","")))</f>
        <v/>
      </c>
    </row>
    <row r="11" spans="1:16" ht="84.75" customHeight="1" x14ac:dyDescent="0.4">
      <c r="A11" s="260"/>
      <c r="B11" s="220"/>
      <c r="C11" s="221"/>
      <c r="D11" s="222"/>
      <c r="E11" s="508">
        <f t="shared" ref="E11:E57" si="0">F11+G11</f>
        <v>0</v>
      </c>
      <c r="F11" s="509">
        <f t="shared" ref="F11:F59" si="1">IFERROR(G11*0.1, "0")</f>
        <v>0</v>
      </c>
      <c r="G11" s="510">
        <f t="shared" ref="G11:G59" si="2">ROUNDDOWN(C11,0)*D11</f>
        <v>0</v>
      </c>
      <c r="H11" s="501"/>
      <c r="I11" s="265" t="s">
        <v>153</v>
      </c>
      <c r="J11" s="502"/>
      <c r="K11" s="255"/>
      <c r="L11" s="252"/>
      <c r="M11" s="267"/>
      <c r="N11" s="278" t="str">
        <f t="shared" ref="N11:N59" si="3">IF(AND(C11&gt;100000,L11="現金"),"申請不可",IF(AND(OR(A11="厨房機器等購入費",A11="厨房等工事費"),C11&gt;=500000),"付表３に記入が必要です",IF(AND(A11="広告宣伝費（販路・顧客開拓目的）",C11&gt;=500000),"看板制作の場合、付表３に記入が必要です","")))</f>
        <v/>
      </c>
    </row>
    <row r="12" spans="1:16" ht="84.75" customHeight="1" x14ac:dyDescent="0.4">
      <c r="A12" s="260"/>
      <c r="B12" s="220"/>
      <c r="C12" s="221"/>
      <c r="D12" s="222"/>
      <c r="E12" s="508">
        <f t="shared" si="0"/>
        <v>0</v>
      </c>
      <c r="F12" s="509">
        <f t="shared" si="1"/>
        <v>0</v>
      </c>
      <c r="G12" s="510">
        <f t="shared" si="2"/>
        <v>0</v>
      </c>
      <c r="H12" s="501"/>
      <c r="I12" s="265" t="s">
        <v>153</v>
      </c>
      <c r="J12" s="502"/>
      <c r="K12" s="255"/>
      <c r="L12" s="252"/>
      <c r="M12" s="267"/>
      <c r="N12" s="278" t="str">
        <f t="shared" si="3"/>
        <v/>
      </c>
    </row>
    <row r="13" spans="1:16" ht="84.75" customHeight="1" x14ac:dyDescent="0.4">
      <c r="A13" s="260"/>
      <c r="B13" s="220"/>
      <c r="C13" s="221"/>
      <c r="D13" s="222"/>
      <c r="E13" s="508">
        <f t="shared" si="0"/>
        <v>0</v>
      </c>
      <c r="F13" s="509">
        <f t="shared" si="1"/>
        <v>0</v>
      </c>
      <c r="G13" s="510">
        <f t="shared" si="2"/>
        <v>0</v>
      </c>
      <c r="H13" s="501"/>
      <c r="I13" s="265" t="s">
        <v>153</v>
      </c>
      <c r="J13" s="502"/>
      <c r="K13" s="255"/>
      <c r="L13" s="252"/>
      <c r="M13" s="267"/>
      <c r="N13" s="278" t="str">
        <f t="shared" si="3"/>
        <v/>
      </c>
    </row>
    <row r="14" spans="1:16" ht="84.75" customHeight="1" x14ac:dyDescent="0.4">
      <c r="A14" s="260"/>
      <c r="B14" s="220"/>
      <c r="C14" s="221"/>
      <c r="D14" s="222"/>
      <c r="E14" s="508">
        <f t="shared" si="0"/>
        <v>0</v>
      </c>
      <c r="F14" s="509">
        <f t="shared" si="1"/>
        <v>0</v>
      </c>
      <c r="G14" s="510">
        <f t="shared" si="2"/>
        <v>0</v>
      </c>
      <c r="H14" s="501"/>
      <c r="I14" s="265" t="s">
        <v>153</v>
      </c>
      <c r="J14" s="502"/>
      <c r="K14" s="255"/>
      <c r="L14" s="252"/>
      <c r="M14" s="267"/>
      <c r="N14" s="278" t="str">
        <f t="shared" si="3"/>
        <v/>
      </c>
    </row>
    <row r="15" spans="1:16" ht="84.75" customHeight="1" x14ac:dyDescent="0.4">
      <c r="A15" s="260"/>
      <c r="B15" s="220"/>
      <c r="C15" s="221"/>
      <c r="D15" s="222"/>
      <c r="E15" s="508">
        <f t="shared" si="0"/>
        <v>0</v>
      </c>
      <c r="F15" s="509">
        <f t="shared" si="1"/>
        <v>0</v>
      </c>
      <c r="G15" s="510">
        <f t="shared" si="2"/>
        <v>0</v>
      </c>
      <c r="H15" s="501"/>
      <c r="I15" s="265" t="s">
        <v>153</v>
      </c>
      <c r="J15" s="502"/>
      <c r="K15" s="255"/>
      <c r="L15" s="252"/>
      <c r="M15" s="267"/>
      <c r="N15" s="278" t="str">
        <f t="shared" si="3"/>
        <v/>
      </c>
    </row>
    <row r="16" spans="1:16" ht="84.75" customHeight="1" x14ac:dyDescent="0.4">
      <c r="A16" s="260"/>
      <c r="B16" s="220"/>
      <c r="C16" s="221"/>
      <c r="D16" s="222"/>
      <c r="E16" s="508">
        <f t="shared" si="0"/>
        <v>0</v>
      </c>
      <c r="F16" s="509">
        <f t="shared" si="1"/>
        <v>0</v>
      </c>
      <c r="G16" s="510">
        <f t="shared" si="2"/>
        <v>0</v>
      </c>
      <c r="H16" s="501"/>
      <c r="I16" s="265" t="s">
        <v>153</v>
      </c>
      <c r="J16" s="502"/>
      <c r="K16" s="255"/>
      <c r="L16" s="252"/>
      <c r="M16" s="267"/>
      <c r="N16" s="278" t="str">
        <f t="shared" si="3"/>
        <v/>
      </c>
    </row>
    <row r="17" spans="1:14" ht="84.75" customHeight="1" x14ac:dyDescent="0.4">
      <c r="A17" s="260"/>
      <c r="B17" s="220"/>
      <c r="C17" s="221"/>
      <c r="D17" s="222"/>
      <c r="E17" s="508">
        <f t="shared" si="0"/>
        <v>0</v>
      </c>
      <c r="F17" s="509">
        <f t="shared" si="1"/>
        <v>0</v>
      </c>
      <c r="G17" s="510">
        <f t="shared" si="2"/>
        <v>0</v>
      </c>
      <c r="H17" s="501"/>
      <c r="I17" s="265" t="s">
        <v>153</v>
      </c>
      <c r="J17" s="502"/>
      <c r="K17" s="255"/>
      <c r="L17" s="252"/>
      <c r="M17" s="267"/>
      <c r="N17" s="278" t="str">
        <f t="shared" si="3"/>
        <v/>
      </c>
    </row>
    <row r="18" spans="1:14" ht="84.75" customHeight="1" x14ac:dyDescent="0.4">
      <c r="A18" s="260"/>
      <c r="B18" s="220"/>
      <c r="C18" s="221"/>
      <c r="D18" s="222"/>
      <c r="E18" s="508">
        <f t="shared" si="0"/>
        <v>0</v>
      </c>
      <c r="F18" s="509">
        <f t="shared" si="1"/>
        <v>0</v>
      </c>
      <c r="G18" s="510">
        <f t="shared" si="2"/>
        <v>0</v>
      </c>
      <c r="H18" s="501"/>
      <c r="I18" s="265" t="s">
        <v>153</v>
      </c>
      <c r="J18" s="502"/>
      <c r="K18" s="255"/>
      <c r="L18" s="252"/>
      <c r="M18" s="267"/>
      <c r="N18" s="278" t="str">
        <f t="shared" si="3"/>
        <v/>
      </c>
    </row>
    <row r="19" spans="1:14" ht="84.75" customHeight="1" x14ac:dyDescent="0.4">
      <c r="A19" s="260"/>
      <c r="B19" s="220"/>
      <c r="C19" s="221"/>
      <c r="D19" s="222"/>
      <c r="E19" s="508">
        <f t="shared" si="0"/>
        <v>0</v>
      </c>
      <c r="F19" s="509">
        <f t="shared" si="1"/>
        <v>0</v>
      </c>
      <c r="G19" s="510">
        <f t="shared" si="2"/>
        <v>0</v>
      </c>
      <c r="H19" s="501"/>
      <c r="I19" s="265" t="s">
        <v>153</v>
      </c>
      <c r="J19" s="502"/>
      <c r="K19" s="255"/>
      <c r="L19" s="252"/>
      <c r="M19" s="267"/>
      <c r="N19" s="278" t="str">
        <f t="shared" si="3"/>
        <v/>
      </c>
    </row>
    <row r="20" spans="1:14" ht="84.75" customHeight="1" x14ac:dyDescent="0.4">
      <c r="A20" s="260"/>
      <c r="B20" s="220"/>
      <c r="C20" s="221"/>
      <c r="D20" s="222"/>
      <c r="E20" s="508">
        <f t="shared" si="0"/>
        <v>0</v>
      </c>
      <c r="F20" s="509">
        <f t="shared" si="1"/>
        <v>0</v>
      </c>
      <c r="G20" s="510">
        <f t="shared" si="2"/>
        <v>0</v>
      </c>
      <c r="H20" s="501"/>
      <c r="I20" s="265" t="s">
        <v>153</v>
      </c>
      <c r="J20" s="502"/>
      <c r="K20" s="255"/>
      <c r="L20" s="252"/>
      <c r="M20" s="267"/>
      <c r="N20" s="278" t="str">
        <f t="shared" si="3"/>
        <v/>
      </c>
    </row>
    <row r="21" spans="1:14" ht="84.75" customHeight="1" x14ac:dyDescent="0.4">
      <c r="A21" s="260"/>
      <c r="B21" s="220"/>
      <c r="C21" s="221"/>
      <c r="D21" s="222"/>
      <c r="E21" s="508">
        <f t="shared" si="0"/>
        <v>0</v>
      </c>
      <c r="F21" s="509">
        <f t="shared" si="1"/>
        <v>0</v>
      </c>
      <c r="G21" s="510">
        <f t="shared" si="2"/>
        <v>0</v>
      </c>
      <c r="H21" s="501"/>
      <c r="I21" s="265" t="s">
        <v>153</v>
      </c>
      <c r="J21" s="502"/>
      <c r="K21" s="255"/>
      <c r="L21" s="252"/>
      <c r="M21" s="267"/>
      <c r="N21" s="278" t="str">
        <f t="shared" si="3"/>
        <v/>
      </c>
    </row>
    <row r="22" spans="1:14" ht="84.75" customHeight="1" x14ac:dyDescent="0.4">
      <c r="A22" s="260"/>
      <c r="B22" s="220"/>
      <c r="C22" s="221"/>
      <c r="D22" s="222"/>
      <c r="E22" s="508">
        <f t="shared" si="0"/>
        <v>0</v>
      </c>
      <c r="F22" s="509">
        <f t="shared" si="1"/>
        <v>0</v>
      </c>
      <c r="G22" s="510">
        <f t="shared" si="2"/>
        <v>0</v>
      </c>
      <c r="H22" s="501"/>
      <c r="I22" s="265" t="s">
        <v>153</v>
      </c>
      <c r="J22" s="502"/>
      <c r="K22" s="255"/>
      <c r="L22" s="252"/>
      <c r="M22" s="267"/>
      <c r="N22" s="278" t="str">
        <f t="shared" si="3"/>
        <v/>
      </c>
    </row>
    <row r="23" spans="1:14" ht="84.75" customHeight="1" x14ac:dyDescent="0.4">
      <c r="A23" s="260"/>
      <c r="B23" s="220"/>
      <c r="C23" s="221"/>
      <c r="D23" s="222"/>
      <c r="E23" s="511">
        <f t="shared" si="0"/>
        <v>0</v>
      </c>
      <c r="F23" s="512">
        <f t="shared" si="1"/>
        <v>0</v>
      </c>
      <c r="G23" s="513">
        <f t="shared" si="2"/>
        <v>0</v>
      </c>
      <c r="H23" s="501"/>
      <c r="I23" s="265" t="s">
        <v>153</v>
      </c>
      <c r="J23" s="502"/>
      <c r="K23" s="255"/>
      <c r="L23" s="252"/>
      <c r="M23" s="267"/>
      <c r="N23" s="278" t="str">
        <f t="shared" si="3"/>
        <v/>
      </c>
    </row>
    <row r="24" spans="1:14" ht="84.75" customHeight="1" x14ac:dyDescent="0.4">
      <c r="A24" s="260"/>
      <c r="B24" s="220"/>
      <c r="C24" s="221"/>
      <c r="D24" s="222"/>
      <c r="E24" s="508">
        <f t="shared" si="0"/>
        <v>0</v>
      </c>
      <c r="F24" s="509">
        <f t="shared" si="1"/>
        <v>0</v>
      </c>
      <c r="G24" s="510">
        <f t="shared" si="2"/>
        <v>0</v>
      </c>
      <c r="H24" s="501"/>
      <c r="I24" s="265" t="s">
        <v>153</v>
      </c>
      <c r="J24" s="502"/>
      <c r="K24" s="255"/>
      <c r="L24" s="252"/>
      <c r="M24" s="267"/>
      <c r="N24" s="278" t="str">
        <f t="shared" si="3"/>
        <v/>
      </c>
    </row>
    <row r="25" spans="1:14" ht="84.75" customHeight="1" x14ac:dyDescent="0.4">
      <c r="A25" s="260"/>
      <c r="B25" s="220"/>
      <c r="C25" s="221"/>
      <c r="D25" s="222"/>
      <c r="E25" s="508">
        <f t="shared" si="0"/>
        <v>0</v>
      </c>
      <c r="F25" s="509">
        <f t="shared" si="1"/>
        <v>0</v>
      </c>
      <c r="G25" s="510">
        <f t="shared" si="2"/>
        <v>0</v>
      </c>
      <c r="H25" s="501"/>
      <c r="I25" s="265" t="s">
        <v>153</v>
      </c>
      <c r="J25" s="502"/>
      <c r="K25" s="255"/>
      <c r="L25" s="252"/>
      <c r="M25" s="267"/>
      <c r="N25" s="278" t="str">
        <f t="shared" si="3"/>
        <v/>
      </c>
    </row>
    <row r="26" spans="1:14" ht="84.75" customHeight="1" x14ac:dyDescent="0.4">
      <c r="A26" s="260"/>
      <c r="B26" s="220"/>
      <c r="C26" s="221"/>
      <c r="D26" s="222"/>
      <c r="E26" s="508">
        <f t="shared" si="0"/>
        <v>0</v>
      </c>
      <c r="F26" s="509">
        <f t="shared" si="1"/>
        <v>0</v>
      </c>
      <c r="G26" s="510">
        <f t="shared" si="2"/>
        <v>0</v>
      </c>
      <c r="H26" s="501"/>
      <c r="I26" s="265" t="s">
        <v>153</v>
      </c>
      <c r="J26" s="502"/>
      <c r="K26" s="255"/>
      <c r="L26" s="252"/>
      <c r="M26" s="267"/>
      <c r="N26" s="278" t="str">
        <f t="shared" si="3"/>
        <v/>
      </c>
    </row>
    <row r="27" spans="1:14" ht="84.75" customHeight="1" x14ac:dyDescent="0.4">
      <c r="A27" s="260"/>
      <c r="B27" s="220"/>
      <c r="C27" s="221"/>
      <c r="D27" s="222"/>
      <c r="E27" s="508">
        <f t="shared" si="0"/>
        <v>0</v>
      </c>
      <c r="F27" s="509">
        <f t="shared" si="1"/>
        <v>0</v>
      </c>
      <c r="G27" s="510">
        <f t="shared" si="2"/>
        <v>0</v>
      </c>
      <c r="H27" s="501"/>
      <c r="I27" s="265" t="s">
        <v>153</v>
      </c>
      <c r="J27" s="502"/>
      <c r="K27" s="255"/>
      <c r="L27" s="252"/>
      <c r="M27" s="267"/>
      <c r="N27" s="278" t="str">
        <f t="shared" si="3"/>
        <v/>
      </c>
    </row>
    <row r="28" spans="1:14" ht="84.75" customHeight="1" x14ac:dyDescent="0.4">
      <c r="A28" s="260"/>
      <c r="B28" s="220"/>
      <c r="C28" s="221"/>
      <c r="D28" s="222"/>
      <c r="E28" s="508">
        <f t="shared" si="0"/>
        <v>0</v>
      </c>
      <c r="F28" s="509">
        <f t="shared" si="1"/>
        <v>0</v>
      </c>
      <c r="G28" s="510">
        <f t="shared" si="2"/>
        <v>0</v>
      </c>
      <c r="H28" s="501"/>
      <c r="I28" s="265" t="s">
        <v>153</v>
      </c>
      <c r="J28" s="502"/>
      <c r="K28" s="255"/>
      <c r="L28" s="252"/>
      <c r="M28" s="267"/>
      <c r="N28" s="278" t="str">
        <f t="shared" si="3"/>
        <v/>
      </c>
    </row>
    <row r="29" spans="1:14" ht="84.75" customHeight="1" x14ac:dyDescent="0.4">
      <c r="A29" s="260"/>
      <c r="B29" s="220"/>
      <c r="C29" s="221"/>
      <c r="D29" s="222"/>
      <c r="E29" s="508">
        <f t="shared" si="0"/>
        <v>0</v>
      </c>
      <c r="F29" s="509">
        <f t="shared" si="1"/>
        <v>0</v>
      </c>
      <c r="G29" s="510">
        <f t="shared" si="2"/>
        <v>0</v>
      </c>
      <c r="H29" s="501"/>
      <c r="I29" s="265" t="s">
        <v>153</v>
      </c>
      <c r="J29" s="502"/>
      <c r="K29" s="255"/>
      <c r="L29" s="252"/>
      <c r="M29" s="267"/>
      <c r="N29" s="278" t="str">
        <f t="shared" si="3"/>
        <v/>
      </c>
    </row>
    <row r="30" spans="1:14" ht="84.75" customHeight="1" x14ac:dyDescent="0.4">
      <c r="A30" s="260"/>
      <c r="B30" s="220"/>
      <c r="C30" s="221"/>
      <c r="D30" s="222"/>
      <c r="E30" s="508">
        <f t="shared" si="0"/>
        <v>0</v>
      </c>
      <c r="F30" s="509">
        <f t="shared" si="1"/>
        <v>0</v>
      </c>
      <c r="G30" s="510">
        <f t="shared" si="2"/>
        <v>0</v>
      </c>
      <c r="H30" s="501"/>
      <c r="I30" s="265" t="s">
        <v>153</v>
      </c>
      <c r="J30" s="502"/>
      <c r="K30" s="255"/>
      <c r="L30" s="252"/>
      <c r="M30" s="267"/>
      <c r="N30" s="278" t="str">
        <f t="shared" si="3"/>
        <v/>
      </c>
    </row>
    <row r="31" spans="1:14" ht="84.75" customHeight="1" x14ac:dyDescent="0.4">
      <c r="A31" s="260"/>
      <c r="B31" s="220"/>
      <c r="C31" s="221"/>
      <c r="D31" s="222"/>
      <c r="E31" s="508">
        <f t="shared" si="0"/>
        <v>0</v>
      </c>
      <c r="F31" s="509">
        <f t="shared" si="1"/>
        <v>0</v>
      </c>
      <c r="G31" s="510">
        <f t="shared" si="2"/>
        <v>0</v>
      </c>
      <c r="H31" s="501"/>
      <c r="I31" s="265" t="s">
        <v>153</v>
      </c>
      <c r="J31" s="502"/>
      <c r="K31" s="255"/>
      <c r="L31" s="252"/>
      <c r="M31" s="267"/>
      <c r="N31" s="278" t="str">
        <f t="shared" si="3"/>
        <v/>
      </c>
    </row>
    <row r="32" spans="1:14" ht="84.75" customHeight="1" x14ac:dyDescent="0.4">
      <c r="A32" s="260"/>
      <c r="B32" s="220"/>
      <c r="C32" s="221"/>
      <c r="D32" s="222"/>
      <c r="E32" s="508">
        <f t="shared" si="0"/>
        <v>0</v>
      </c>
      <c r="F32" s="509">
        <f t="shared" si="1"/>
        <v>0</v>
      </c>
      <c r="G32" s="510">
        <f t="shared" si="2"/>
        <v>0</v>
      </c>
      <c r="H32" s="501"/>
      <c r="I32" s="265" t="s">
        <v>153</v>
      </c>
      <c r="J32" s="502"/>
      <c r="K32" s="255"/>
      <c r="L32" s="252"/>
      <c r="M32" s="267"/>
      <c r="N32" s="278" t="str">
        <f t="shared" si="3"/>
        <v/>
      </c>
    </row>
    <row r="33" spans="1:14" ht="84.75" customHeight="1" x14ac:dyDescent="0.4">
      <c r="A33" s="260"/>
      <c r="B33" s="220"/>
      <c r="C33" s="221"/>
      <c r="D33" s="222"/>
      <c r="E33" s="508">
        <f t="shared" si="0"/>
        <v>0</v>
      </c>
      <c r="F33" s="509">
        <f t="shared" si="1"/>
        <v>0</v>
      </c>
      <c r="G33" s="510">
        <f t="shared" si="2"/>
        <v>0</v>
      </c>
      <c r="H33" s="501"/>
      <c r="I33" s="265" t="s">
        <v>153</v>
      </c>
      <c r="J33" s="502"/>
      <c r="K33" s="255"/>
      <c r="L33" s="252"/>
      <c r="M33" s="267"/>
      <c r="N33" s="278" t="str">
        <f t="shared" si="3"/>
        <v/>
      </c>
    </row>
    <row r="34" spans="1:14" ht="84.75" customHeight="1" x14ac:dyDescent="0.4">
      <c r="A34" s="260"/>
      <c r="B34" s="220"/>
      <c r="C34" s="221"/>
      <c r="D34" s="222"/>
      <c r="E34" s="508">
        <f t="shared" si="0"/>
        <v>0</v>
      </c>
      <c r="F34" s="509">
        <f t="shared" si="1"/>
        <v>0</v>
      </c>
      <c r="G34" s="510">
        <f t="shared" si="2"/>
        <v>0</v>
      </c>
      <c r="H34" s="501"/>
      <c r="I34" s="265" t="s">
        <v>153</v>
      </c>
      <c r="J34" s="502"/>
      <c r="K34" s="255"/>
      <c r="L34" s="252"/>
      <c r="M34" s="267"/>
      <c r="N34" s="278" t="str">
        <f t="shared" si="3"/>
        <v/>
      </c>
    </row>
    <row r="35" spans="1:14" ht="84.75" customHeight="1" x14ac:dyDescent="0.4">
      <c r="A35" s="260"/>
      <c r="B35" s="220"/>
      <c r="C35" s="221"/>
      <c r="D35" s="222"/>
      <c r="E35" s="508">
        <f t="shared" ref="E35:E44" si="4">F35+G35</f>
        <v>0</v>
      </c>
      <c r="F35" s="509">
        <f t="shared" ref="F35:F44" si="5">IFERROR(G35*0.1, "0")</f>
        <v>0</v>
      </c>
      <c r="G35" s="510">
        <f t="shared" ref="G35:G44" si="6">ROUNDDOWN(C35,0)*D35</f>
        <v>0</v>
      </c>
      <c r="H35" s="501"/>
      <c r="I35" s="265" t="s">
        <v>153</v>
      </c>
      <c r="J35" s="502"/>
      <c r="K35" s="255"/>
      <c r="L35" s="252"/>
      <c r="M35" s="267"/>
      <c r="N35" s="278" t="str">
        <f t="shared" si="3"/>
        <v/>
      </c>
    </row>
    <row r="36" spans="1:14" ht="84.75" customHeight="1" x14ac:dyDescent="0.4">
      <c r="A36" s="260"/>
      <c r="B36" s="220"/>
      <c r="C36" s="221"/>
      <c r="D36" s="222"/>
      <c r="E36" s="508">
        <f t="shared" si="4"/>
        <v>0</v>
      </c>
      <c r="F36" s="509">
        <f t="shared" si="5"/>
        <v>0</v>
      </c>
      <c r="G36" s="510">
        <f t="shared" si="6"/>
        <v>0</v>
      </c>
      <c r="H36" s="501"/>
      <c r="I36" s="265" t="s">
        <v>153</v>
      </c>
      <c r="J36" s="502"/>
      <c r="K36" s="255"/>
      <c r="L36" s="252"/>
      <c r="M36" s="267"/>
      <c r="N36" s="278" t="str">
        <f t="shared" si="3"/>
        <v/>
      </c>
    </row>
    <row r="37" spans="1:14" ht="84.75" customHeight="1" x14ac:dyDescent="0.4">
      <c r="A37" s="260"/>
      <c r="B37" s="220"/>
      <c r="C37" s="221"/>
      <c r="D37" s="222"/>
      <c r="E37" s="508">
        <f t="shared" si="4"/>
        <v>0</v>
      </c>
      <c r="F37" s="509">
        <f t="shared" si="5"/>
        <v>0</v>
      </c>
      <c r="G37" s="510">
        <f t="shared" si="6"/>
        <v>0</v>
      </c>
      <c r="H37" s="501"/>
      <c r="I37" s="265" t="s">
        <v>153</v>
      </c>
      <c r="J37" s="502"/>
      <c r="K37" s="255"/>
      <c r="L37" s="252"/>
      <c r="M37" s="267"/>
      <c r="N37" s="278" t="str">
        <f t="shared" si="3"/>
        <v/>
      </c>
    </row>
    <row r="38" spans="1:14" ht="84.75" customHeight="1" x14ac:dyDescent="0.4">
      <c r="A38" s="260"/>
      <c r="B38" s="220"/>
      <c r="C38" s="221"/>
      <c r="D38" s="222"/>
      <c r="E38" s="508">
        <f t="shared" si="4"/>
        <v>0</v>
      </c>
      <c r="F38" s="509">
        <f t="shared" si="5"/>
        <v>0</v>
      </c>
      <c r="G38" s="510">
        <f t="shared" si="6"/>
        <v>0</v>
      </c>
      <c r="H38" s="501"/>
      <c r="I38" s="265" t="s">
        <v>153</v>
      </c>
      <c r="J38" s="502"/>
      <c r="K38" s="255"/>
      <c r="L38" s="252"/>
      <c r="M38" s="267"/>
      <c r="N38" s="278" t="str">
        <f t="shared" si="3"/>
        <v/>
      </c>
    </row>
    <row r="39" spans="1:14" ht="84.75" customHeight="1" x14ac:dyDescent="0.4">
      <c r="A39" s="260"/>
      <c r="B39" s="220"/>
      <c r="C39" s="221"/>
      <c r="D39" s="222"/>
      <c r="E39" s="508">
        <f t="shared" si="4"/>
        <v>0</v>
      </c>
      <c r="F39" s="509">
        <f t="shared" si="5"/>
        <v>0</v>
      </c>
      <c r="G39" s="510">
        <f t="shared" si="6"/>
        <v>0</v>
      </c>
      <c r="H39" s="501"/>
      <c r="I39" s="265" t="s">
        <v>153</v>
      </c>
      <c r="J39" s="502"/>
      <c r="K39" s="255"/>
      <c r="L39" s="252"/>
      <c r="M39" s="267"/>
      <c r="N39" s="278" t="str">
        <f t="shared" si="3"/>
        <v/>
      </c>
    </row>
    <row r="40" spans="1:14" ht="84.75" customHeight="1" x14ac:dyDescent="0.4">
      <c r="A40" s="260"/>
      <c r="B40" s="220"/>
      <c r="C40" s="221"/>
      <c r="D40" s="222"/>
      <c r="E40" s="508">
        <f t="shared" si="4"/>
        <v>0</v>
      </c>
      <c r="F40" s="509">
        <f t="shared" si="5"/>
        <v>0</v>
      </c>
      <c r="G40" s="510">
        <f t="shared" si="6"/>
        <v>0</v>
      </c>
      <c r="H40" s="501"/>
      <c r="I40" s="265" t="s">
        <v>153</v>
      </c>
      <c r="J40" s="502"/>
      <c r="K40" s="255"/>
      <c r="L40" s="252"/>
      <c r="M40" s="267"/>
      <c r="N40" s="278" t="str">
        <f t="shared" si="3"/>
        <v/>
      </c>
    </row>
    <row r="41" spans="1:14" ht="84.75" customHeight="1" x14ac:dyDescent="0.4">
      <c r="A41" s="260"/>
      <c r="B41" s="220"/>
      <c r="C41" s="221"/>
      <c r="D41" s="222"/>
      <c r="E41" s="508">
        <f t="shared" si="4"/>
        <v>0</v>
      </c>
      <c r="F41" s="509">
        <f t="shared" si="5"/>
        <v>0</v>
      </c>
      <c r="G41" s="510">
        <f t="shared" si="6"/>
        <v>0</v>
      </c>
      <c r="H41" s="501"/>
      <c r="I41" s="265" t="s">
        <v>153</v>
      </c>
      <c r="J41" s="502"/>
      <c r="K41" s="255"/>
      <c r="L41" s="252"/>
      <c r="M41" s="267"/>
      <c r="N41" s="278" t="str">
        <f t="shared" si="3"/>
        <v/>
      </c>
    </row>
    <row r="42" spans="1:14" ht="84.75" customHeight="1" x14ac:dyDescent="0.4">
      <c r="A42" s="260"/>
      <c r="B42" s="220"/>
      <c r="C42" s="221"/>
      <c r="D42" s="222"/>
      <c r="E42" s="508">
        <f t="shared" si="4"/>
        <v>0</v>
      </c>
      <c r="F42" s="509">
        <f t="shared" si="5"/>
        <v>0</v>
      </c>
      <c r="G42" s="510">
        <f t="shared" si="6"/>
        <v>0</v>
      </c>
      <c r="H42" s="501"/>
      <c r="I42" s="265" t="s">
        <v>153</v>
      </c>
      <c r="J42" s="502"/>
      <c r="K42" s="255"/>
      <c r="L42" s="252"/>
      <c r="M42" s="267"/>
      <c r="N42" s="278" t="str">
        <f t="shared" si="3"/>
        <v/>
      </c>
    </row>
    <row r="43" spans="1:14" ht="84.75" customHeight="1" x14ac:dyDescent="0.4">
      <c r="A43" s="260"/>
      <c r="B43" s="220"/>
      <c r="C43" s="221"/>
      <c r="D43" s="222"/>
      <c r="E43" s="508">
        <f t="shared" si="4"/>
        <v>0</v>
      </c>
      <c r="F43" s="509">
        <f t="shared" si="5"/>
        <v>0</v>
      </c>
      <c r="G43" s="510">
        <f t="shared" si="6"/>
        <v>0</v>
      </c>
      <c r="H43" s="501"/>
      <c r="I43" s="265" t="s">
        <v>153</v>
      </c>
      <c r="J43" s="502"/>
      <c r="K43" s="255"/>
      <c r="L43" s="252"/>
      <c r="M43" s="267"/>
      <c r="N43" s="278" t="str">
        <f t="shared" si="3"/>
        <v/>
      </c>
    </row>
    <row r="44" spans="1:14" ht="84.75" customHeight="1" x14ac:dyDescent="0.4">
      <c r="A44" s="260"/>
      <c r="B44" s="220"/>
      <c r="C44" s="221"/>
      <c r="D44" s="222"/>
      <c r="E44" s="508">
        <f t="shared" si="4"/>
        <v>0</v>
      </c>
      <c r="F44" s="509">
        <f t="shared" si="5"/>
        <v>0</v>
      </c>
      <c r="G44" s="510">
        <f t="shared" si="6"/>
        <v>0</v>
      </c>
      <c r="H44" s="501"/>
      <c r="I44" s="265" t="s">
        <v>153</v>
      </c>
      <c r="J44" s="502"/>
      <c r="K44" s="255"/>
      <c r="L44" s="252"/>
      <c r="M44" s="267"/>
      <c r="N44" s="278" t="str">
        <f t="shared" si="3"/>
        <v/>
      </c>
    </row>
    <row r="45" spans="1:14" ht="84.75" customHeight="1" x14ac:dyDescent="0.4">
      <c r="A45" s="260"/>
      <c r="B45" s="220"/>
      <c r="C45" s="221"/>
      <c r="D45" s="222"/>
      <c r="E45" s="508">
        <f t="shared" si="0"/>
        <v>0</v>
      </c>
      <c r="F45" s="509">
        <f t="shared" si="1"/>
        <v>0</v>
      </c>
      <c r="G45" s="510">
        <f t="shared" si="2"/>
        <v>0</v>
      </c>
      <c r="H45" s="501"/>
      <c r="I45" s="265" t="s">
        <v>153</v>
      </c>
      <c r="J45" s="502"/>
      <c r="K45" s="255"/>
      <c r="L45" s="252"/>
      <c r="M45" s="267"/>
      <c r="N45" s="278" t="str">
        <f t="shared" si="3"/>
        <v/>
      </c>
    </row>
    <row r="46" spans="1:14" ht="84.75" customHeight="1" x14ac:dyDescent="0.4">
      <c r="A46" s="260"/>
      <c r="B46" s="220"/>
      <c r="C46" s="221"/>
      <c r="D46" s="222"/>
      <c r="E46" s="508">
        <f t="shared" si="0"/>
        <v>0</v>
      </c>
      <c r="F46" s="509">
        <f t="shared" si="1"/>
        <v>0</v>
      </c>
      <c r="G46" s="510">
        <f t="shared" si="2"/>
        <v>0</v>
      </c>
      <c r="H46" s="501"/>
      <c r="I46" s="265" t="s">
        <v>153</v>
      </c>
      <c r="J46" s="502"/>
      <c r="K46" s="255"/>
      <c r="L46" s="252"/>
      <c r="M46" s="267"/>
      <c r="N46" s="278" t="str">
        <f t="shared" si="3"/>
        <v/>
      </c>
    </row>
    <row r="47" spans="1:14" ht="84.75" customHeight="1" x14ac:dyDescent="0.4">
      <c r="A47" s="260"/>
      <c r="B47" s="220"/>
      <c r="C47" s="221"/>
      <c r="D47" s="222"/>
      <c r="E47" s="508">
        <f t="shared" si="0"/>
        <v>0</v>
      </c>
      <c r="F47" s="509">
        <f t="shared" si="1"/>
        <v>0</v>
      </c>
      <c r="G47" s="510">
        <f t="shared" si="2"/>
        <v>0</v>
      </c>
      <c r="H47" s="501"/>
      <c r="I47" s="265" t="s">
        <v>153</v>
      </c>
      <c r="J47" s="502"/>
      <c r="K47" s="255"/>
      <c r="L47" s="252"/>
      <c r="M47" s="267"/>
      <c r="N47" s="278" t="str">
        <f t="shared" si="3"/>
        <v/>
      </c>
    </row>
    <row r="48" spans="1:14" ht="84.75" customHeight="1" x14ac:dyDescent="0.4">
      <c r="A48" s="260"/>
      <c r="B48" s="220"/>
      <c r="C48" s="221"/>
      <c r="D48" s="222"/>
      <c r="E48" s="508">
        <f t="shared" si="0"/>
        <v>0</v>
      </c>
      <c r="F48" s="509">
        <f t="shared" si="1"/>
        <v>0</v>
      </c>
      <c r="G48" s="510">
        <f t="shared" si="2"/>
        <v>0</v>
      </c>
      <c r="H48" s="501"/>
      <c r="I48" s="265" t="s">
        <v>153</v>
      </c>
      <c r="J48" s="502"/>
      <c r="K48" s="255"/>
      <c r="L48" s="252"/>
      <c r="M48" s="267"/>
      <c r="N48" s="278" t="str">
        <f t="shared" si="3"/>
        <v/>
      </c>
    </row>
    <row r="49" spans="1:14" ht="84.75" customHeight="1" x14ac:dyDescent="0.4">
      <c r="A49" s="260"/>
      <c r="B49" s="220"/>
      <c r="C49" s="221"/>
      <c r="D49" s="222"/>
      <c r="E49" s="508">
        <f t="shared" si="0"/>
        <v>0</v>
      </c>
      <c r="F49" s="509">
        <f t="shared" si="1"/>
        <v>0</v>
      </c>
      <c r="G49" s="510">
        <f t="shared" si="2"/>
        <v>0</v>
      </c>
      <c r="H49" s="501"/>
      <c r="I49" s="265" t="s">
        <v>153</v>
      </c>
      <c r="J49" s="502"/>
      <c r="K49" s="255"/>
      <c r="L49" s="252"/>
      <c r="M49" s="267"/>
      <c r="N49" s="278" t="str">
        <f t="shared" si="3"/>
        <v/>
      </c>
    </row>
    <row r="50" spans="1:14" ht="84.75" customHeight="1" x14ac:dyDescent="0.4">
      <c r="A50" s="260"/>
      <c r="B50" s="220"/>
      <c r="C50" s="221"/>
      <c r="D50" s="222"/>
      <c r="E50" s="508">
        <f t="shared" si="0"/>
        <v>0</v>
      </c>
      <c r="F50" s="509">
        <f t="shared" si="1"/>
        <v>0</v>
      </c>
      <c r="G50" s="510">
        <f t="shared" si="2"/>
        <v>0</v>
      </c>
      <c r="H50" s="501"/>
      <c r="I50" s="265" t="s">
        <v>153</v>
      </c>
      <c r="J50" s="502"/>
      <c r="K50" s="255"/>
      <c r="L50" s="252"/>
      <c r="M50" s="267"/>
      <c r="N50" s="278" t="str">
        <f t="shared" si="3"/>
        <v/>
      </c>
    </row>
    <row r="51" spans="1:14" ht="84.75" customHeight="1" x14ac:dyDescent="0.4">
      <c r="A51" s="260"/>
      <c r="B51" s="220"/>
      <c r="C51" s="221"/>
      <c r="D51" s="222"/>
      <c r="E51" s="508">
        <f t="shared" si="0"/>
        <v>0</v>
      </c>
      <c r="F51" s="509">
        <f t="shared" si="1"/>
        <v>0</v>
      </c>
      <c r="G51" s="510">
        <f t="shared" si="2"/>
        <v>0</v>
      </c>
      <c r="H51" s="501"/>
      <c r="I51" s="265" t="s">
        <v>153</v>
      </c>
      <c r="J51" s="502"/>
      <c r="K51" s="255"/>
      <c r="L51" s="252"/>
      <c r="M51" s="267"/>
      <c r="N51" s="278" t="str">
        <f t="shared" si="3"/>
        <v/>
      </c>
    </row>
    <row r="52" spans="1:14" ht="84.75" customHeight="1" x14ac:dyDescent="0.4">
      <c r="A52" s="260"/>
      <c r="B52" s="220"/>
      <c r="C52" s="221"/>
      <c r="D52" s="222"/>
      <c r="E52" s="508">
        <f t="shared" si="0"/>
        <v>0</v>
      </c>
      <c r="F52" s="509">
        <f t="shared" si="1"/>
        <v>0</v>
      </c>
      <c r="G52" s="510">
        <f t="shared" si="2"/>
        <v>0</v>
      </c>
      <c r="H52" s="501"/>
      <c r="I52" s="265" t="s">
        <v>153</v>
      </c>
      <c r="J52" s="502"/>
      <c r="K52" s="255"/>
      <c r="L52" s="252"/>
      <c r="M52" s="267"/>
      <c r="N52" s="278" t="str">
        <f t="shared" si="3"/>
        <v/>
      </c>
    </row>
    <row r="53" spans="1:14" ht="84.75" customHeight="1" x14ac:dyDescent="0.4">
      <c r="A53" s="260"/>
      <c r="B53" s="220"/>
      <c r="C53" s="221"/>
      <c r="D53" s="222"/>
      <c r="E53" s="508">
        <f t="shared" si="0"/>
        <v>0</v>
      </c>
      <c r="F53" s="509">
        <f t="shared" si="1"/>
        <v>0</v>
      </c>
      <c r="G53" s="510">
        <f t="shared" si="2"/>
        <v>0</v>
      </c>
      <c r="H53" s="501"/>
      <c r="I53" s="265" t="s">
        <v>153</v>
      </c>
      <c r="J53" s="502"/>
      <c r="K53" s="255"/>
      <c r="L53" s="252"/>
      <c r="M53" s="267"/>
      <c r="N53" s="278" t="str">
        <f t="shared" si="3"/>
        <v/>
      </c>
    </row>
    <row r="54" spans="1:14" ht="84.75" customHeight="1" x14ac:dyDescent="0.4">
      <c r="A54" s="260"/>
      <c r="B54" s="220"/>
      <c r="C54" s="221"/>
      <c r="D54" s="222"/>
      <c r="E54" s="508">
        <f t="shared" si="0"/>
        <v>0</v>
      </c>
      <c r="F54" s="509">
        <f t="shared" si="1"/>
        <v>0</v>
      </c>
      <c r="G54" s="510">
        <f t="shared" si="2"/>
        <v>0</v>
      </c>
      <c r="H54" s="501"/>
      <c r="I54" s="265" t="s">
        <v>153</v>
      </c>
      <c r="J54" s="502"/>
      <c r="K54" s="255"/>
      <c r="L54" s="252"/>
      <c r="M54" s="267"/>
      <c r="N54" s="278" t="str">
        <f t="shared" si="3"/>
        <v/>
      </c>
    </row>
    <row r="55" spans="1:14" ht="84.75" customHeight="1" x14ac:dyDescent="0.4">
      <c r="A55" s="260"/>
      <c r="B55" s="220"/>
      <c r="C55" s="221"/>
      <c r="D55" s="222"/>
      <c r="E55" s="508">
        <f t="shared" si="0"/>
        <v>0</v>
      </c>
      <c r="F55" s="509">
        <f t="shared" si="1"/>
        <v>0</v>
      </c>
      <c r="G55" s="510">
        <f t="shared" si="2"/>
        <v>0</v>
      </c>
      <c r="H55" s="501"/>
      <c r="I55" s="265" t="s">
        <v>153</v>
      </c>
      <c r="J55" s="502"/>
      <c r="K55" s="255"/>
      <c r="L55" s="252"/>
      <c r="M55" s="267"/>
      <c r="N55" s="278" t="str">
        <f t="shared" si="3"/>
        <v/>
      </c>
    </row>
    <row r="56" spans="1:14" ht="84.75" customHeight="1" x14ac:dyDescent="0.4">
      <c r="A56" s="260"/>
      <c r="B56" s="220"/>
      <c r="C56" s="221"/>
      <c r="D56" s="222"/>
      <c r="E56" s="508">
        <f t="shared" si="0"/>
        <v>0</v>
      </c>
      <c r="F56" s="509">
        <f t="shared" si="1"/>
        <v>0</v>
      </c>
      <c r="G56" s="510">
        <f t="shared" si="2"/>
        <v>0</v>
      </c>
      <c r="H56" s="501"/>
      <c r="I56" s="265" t="s">
        <v>153</v>
      </c>
      <c r="J56" s="502"/>
      <c r="K56" s="255"/>
      <c r="L56" s="252"/>
      <c r="M56" s="267"/>
      <c r="N56" s="278" t="str">
        <f t="shared" si="3"/>
        <v/>
      </c>
    </row>
    <row r="57" spans="1:14" ht="84.75" customHeight="1" x14ac:dyDescent="0.4">
      <c r="A57" s="260"/>
      <c r="B57" s="220"/>
      <c r="C57" s="221"/>
      <c r="D57" s="222"/>
      <c r="E57" s="508">
        <f t="shared" si="0"/>
        <v>0</v>
      </c>
      <c r="F57" s="509">
        <f t="shared" si="1"/>
        <v>0</v>
      </c>
      <c r="G57" s="510">
        <f t="shared" si="2"/>
        <v>0</v>
      </c>
      <c r="H57" s="501"/>
      <c r="I57" s="265" t="s">
        <v>153</v>
      </c>
      <c r="J57" s="502"/>
      <c r="K57" s="255"/>
      <c r="L57" s="252"/>
      <c r="M57" s="267"/>
      <c r="N57" s="278" t="str">
        <f t="shared" si="3"/>
        <v/>
      </c>
    </row>
    <row r="58" spans="1:14" ht="84.75" customHeight="1" x14ac:dyDescent="0.4">
      <c r="A58" s="260"/>
      <c r="B58" s="220"/>
      <c r="C58" s="221"/>
      <c r="D58" s="222"/>
      <c r="E58" s="508">
        <f t="shared" ref="E58:E59" si="7">F58+G58</f>
        <v>0</v>
      </c>
      <c r="F58" s="509">
        <f t="shared" si="1"/>
        <v>0</v>
      </c>
      <c r="G58" s="510">
        <f t="shared" si="2"/>
        <v>0</v>
      </c>
      <c r="H58" s="501"/>
      <c r="I58" s="265" t="s">
        <v>153</v>
      </c>
      <c r="J58" s="502"/>
      <c r="K58" s="255"/>
      <c r="L58" s="252"/>
      <c r="M58" s="267"/>
      <c r="N58" s="278" t="str">
        <f t="shared" si="3"/>
        <v/>
      </c>
    </row>
    <row r="59" spans="1:14" ht="84.75" customHeight="1" thickBot="1" x14ac:dyDescent="0.45">
      <c r="A59" s="261"/>
      <c r="B59" s="223"/>
      <c r="C59" s="224"/>
      <c r="D59" s="225"/>
      <c r="E59" s="514">
        <f t="shared" si="7"/>
        <v>0</v>
      </c>
      <c r="F59" s="515">
        <f t="shared" si="1"/>
        <v>0</v>
      </c>
      <c r="G59" s="516">
        <f t="shared" si="2"/>
        <v>0</v>
      </c>
      <c r="H59" s="503"/>
      <c r="I59" s="266" t="s">
        <v>153</v>
      </c>
      <c r="J59" s="504"/>
      <c r="K59" s="256"/>
      <c r="L59" s="253"/>
      <c r="M59" s="268"/>
      <c r="N59" s="278" t="str">
        <f t="shared" si="3"/>
        <v/>
      </c>
    </row>
    <row r="60" spans="1:14" ht="56.25" customHeight="1" thickTop="1" thickBot="1" x14ac:dyDescent="0.45">
      <c r="A60" s="178"/>
      <c r="B60" s="179"/>
      <c r="C60" s="180"/>
      <c r="D60" s="181" t="s">
        <v>155</v>
      </c>
      <c r="E60" s="517">
        <f>SUM(E10:E59)</f>
        <v>0</v>
      </c>
      <c r="F60" s="518">
        <f t="shared" ref="F60:G60" si="8">SUM(F10:F59)</f>
        <v>0</v>
      </c>
      <c r="G60" s="519">
        <f t="shared" si="8"/>
        <v>0</v>
      </c>
      <c r="H60" s="178"/>
      <c r="I60" s="179"/>
      <c r="J60" s="254" t="s">
        <v>160</v>
      </c>
      <c r="K60" s="480"/>
      <c r="L60" s="480"/>
      <c r="M60" s="481"/>
    </row>
    <row r="61" spans="1:14" s="84" customFormat="1" ht="16.5" hidden="1" customHeight="1" x14ac:dyDescent="0.4">
      <c r="A61" s="109" t="s">
        <v>110</v>
      </c>
      <c r="B61" s="84" t="s">
        <v>111</v>
      </c>
      <c r="H61" s="109"/>
      <c r="I61" s="109"/>
      <c r="J61" s="109"/>
      <c r="M61" s="110"/>
    </row>
    <row r="62" spans="1:14" s="84" customFormat="1" ht="16.5" hidden="1" customHeight="1" x14ac:dyDescent="0.4">
      <c r="B62" s="84" t="s">
        <v>132</v>
      </c>
      <c r="I62" s="89"/>
      <c r="J62" s="89"/>
      <c r="M62" s="110"/>
    </row>
    <row r="63" spans="1:14" s="84" customFormat="1" ht="16.5" hidden="1" customHeight="1" x14ac:dyDescent="0.4">
      <c r="B63" s="84" t="s">
        <v>133</v>
      </c>
      <c r="F63" s="111"/>
      <c r="G63" s="111"/>
      <c r="I63" s="89"/>
      <c r="J63" s="89"/>
      <c r="K63" s="111"/>
      <c r="L63" s="111"/>
      <c r="M63" s="112"/>
      <c r="N63" s="111"/>
    </row>
    <row r="64" spans="1:14" s="84" customFormat="1" ht="16.5" hidden="1" customHeight="1" x14ac:dyDescent="0.4">
      <c r="B64" s="111" t="s">
        <v>112</v>
      </c>
      <c r="C64" s="111"/>
      <c r="F64" s="111"/>
      <c r="G64" s="111"/>
      <c r="I64" s="89"/>
      <c r="J64" s="89"/>
      <c r="K64" s="111"/>
      <c r="L64" s="111"/>
      <c r="M64" s="112"/>
      <c r="N64" s="111"/>
    </row>
    <row r="65" spans="2:14" s="84" customFormat="1" ht="17.45" customHeight="1" x14ac:dyDescent="0.4">
      <c r="C65" s="113"/>
      <c r="D65" s="113"/>
      <c r="E65" s="113"/>
      <c r="F65" s="113"/>
      <c r="G65" s="113"/>
      <c r="K65" s="113"/>
      <c r="N65" s="111"/>
    </row>
    <row r="66" spans="2:14" s="84" customFormat="1" ht="17.45" customHeight="1" x14ac:dyDescent="0.4">
      <c r="C66" s="113"/>
      <c r="D66" s="113"/>
      <c r="E66" s="113"/>
      <c r="F66" s="113"/>
      <c r="G66" s="113"/>
      <c r="K66" s="113"/>
      <c r="N66" s="111"/>
    </row>
    <row r="67" spans="2:14" ht="17.45" customHeight="1" x14ac:dyDescent="0.4">
      <c r="C67" s="113"/>
      <c r="D67" s="113"/>
      <c r="E67" s="113"/>
      <c r="F67" s="113"/>
      <c r="G67" s="113"/>
      <c r="I67" s="84"/>
      <c r="J67" s="84"/>
      <c r="K67" s="113"/>
      <c r="L67" s="84"/>
      <c r="M67" s="84"/>
    </row>
    <row r="68" spans="2:14" ht="17.45" customHeight="1" x14ac:dyDescent="0.4">
      <c r="C68" s="113"/>
      <c r="D68" s="113"/>
      <c r="E68" s="113"/>
      <c r="F68" s="113"/>
      <c r="G68" s="113"/>
      <c r="I68" s="84"/>
      <c r="J68" s="84"/>
      <c r="K68" s="113"/>
      <c r="L68" s="84"/>
      <c r="M68" s="84"/>
    </row>
    <row r="69" spans="2:14" ht="17.45" customHeight="1" x14ac:dyDescent="0.4">
      <c r="B69" s="83" t="s">
        <v>113</v>
      </c>
      <c r="C69" s="113"/>
      <c r="D69" s="113"/>
      <c r="E69" s="113"/>
      <c r="F69" s="113"/>
      <c r="G69" s="113"/>
      <c r="I69" s="84"/>
      <c r="J69" s="84"/>
      <c r="K69" s="113"/>
      <c r="L69" s="84"/>
      <c r="M69" s="84"/>
    </row>
    <row r="70" spans="2:14" ht="17.45" customHeight="1" x14ac:dyDescent="0.4">
      <c r="B70" s="83" t="s">
        <v>113</v>
      </c>
      <c r="C70" s="113"/>
      <c r="D70" s="113"/>
      <c r="E70" s="113"/>
      <c r="F70" s="113"/>
      <c r="G70" s="113"/>
      <c r="I70" s="84"/>
      <c r="J70" s="84"/>
      <c r="K70" s="113"/>
      <c r="L70" s="84"/>
      <c r="M70" s="84"/>
    </row>
    <row r="71" spans="2:14" x14ac:dyDescent="0.4">
      <c r="C71" s="116"/>
      <c r="D71" s="116"/>
      <c r="E71" s="116"/>
      <c r="F71" s="116"/>
      <c r="G71" s="116"/>
      <c r="K71" s="116"/>
    </row>
  </sheetData>
  <sheetProtection algorithmName="SHA-512" hashValue="NBL27nw7YLQAuX2cRsG7nst6bIiBawM5xG3nTFKTR7ghSRuhO240uxnaqTXCPumArWBeF4QXviCjc2/uQrJlJg==" saltValue="I0GKCNHAQpQrITGMT420bw==" spinCount="100000" sheet="1" objects="1" scenarios="1" formatCells="0" formatColumns="0" formatRows="0"/>
  <mergeCells count="7">
    <mergeCell ref="K60:M60"/>
    <mergeCell ref="A2:M2"/>
    <mergeCell ref="C4:K4"/>
    <mergeCell ref="B5:B6"/>
    <mergeCell ref="D5:K5"/>
    <mergeCell ref="C6:K6"/>
    <mergeCell ref="H9:J9"/>
  </mergeCells>
  <phoneticPr fontId="8"/>
  <dataValidations count="11">
    <dataValidation allowBlank="1" showInputMessage="1" showErrorMessage="1" prompt="上記店舗の所在地を入力してください。" sqref="D5:K5 C6:K6"/>
    <dataValidation allowBlank="1" showInputMessage="1" showErrorMessage="1" prompt="店舗名を入力してください。" sqref="C4:K4"/>
    <dataValidation allowBlank="1" showInputMessage="1" showErrorMessage="1" prompt="法人の方は会社名、個人の方は屋号を入力してください。" sqref="P4:P5"/>
    <dataValidation allowBlank="1" showInputMessage="1" showErrorMessage="1" prompt="交付決定番号を入力してください。" sqref="M4"/>
    <dataValidation allowBlank="1" showInputMessage="1" showErrorMessage="1" prompt="税抜で記入してください。" sqref="C10:C59"/>
    <dataValidation allowBlank="1" showInputMessage="1" showErrorMessage="1" prompt="ここでつけた番号を経理関係書類に記入していただくと、確認がスムーズになります。" sqref="M10:M59"/>
    <dataValidation allowBlank="1" showInputMessage="1" showErrorMessage="1" prompt="助成対象期間内に使用した経費内容を入力してください。_x000a_（申請様式（実施計画）からコピーしていただいても構いません）" sqref="B10:B59"/>
    <dataValidation type="list" allowBlank="1" showInputMessage="1" showErrorMessage="1" prompt="支払方法（振込、クレジットカード、現金、手形・小切手）を選択してください。" sqref="L10:L59">
      <formula1>"振込,クレジットカード,現金,手形・小切手"</formula1>
    </dataValidation>
    <dataValidation type="list" allowBlank="1" showInputMessage="1" showErrorMessage="1" prompt="経費区分を選択してください。" sqref="A10:A59">
      <formula1>"厨房機器等購入費,広告宣伝費（販路・顧客開拓目的）,広告宣伝費（求人目的）,マーケティング調査費,システム導入費,厨房等工事費"</formula1>
    </dataValidation>
    <dataValidation allowBlank="1" showInputMessage="1" showErrorMessage="1" prompt="継続的な支出の最初の支払日を入力してください。" sqref="H10:H59"/>
    <dataValidation allowBlank="1" showInputMessage="1" showErrorMessage="1" prompt="継続的な支出の最後の支払日を入力してください。" sqref="J10:J59"/>
  </dataValidations>
  <printOptions horizontalCentered="1"/>
  <pageMargins left="0.39370078740157483" right="0.39370078740157483" top="0.39370078740157483" bottom="0.47244094488188981" header="0.15748031496062992" footer="0.15748031496062992"/>
  <pageSetup paperSize="9" scale="51" fitToHeight="0" orientation="portrait" r:id="rId1"/>
  <headerFooter scaleWithDoc="0" alignWithMargins="0">
    <oddHeader>&amp;R&amp;A　&amp;P/&amp;N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P71"/>
  <sheetViews>
    <sheetView showZeros="0" zoomScale="70" zoomScaleNormal="70" zoomScaleSheetLayoutView="70" workbookViewId="0">
      <selection activeCell="C4" sqref="C4:K4"/>
    </sheetView>
  </sheetViews>
  <sheetFormatPr defaultRowHeight="13.5" x14ac:dyDescent="0.4"/>
  <cols>
    <col min="1" max="1" width="15.375" style="83" customWidth="1"/>
    <col min="2" max="2" width="30.25" style="83" customWidth="1"/>
    <col min="3" max="3" width="13.125" style="83" customWidth="1"/>
    <col min="4" max="4" width="8.5" style="83" customWidth="1"/>
    <col min="5" max="7" width="13.125" style="83" customWidth="1"/>
    <col min="8" max="8" width="8.625" style="83" customWidth="1"/>
    <col min="9" max="9" width="3.75" style="92" bestFit="1" customWidth="1"/>
    <col min="10" max="10" width="8.625" style="92" customWidth="1"/>
    <col min="11" max="11" width="17.5" style="83" customWidth="1"/>
    <col min="12" max="12" width="9.25" style="83" bestFit="1" customWidth="1"/>
    <col min="13" max="13" width="15.5" style="90" bestFit="1" customWidth="1"/>
    <col min="14" max="14" width="2.875" style="83" customWidth="1"/>
    <col min="15" max="15" width="20.375" style="83" customWidth="1"/>
    <col min="16" max="16" width="51" style="83" customWidth="1"/>
    <col min="17" max="255" width="9" style="83"/>
    <col min="256" max="256" width="18.875" style="83" customWidth="1"/>
    <col min="257" max="258" width="6.5" style="83" customWidth="1"/>
    <col min="259" max="261" width="11.125" style="83" customWidth="1"/>
    <col min="262" max="267" width="8.375" style="83" customWidth="1"/>
    <col min="268" max="268" width="18.875" style="83" customWidth="1"/>
    <col min="269" max="269" width="4.125" style="83" customWidth="1"/>
    <col min="270" max="270" width="4.625" style="83" customWidth="1"/>
    <col min="271" max="511" width="9" style="83"/>
    <col min="512" max="512" width="18.875" style="83" customWidth="1"/>
    <col min="513" max="514" width="6.5" style="83" customWidth="1"/>
    <col min="515" max="517" width="11.125" style="83" customWidth="1"/>
    <col min="518" max="523" width="8.375" style="83" customWidth="1"/>
    <col min="524" max="524" width="18.875" style="83" customWidth="1"/>
    <col min="525" max="525" width="4.125" style="83" customWidth="1"/>
    <col min="526" max="526" width="4.625" style="83" customWidth="1"/>
    <col min="527" max="767" width="9" style="83"/>
    <col min="768" max="768" width="18.875" style="83" customWidth="1"/>
    <col min="769" max="770" width="6.5" style="83" customWidth="1"/>
    <col min="771" max="773" width="11.125" style="83" customWidth="1"/>
    <col min="774" max="779" width="8.375" style="83" customWidth="1"/>
    <col min="780" max="780" width="18.875" style="83" customWidth="1"/>
    <col min="781" max="781" width="4.125" style="83" customWidth="1"/>
    <col min="782" max="782" width="4.625" style="83" customWidth="1"/>
    <col min="783" max="1023" width="9" style="83"/>
    <col min="1024" max="1024" width="18.875" style="83" customWidth="1"/>
    <col min="1025" max="1026" width="6.5" style="83" customWidth="1"/>
    <col min="1027" max="1029" width="11.125" style="83" customWidth="1"/>
    <col min="1030" max="1035" width="8.375" style="83" customWidth="1"/>
    <col min="1036" max="1036" width="18.875" style="83" customWidth="1"/>
    <col min="1037" max="1037" width="4.125" style="83" customWidth="1"/>
    <col min="1038" max="1038" width="4.625" style="83" customWidth="1"/>
    <col min="1039" max="1279" width="9" style="83"/>
    <col min="1280" max="1280" width="18.875" style="83" customWidth="1"/>
    <col min="1281" max="1282" width="6.5" style="83" customWidth="1"/>
    <col min="1283" max="1285" width="11.125" style="83" customWidth="1"/>
    <col min="1286" max="1291" width="8.375" style="83" customWidth="1"/>
    <col min="1292" max="1292" width="18.875" style="83" customWidth="1"/>
    <col min="1293" max="1293" width="4.125" style="83" customWidth="1"/>
    <col min="1294" max="1294" width="4.625" style="83" customWidth="1"/>
    <col min="1295" max="1535" width="9" style="83"/>
    <col min="1536" max="1536" width="18.875" style="83" customWidth="1"/>
    <col min="1537" max="1538" width="6.5" style="83" customWidth="1"/>
    <col min="1539" max="1541" width="11.125" style="83" customWidth="1"/>
    <col min="1542" max="1547" width="8.375" style="83" customWidth="1"/>
    <col min="1548" max="1548" width="18.875" style="83" customWidth="1"/>
    <col min="1549" max="1549" width="4.125" style="83" customWidth="1"/>
    <col min="1550" max="1550" width="4.625" style="83" customWidth="1"/>
    <col min="1551" max="1791" width="9" style="83"/>
    <col min="1792" max="1792" width="18.875" style="83" customWidth="1"/>
    <col min="1793" max="1794" width="6.5" style="83" customWidth="1"/>
    <col min="1795" max="1797" width="11.125" style="83" customWidth="1"/>
    <col min="1798" max="1803" width="8.375" style="83" customWidth="1"/>
    <col min="1804" max="1804" width="18.875" style="83" customWidth="1"/>
    <col min="1805" max="1805" width="4.125" style="83" customWidth="1"/>
    <col min="1806" max="1806" width="4.625" style="83" customWidth="1"/>
    <col min="1807" max="2047" width="9" style="83"/>
    <col min="2048" max="2048" width="18.875" style="83" customWidth="1"/>
    <col min="2049" max="2050" width="6.5" style="83" customWidth="1"/>
    <col min="2051" max="2053" width="11.125" style="83" customWidth="1"/>
    <col min="2054" max="2059" width="8.375" style="83" customWidth="1"/>
    <col min="2060" max="2060" width="18.875" style="83" customWidth="1"/>
    <col min="2061" max="2061" width="4.125" style="83" customWidth="1"/>
    <col min="2062" max="2062" width="4.625" style="83" customWidth="1"/>
    <col min="2063" max="2303" width="9" style="83"/>
    <col min="2304" max="2304" width="18.875" style="83" customWidth="1"/>
    <col min="2305" max="2306" width="6.5" style="83" customWidth="1"/>
    <col min="2307" max="2309" width="11.125" style="83" customWidth="1"/>
    <col min="2310" max="2315" width="8.375" style="83" customWidth="1"/>
    <col min="2316" max="2316" width="18.875" style="83" customWidth="1"/>
    <col min="2317" max="2317" width="4.125" style="83" customWidth="1"/>
    <col min="2318" max="2318" width="4.625" style="83" customWidth="1"/>
    <col min="2319" max="2559" width="9" style="83"/>
    <col min="2560" max="2560" width="18.875" style="83" customWidth="1"/>
    <col min="2561" max="2562" width="6.5" style="83" customWidth="1"/>
    <col min="2563" max="2565" width="11.125" style="83" customWidth="1"/>
    <col min="2566" max="2571" width="8.375" style="83" customWidth="1"/>
    <col min="2572" max="2572" width="18.875" style="83" customWidth="1"/>
    <col min="2573" max="2573" width="4.125" style="83" customWidth="1"/>
    <col min="2574" max="2574" width="4.625" style="83" customWidth="1"/>
    <col min="2575" max="2815" width="9" style="83"/>
    <col min="2816" max="2816" width="18.875" style="83" customWidth="1"/>
    <col min="2817" max="2818" width="6.5" style="83" customWidth="1"/>
    <col min="2819" max="2821" width="11.125" style="83" customWidth="1"/>
    <col min="2822" max="2827" width="8.375" style="83" customWidth="1"/>
    <col min="2828" max="2828" width="18.875" style="83" customWidth="1"/>
    <col min="2829" max="2829" width="4.125" style="83" customWidth="1"/>
    <col min="2830" max="2830" width="4.625" style="83" customWidth="1"/>
    <col min="2831" max="3071" width="9" style="83"/>
    <col min="3072" max="3072" width="18.875" style="83" customWidth="1"/>
    <col min="3073" max="3074" width="6.5" style="83" customWidth="1"/>
    <col min="3075" max="3077" width="11.125" style="83" customWidth="1"/>
    <col min="3078" max="3083" width="8.375" style="83" customWidth="1"/>
    <col min="3084" max="3084" width="18.875" style="83" customWidth="1"/>
    <col min="3085" max="3085" width="4.125" style="83" customWidth="1"/>
    <col min="3086" max="3086" width="4.625" style="83" customWidth="1"/>
    <col min="3087" max="3327" width="9" style="83"/>
    <col min="3328" max="3328" width="18.875" style="83" customWidth="1"/>
    <col min="3329" max="3330" width="6.5" style="83" customWidth="1"/>
    <col min="3331" max="3333" width="11.125" style="83" customWidth="1"/>
    <col min="3334" max="3339" width="8.375" style="83" customWidth="1"/>
    <col min="3340" max="3340" width="18.875" style="83" customWidth="1"/>
    <col min="3341" max="3341" width="4.125" style="83" customWidth="1"/>
    <col min="3342" max="3342" width="4.625" style="83" customWidth="1"/>
    <col min="3343" max="3583" width="9" style="83"/>
    <col min="3584" max="3584" width="18.875" style="83" customWidth="1"/>
    <col min="3585" max="3586" width="6.5" style="83" customWidth="1"/>
    <col min="3587" max="3589" width="11.125" style="83" customWidth="1"/>
    <col min="3590" max="3595" width="8.375" style="83" customWidth="1"/>
    <col min="3596" max="3596" width="18.875" style="83" customWidth="1"/>
    <col min="3597" max="3597" width="4.125" style="83" customWidth="1"/>
    <col min="3598" max="3598" width="4.625" style="83" customWidth="1"/>
    <col min="3599" max="3839" width="9" style="83"/>
    <col min="3840" max="3840" width="18.875" style="83" customWidth="1"/>
    <col min="3841" max="3842" width="6.5" style="83" customWidth="1"/>
    <col min="3843" max="3845" width="11.125" style="83" customWidth="1"/>
    <col min="3846" max="3851" width="8.375" style="83" customWidth="1"/>
    <col min="3852" max="3852" width="18.875" style="83" customWidth="1"/>
    <col min="3853" max="3853" width="4.125" style="83" customWidth="1"/>
    <col min="3854" max="3854" width="4.625" style="83" customWidth="1"/>
    <col min="3855" max="4095" width="9" style="83"/>
    <col min="4096" max="4096" width="18.875" style="83" customWidth="1"/>
    <col min="4097" max="4098" width="6.5" style="83" customWidth="1"/>
    <col min="4099" max="4101" width="11.125" style="83" customWidth="1"/>
    <col min="4102" max="4107" width="8.375" style="83" customWidth="1"/>
    <col min="4108" max="4108" width="18.875" style="83" customWidth="1"/>
    <col min="4109" max="4109" width="4.125" style="83" customWidth="1"/>
    <col min="4110" max="4110" width="4.625" style="83" customWidth="1"/>
    <col min="4111" max="4351" width="9" style="83"/>
    <col min="4352" max="4352" width="18.875" style="83" customWidth="1"/>
    <col min="4353" max="4354" width="6.5" style="83" customWidth="1"/>
    <col min="4355" max="4357" width="11.125" style="83" customWidth="1"/>
    <col min="4358" max="4363" width="8.375" style="83" customWidth="1"/>
    <col min="4364" max="4364" width="18.875" style="83" customWidth="1"/>
    <col min="4365" max="4365" width="4.125" style="83" customWidth="1"/>
    <col min="4366" max="4366" width="4.625" style="83" customWidth="1"/>
    <col min="4367" max="4607" width="9" style="83"/>
    <col min="4608" max="4608" width="18.875" style="83" customWidth="1"/>
    <col min="4609" max="4610" width="6.5" style="83" customWidth="1"/>
    <col min="4611" max="4613" width="11.125" style="83" customWidth="1"/>
    <col min="4614" max="4619" width="8.375" style="83" customWidth="1"/>
    <col min="4620" max="4620" width="18.875" style="83" customWidth="1"/>
    <col min="4621" max="4621" width="4.125" style="83" customWidth="1"/>
    <col min="4622" max="4622" width="4.625" style="83" customWidth="1"/>
    <col min="4623" max="4863" width="9" style="83"/>
    <col min="4864" max="4864" width="18.875" style="83" customWidth="1"/>
    <col min="4865" max="4866" width="6.5" style="83" customWidth="1"/>
    <col min="4867" max="4869" width="11.125" style="83" customWidth="1"/>
    <col min="4870" max="4875" width="8.375" style="83" customWidth="1"/>
    <col min="4876" max="4876" width="18.875" style="83" customWidth="1"/>
    <col min="4877" max="4877" width="4.125" style="83" customWidth="1"/>
    <col min="4878" max="4878" width="4.625" style="83" customWidth="1"/>
    <col min="4879" max="5119" width="9" style="83"/>
    <col min="5120" max="5120" width="18.875" style="83" customWidth="1"/>
    <col min="5121" max="5122" width="6.5" style="83" customWidth="1"/>
    <col min="5123" max="5125" width="11.125" style="83" customWidth="1"/>
    <col min="5126" max="5131" width="8.375" style="83" customWidth="1"/>
    <col min="5132" max="5132" width="18.875" style="83" customWidth="1"/>
    <col min="5133" max="5133" width="4.125" style="83" customWidth="1"/>
    <col min="5134" max="5134" width="4.625" style="83" customWidth="1"/>
    <col min="5135" max="5375" width="9" style="83"/>
    <col min="5376" max="5376" width="18.875" style="83" customWidth="1"/>
    <col min="5377" max="5378" width="6.5" style="83" customWidth="1"/>
    <col min="5379" max="5381" width="11.125" style="83" customWidth="1"/>
    <col min="5382" max="5387" width="8.375" style="83" customWidth="1"/>
    <col min="5388" max="5388" width="18.875" style="83" customWidth="1"/>
    <col min="5389" max="5389" width="4.125" style="83" customWidth="1"/>
    <col min="5390" max="5390" width="4.625" style="83" customWidth="1"/>
    <col min="5391" max="5631" width="9" style="83"/>
    <col min="5632" max="5632" width="18.875" style="83" customWidth="1"/>
    <col min="5633" max="5634" width="6.5" style="83" customWidth="1"/>
    <col min="5635" max="5637" width="11.125" style="83" customWidth="1"/>
    <col min="5638" max="5643" width="8.375" style="83" customWidth="1"/>
    <col min="5644" max="5644" width="18.875" style="83" customWidth="1"/>
    <col min="5645" max="5645" width="4.125" style="83" customWidth="1"/>
    <col min="5646" max="5646" width="4.625" style="83" customWidth="1"/>
    <col min="5647" max="5887" width="9" style="83"/>
    <col min="5888" max="5888" width="18.875" style="83" customWidth="1"/>
    <col min="5889" max="5890" width="6.5" style="83" customWidth="1"/>
    <col min="5891" max="5893" width="11.125" style="83" customWidth="1"/>
    <col min="5894" max="5899" width="8.375" style="83" customWidth="1"/>
    <col min="5900" max="5900" width="18.875" style="83" customWidth="1"/>
    <col min="5901" max="5901" width="4.125" style="83" customWidth="1"/>
    <col min="5902" max="5902" width="4.625" style="83" customWidth="1"/>
    <col min="5903" max="6143" width="9" style="83"/>
    <col min="6144" max="6144" width="18.875" style="83" customWidth="1"/>
    <col min="6145" max="6146" width="6.5" style="83" customWidth="1"/>
    <col min="6147" max="6149" width="11.125" style="83" customWidth="1"/>
    <col min="6150" max="6155" width="8.375" style="83" customWidth="1"/>
    <col min="6156" max="6156" width="18.875" style="83" customWidth="1"/>
    <col min="6157" max="6157" width="4.125" style="83" customWidth="1"/>
    <col min="6158" max="6158" width="4.625" style="83" customWidth="1"/>
    <col min="6159" max="6399" width="9" style="83"/>
    <col min="6400" max="6400" width="18.875" style="83" customWidth="1"/>
    <col min="6401" max="6402" width="6.5" style="83" customWidth="1"/>
    <col min="6403" max="6405" width="11.125" style="83" customWidth="1"/>
    <col min="6406" max="6411" width="8.375" style="83" customWidth="1"/>
    <col min="6412" max="6412" width="18.875" style="83" customWidth="1"/>
    <col min="6413" max="6413" width="4.125" style="83" customWidth="1"/>
    <col min="6414" max="6414" width="4.625" style="83" customWidth="1"/>
    <col min="6415" max="6655" width="9" style="83"/>
    <col min="6656" max="6656" width="18.875" style="83" customWidth="1"/>
    <col min="6657" max="6658" width="6.5" style="83" customWidth="1"/>
    <col min="6659" max="6661" width="11.125" style="83" customWidth="1"/>
    <col min="6662" max="6667" width="8.375" style="83" customWidth="1"/>
    <col min="6668" max="6668" width="18.875" style="83" customWidth="1"/>
    <col min="6669" max="6669" width="4.125" style="83" customWidth="1"/>
    <col min="6670" max="6670" width="4.625" style="83" customWidth="1"/>
    <col min="6671" max="6911" width="9" style="83"/>
    <col min="6912" max="6912" width="18.875" style="83" customWidth="1"/>
    <col min="6913" max="6914" width="6.5" style="83" customWidth="1"/>
    <col min="6915" max="6917" width="11.125" style="83" customWidth="1"/>
    <col min="6918" max="6923" width="8.375" style="83" customWidth="1"/>
    <col min="6924" max="6924" width="18.875" style="83" customWidth="1"/>
    <col min="6925" max="6925" width="4.125" style="83" customWidth="1"/>
    <col min="6926" max="6926" width="4.625" style="83" customWidth="1"/>
    <col min="6927" max="7167" width="9" style="83"/>
    <col min="7168" max="7168" width="18.875" style="83" customWidth="1"/>
    <col min="7169" max="7170" width="6.5" style="83" customWidth="1"/>
    <col min="7171" max="7173" width="11.125" style="83" customWidth="1"/>
    <col min="7174" max="7179" width="8.375" style="83" customWidth="1"/>
    <col min="7180" max="7180" width="18.875" style="83" customWidth="1"/>
    <col min="7181" max="7181" width="4.125" style="83" customWidth="1"/>
    <col min="7182" max="7182" width="4.625" style="83" customWidth="1"/>
    <col min="7183" max="7423" width="9" style="83"/>
    <col min="7424" max="7424" width="18.875" style="83" customWidth="1"/>
    <col min="7425" max="7426" width="6.5" style="83" customWidth="1"/>
    <col min="7427" max="7429" width="11.125" style="83" customWidth="1"/>
    <col min="7430" max="7435" width="8.375" style="83" customWidth="1"/>
    <col min="7436" max="7436" width="18.875" style="83" customWidth="1"/>
    <col min="7437" max="7437" width="4.125" style="83" customWidth="1"/>
    <col min="7438" max="7438" width="4.625" style="83" customWidth="1"/>
    <col min="7439" max="7679" width="9" style="83"/>
    <col min="7680" max="7680" width="18.875" style="83" customWidth="1"/>
    <col min="7681" max="7682" width="6.5" style="83" customWidth="1"/>
    <col min="7683" max="7685" width="11.125" style="83" customWidth="1"/>
    <col min="7686" max="7691" width="8.375" style="83" customWidth="1"/>
    <col min="7692" max="7692" width="18.875" style="83" customWidth="1"/>
    <col min="7693" max="7693" width="4.125" style="83" customWidth="1"/>
    <col min="7694" max="7694" width="4.625" style="83" customWidth="1"/>
    <col min="7695" max="7935" width="9" style="83"/>
    <col min="7936" max="7936" width="18.875" style="83" customWidth="1"/>
    <col min="7937" max="7938" width="6.5" style="83" customWidth="1"/>
    <col min="7939" max="7941" width="11.125" style="83" customWidth="1"/>
    <col min="7942" max="7947" width="8.375" style="83" customWidth="1"/>
    <col min="7948" max="7948" width="18.875" style="83" customWidth="1"/>
    <col min="7949" max="7949" width="4.125" style="83" customWidth="1"/>
    <col min="7950" max="7950" width="4.625" style="83" customWidth="1"/>
    <col min="7951" max="8191" width="9" style="83"/>
    <col min="8192" max="8192" width="18.875" style="83" customWidth="1"/>
    <col min="8193" max="8194" width="6.5" style="83" customWidth="1"/>
    <col min="8195" max="8197" width="11.125" style="83" customWidth="1"/>
    <col min="8198" max="8203" width="8.375" style="83" customWidth="1"/>
    <col min="8204" max="8204" width="18.875" style="83" customWidth="1"/>
    <col min="8205" max="8205" width="4.125" style="83" customWidth="1"/>
    <col min="8206" max="8206" width="4.625" style="83" customWidth="1"/>
    <col min="8207" max="8447" width="9" style="83"/>
    <col min="8448" max="8448" width="18.875" style="83" customWidth="1"/>
    <col min="8449" max="8450" width="6.5" style="83" customWidth="1"/>
    <col min="8451" max="8453" width="11.125" style="83" customWidth="1"/>
    <col min="8454" max="8459" width="8.375" style="83" customWidth="1"/>
    <col min="8460" max="8460" width="18.875" style="83" customWidth="1"/>
    <col min="8461" max="8461" width="4.125" style="83" customWidth="1"/>
    <col min="8462" max="8462" width="4.625" style="83" customWidth="1"/>
    <col min="8463" max="8703" width="9" style="83"/>
    <col min="8704" max="8704" width="18.875" style="83" customWidth="1"/>
    <col min="8705" max="8706" width="6.5" style="83" customWidth="1"/>
    <col min="8707" max="8709" width="11.125" style="83" customWidth="1"/>
    <col min="8710" max="8715" width="8.375" style="83" customWidth="1"/>
    <col min="8716" max="8716" width="18.875" style="83" customWidth="1"/>
    <col min="8717" max="8717" width="4.125" style="83" customWidth="1"/>
    <col min="8718" max="8718" width="4.625" style="83" customWidth="1"/>
    <col min="8719" max="8959" width="9" style="83"/>
    <col min="8960" max="8960" width="18.875" style="83" customWidth="1"/>
    <col min="8961" max="8962" width="6.5" style="83" customWidth="1"/>
    <col min="8963" max="8965" width="11.125" style="83" customWidth="1"/>
    <col min="8966" max="8971" width="8.375" style="83" customWidth="1"/>
    <col min="8972" max="8972" width="18.875" style="83" customWidth="1"/>
    <col min="8973" max="8973" width="4.125" style="83" customWidth="1"/>
    <col min="8974" max="8974" width="4.625" style="83" customWidth="1"/>
    <col min="8975" max="9215" width="9" style="83"/>
    <col min="9216" max="9216" width="18.875" style="83" customWidth="1"/>
    <col min="9217" max="9218" width="6.5" style="83" customWidth="1"/>
    <col min="9219" max="9221" width="11.125" style="83" customWidth="1"/>
    <col min="9222" max="9227" width="8.375" style="83" customWidth="1"/>
    <col min="9228" max="9228" width="18.875" style="83" customWidth="1"/>
    <col min="9229" max="9229" width="4.125" style="83" customWidth="1"/>
    <col min="9230" max="9230" width="4.625" style="83" customWidth="1"/>
    <col min="9231" max="9471" width="9" style="83"/>
    <col min="9472" max="9472" width="18.875" style="83" customWidth="1"/>
    <col min="9473" max="9474" width="6.5" style="83" customWidth="1"/>
    <col min="9475" max="9477" width="11.125" style="83" customWidth="1"/>
    <col min="9478" max="9483" width="8.375" style="83" customWidth="1"/>
    <col min="9484" max="9484" width="18.875" style="83" customWidth="1"/>
    <col min="9485" max="9485" width="4.125" style="83" customWidth="1"/>
    <col min="9486" max="9486" width="4.625" style="83" customWidth="1"/>
    <col min="9487" max="9727" width="9" style="83"/>
    <col min="9728" max="9728" width="18.875" style="83" customWidth="1"/>
    <col min="9729" max="9730" width="6.5" style="83" customWidth="1"/>
    <col min="9731" max="9733" width="11.125" style="83" customWidth="1"/>
    <col min="9734" max="9739" width="8.375" style="83" customWidth="1"/>
    <col min="9740" max="9740" width="18.875" style="83" customWidth="1"/>
    <col min="9741" max="9741" width="4.125" style="83" customWidth="1"/>
    <col min="9742" max="9742" width="4.625" style="83" customWidth="1"/>
    <col min="9743" max="9983" width="9" style="83"/>
    <col min="9984" max="9984" width="18.875" style="83" customWidth="1"/>
    <col min="9985" max="9986" width="6.5" style="83" customWidth="1"/>
    <col min="9987" max="9989" width="11.125" style="83" customWidth="1"/>
    <col min="9990" max="9995" width="8.375" style="83" customWidth="1"/>
    <col min="9996" max="9996" width="18.875" style="83" customWidth="1"/>
    <col min="9997" max="9997" width="4.125" style="83" customWidth="1"/>
    <col min="9998" max="9998" width="4.625" style="83" customWidth="1"/>
    <col min="9999" max="10239" width="9" style="83"/>
    <col min="10240" max="10240" width="18.875" style="83" customWidth="1"/>
    <col min="10241" max="10242" width="6.5" style="83" customWidth="1"/>
    <col min="10243" max="10245" width="11.125" style="83" customWidth="1"/>
    <col min="10246" max="10251" width="8.375" style="83" customWidth="1"/>
    <col min="10252" max="10252" width="18.875" style="83" customWidth="1"/>
    <col min="10253" max="10253" width="4.125" style="83" customWidth="1"/>
    <col min="10254" max="10254" width="4.625" style="83" customWidth="1"/>
    <col min="10255" max="10495" width="9" style="83"/>
    <col min="10496" max="10496" width="18.875" style="83" customWidth="1"/>
    <col min="10497" max="10498" width="6.5" style="83" customWidth="1"/>
    <col min="10499" max="10501" width="11.125" style="83" customWidth="1"/>
    <col min="10502" max="10507" width="8.375" style="83" customWidth="1"/>
    <col min="10508" max="10508" width="18.875" style="83" customWidth="1"/>
    <col min="10509" max="10509" width="4.125" style="83" customWidth="1"/>
    <col min="10510" max="10510" width="4.625" style="83" customWidth="1"/>
    <col min="10511" max="10751" width="9" style="83"/>
    <col min="10752" max="10752" width="18.875" style="83" customWidth="1"/>
    <col min="10753" max="10754" width="6.5" style="83" customWidth="1"/>
    <col min="10755" max="10757" width="11.125" style="83" customWidth="1"/>
    <col min="10758" max="10763" width="8.375" style="83" customWidth="1"/>
    <col min="10764" max="10764" width="18.875" style="83" customWidth="1"/>
    <col min="10765" max="10765" width="4.125" style="83" customWidth="1"/>
    <col min="10766" max="10766" width="4.625" style="83" customWidth="1"/>
    <col min="10767" max="11007" width="9" style="83"/>
    <col min="11008" max="11008" width="18.875" style="83" customWidth="1"/>
    <col min="11009" max="11010" width="6.5" style="83" customWidth="1"/>
    <col min="11011" max="11013" width="11.125" style="83" customWidth="1"/>
    <col min="11014" max="11019" width="8.375" style="83" customWidth="1"/>
    <col min="11020" max="11020" width="18.875" style="83" customWidth="1"/>
    <col min="11021" max="11021" width="4.125" style="83" customWidth="1"/>
    <col min="11022" max="11022" width="4.625" style="83" customWidth="1"/>
    <col min="11023" max="11263" width="9" style="83"/>
    <col min="11264" max="11264" width="18.875" style="83" customWidth="1"/>
    <col min="11265" max="11266" width="6.5" style="83" customWidth="1"/>
    <col min="11267" max="11269" width="11.125" style="83" customWidth="1"/>
    <col min="11270" max="11275" width="8.375" style="83" customWidth="1"/>
    <col min="11276" max="11276" width="18.875" style="83" customWidth="1"/>
    <col min="11277" max="11277" width="4.125" style="83" customWidth="1"/>
    <col min="11278" max="11278" width="4.625" style="83" customWidth="1"/>
    <col min="11279" max="11519" width="9" style="83"/>
    <col min="11520" max="11520" width="18.875" style="83" customWidth="1"/>
    <col min="11521" max="11522" width="6.5" style="83" customWidth="1"/>
    <col min="11523" max="11525" width="11.125" style="83" customWidth="1"/>
    <col min="11526" max="11531" width="8.375" style="83" customWidth="1"/>
    <col min="11532" max="11532" width="18.875" style="83" customWidth="1"/>
    <col min="11533" max="11533" width="4.125" style="83" customWidth="1"/>
    <col min="11534" max="11534" width="4.625" style="83" customWidth="1"/>
    <col min="11535" max="11775" width="9" style="83"/>
    <col min="11776" max="11776" width="18.875" style="83" customWidth="1"/>
    <col min="11777" max="11778" width="6.5" style="83" customWidth="1"/>
    <col min="11779" max="11781" width="11.125" style="83" customWidth="1"/>
    <col min="11782" max="11787" width="8.375" style="83" customWidth="1"/>
    <col min="11788" max="11788" width="18.875" style="83" customWidth="1"/>
    <col min="11789" max="11789" width="4.125" style="83" customWidth="1"/>
    <col min="11790" max="11790" width="4.625" style="83" customWidth="1"/>
    <col min="11791" max="12031" width="9" style="83"/>
    <col min="12032" max="12032" width="18.875" style="83" customWidth="1"/>
    <col min="12033" max="12034" width="6.5" style="83" customWidth="1"/>
    <col min="12035" max="12037" width="11.125" style="83" customWidth="1"/>
    <col min="12038" max="12043" width="8.375" style="83" customWidth="1"/>
    <col min="12044" max="12044" width="18.875" style="83" customWidth="1"/>
    <col min="12045" max="12045" width="4.125" style="83" customWidth="1"/>
    <col min="12046" max="12046" width="4.625" style="83" customWidth="1"/>
    <col min="12047" max="12287" width="9" style="83"/>
    <col min="12288" max="12288" width="18.875" style="83" customWidth="1"/>
    <col min="12289" max="12290" width="6.5" style="83" customWidth="1"/>
    <col min="12291" max="12293" width="11.125" style="83" customWidth="1"/>
    <col min="12294" max="12299" width="8.375" style="83" customWidth="1"/>
    <col min="12300" max="12300" width="18.875" style="83" customWidth="1"/>
    <col min="12301" max="12301" width="4.125" style="83" customWidth="1"/>
    <col min="12302" max="12302" width="4.625" style="83" customWidth="1"/>
    <col min="12303" max="12543" width="9" style="83"/>
    <col min="12544" max="12544" width="18.875" style="83" customWidth="1"/>
    <col min="12545" max="12546" width="6.5" style="83" customWidth="1"/>
    <col min="12547" max="12549" width="11.125" style="83" customWidth="1"/>
    <col min="12550" max="12555" width="8.375" style="83" customWidth="1"/>
    <col min="12556" max="12556" width="18.875" style="83" customWidth="1"/>
    <col min="12557" max="12557" width="4.125" style="83" customWidth="1"/>
    <col min="12558" max="12558" width="4.625" style="83" customWidth="1"/>
    <col min="12559" max="12799" width="9" style="83"/>
    <col min="12800" max="12800" width="18.875" style="83" customWidth="1"/>
    <col min="12801" max="12802" width="6.5" style="83" customWidth="1"/>
    <col min="12803" max="12805" width="11.125" style="83" customWidth="1"/>
    <col min="12806" max="12811" width="8.375" style="83" customWidth="1"/>
    <col min="12812" max="12812" width="18.875" style="83" customWidth="1"/>
    <col min="12813" max="12813" width="4.125" style="83" customWidth="1"/>
    <col min="12814" max="12814" width="4.625" style="83" customWidth="1"/>
    <col min="12815" max="13055" width="9" style="83"/>
    <col min="13056" max="13056" width="18.875" style="83" customWidth="1"/>
    <col min="13057" max="13058" width="6.5" style="83" customWidth="1"/>
    <col min="13059" max="13061" width="11.125" style="83" customWidth="1"/>
    <col min="13062" max="13067" width="8.375" style="83" customWidth="1"/>
    <col min="13068" max="13068" width="18.875" style="83" customWidth="1"/>
    <col min="13069" max="13069" width="4.125" style="83" customWidth="1"/>
    <col min="13070" max="13070" width="4.625" style="83" customWidth="1"/>
    <col min="13071" max="13311" width="9" style="83"/>
    <col min="13312" max="13312" width="18.875" style="83" customWidth="1"/>
    <col min="13313" max="13314" width="6.5" style="83" customWidth="1"/>
    <col min="13315" max="13317" width="11.125" style="83" customWidth="1"/>
    <col min="13318" max="13323" width="8.375" style="83" customWidth="1"/>
    <col min="13324" max="13324" width="18.875" style="83" customWidth="1"/>
    <col min="13325" max="13325" width="4.125" style="83" customWidth="1"/>
    <col min="13326" max="13326" width="4.625" style="83" customWidth="1"/>
    <col min="13327" max="13567" width="9" style="83"/>
    <col min="13568" max="13568" width="18.875" style="83" customWidth="1"/>
    <col min="13569" max="13570" width="6.5" style="83" customWidth="1"/>
    <col min="13571" max="13573" width="11.125" style="83" customWidth="1"/>
    <col min="13574" max="13579" width="8.375" style="83" customWidth="1"/>
    <col min="13580" max="13580" width="18.875" style="83" customWidth="1"/>
    <col min="13581" max="13581" width="4.125" style="83" customWidth="1"/>
    <col min="13582" max="13582" width="4.625" style="83" customWidth="1"/>
    <col min="13583" max="13823" width="9" style="83"/>
    <col min="13824" max="13824" width="18.875" style="83" customWidth="1"/>
    <col min="13825" max="13826" width="6.5" style="83" customWidth="1"/>
    <col min="13827" max="13829" width="11.125" style="83" customWidth="1"/>
    <col min="13830" max="13835" width="8.375" style="83" customWidth="1"/>
    <col min="13836" max="13836" width="18.875" style="83" customWidth="1"/>
    <col min="13837" max="13837" width="4.125" style="83" customWidth="1"/>
    <col min="13838" max="13838" width="4.625" style="83" customWidth="1"/>
    <col min="13839" max="14079" width="9" style="83"/>
    <col min="14080" max="14080" width="18.875" style="83" customWidth="1"/>
    <col min="14081" max="14082" width="6.5" style="83" customWidth="1"/>
    <col min="14083" max="14085" width="11.125" style="83" customWidth="1"/>
    <col min="14086" max="14091" width="8.375" style="83" customWidth="1"/>
    <col min="14092" max="14092" width="18.875" style="83" customWidth="1"/>
    <col min="14093" max="14093" width="4.125" style="83" customWidth="1"/>
    <col min="14094" max="14094" width="4.625" style="83" customWidth="1"/>
    <col min="14095" max="14335" width="9" style="83"/>
    <col min="14336" max="14336" width="18.875" style="83" customWidth="1"/>
    <col min="14337" max="14338" width="6.5" style="83" customWidth="1"/>
    <col min="14339" max="14341" width="11.125" style="83" customWidth="1"/>
    <col min="14342" max="14347" width="8.375" style="83" customWidth="1"/>
    <col min="14348" max="14348" width="18.875" style="83" customWidth="1"/>
    <col min="14349" max="14349" width="4.125" style="83" customWidth="1"/>
    <col min="14350" max="14350" width="4.625" style="83" customWidth="1"/>
    <col min="14351" max="14591" width="9" style="83"/>
    <col min="14592" max="14592" width="18.875" style="83" customWidth="1"/>
    <col min="14593" max="14594" width="6.5" style="83" customWidth="1"/>
    <col min="14595" max="14597" width="11.125" style="83" customWidth="1"/>
    <col min="14598" max="14603" width="8.375" style="83" customWidth="1"/>
    <col min="14604" max="14604" width="18.875" style="83" customWidth="1"/>
    <col min="14605" max="14605" width="4.125" style="83" customWidth="1"/>
    <col min="14606" max="14606" width="4.625" style="83" customWidth="1"/>
    <col min="14607" max="14847" width="9" style="83"/>
    <col min="14848" max="14848" width="18.875" style="83" customWidth="1"/>
    <col min="14849" max="14850" width="6.5" style="83" customWidth="1"/>
    <col min="14851" max="14853" width="11.125" style="83" customWidth="1"/>
    <col min="14854" max="14859" width="8.375" style="83" customWidth="1"/>
    <col min="14860" max="14860" width="18.875" style="83" customWidth="1"/>
    <col min="14861" max="14861" width="4.125" style="83" customWidth="1"/>
    <col min="14862" max="14862" width="4.625" style="83" customWidth="1"/>
    <col min="14863" max="15103" width="9" style="83"/>
    <col min="15104" max="15104" width="18.875" style="83" customWidth="1"/>
    <col min="15105" max="15106" width="6.5" style="83" customWidth="1"/>
    <col min="15107" max="15109" width="11.125" style="83" customWidth="1"/>
    <col min="15110" max="15115" width="8.375" style="83" customWidth="1"/>
    <col min="15116" max="15116" width="18.875" style="83" customWidth="1"/>
    <col min="15117" max="15117" width="4.125" style="83" customWidth="1"/>
    <col min="15118" max="15118" width="4.625" style="83" customWidth="1"/>
    <col min="15119" max="15359" width="9" style="83"/>
    <col min="15360" max="15360" width="18.875" style="83" customWidth="1"/>
    <col min="15361" max="15362" width="6.5" style="83" customWidth="1"/>
    <col min="15363" max="15365" width="11.125" style="83" customWidth="1"/>
    <col min="15366" max="15371" width="8.375" style="83" customWidth="1"/>
    <col min="15372" max="15372" width="18.875" style="83" customWidth="1"/>
    <col min="15373" max="15373" width="4.125" style="83" customWidth="1"/>
    <col min="15374" max="15374" width="4.625" style="83" customWidth="1"/>
    <col min="15375" max="15615" width="9" style="83"/>
    <col min="15616" max="15616" width="18.875" style="83" customWidth="1"/>
    <col min="15617" max="15618" width="6.5" style="83" customWidth="1"/>
    <col min="15619" max="15621" width="11.125" style="83" customWidth="1"/>
    <col min="15622" max="15627" width="8.375" style="83" customWidth="1"/>
    <col min="15628" max="15628" width="18.875" style="83" customWidth="1"/>
    <col min="15629" max="15629" width="4.125" style="83" customWidth="1"/>
    <col min="15630" max="15630" width="4.625" style="83" customWidth="1"/>
    <col min="15631" max="15871" width="9" style="83"/>
    <col min="15872" max="15872" width="18.875" style="83" customWidth="1"/>
    <col min="15873" max="15874" width="6.5" style="83" customWidth="1"/>
    <col min="15875" max="15877" width="11.125" style="83" customWidth="1"/>
    <col min="15878" max="15883" width="8.375" style="83" customWidth="1"/>
    <col min="15884" max="15884" width="18.875" style="83" customWidth="1"/>
    <col min="15885" max="15885" width="4.125" style="83" customWidth="1"/>
    <col min="15886" max="15886" width="4.625" style="83" customWidth="1"/>
    <col min="15887" max="16127" width="9" style="83"/>
    <col min="16128" max="16128" width="18.875" style="83" customWidth="1"/>
    <col min="16129" max="16130" width="6.5" style="83" customWidth="1"/>
    <col min="16131" max="16133" width="11.125" style="83" customWidth="1"/>
    <col min="16134" max="16139" width="8.375" style="83" customWidth="1"/>
    <col min="16140" max="16140" width="18.875" style="83" customWidth="1"/>
    <col min="16141" max="16141" width="4.125" style="83" customWidth="1"/>
    <col min="16142" max="16142" width="4.625" style="83" customWidth="1"/>
    <col min="16143" max="16377" width="9" style="83"/>
    <col min="16378" max="16384" width="8.625" style="83" customWidth="1"/>
  </cols>
  <sheetData>
    <row r="1" spans="1:16" ht="18" customHeight="1" x14ac:dyDescent="0.4">
      <c r="A1" s="188" t="s">
        <v>129</v>
      </c>
      <c r="B1" s="84"/>
      <c r="H1" s="84"/>
      <c r="I1" s="89"/>
      <c r="J1" s="89"/>
      <c r="M1" s="174" t="s">
        <v>170</v>
      </c>
    </row>
    <row r="2" spans="1:16" ht="30" customHeight="1" x14ac:dyDescent="0.4">
      <c r="A2" s="482" t="s">
        <v>96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177"/>
    </row>
    <row r="3" spans="1:16" ht="18" thickBot="1" x14ac:dyDescent="0.45">
      <c r="B3" s="175"/>
      <c r="C3" s="175"/>
      <c r="D3" s="175"/>
      <c r="E3" s="175"/>
      <c r="F3" s="175"/>
      <c r="G3" s="175"/>
      <c r="H3" s="175"/>
      <c r="I3" s="175"/>
      <c r="J3" s="175"/>
      <c r="K3" s="262"/>
      <c r="L3" s="175"/>
      <c r="M3" s="175"/>
      <c r="N3" s="175"/>
    </row>
    <row r="4" spans="1:16" ht="41.25" customHeight="1" thickBot="1" x14ac:dyDescent="0.45">
      <c r="B4" s="275" t="s">
        <v>120</v>
      </c>
      <c r="C4" s="493"/>
      <c r="D4" s="493"/>
      <c r="E4" s="493"/>
      <c r="F4" s="493"/>
      <c r="G4" s="493"/>
      <c r="H4" s="493"/>
      <c r="I4" s="493"/>
      <c r="J4" s="493"/>
      <c r="K4" s="494"/>
      <c r="L4" s="263" t="s">
        <v>157</v>
      </c>
      <c r="M4" s="270" t="str">
        <f>+IF('別紙1　店舗1'!$M$4="","",'別紙1　店舗1'!$M$4)</f>
        <v/>
      </c>
      <c r="N4" s="264"/>
      <c r="O4" s="233" t="s">
        <v>166</v>
      </c>
      <c r="P4" s="271" t="str">
        <f>+IF('別紙1　店舗1'!$P4="","",'別紙1　店舗1'!$P4)</f>
        <v/>
      </c>
    </row>
    <row r="5" spans="1:16" ht="41.25" customHeight="1" x14ac:dyDescent="0.4">
      <c r="B5" s="495" t="s">
        <v>119</v>
      </c>
      <c r="C5" s="186" t="s">
        <v>156</v>
      </c>
      <c r="D5" s="485"/>
      <c r="E5" s="485"/>
      <c r="F5" s="485"/>
      <c r="G5" s="485"/>
      <c r="H5" s="485"/>
      <c r="I5" s="485"/>
      <c r="J5" s="485"/>
      <c r="K5" s="497"/>
      <c r="O5" s="233" t="s">
        <v>167</v>
      </c>
      <c r="P5" s="271" t="str">
        <f>+IF('別紙1　店舗1'!$P5="","",'別紙1　店舗1'!$P5)</f>
        <v/>
      </c>
    </row>
    <row r="6" spans="1:16" ht="41.25" customHeight="1" thickBot="1" x14ac:dyDescent="0.45">
      <c r="B6" s="496"/>
      <c r="C6" s="498"/>
      <c r="D6" s="499"/>
      <c r="E6" s="499"/>
      <c r="F6" s="499"/>
      <c r="G6" s="499"/>
      <c r="H6" s="499"/>
      <c r="I6" s="499"/>
      <c r="J6" s="499"/>
      <c r="K6" s="500"/>
    </row>
    <row r="7" spans="1:16" s="182" customFormat="1" ht="18.75" x14ac:dyDescent="0.15">
      <c r="C7" s="230" t="s">
        <v>158</v>
      </c>
      <c r="D7" s="184"/>
      <c r="E7" s="184"/>
      <c r="F7" s="184"/>
      <c r="G7" s="184"/>
      <c r="H7" s="183"/>
      <c r="I7" s="183"/>
      <c r="J7" s="185"/>
      <c r="K7" s="184"/>
      <c r="M7" s="189"/>
    </row>
    <row r="8" spans="1:16" ht="23.25" customHeight="1" thickBot="1" x14ac:dyDescent="0.45">
      <c r="M8" s="199" t="s">
        <v>90</v>
      </c>
      <c r="N8" s="93"/>
    </row>
    <row r="9" spans="1:16" ht="57.75" customHeight="1" thickBot="1" x14ac:dyDescent="0.45">
      <c r="A9" s="190" t="s">
        <v>126</v>
      </c>
      <c r="B9" s="191" t="s">
        <v>122</v>
      </c>
      <c r="C9" s="192" t="s">
        <v>98</v>
      </c>
      <c r="D9" s="193" t="s">
        <v>99</v>
      </c>
      <c r="E9" s="194" t="s">
        <v>100</v>
      </c>
      <c r="F9" s="195" t="s">
        <v>123</v>
      </c>
      <c r="G9" s="196" t="s">
        <v>124</v>
      </c>
      <c r="H9" s="490" t="s">
        <v>152</v>
      </c>
      <c r="I9" s="491"/>
      <c r="J9" s="492"/>
      <c r="K9" s="197" t="s">
        <v>101</v>
      </c>
      <c r="L9" s="200" t="s">
        <v>159</v>
      </c>
      <c r="M9" s="198" t="s">
        <v>154</v>
      </c>
    </row>
    <row r="10" spans="1:16" ht="84.75" customHeight="1" x14ac:dyDescent="0.4">
      <c r="A10" s="260"/>
      <c r="B10" s="217"/>
      <c r="C10" s="218"/>
      <c r="D10" s="219"/>
      <c r="E10" s="505">
        <f>F10+G10</f>
        <v>0</v>
      </c>
      <c r="F10" s="506">
        <f>IFERROR(G10*0.1, "0")</f>
        <v>0</v>
      </c>
      <c r="G10" s="507">
        <f>ROUNDDOWN(C10,0)*D10</f>
        <v>0</v>
      </c>
      <c r="H10" s="501"/>
      <c r="I10" s="265" t="s">
        <v>153</v>
      </c>
      <c r="J10" s="502"/>
      <c r="K10" s="255"/>
      <c r="L10" s="252"/>
      <c r="M10" s="267"/>
      <c r="N10" s="279" t="str">
        <f>IF(AND(C10&gt;100000,L10="現金"),"申請不可",IF(AND(OR(A10="厨房機器等購入費",A10="厨房等工事費"),C10&gt;=500000),"付表３に記入が必要です",IF(AND(A10="広告宣伝費（販路・顧客開拓目的）",C10&gt;=500000),"看板制作の場合、付表３に記入が必要です","")))</f>
        <v/>
      </c>
    </row>
    <row r="11" spans="1:16" ht="84.75" customHeight="1" x14ac:dyDescent="0.4">
      <c r="A11" s="260"/>
      <c r="B11" s="220"/>
      <c r="C11" s="221"/>
      <c r="D11" s="222"/>
      <c r="E11" s="508">
        <f t="shared" ref="E11:E57" si="0">F11+G11</f>
        <v>0</v>
      </c>
      <c r="F11" s="509">
        <f t="shared" ref="F11:F59" si="1">IFERROR(G11*0.1, "0")</f>
        <v>0</v>
      </c>
      <c r="G11" s="510">
        <f t="shared" ref="G11:G59" si="2">ROUNDDOWN(C11,0)*D11</f>
        <v>0</v>
      </c>
      <c r="H11" s="501"/>
      <c r="I11" s="265" t="s">
        <v>153</v>
      </c>
      <c r="J11" s="502"/>
      <c r="K11" s="255"/>
      <c r="L11" s="252"/>
      <c r="M11" s="267"/>
      <c r="N11" s="279" t="str">
        <f t="shared" ref="N11:N59" si="3">IF(AND(C11&gt;100000,L11="現金"),"申請不可",IF(AND(OR(A11="厨房機器等購入費",A11="厨房等工事費"),C11&gt;=500000),"付表３に記入が必要です",IF(AND(A11="広告宣伝費（販路・顧客開拓目的）",C11&gt;=500000),"看板制作の場合、付表３に記入が必要です","")))</f>
        <v/>
      </c>
    </row>
    <row r="12" spans="1:16" ht="84.75" customHeight="1" x14ac:dyDescent="0.4">
      <c r="A12" s="260"/>
      <c r="B12" s="220"/>
      <c r="C12" s="221"/>
      <c r="D12" s="222"/>
      <c r="E12" s="508">
        <f t="shared" si="0"/>
        <v>0</v>
      </c>
      <c r="F12" s="509">
        <f t="shared" si="1"/>
        <v>0</v>
      </c>
      <c r="G12" s="510">
        <f t="shared" si="2"/>
        <v>0</v>
      </c>
      <c r="H12" s="501"/>
      <c r="I12" s="265" t="s">
        <v>153</v>
      </c>
      <c r="J12" s="502"/>
      <c r="K12" s="255"/>
      <c r="L12" s="252"/>
      <c r="M12" s="267"/>
      <c r="N12" s="279" t="str">
        <f t="shared" si="3"/>
        <v/>
      </c>
    </row>
    <row r="13" spans="1:16" ht="84.75" customHeight="1" x14ac:dyDescent="0.4">
      <c r="A13" s="260"/>
      <c r="B13" s="220"/>
      <c r="C13" s="221"/>
      <c r="D13" s="222"/>
      <c r="E13" s="508">
        <f t="shared" si="0"/>
        <v>0</v>
      </c>
      <c r="F13" s="509">
        <f t="shared" si="1"/>
        <v>0</v>
      </c>
      <c r="G13" s="510">
        <f t="shared" si="2"/>
        <v>0</v>
      </c>
      <c r="H13" s="501"/>
      <c r="I13" s="265" t="s">
        <v>153</v>
      </c>
      <c r="J13" s="502"/>
      <c r="K13" s="255"/>
      <c r="L13" s="252"/>
      <c r="M13" s="267"/>
      <c r="N13" s="279" t="str">
        <f t="shared" si="3"/>
        <v/>
      </c>
    </row>
    <row r="14" spans="1:16" ht="84.75" customHeight="1" x14ac:dyDescent="0.4">
      <c r="A14" s="260"/>
      <c r="B14" s="220"/>
      <c r="C14" s="221"/>
      <c r="D14" s="222"/>
      <c r="E14" s="508">
        <f t="shared" si="0"/>
        <v>0</v>
      </c>
      <c r="F14" s="509">
        <f t="shared" si="1"/>
        <v>0</v>
      </c>
      <c r="G14" s="510">
        <f t="shared" si="2"/>
        <v>0</v>
      </c>
      <c r="H14" s="501"/>
      <c r="I14" s="265" t="s">
        <v>153</v>
      </c>
      <c r="J14" s="502"/>
      <c r="K14" s="255"/>
      <c r="L14" s="252"/>
      <c r="M14" s="267"/>
      <c r="N14" s="279" t="str">
        <f t="shared" si="3"/>
        <v/>
      </c>
    </row>
    <row r="15" spans="1:16" ht="84.75" customHeight="1" x14ac:dyDescent="0.4">
      <c r="A15" s="260"/>
      <c r="B15" s="220"/>
      <c r="C15" s="221"/>
      <c r="D15" s="222"/>
      <c r="E15" s="508">
        <f t="shared" si="0"/>
        <v>0</v>
      </c>
      <c r="F15" s="509">
        <f t="shared" si="1"/>
        <v>0</v>
      </c>
      <c r="G15" s="510">
        <f t="shared" si="2"/>
        <v>0</v>
      </c>
      <c r="H15" s="501"/>
      <c r="I15" s="265" t="s">
        <v>153</v>
      </c>
      <c r="J15" s="502"/>
      <c r="K15" s="255"/>
      <c r="L15" s="252"/>
      <c r="M15" s="267"/>
      <c r="N15" s="279" t="str">
        <f t="shared" si="3"/>
        <v/>
      </c>
    </row>
    <row r="16" spans="1:16" ht="84.75" customHeight="1" x14ac:dyDescent="0.4">
      <c r="A16" s="260"/>
      <c r="B16" s="220"/>
      <c r="C16" s="221"/>
      <c r="D16" s="222"/>
      <c r="E16" s="508">
        <f t="shared" si="0"/>
        <v>0</v>
      </c>
      <c r="F16" s="509">
        <f t="shared" si="1"/>
        <v>0</v>
      </c>
      <c r="G16" s="510">
        <f t="shared" si="2"/>
        <v>0</v>
      </c>
      <c r="H16" s="501"/>
      <c r="I16" s="265" t="s">
        <v>153</v>
      </c>
      <c r="J16" s="502"/>
      <c r="K16" s="255"/>
      <c r="L16" s="252"/>
      <c r="M16" s="267"/>
      <c r="N16" s="279" t="str">
        <f t="shared" si="3"/>
        <v/>
      </c>
    </row>
    <row r="17" spans="1:14" ht="84.75" customHeight="1" x14ac:dyDescent="0.4">
      <c r="A17" s="260"/>
      <c r="B17" s="220"/>
      <c r="C17" s="221"/>
      <c r="D17" s="222"/>
      <c r="E17" s="508">
        <f t="shared" si="0"/>
        <v>0</v>
      </c>
      <c r="F17" s="509">
        <f t="shared" si="1"/>
        <v>0</v>
      </c>
      <c r="G17" s="510">
        <f t="shared" si="2"/>
        <v>0</v>
      </c>
      <c r="H17" s="501"/>
      <c r="I17" s="265" t="s">
        <v>153</v>
      </c>
      <c r="J17" s="502"/>
      <c r="K17" s="255"/>
      <c r="L17" s="252"/>
      <c r="M17" s="267"/>
      <c r="N17" s="279" t="str">
        <f t="shared" si="3"/>
        <v/>
      </c>
    </row>
    <row r="18" spans="1:14" ht="84.75" customHeight="1" x14ac:dyDescent="0.4">
      <c r="A18" s="260"/>
      <c r="B18" s="220"/>
      <c r="C18" s="221"/>
      <c r="D18" s="222"/>
      <c r="E18" s="508">
        <f t="shared" si="0"/>
        <v>0</v>
      </c>
      <c r="F18" s="509">
        <f t="shared" si="1"/>
        <v>0</v>
      </c>
      <c r="G18" s="510">
        <f t="shared" si="2"/>
        <v>0</v>
      </c>
      <c r="H18" s="501"/>
      <c r="I18" s="265" t="s">
        <v>153</v>
      </c>
      <c r="J18" s="502"/>
      <c r="K18" s="255"/>
      <c r="L18" s="252"/>
      <c r="M18" s="267"/>
      <c r="N18" s="279" t="str">
        <f t="shared" si="3"/>
        <v/>
      </c>
    </row>
    <row r="19" spans="1:14" ht="84.75" customHeight="1" x14ac:dyDescent="0.4">
      <c r="A19" s="260"/>
      <c r="B19" s="220"/>
      <c r="C19" s="221"/>
      <c r="D19" s="222"/>
      <c r="E19" s="508">
        <f t="shared" si="0"/>
        <v>0</v>
      </c>
      <c r="F19" s="509">
        <f t="shared" si="1"/>
        <v>0</v>
      </c>
      <c r="G19" s="510">
        <f t="shared" si="2"/>
        <v>0</v>
      </c>
      <c r="H19" s="501"/>
      <c r="I19" s="265" t="s">
        <v>153</v>
      </c>
      <c r="J19" s="502"/>
      <c r="K19" s="255"/>
      <c r="L19" s="252"/>
      <c r="M19" s="267"/>
      <c r="N19" s="279" t="str">
        <f t="shared" si="3"/>
        <v/>
      </c>
    </row>
    <row r="20" spans="1:14" ht="84.75" customHeight="1" x14ac:dyDescent="0.4">
      <c r="A20" s="260"/>
      <c r="B20" s="220"/>
      <c r="C20" s="221"/>
      <c r="D20" s="222"/>
      <c r="E20" s="508">
        <f t="shared" si="0"/>
        <v>0</v>
      </c>
      <c r="F20" s="509">
        <f t="shared" si="1"/>
        <v>0</v>
      </c>
      <c r="G20" s="510">
        <f t="shared" si="2"/>
        <v>0</v>
      </c>
      <c r="H20" s="501"/>
      <c r="I20" s="265" t="s">
        <v>153</v>
      </c>
      <c r="J20" s="502"/>
      <c r="K20" s="255"/>
      <c r="L20" s="252"/>
      <c r="M20" s="267"/>
      <c r="N20" s="279" t="str">
        <f t="shared" si="3"/>
        <v/>
      </c>
    </row>
    <row r="21" spans="1:14" ht="84.75" customHeight="1" x14ac:dyDescent="0.4">
      <c r="A21" s="260"/>
      <c r="B21" s="220"/>
      <c r="C21" s="221"/>
      <c r="D21" s="222"/>
      <c r="E21" s="508">
        <f t="shared" si="0"/>
        <v>0</v>
      </c>
      <c r="F21" s="509">
        <f t="shared" si="1"/>
        <v>0</v>
      </c>
      <c r="G21" s="510">
        <f t="shared" si="2"/>
        <v>0</v>
      </c>
      <c r="H21" s="501"/>
      <c r="I21" s="265" t="s">
        <v>153</v>
      </c>
      <c r="J21" s="502"/>
      <c r="K21" s="255"/>
      <c r="L21" s="252"/>
      <c r="M21" s="267"/>
      <c r="N21" s="279" t="str">
        <f t="shared" si="3"/>
        <v/>
      </c>
    </row>
    <row r="22" spans="1:14" ht="84.75" customHeight="1" x14ac:dyDescent="0.4">
      <c r="A22" s="260"/>
      <c r="B22" s="220"/>
      <c r="C22" s="221"/>
      <c r="D22" s="222"/>
      <c r="E22" s="508">
        <f t="shared" si="0"/>
        <v>0</v>
      </c>
      <c r="F22" s="509">
        <f t="shared" si="1"/>
        <v>0</v>
      </c>
      <c r="G22" s="510">
        <f t="shared" si="2"/>
        <v>0</v>
      </c>
      <c r="H22" s="501"/>
      <c r="I22" s="265" t="s">
        <v>153</v>
      </c>
      <c r="J22" s="502"/>
      <c r="K22" s="255"/>
      <c r="L22" s="252"/>
      <c r="M22" s="267"/>
      <c r="N22" s="279" t="str">
        <f t="shared" si="3"/>
        <v/>
      </c>
    </row>
    <row r="23" spans="1:14" ht="84.75" customHeight="1" x14ac:dyDescent="0.4">
      <c r="A23" s="260"/>
      <c r="B23" s="220"/>
      <c r="C23" s="221"/>
      <c r="D23" s="222"/>
      <c r="E23" s="511">
        <f t="shared" si="0"/>
        <v>0</v>
      </c>
      <c r="F23" s="512">
        <f t="shared" si="1"/>
        <v>0</v>
      </c>
      <c r="G23" s="513">
        <f t="shared" si="2"/>
        <v>0</v>
      </c>
      <c r="H23" s="501"/>
      <c r="I23" s="265" t="s">
        <v>153</v>
      </c>
      <c r="J23" s="502"/>
      <c r="K23" s="255"/>
      <c r="L23" s="252"/>
      <c r="M23" s="267"/>
      <c r="N23" s="279" t="str">
        <f t="shared" si="3"/>
        <v/>
      </c>
    </row>
    <row r="24" spans="1:14" ht="84.75" customHeight="1" x14ac:dyDescent="0.4">
      <c r="A24" s="260"/>
      <c r="B24" s="220"/>
      <c r="C24" s="221"/>
      <c r="D24" s="222"/>
      <c r="E24" s="508">
        <f t="shared" si="0"/>
        <v>0</v>
      </c>
      <c r="F24" s="509">
        <f t="shared" si="1"/>
        <v>0</v>
      </c>
      <c r="G24" s="510">
        <f t="shared" si="2"/>
        <v>0</v>
      </c>
      <c r="H24" s="501"/>
      <c r="I24" s="265" t="s">
        <v>153</v>
      </c>
      <c r="J24" s="502"/>
      <c r="K24" s="255"/>
      <c r="L24" s="252"/>
      <c r="M24" s="267"/>
      <c r="N24" s="279" t="str">
        <f t="shared" si="3"/>
        <v/>
      </c>
    </row>
    <row r="25" spans="1:14" ht="84.75" customHeight="1" x14ac:dyDescent="0.4">
      <c r="A25" s="260"/>
      <c r="B25" s="220"/>
      <c r="C25" s="221"/>
      <c r="D25" s="222"/>
      <c r="E25" s="508">
        <f t="shared" si="0"/>
        <v>0</v>
      </c>
      <c r="F25" s="509">
        <f t="shared" si="1"/>
        <v>0</v>
      </c>
      <c r="G25" s="510">
        <f t="shared" si="2"/>
        <v>0</v>
      </c>
      <c r="H25" s="501"/>
      <c r="I25" s="265" t="s">
        <v>153</v>
      </c>
      <c r="J25" s="502"/>
      <c r="K25" s="255"/>
      <c r="L25" s="252"/>
      <c r="M25" s="267"/>
      <c r="N25" s="279" t="str">
        <f t="shared" si="3"/>
        <v/>
      </c>
    </row>
    <row r="26" spans="1:14" ht="84.75" customHeight="1" x14ac:dyDescent="0.4">
      <c r="A26" s="260"/>
      <c r="B26" s="220"/>
      <c r="C26" s="221"/>
      <c r="D26" s="222"/>
      <c r="E26" s="508">
        <f t="shared" si="0"/>
        <v>0</v>
      </c>
      <c r="F26" s="509">
        <f t="shared" si="1"/>
        <v>0</v>
      </c>
      <c r="G26" s="510">
        <f t="shared" si="2"/>
        <v>0</v>
      </c>
      <c r="H26" s="501"/>
      <c r="I26" s="265" t="s">
        <v>153</v>
      </c>
      <c r="J26" s="502"/>
      <c r="K26" s="255"/>
      <c r="L26" s="252"/>
      <c r="M26" s="267"/>
      <c r="N26" s="279" t="str">
        <f t="shared" si="3"/>
        <v/>
      </c>
    </row>
    <row r="27" spans="1:14" ht="84.75" customHeight="1" x14ac:dyDescent="0.4">
      <c r="A27" s="260"/>
      <c r="B27" s="220"/>
      <c r="C27" s="221"/>
      <c r="D27" s="222"/>
      <c r="E27" s="508">
        <f t="shared" si="0"/>
        <v>0</v>
      </c>
      <c r="F27" s="509">
        <f t="shared" si="1"/>
        <v>0</v>
      </c>
      <c r="G27" s="510">
        <f t="shared" si="2"/>
        <v>0</v>
      </c>
      <c r="H27" s="501"/>
      <c r="I27" s="265" t="s">
        <v>153</v>
      </c>
      <c r="J27" s="502"/>
      <c r="K27" s="255"/>
      <c r="L27" s="252"/>
      <c r="M27" s="267"/>
      <c r="N27" s="279" t="str">
        <f t="shared" si="3"/>
        <v/>
      </c>
    </row>
    <row r="28" spans="1:14" ht="84.75" customHeight="1" x14ac:dyDescent="0.4">
      <c r="A28" s="260"/>
      <c r="B28" s="220"/>
      <c r="C28" s="221"/>
      <c r="D28" s="222"/>
      <c r="E28" s="508">
        <f t="shared" si="0"/>
        <v>0</v>
      </c>
      <c r="F28" s="509">
        <f t="shared" si="1"/>
        <v>0</v>
      </c>
      <c r="G28" s="510">
        <f t="shared" si="2"/>
        <v>0</v>
      </c>
      <c r="H28" s="501"/>
      <c r="I28" s="265" t="s">
        <v>153</v>
      </c>
      <c r="J28" s="502"/>
      <c r="K28" s="255"/>
      <c r="L28" s="252"/>
      <c r="M28" s="267"/>
      <c r="N28" s="279" t="str">
        <f t="shared" si="3"/>
        <v/>
      </c>
    </row>
    <row r="29" spans="1:14" ht="84.75" customHeight="1" x14ac:dyDescent="0.4">
      <c r="A29" s="260"/>
      <c r="B29" s="220"/>
      <c r="C29" s="221"/>
      <c r="D29" s="222"/>
      <c r="E29" s="508">
        <f t="shared" si="0"/>
        <v>0</v>
      </c>
      <c r="F29" s="509">
        <f t="shared" si="1"/>
        <v>0</v>
      </c>
      <c r="G29" s="510">
        <f t="shared" si="2"/>
        <v>0</v>
      </c>
      <c r="H29" s="501"/>
      <c r="I29" s="265" t="s">
        <v>153</v>
      </c>
      <c r="J29" s="502"/>
      <c r="K29" s="255"/>
      <c r="L29" s="252"/>
      <c r="M29" s="267"/>
      <c r="N29" s="279" t="str">
        <f t="shared" si="3"/>
        <v/>
      </c>
    </row>
    <row r="30" spans="1:14" ht="84.75" customHeight="1" x14ac:dyDescent="0.4">
      <c r="A30" s="260"/>
      <c r="B30" s="220"/>
      <c r="C30" s="221"/>
      <c r="D30" s="222"/>
      <c r="E30" s="508">
        <f t="shared" si="0"/>
        <v>0</v>
      </c>
      <c r="F30" s="509">
        <f t="shared" si="1"/>
        <v>0</v>
      </c>
      <c r="G30" s="510">
        <f t="shared" si="2"/>
        <v>0</v>
      </c>
      <c r="H30" s="501"/>
      <c r="I30" s="265" t="s">
        <v>153</v>
      </c>
      <c r="J30" s="502"/>
      <c r="K30" s="255"/>
      <c r="L30" s="252"/>
      <c r="M30" s="267"/>
      <c r="N30" s="279" t="str">
        <f t="shared" si="3"/>
        <v/>
      </c>
    </row>
    <row r="31" spans="1:14" ht="84.75" customHeight="1" x14ac:dyDescent="0.4">
      <c r="A31" s="260"/>
      <c r="B31" s="220"/>
      <c r="C31" s="221"/>
      <c r="D31" s="222"/>
      <c r="E31" s="508">
        <f t="shared" si="0"/>
        <v>0</v>
      </c>
      <c r="F31" s="509">
        <f t="shared" si="1"/>
        <v>0</v>
      </c>
      <c r="G31" s="510">
        <f t="shared" si="2"/>
        <v>0</v>
      </c>
      <c r="H31" s="501"/>
      <c r="I31" s="265" t="s">
        <v>153</v>
      </c>
      <c r="J31" s="502"/>
      <c r="K31" s="255"/>
      <c r="L31" s="252"/>
      <c r="M31" s="267"/>
      <c r="N31" s="279" t="str">
        <f t="shared" si="3"/>
        <v/>
      </c>
    </row>
    <row r="32" spans="1:14" ht="84.75" customHeight="1" x14ac:dyDescent="0.4">
      <c r="A32" s="260"/>
      <c r="B32" s="220"/>
      <c r="C32" s="221"/>
      <c r="D32" s="222"/>
      <c r="E32" s="508">
        <f t="shared" si="0"/>
        <v>0</v>
      </c>
      <c r="F32" s="509">
        <f t="shared" si="1"/>
        <v>0</v>
      </c>
      <c r="G32" s="510">
        <f t="shared" si="2"/>
        <v>0</v>
      </c>
      <c r="H32" s="501"/>
      <c r="I32" s="265" t="s">
        <v>153</v>
      </c>
      <c r="J32" s="502"/>
      <c r="K32" s="255"/>
      <c r="L32" s="252"/>
      <c r="M32" s="267"/>
      <c r="N32" s="279" t="str">
        <f t="shared" si="3"/>
        <v/>
      </c>
    </row>
    <row r="33" spans="1:14" ht="84.75" customHeight="1" x14ac:dyDescent="0.4">
      <c r="A33" s="260"/>
      <c r="B33" s="220"/>
      <c r="C33" s="221"/>
      <c r="D33" s="222"/>
      <c r="E33" s="508">
        <f t="shared" si="0"/>
        <v>0</v>
      </c>
      <c r="F33" s="509">
        <f t="shared" si="1"/>
        <v>0</v>
      </c>
      <c r="G33" s="510">
        <f t="shared" si="2"/>
        <v>0</v>
      </c>
      <c r="H33" s="501"/>
      <c r="I33" s="265" t="s">
        <v>153</v>
      </c>
      <c r="J33" s="502"/>
      <c r="K33" s="255"/>
      <c r="L33" s="252"/>
      <c r="M33" s="267"/>
      <c r="N33" s="279" t="str">
        <f t="shared" si="3"/>
        <v/>
      </c>
    </row>
    <row r="34" spans="1:14" ht="84.75" customHeight="1" x14ac:dyDescent="0.4">
      <c r="A34" s="260"/>
      <c r="B34" s="220"/>
      <c r="C34" s="221"/>
      <c r="D34" s="222"/>
      <c r="E34" s="508">
        <f t="shared" si="0"/>
        <v>0</v>
      </c>
      <c r="F34" s="509">
        <f t="shared" si="1"/>
        <v>0</v>
      </c>
      <c r="G34" s="510">
        <f t="shared" si="2"/>
        <v>0</v>
      </c>
      <c r="H34" s="501"/>
      <c r="I34" s="265" t="s">
        <v>153</v>
      </c>
      <c r="J34" s="502"/>
      <c r="K34" s="255"/>
      <c r="L34" s="252"/>
      <c r="M34" s="267"/>
      <c r="N34" s="279" t="str">
        <f t="shared" si="3"/>
        <v/>
      </c>
    </row>
    <row r="35" spans="1:14" ht="84.75" customHeight="1" x14ac:dyDescent="0.4">
      <c r="A35" s="260"/>
      <c r="B35" s="220"/>
      <c r="C35" s="221"/>
      <c r="D35" s="222"/>
      <c r="E35" s="508">
        <f t="shared" ref="E35:E44" si="4">F35+G35</f>
        <v>0</v>
      </c>
      <c r="F35" s="509">
        <f t="shared" ref="F35:F44" si="5">IFERROR(G35*0.1, "0")</f>
        <v>0</v>
      </c>
      <c r="G35" s="510">
        <f t="shared" ref="G35:G44" si="6">ROUNDDOWN(C35,0)*D35</f>
        <v>0</v>
      </c>
      <c r="H35" s="501"/>
      <c r="I35" s="265" t="s">
        <v>153</v>
      </c>
      <c r="J35" s="502"/>
      <c r="K35" s="255"/>
      <c r="L35" s="252"/>
      <c r="M35" s="267"/>
      <c r="N35" s="279" t="str">
        <f t="shared" si="3"/>
        <v/>
      </c>
    </row>
    <row r="36" spans="1:14" ht="84.75" customHeight="1" x14ac:dyDescent="0.4">
      <c r="A36" s="260"/>
      <c r="B36" s="220"/>
      <c r="C36" s="221"/>
      <c r="D36" s="222"/>
      <c r="E36" s="508">
        <f t="shared" si="4"/>
        <v>0</v>
      </c>
      <c r="F36" s="509">
        <f t="shared" si="5"/>
        <v>0</v>
      </c>
      <c r="G36" s="510">
        <f t="shared" si="6"/>
        <v>0</v>
      </c>
      <c r="H36" s="501"/>
      <c r="I36" s="265" t="s">
        <v>153</v>
      </c>
      <c r="J36" s="502"/>
      <c r="K36" s="255"/>
      <c r="L36" s="252"/>
      <c r="M36" s="267"/>
      <c r="N36" s="279" t="str">
        <f t="shared" si="3"/>
        <v/>
      </c>
    </row>
    <row r="37" spans="1:14" ht="84.75" customHeight="1" x14ac:dyDescent="0.4">
      <c r="A37" s="260"/>
      <c r="B37" s="220"/>
      <c r="C37" s="221"/>
      <c r="D37" s="222"/>
      <c r="E37" s="508">
        <f t="shared" si="4"/>
        <v>0</v>
      </c>
      <c r="F37" s="509">
        <f t="shared" si="5"/>
        <v>0</v>
      </c>
      <c r="G37" s="510">
        <f t="shared" si="6"/>
        <v>0</v>
      </c>
      <c r="H37" s="501"/>
      <c r="I37" s="265" t="s">
        <v>153</v>
      </c>
      <c r="J37" s="502"/>
      <c r="K37" s="255"/>
      <c r="L37" s="252"/>
      <c r="M37" s="267"/>
      <c r="N37" s="279" t="str">
        <f t="shared" si="3"/>
        <v/>
      </c>
    </row>
    <row r="38" spans="1:14" ht="84.75" customHeight="1" x14ac:dyDescent="0.4">
      <c r="A38" s="260"/>
      <c r="B38" s="220"/>
      <c r="C38" s="221"/>
      <c r="D38" s="222"/>
      <c r="E38" s="508">
        <f t="shared" si="4"/>
        <v>0</v>
      </c>
      <c r="F38" s="509">
        <f t="shared" si="5"/>
        <v>0</v>
      </c>
      <c r="G38" s="510">
        <f t="shared" si="6"/>
        <v>0</v>
      </c>
      <c r="H38" s="501"/>
      <c r="I38" s="265" t="s">
        <v>153</v>
      </c>
      <c r="J38" s="502"/>
      <c r="K38" s="255"/>
      <c r="L38" s="252"/>
      <c r="M38" s="267"/>
      <c r="N38" s="279" t="str">
        <f t="shared" si="3"/>
        <v/>
      </c>
    </row>
    <row r="39" spans="1:14" ht="84.75" customHeight="1" x14ac:dyDescent="0.4">
      <c r="A39" s="260"/>
      <c r="B39" s="220"/>
      <c r="C39" s="221"/>
      <c r="D39" s="222"/>
      <c r="E39" s="508">
        <f t="shared" si="4"/>
        <v>0</v>
      </c>
      <c r="F39" s="509">
        <f t="shared" si="5"/>
        <v>0</v>
      </c>
      <c r="G39" s="510">
        <f t="shared" si="6"/>
        <v>0</v>
      </c>
      <c r="H39" s="501"/>
      <c r="I39" s="265" t="s">
        <v>153</v>
      </c>
      <c r="J39" s="502"/>
      <c r="K39" s="255"/>
      <c r="L39" s="252"/>
      <c r="M39" s="267"/>
      <c r="N39" s="279" t="str">
        <f t="shared" si="3"/>
        <v/>
      </c>
    </row>
    <row r="40" spans="1:14" ht="84.75" customHeight="1" x14ac:dyDescent="0.4">
      <c r="A40" s="260"/>
      <c r="B40" s="220"/>
      <c r="C40" s="221"/>
      <c r="D40" s="222"/>
      <c r="E40" s="508">
        <f t="shared" si="4"/>
        <v>0</v>
      </c>
      <c r="F40" s="509">
        <f t="shared" si="5"/>
        <v>0</v>
      </c>
      <c r="G40" s="510">
        <f t="shared" si="6"/>
        <v>0</v>
      </c>
      <c r="H40" s="501"/>
      <c r="I40" s="265" t="s">
        <v>153</v>
      </c>
      <c r="J40" s="502"/>
      <c r="K40" s="255"/>
      <c r="L40" s="252"/>
      <c r="M40" s="267"/>
      <c r="N40" s="279" t="str">
        <f t="shared" si="3"/>
        <v/>
      </c>
    </row>
    <row r="41" spans="1:14" ht="84.75" customHeight="1" x14ac:dyDescent="0.4">
      <c r="A41" s="260"/>
      <c r="B41" s="220"/>
      <c r="C41" s="221"/>
      <c r="D41" s="222"/>
      <c r="E41" s="508">
        <f t="shared" si="4"/>
        <v>0</v>
      </c>
      <c r="F41" s="509">
        <f t="shared" si="5"/>
        <v>0</v>
      </c>
      <c r="G41" s="510">
        <f t="shared" si="6"/>
        <v>0</v>
      </c>
      <c r="H41" s="501"/>
      <c r="I41" s="265" t="s">
        <v>153</v>
      </c>
      <c r="J41" s="502"/>
      <c r="K41" s="255"/>
      <c r="L41" s="252"/>
      <c r="M41" s="267"/>
      <c r="N41" s="279" t="str">
        <f t="shared" si="3"/>
        <v/>
      </c>
    </row>
    <row r="42" spans="1:14" ht="84.75" customHeight="1" x14ac:dyDescent="0.4">
      <c r="A42" s="260"/>
      <c r="B42" s="220"/>
      <c r="C42" s="221"/>
      <c r="D42" s="222"/>
      <c r="E42" s="508">
        <f t="shared" si="4"/>
        <v>0</v>
      </c>
      <c r="F42" s="509">
        <f t="shared" si="5"/>
        <v>0</v>
      </c>
      <c r="G42" s="510">
        <f t="shared" si="6"/>
        <v>0</v>
      </c>
      <c r="H42" s="501"/>
      <c r="I42" s="265" t="s">
        <v>153</v>
      </c>
      <c r="J42" s="502"/>
      <c r="K42" s="255"/>
      <c r="L42" s="252"/>
      <c r="M42" s="267"/>
      <c r="N42" s="279" t="str">
        <f t="shared" si="3"/>
        <v/>
      </c>
    </row>
    <row r="43" spans="1:14" ht="84.75" customHeight="1" x14ac:dyDescent="0.4">
      <c r="A43" s="260"/>
      <c r="B43" s="220"/>
      <c r="C43" s="221"/>
      <c r="D43" s="222"/>
      <c r="E43" s="508">
        <f t="shared" si="4"/>
        <v>0</v>
      </c>
      <c r="F43" s="509">
        <f t="shared" si="5"/>
        <v>0</v>
      </c>
      <c r="G43" s="510">
        <f t="shared" si="6"/>
        <v>0</v>
      </c>
      <c r="H43" s="501"/>
      <c r="I43" s="265" t="s">
        <v>153</v>
      </c>
      <c r="J43" s="502"/>
      <c r="K43" s="255"/>
      <c r="L43" s="252"/>
      <c r="M43" s="267"/>
      <c r="N43" s="279" t="str">
        <f t="shared" si="3"/>
        <v/>
      </c>
    </row>
    <row r="44" spans="1:14" ht="84.75" customHeight="1" x14ac:dyDescent="0.4">
      <c r="A44" s="260"/>
      <c r="B44" s="220"/>
      <c r="C44" s="221"/>
      <c r="D44" s="222"/>
      <c r="E44" s="508">
        <f t="shared" si="4"/>
        <v>0</v>
      </c>
      <c r="F44" s="509">
        <f t="shared" si="5"/>
        <v>0</v>
      </c>
      <c r="G44" s="510">
        <f t="shared" si="6"/>
        <v>0</v>
      </c>
      <c r="H44" s="501"/>
      <c r="I44" s="265" t="s">
        <v>153</v>
      </c>
      <c r="J44" s="502"/>
      <c r="K44" s="255"/>
      <c r="L44" s="252"/>
      <c r="M44" s="267"/>
      <c r="N44" s="279" t="str">
        <f t="shared" si="3"/>
        <v/>
      </c>
    </row>
    <row r="45" spans="1:14" ht="84.75" customHeight="1" x14ac:dyDescent="0.4">
      <c r="A45" s="260"/>
      <c r="B45" s="220"/>
      <c r="C45" s="221"/>
      <c r="D45" s="222"/>
      <c r="E45" s="508">
        <f t="shared" si="0"/>
        <v>0</v>
      </c>
      <c r="F45" s="509">
        <f t="shared" si="1"/>
        <v>0</v>
      </c>
      <c r="G45" s="510">
        <f t="shared" si="2"/>
        <v>0</v>
      </c>
      <c r="H45" s="501"/>
      <c r="I45" s="265" t="s">
        <v>153</v>
      </c>
      <c r="J45" s="502"/>
      <c r="K45" s="255"/>
      <c r="L45" s="252"/>
      <c r="M45" s="267"/>
      <c r="N45" s="279" t="str">
        <f t="shared" si="3"/>
        <v/>
      </c>
    </row>
    <row r="46" spans="1:14" ht="84.75" customHeight="1" x14ac:dyDescent="0.4">
      <c r="A46" s="260"/>
      <c r="B46" s="220"/>
      <c r="C46" s="221"/>
      <c r="D46" s="222"/>
      <c r="E46" s="508">
        <f t="shared" si="0"/>
        <v>0</v>
      </c>
      <c r="F46" s="509">
        <f t="shared" si="1"/>
        <v>0</v>
      </c>
      <c r="G46" s="510">
        <f t="shared" si="2"/>
        <v>0</v>
      </c>
      <c r="H46" s="501"/>
      <c r="I46" s="265" t="s">
        <v>153</v>
      </c>
      <c r="J46" s="502"/>
      <c r="K46" s="255"/>
      <c r="L46" s="252"/>
      <c r="M46" s="267"/>
      <c r="N46" s="279" t="str">
        <f t="shared" si="3"/>
        <v/>
      </c>
    </row>
    <row r="47" spans="1:14" ht="84.75" customHeight="1" x14ac:dyDescent="0.4">
      <c r="A47" s="260"/>
      <c r="B47" s="220"/>
      <c r="C47" s="221"/>
      <c r="D47" s="222"/>
      <c r="E47" s="508">
        <f t="shared" si="0"/>
        <v>0</v>
      </c>
      <c r="F47" s="509">
        <f t="shared" si="1"/>
        <v>0</v>
      </c>
      <c r="G47" s="510">
        <f t="shared" si="2"/>
        <v>0</v>
      </c>
      <c r="H47" s="501"/>
      <c r="I47" s="265" t="s">
        <v>153</v>
      </c>
      <c r="J47" s="502"/>
      <c r="K47" s="255"/>
      <c r="L47" s="252"/>
      <c r="M47" s="267"/>
      <c r="N47" s="279" t="str">
        <f t="shared" si="3"/>
        <v/>
      </c>
    </row>
    <row r="48" spans="1:14" ht="84.75" customHeight="1" x14ac:dyDescent="0.4">
      <c r="A48" s="260"/>
      <c r="B48" s="220"/>
      <c r="C48" s="221"/>
      <c r="D48" s="222"/>
      <c r="E48" s="508">
        <f t="shared" si="0"/>
        <v>0</v>
      </c>
      <c r="F48" s="509">
        <f t="shared" si="1"/>
        <v>0</v>
      </c>
      <c r="G48" s="510">
        <f t="shared" si="2"/>
        <v>0</v>
      </c>
      <c r="H48" s="501"/>
      <c r="I48" s="265" t="s">
        <v>153</v>
      </c>
      <c r="J48" s="502"/>
      <c r="K48" s="255"/>
      <c r="L48" s="252"/>
      <c r="M48" s="267"/>
      <c r="N48" s="279" t="str">
        <f t="shared" si="3"/>
        <v/>
      </c>
    </row>
    <row r="49" spans="1:14" ht="84.75" customHeight="1" x14ac:dyDescent="0.4">
      <c r="A49" s="260"/>
      <c r="B49" s="220"/>
      <c r="C49" s="221"/>
      <c r="D49" s="222"/>
      <c r="E49" s="508">
        <f t="shared" si="0"/>
        <v>0</v>
      </c>
      <c r="F49" s="509">
        <f t="shared" si="1"/>
        <v>0</v>
      </c>
      <c r="G49" s="510">
        <f t="shared" si="2"/>
        <v>0</v>
      </c>
      <c r="H49" s="501"/>
      <c r="I49" s="265" t="s">
        <v>153</v>
      </c>
      <c r="J49" s="502"/>
      <c r="K49" s="255"/>
      <c r="L49" s="252"/>
      <c r="M49" s="267"/>
      <c r="N49" s="279" t="str">
        <f t="shared" si="3"/>
        <v/>
      </c>
    </row>
    <row r="50" spans="1:14" ht="84.75" customHeight="1" x14ac:dyDescent="0.4">
      <c r="A50" s="260"/>
      <c r="B50" s="220"/>
      <c r="C50" s="221"/>
      <c r="D50" s="222"/>
      <c r="E50" s="508">
        <f t="shared" si="0"/>
        <v>0</v>
      </c>
      <c r="F50" s="509">
        <f t="shared" si="1"/>
        <v>0</v>
      </c>
      <c r="G50" s="510">
        <f t="shared" si="2"/>
        <v>0</v>
      </c>
      <c r="H50" s="501"/>
      <c r="I50" s="265" t="s">
        <v>153</v>
      </c>
      <c r="J50" s="502"/>
      <c r="K50" s="255"/>
      <c r="L50" s="252"/>
      <c r="M50" s="267"/>
      <c r="N50" s="279" t="str">
        <f t="shared" si="3"/>
        <v/>
      </c>
    </row>
    <row r="51" spans="1:14" ht="84.75" customHeight="1" x14ac:dyDescent="0.4">
      <c r="A51" s="260"/>
      <c r="B51" s="220"/>
      <c r="C51" s="221"/>
      <c r="D51" s="222"/>
      <c r="E51" s="508">
        <f t="shared" si="0"/>
        <v>0</v>
      </c>
      <c r="F51" s="509">
        <f t="shared" si="1"/>
        <v>0</v>
      </c>
      <c r="G51" s="510">
        <f t="shared" si="2"/>
        <v>0</v>
      </c>
      <c r="H51" s="501"/>
      <c r="I51" s="265" t="s">
        <v>153</v>
      </c>
      <c r="J51" s="502"/>
      <c r="K51" s="255"/>
      <c r="L51" s="252"/>
      <c r="M51" s="267"/>
      <c r="N51" s="279" t="str">
        <f t="shared" si="3"/>
        <v/>
      </c>
    </row>
    <row r="52" spans="1:14" ht="84.75" customHeight="1" x14ac:dyDescent="0.4">
      <c r="A52" s="260"/>
      <c r="B52" s="220"/>
      <c r="C52" s="221"/>
      <c r="D52" s="222"/>
      <c r="E52" s="508">
        <f t="shared" si="0"/>
        <v>0</v>
      </c>
      <c r="F52" s="509">
        <f t="shared" si="1"/>
        <v>0</v>
      </c>
      <c r="G52" s="510">
        <f t="shared" si="2"/>
        <v>0</v>
      </c>
      <c r="H52" s="501"/>
      <c r="I52" s="265" t="s">
        <v>153</v>
      </c>
      <c r="J52" s="502"/>
      <c r="K52" s="255"/>
      <c r="L52" s="252"/>
      <c r="M52" s="267"/>
      <c r="N52" s="279" t="str">
        <f t="shared" si="3"/>
        <v/>
      </c>
    </row>
    <row r="53" spans="1:14" ht="84.75" customHeight="1" x14ac:dyDescent="0.4">
      <c r="A53" s="260"/>
      <c r="B53" s="220"/>
      <c r="C53" s="221"/>
      <c r="D53" s="222"/>
      <c r="E53" s="508">
        <f t="shared" si="0"/>
        <v>0</v>
      </c>
      <c r="F53" s="509">
        <f t="shared" si="1"/>
        <v>0</v>
      </c>
      <c r="G53" s="510">
        <f t="shared" si="2"/>
        <v>0</v>
      </c>
      <c r="H53" s="501"/>
      <c r="I53" s="265" t="s">
        <v>153</v>
      </c>
      <c r="J53" s="502"/>
      <c r="K53" s="255"/>
      <c r="L53" s="252"/>
      <c r="M53" s="267"/>
      <c r="N53" s="279" t="str">
        <f t="shared" si="3"/>
        <v/>
      </c>
    </row>
    <row r="54" spans="1:14" ht="84.75" customHeight="1" x14ac:dyDescent="0.4">
      <c r="A54" s="260"/>
      <c r="B54" s="220"/>
      <c r="C54" s="221"/>
      <c r="D54" s="222"/>
      <c r="E54" s="508">
        <f t="shared" si="0"/>
        <v>0</v>
      </c>
      <c r="F54" s="509">
        <f t="shared" si="1"/>
        <v>0</v>
      </c>
      <c r="G54" s="510">
        <f t="shared" si="2"/>
        <v>0</v>
      </c>
      <c r="H54" s="501"/>
      <c r="I54" s="265" t="s">
        <v>153</v>
      </c>
      <c r="J54" s="502"/>
      <c r="K54" s="255"/>
      <c r="L54" s="252"/>
      <c r="M54" s="267"/>
      <c r="N54" s="279" t="str">
        <f t="shared" si="3"/>
        <v/>
      </c>
    </row>
    <row r="55" spans="1:14" ht="84.75" customHeight="1" x14ac:dyDescent="0.4">
      <c r="A55" s="260"/>
      <c r="B55" s="220"/>
      <c r="C55" s="221"/>
      <c r="D55" s="222"/>
      <c r="E55" s="508">
        <f t="shared" si="0"/>
        <v>0</v>
      </c>
      <c r="F55" s="509">
        <f t="shared" si="1"/>
        <v>0</v>
      </c>
      <c r="G55" s="510">
        <f t="shared" si="2"/>
        <v>0</v>
      </c>
      <c r="H55" s="501"/>
      <c r="I55" s="265" t="s">
        <v>153</v>
      </c>
      <c r="J55" s="502"/>
      <c r="K55" s="255"/>
      <c r="L55" s="252"/>
      <c r="M55" s="267"/>
      <c r="N55" s="279" t="str">
        <f t="shared" si="3"/>
        <v/>
      </c>
    </row>
    <row r="56" spans="1:14" ht="84.75" customHeight="1" x14ac:dyDescent="0.4">
      <c r="A56" s="260"/>
      <c r="B56" s="220"/>
      <c r="C56" s="221"/>
      <c r="D56" s="222"/>
      <c r="E56" s="508">
        <f t="shared" si="0"/>
        <v>0</v>
      </c>
      <c r="F56" s="509">
        <f t="shared" si="1"/>
        <v>0</v>
      </c>
      <c r="G56" s="510">
        <f t="shared" si="2"/>
        <v>0</v>
      </c>
      <c r="H56" s="501"/>
      <c r="I56" s="265" t="s">
        <v>153</v>
      </c>
      <c r="J56" s="502"/>
      <c r="K56" s="255"/>
      <c r="L56" s="252"/>
      <c r="M56" s="267"/>
      <c r="N56" s="279" t="str">
        <f t="shared" si="3"/>
        <v/>
      </c>
    </row>
    <row r="57" spans="1:14" ht="84.75" customHeight="1" x14ac:dyDescent="0.4">
      <c r="A57" s="260"/>
      <c r="B57" s="220"/>
      <c r="C57" s="221"/>
      <c r="D57" s="222"/>
      <c r="E57" s="508">
        <f t="shared" si="0"/>
        <v>0</v>
      </c>
      <c r="F57" s="509">
        <f t="shared" si="1"/>
        <v>0</v>
      </c>
      <c r="G57" s="510">
        <f t="shared" si="2"/>
        <v>0</v>
      </c>
      <c r="H57" s="501"/>
      <c r="I57" s="265" t="s">
        <v>153</v>
      </c>
      <c r="J57" s="502"/>
      <c r="K57" s="255"/>
      <c r="L57" s="252"/>
      <c r="M57" s="267"/>
      <c r="N57" s="279" t="str">
        <f t="shared" si="3"/>
        <v/>
      </c>
    </row>
    <row r="58" spans="1:14" ht="84.75" customHeight="1" x14ac:dyDescent="0.4">
      <c r="A58" s="260"/>
      <c r="B58" s="220"/>
      <c r="C58" s="221"/>
      <c r="D58" s="222"/>
      <c r="E58" s="508">
        <f t="shared" ref="E58:E59" si="7">F58+G58</f>
        <v>0</v>
      </c>
      <c r="F58" s="509">
        <f t="shared" si="1"/>
        <v>0</v>
      </c>
      <c r="G58" s="510">
        <f t="shared" si="2"/>
        <v>0</v>
      </c>
      <c r="H58" s="501"/>
      <c r="I58" s="265" t="s">
        <v>153</v>
      </c>
      <c r="J58" s="502"/>
      <c r="K58" s="255"/>
      <c r="L58" s="252"/>
      <c r="M58" s="267"/>
      <c r="N58" s="279" t="str">
        <f t="shared" si="3"/>
        <v/>
      </c>
    </row>
    <row r="59" spans="1:14" ht="84.75" customHeight="1" thickBot="1" x14ac:dyDescent="0.45">
      <c r="A59" s="261"/>
      <c r="B59" s="223"/>
      <c r="C59" s="224"/>
      <c r="D59" s="225"/>
      <c r="E59" s="514">
        <f t="shared" si="7"/>
        <v>0</v>
      </c>
      <c r="F59" s="515">
        <f t="shared" si="1"/>
        <v>0</v>
      </c>
      <c r="G59" s="516">
        <f t="shared" si="2"/>
        <v>0</v>
      </c>
      <c r="H59" s="503"/>
      <c r="I59" s="266" t="s">
        <v>153</v>
      </c>
      <c r="J59" s="504"/>
      <c r="K59" s="256"/>
      <c r="L59" s="253"/>
      <c r="M59" s="268"/>
      <c r="N59" s="279" t="str">
        <f t="shared" si="3"/>
        <v/>
      </c>
    </row>
    <row r="60" spans="1:14" ht="56.25" customHeight="1" thickTop="1" thickBot="1" x14ac:dyDescent="0.45">
      <c r="A60" s="178"/>
      <c r="B60" s="179"/>
      <c r="C60" s="180"/>
      <c r="D60" s="181" t="s">
        <v>155</v>
      </c>
      <c r="E60" s="517">
        <f>SUM(E10:E59)</f>
        <v>0</v>
      </c>
      <c r="F60" s="518">
        <f t="shared" ref="F60:G60" si="8">SUM(F10:F59)</f>
        <v>0</v>
      </c>
      <c r="G60" s="519">
        <f t="shared" si="8"/>
        <v>0</v>
      </c>
      <c r="H60" s="178"/>
      <c r="I60" s="179"/>
      <c r="J60" s="254" t="s">
        <v>160</v>
      </c>
      <c r="K60" s="480"/>
      <c r="L60" s="480"/>
      <c r="M60" s="481"/>
    </row>
    <row r="61" spans="1:14" s="84" customFormat="1" ht="16.5" hidden="1" customHeight="1" x14ac:dyDescent="0.4">
      <c r="A61" s="109" t="s">
        <v>110</v>
      </c>
      <c r="B61" s="84" t="s">
        <v>111</v>
      </c>
      <c r="H61" s="109"/>
      <c r="I61" s="109"/>
      <c r="J61" s="109"/>
      <c r="M61" s="110"/>
    </row>
    <row r="62" spans="1:14" s="84" customFormat="1" ht="16.5" hidden="1" customHeight="1" x14ac:dyDescent="0.4">
      <c r="B62" s="84" t="s">
        <v>132</v>
      </c>
      <c r="I62" s="89"/>
      <c r="J62" s="89"/>
      <c r="M62" s="110"/>
    </row>
    <row r="63" spans="1:14" s="84" customFormat="1" ht="16.5" hidden="1" customHeight="1" x14ac:dyDescent="0.4">
      <c r="B63" s="84" t="s">
        <v>133</v>
      </c>
      <c r="F63" s="111"/>
      <c r="G63" s="111"/>
      <c r="I63" s="89"/>
      <c r="J63" s="89"/>
      <c r="K63" s="111"/>
      <c r="L63" s="111"/>
      <c r="M63" s="112"/>
      <c r="N63" s="111"/>
    </row>
    <row r="64" spans="1:14" s="84" customFormat="1" ht="16.5" hidden="1" customHeight="1" x14ac:dyDescent="0.4">
      <c r="B64" s="111" t="s">
        <v>112</v>
      </c>
      <c r="C64" s="111"/>
      <c r="F64" s="111"/>
      <c r="G64" s="111"/>
      <c r="I64" s="89"/>
      <c r="J64" s="89"/>
      <c r="K64" s="111"/>
      <c r="L64" s="111"/>
      <c r="M64" s="112"/>
      <c r="N64" s="111"/>
    </row>
    <row r="65" spans="2:14" s="84" customFormat="1" ht="17.45" customHeight="1" x14ac:dyDescent="0.4">
      <c r="C65" s="113"/>
      <c r="D65" s="113"/>
      <c r="E65" s="113"/>
      <c r="F65" s="113"/>
      <c r="G65" s="113"/>
      <c r="K65" s="113"/>
      <c r="N65" s="111"/>
    </row>
    <row r="66" spans="2:14" s="84" customFormat="1" ht="17.45" customHeight="1" x14ac:dyDescent="0.4">
      <c r="C66" s="113"/>
      <c r="D66" s="113"/>
      <c r="E66" s="113"/>
      <c r="F66" s="113"/>
      <c r="G66" s="113"/>
      <c r="K66" s="113"/>
      <c r="N66" s="111"/>
    </row>
    <row r="67" spans="2:14" ht="17.45" customHeight="1" x14ac:dyDescent="0.4">
      <c r="C67" s="113"/>
      <c r="D67" s="113"/>
      <c r="E67" s="113"/>
      <c r="F67" s="113"/>
      <c r="G67" s="113"/>
      <c r="I67" s="84"/>
      <c r="J67" s="84"/>
      <c r="K67" s="113"/>
      <c r="L67" s="84"/>
      <c r="M67" s="84"/>
    </row>
    <row r="68" spans="2:14" ht="17.45" customHeight="1" x14ac:dyDescent="0.4">
      <c r="C68" s="113"/>
      <c r="D68" s="113"/>
      <c r="E68" s="113"/>
      <c r="F68" s="113"/>
      <c r="G68" s="113"/>
      <c r="I68" s="84"/>
      <c r="J68" s="84"/>
      <c r="K68" s="113"/>
      <c r="L68" s="84"/>
      <c r="M68" s="84"/>
    </row>
    <row r="69" spans="2:14" ht="17.45" customHeight="1" x14ac:dyDescent="0.4">
      <c r="B69" s="83" t="s">
        <v>113</v>
      </c>
      <c r="C69" s="113"/>
      <c r="D69" s="113"/>
      <c r="E69" s="113"/>
      <c r="F69" s="113"/>
      <c r="G69" s="113"/>
      <c r="I69" s="84"/>
      <c r="J69" s="84"/>
      <c r="K69" s="113"/>
      <c r="L69" s="84"/>
      <c r="M69" s="84"/>
    </row>
    <row r="70" spans="2:14" ht="17.45" customHeight="1" x14ac:dyDescent="0.4">
      <c r="B70" s="83" t="s">
        <v>113</v>
      </c>
      <c r="C70" s="113"/>
      <c r="D70" s="113"/>
      <c r="E70" s="113"/>
      <c r="F70" s="113"/>
      <c r="G70" s="113"/>
      <c r="I70" s="84"/>
      <c r="J70" s="84"/>
      <c r="K70" s="113"/>
      <c r="L70" s="84"/>
      <c r="M70" s="84"/>
    </row>
    <row r="71" spans="2:14" x14ac:dyDescent="0.4">
      <c r="C71" s="116"/>
      <c r="D71" s="116"/>
      <c r="E71" s="116"/>
      <c r="F71" s="116"/>
      <c r="G71" s="116"/>
      <c r="K71" s="116"/>
    </row>
  </sheetData>
  <sheetProtection algorithmName="SHA-512" hashValue="IIFmG44ZitQ4HmrY5GWCLiIuJjQJRibCIGew9z6scEis375QpxivZD/nTserSFwa7l+rZ5iO5CLNLe78tP5D5Q==" saltValue="vG8DRZxU5yGlm7YRzCVswg==" spinCount="100000" sheet="1" objects="1" scenarios="1" formatCells="0" formatColumns="0" formatRows="0"/>
  <mergeCells count="7">
    <mergeCell ref="K60:M60"/>
    <mergeCell ref="A2:M2"/>
    <mergeCell ref="C4:K4"/>
    <mergeCell ref="B5:B6"/>
    <mergeCell ref="D5:K5"/>
    <mergeCell ref="C6:K6"/>
    <mergeCell ref="H9:J9"/>
  </mergeCells>
  <phoneticPr fontId="8"/>
  <dataValidations count="11">
    <dataValidation allowBlank="1" showInputMessage="1" showErrorMessage="1" prompt="上記店舗の所在地を入力してください。" sqref="D5:K5 C6:K6"/>
    <dataValidation allowBlank="1" showInputMessage="1" showErrorMessage="1" prompt="店舗名を入力してください。" sqref="C4:K4"/>
    <dataValidation allowBlank="1" showInputMessage="1" showErrorMessage="1" prompt="法人の方は会社名、個人の方は屋号を入力してください。" sqref="P4:P5"/>
    <dataValidation allowBlank="1" showInputMessage="1" showErrorMessage="1" prompt="交付決定番号を入力してください。" sqref="M4"/>
    <dataValidation allowBlank="1" showInputMessage="1" showErrorMessage="1" prompt="税抜で記入してください。" sqref="C10:C59"/>
    <dataValidation allowBlank="1" showInputMessage="1" showErrorMessage="1" prompt="ここでつけた番号を経理関係書類に記入していただくと、確認がスムーズになります。" sqref="M10:M59"/>
    <dataValidation allowBlank="1" showInputMessage="1" showErrorMessage="1" prompt="助成対象期間内に使用した経費内容を入力してください。_x000a_（申請様式（実施計画）からコピーしていただいても構いません）" sqref="B10:B59"/>
    <dataValidation type="list" allowBlank="1" showInputMessage="1" showErrorMessage="1" prompt="支払方法（振込、クレジットカード、現金、手形・小切手）を選択してください。" sqref="L10:L59">
      <formula1>"振込,クレジットカード,現金,手形・小切手"</formula1>
    </dataValidation>
    <dataValidation type="list" allowBlank="1" showInputMessage="1" showErrorMessage="1" prompt="経費区分を選択してください。" sqref="A10:A59">
      <formula1>"厨房機器等購入費,広告宣伝費（販路・顧客開拓目的）,広告宣伝費（求人目的）,マーケティング調査費,システム導入費,厨房等工事費"</formula1>
    </dataValidation>
    <dataValidation allowBlank="1" showInputMessage="1" showErrorMessage="1" prompt="継続的な支出の最初の支払日を入力してください。" sqref="H10:H59"/>
    <dataValidation allowBlank="1" showInputMessage="1" showErrorMessage="1" prompt="継続的な支出の最後の支払日を入力してください。" sqref="J10:J59"/>
  </dataValidations>
  <printOptions horizontalCentered="1"/>
  <pageMargins left="0.39370078740157483" right="0.39370078740157483" top="0.39370078740157483" bottom="0.47244094488188981" header="0.15748031496062992" footer="0.15748031496062992"/>
  <pageSetup paperSize="9" scale="51" fitToHeight="0" orientation="portrait" r:id="rId1"/>
  <headerFooter scaleWithDoc="0" alignWithMargins="0">
    <oddHeader>&amp;R&amp;A　&amp;P/&amp;N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1"/>
  </sheetPr>
  <dimension ref="A1:P71"/>
  <sheetViews>
    <sheetView showZeros="0" zoomScale="70" zoomScaleNormal="70" zoomScaleSheetLayoutView="70" workbookViewId="0">
      <selection activeCell="C4" sqref="C4:K4"/>
    </sheetView>
  </sheetViews>
  <sheetFormatPr defaultRowHeight="13.5" x14ac:dyDescent="0.4"/>
  <cols>
    <col min="1" max="1" width="15.375" style="83" customWidth="1"/>
    <col min="2" max="2" width="30.25" style="83" customWidth="1"/>
    <col min="3" max="3" width="13.125" style="83" customWidth="1"/>
    <col min="4" max="4" width="8.5" style="83" customWidth="1"/>
    <col min="5" max="7" width="13.125" style="83" customWidth="1"/>
    <col min="8" max="8" width="8.625" style="83" customWidth="1"/>
    <col min="9" max="9" width="3.75" style="92" bestFit="1" customWidth="1"/>
    <col min="10" max="10" width="8.625" style="92" customWidth="1"/>
    <col min="11" max="11" width="17.5" style="83" customWidth="1"/>
    <col min="12" max="12" width="9.25" style="83" bestFit="1" customWidth="1"/>
    <col min="13" max="13" width="15.5" style="90" bestFit="1" customWidth="1"/>
    <col min="14" max="14" width="2.875" style="83" customWidth="1"/>
    <col min="15" max="15" width="20.375" style="83" customWidth="1"/>
    <col min="16" max="16" width="51" style="83" customWidth="1"/>
    <col min="17" max="255" width="9" style="83"/>
    <col min="256" max="256" width="18.875" style="83" customWidth="1"/>
    <col min="257" max="258" width="6.5" style="83" customWidth="1"/>
    <col min="259" max="261" width="11.125" style="83" customWidth="1"/>
    <col min="262" max="267" width="8.375" style="83" customWidth="1"/>
    <col min="268" max="268" width="18.875" style="83" customWidth="1"/>
    <col min="269" max="269" width="4.125" style="83" customWidth="1"/>
    <col min="270" max="270" width="4.625" style="83" customWidth="1"/>
    <col min="271" max="511" width="9" style="83"/>
    <col min="512" max="512" width="18.875" style="83" customWidth="1"/>
    <col min="513" max="514" width="6.5" style="83" customWidth="1"/>
    <col min="515" max="517" width="11.125" style="83" customWidth="1"/>
    <col min="518" max="523" width="8.375" style="83" customWidth="1"/>
    <col min="524" max="524" width="18.875" style="83" customWidth="1"/>
    <col min="525" max="525" width="4.125" style="83" customWidth="1"/>
    <col min="526" max="526" width="4.625" style="83" customWidth="1"/>
    <col min="527" max="767" width="9" style="83"/>
    <col min="768" max="768" width="18.875" style="83" customWidth="1"/>
    <col min="769" max="770" width="6.5" style="83" customWidth="1"/>
    <col min="771" max="773" width="11.125" style="83" customWidth="1"/>
    <col min="774" max="779" width="8.375" style="83" customWidth="1"/>
    <col min="780" max="780" width="18.875" style="83" customWidth="1"/>
    <col min="781" max="781" width="4.125" style="83" customWidth="1"/>
    <col min="782" max="782" width="4.625" style="83" customWidth="1"/>
    <col min="783" max="1023" width="9" style="83"/>
    <col min="1024" max="1024" width="18.875" style="83" customWidth="1"/>
    <col min="1025" max="1026" width="6.5" style="83" customWidth="1"/>
    <col min="1027" max="1029" width="11.125" style="83" customWidth="1"/>
    <col min="1030" max="1035" width="8.375" style="83" customWidth="1"/>
    <col min="1036" max="1036" width="18.875" style="83" customWidth="1"/>
    <col min="1037" max="1037" width="4.125" style="83" customWidth="1"/>
    <col min="1038" max="1038" width="4.625" style="83" customWidth="1"/>
    <col min="1039" max="1279" width="9" style="83"/>
    <col min="1280" max="1280" width="18.875" style="83" customWidth="1"/>
    <col min="1281" max="1282" width="6.5" style="83" customWidth="1"/>
    <col min="1283" max="1285" width="11.125" style="83" customWidth="1"/>
    <col min="1286" max="1291" width="8.375" style="83" customWidth="1"/>
    <col min="1292" max="1292" width="18.875" style="83" customWidth="1"/>
    <col min="1293" max="1293" width="4.125" style="83" customWidth="1"/>
    <col min="1294" max="1294" width="4.625" style="83" customWidth="1"/>
    <col min="1295" max="1535" width="9" style="83"/>
    <col min="1536" max="1536" width="18.875" style="83" customWidth="1"/>
    <col min="1537" max="1538" width="6.5" style="83" customWidth="1"/>
    <col min="1539" max="1541" width="11.125" style="83" customWidth="1"/>
    <col min="1542" max="1547" width="8.375" style="83" customWidth="1"/>
    <col min="1548" max="1548" width="18.875" style="83" customWidth="1"/>
    <col min="1549" max="1549" width="4.125" style="83" customWidth="1"/>
    <col min="1550" max="1550" width="4.625" style="83" customWidth="1"/>
    <col min="1551" max="1791" width="9" style="83"/>
    <col min="1792" max="1792" width="18.875" style="83" customWidth="1"/>
    <col min="1793" max="1794" width="6.5" style="83" customWidth="1"/>
    <col min="1795" max="1797" width="11.125" style="83" customWidth="1"/>
    <col min="1798" max="1803" width="8.375" style="83" customWidth="1"/>
    <col min="1804" max="1804" width="18.875" style="83" customWidth="1"/>
    <col min="1805" max="1805" width="4.125" style="83" customWidth="1"/>
    <col min="1806" max="1806" width="4.625" style="83" customWidth="1"/>
    <col min="1807" max="2047" width="9" style="83"/>
    <col min="2048" max="2048" width="18.875" style="83" customWidth="1"/>
    <col min="2049" max="2050" width="6.5" style="83" customWidth="1"/>
    <col min="2051" max="2053" width="11.125" style="83" customWidth="1"/>
    <col min="2054" max="2059" width="8.375" style="83" customWidth="1"/>
    <col min="2060" max="2060" width="18.875" style="83" customWidth="1"/>
    <col min="2061" max="2061" width="4.125" style="83" customWidth="1"/>
    <col min="2062" max="2062" width="4.625" style="83" customWidth="1"/>
    <col min="2063" max="2303" width="9" style="83"/>
    <col min="2304" max="2304" width="18.875" style="83" customWidth="1"/>
    <col min="2305" max="2306" width="6.5" style="83" customWidth="1"/>
    <col min="2307" max="2309" width="11.125" style="83" customWidth="1"/>
    <col min="2310" max="2315" width="8.375" style="83" customWidth="1"/>
    <col min="2316" max="2316" width="18.875" style="83" customWidth="1"/>
    <col min="2317" max="2317" width="4.125" style="83" customWidth="1"/>
    <col min="2318" max="2318" width="4.625" style="83" customWidth="1"/>
    <col min="2319" max="2559" width="9" style="83"/>
    <col min="2560" max="2560" width="18.875" style="83" customWidth="1"/>
    <col min="2561" max="2562" width="6.5" style="83" customWidth="1"/>
    <col min="2563" max="2565" width="11.125" style="83" customWidth="1"/>
    <col min="2566" max="2571" width="8.375" style="83" customWidth="1"/>
    <col min="2572" max="2572" width="18.875" style="83" customWidth="1"/>
    <col min="2573" max="2573" width="4.125" style="83" customWidth="1"/>
    <col min="2574" max="2574" width="4.625" style="83" customWidth="1"/>
    <col min="2575" max="2815" width="9" style="83"/>
    <col min="2816" max="2816" width="18.875" style="83" customWidth="1"/>
    <col min="2817" max="2818" width="6.5" style="83" customWidth="1"/>
    <col min="2819" max="2821" width="11.125" style="83" customWidth="1"/>
    <col min="2822" max="2827" width="8.375" style="83" customWidth="1"/>
    <col min="2828" max="2828" width="18.875" style="83" customWidth="1"/>
    <col min="2829" max="2829" width="4.125" style="83" customWidth="1"/>
    <col min="2830" max="2830" width="4.625" style="83" customWidth="1"/>
    <col min="2831" max="3071" width="9" style="83"/>
    <col min="3072" max="3072" width="18.875" style="83" customWidth="1"/>
    <col min="3073" max="3074" width="6.5" style="83" customWidth="1"/>
    <col min="3075" max="3077" width="11.125" style="83" customWidth="1"/>
    <col min="3078" max="3083" width="8.375" style="83" customWidth="1"/>
    <col min="3084" max="3084" width="18.875" style="83" customWidth="1"/>
    <col min="3085" max="3085" width="4.125" style="83" customWidth="1"/>
    <col min="3086" max="3086" width="4.625" style="83" customWidth="1"/>
    <col min="3087" max="3327" width="9" style="83"/>
    <col min="3328" max="3328" width="18.875" style="83" customWidth="1"/>
    <col min="3329" max="3330" width="6.5" style="83" customWidth="1"/>
    <col min="3331" max="3333" width="11.125" style="83" customWidth="1"/>
    <col min="3334" max="3339" width="8.375" style="83" customWidth="1"/>
    <col min="3340" max="3340" width="18.875" style="83" customWidth="1"/>
    <col min="3341" max="3341" width="4.125" style="83" customWidth="1"/>
    <col min="3342" max="3342" width="4.625" style="83" customWidth="1"/>
    <col min="3343" max="3583" width="9" style="83"/>
    <col min="3584" max="3584" width="18.875" style="83" customWidth="1"/>
    <col min="3585" max="3586" width="6.5" style="83" customWidth="1"/>
    <col min="3587" max="3589" width="11.125" style="83" customWidth="1"/>
    <col min="3590" max="3595" width="8.375" style="83" customWidth="1"/>
    <col min="3596" max="3596" width="18.875" style="83" customWidth="1"/>
    <col min="3597" max="3597" width="4.125" style="83" customWidth="1"/>
    <col min="3598" max="3598" width="4.625" style="83" customWidth="1"/>
    <col min="3599" max="3839" width="9" style="83"/>
    <col min="3840" max="3840" width="18.875" style="83" customWidth="1"/>
    <col min="3841" max="3842" width="6.5" style="83" customWidth="1"/>
    <col min="3843" max="3845" width="11.125" style="83" customWidth="1"/>
    <col min="3846" max="3851" width="8.375" style="83" customWidth="1"/>
    <col min="3852" max="3852" width="18.875" style="83" customWidth="1"/>
    <col min="3853" max="3853" width="4.125" style="83" customWidth="1"/>
    <col min="3854" max="3854" width="4.625" style="83" customWidth="1"/>
    <col min="3855" max="4095" width="9" style="83"/>
    <col min="4096" max="4096" width="18.875" style="83" customWidth="1"/>
    <col min="4097" max="4098" width="6.5" style="83" customWidth="1"/>
    <col min="4099" max="4101" width="11.125" style="83" customWidth="1"/>
    <col min="4102" max="4107" width="8.375" style="83" customWidth="1"/>
    <col min="4108" max="4108" width="18.875" style="83" customWidth="1"/>
    <col min="4109" max="4109" width="4.125" style="83" customWidth="1"/>
    <col min="4110" max="4110" width="4.625" style="83" customWidth="1"/>
    <col min="4111" max="4351" width="9" style="83"/>
    <col min="4352" max="4352" width="18.875" style="83" customWidth="1"/>
    <col min="4353" max="4354" width="6.5" style="83" customWidth="1"/>
    <col min="4355" max="4357" width="11.125" style="83" customWidth="1"/>
    <col min="4358" max="4363" width="8.375" style="83" customWidth="1"/>
    <col min="4364" max="4364" width="18.875" style="83" customWidth="1"/>
    <col min="4365" max="4365" width="4.125" style="83" customWidth="1"/>
    <col min="4366" max="4366" width="4.625" style="83" customWidth="1"/>
    <col min="4367" max="4607" width="9" style="83"/>
    <col min="4608" max="4608" width="18.875" style="83" customWidth="1"/>
    <col min="4609" max="4610" width="6.5" style="83" customWidth="1"/>
    <col min="4611" max="4613" width="11.125" style="83" customWidth="1"/>
    <col min="4614" max="4619" width="8.375" style="83" customWidth="1"/>
    <col min="4620" max="4620" width="18.875" style="83" customWidth="1"/>
    <col min="4621" max="4621" width="4.125" style="83" customWidth="1"/>
    <col min="4622" max="4622" width="4.625" style="83" customWidth="1"/>
    <col min="4623" max="4863" width="9" style="83"/>
    <col min="4864" max="4864" width="18.875" style="83" customWidth="1"/>
    <col min="4865" max="4866" width="6.5" style="83" customWidth="1"/>
    <col min="4867" max="4869" width="11.125" style="83" customWidth="1"/>
    <col min="4870" max="4875" width="8.375" style="83" customWidth="1"/>
    <col min="4876" max="4876" width="18.875" style="83" customWidth="1"/>
    <col min="4877" max="4877" width="4.125" style="83" customWidth="1"/>
    <col min="4878" max="4878" width="4.625" style="83" customWidth="1"/>
    <col min="4879" max="5119" width="9" style="83"/>
    <col min="5120" max="5120" width="18.875" style="83" customWidth="1"/>
    <col min="5121" max="5122" width="6.5" style="83" customWidth="1"/>
    <col min="5123" max="5125" width="11.125" style="83" customWidth="1"/>
    <col min="5126" max="5131" width="8.375" style="83" customWidth="1"/>
    <col min="5132" max="5132" width="18.875" style="83" customWidth="1"/>
    <col min="5133" max="5133" width="4.125" style="83" customWidth="1"/>
    <col min="5134" max="5134" width="4.625" style="83" customWidth="1"/>
    <col min="5135" max="5375" width="9" style="83"/>
    <col min="5376" max="5376" width="18.875" style="83" customWidth="1"/>
    <col min="5377" max="5378" width="6.5" style="83" customWidth="1"/>
    <col min="5379" max="5381" width="11.125" style="83" customWidth="1"/>
    <col min="5382" max="5387" width="8.375" style="83" customWidth="1"/>
    <col min="5388" max="5388" width="18.875" style="83" customWidth="1"/>
    <col min="5389" max="5389" width="4.125" style="83" customWidth="1"/>
    <col min="5390" max="5390" width="4.625" style="83" customWidth="1"/>
    <col min="5391" max="5631" width="9" style="83"/>
    <col min="5632" max="5632" width="18.875" style="83" customWidth="1"/>
    <col min="5633" max="5634" width="6.5" style="83" customWidth="1"/>
    <col min="5635" max="5637" width="11.125" style="83" customWidth="1"/>
    <col min="5638" max="5643" width="8.375" style="83" customWidth="1"/>
    <col min="5644" max="5644" width="18.875" style="83" customWidth="1"/>
    <col min="5645" max="5645" width="4.125" style="83" customWidth="1"/>
    <col min="5646" max="5646" width="4.625" style="83" customWidth="1"/>
    <col min="5647" max="5887" width="9" style="83"/>
    <col min="5888" max="5888" width="18.875" style="83" customWidth="1"/>
    <col min="5889" max="5890" width="6.5" style="83" customWidth="1"/>
    <col min="5891" max="5893" width="11.125" style="83" customWidth="1"/>
    <col min="5894" max="5899" width="8.375" style="83" customWidth="1"/>
    <col min="5900" max="5900" width="18.875" style="83" customWidth="1"/>
    <col min="5901" max="5901" width="4.125" style="83" customWidth="1"/>
    <col min="5902" max="5902" width="4.625" style="83" customWidth="1"/>
    <col min="5903" max="6143" width="9" style="83"/>
    <col min="6144" max="6144" width="18.875" style="83" customWidth="1"/>
    <col min="6145" max="6146" width="6.5" style="83" customWidth="1"/>
    <col min="6147" max="6149" width="11.125" style="83" customWidth="1"/>
    <col min="6150" max="6155" width="8.375" style="83" customWidth="1"/>
    <col min="6156" max="6156" width="18.875" style="83" customWidth="1"/>
    <col min="6157" max="6157" width="4.125" style="83" customWidth="1"/>
    <col min="6158" max="6158" width="4.625" style="83" customWidth="1"/>
    <col min="6159" max="6399" width="9" style="83"/>
    <col min="6400" max="6400" width="18.875" style="83" customWidth="1"/>
    <col min="6401" max="6402" width="6.5" style="83" customWidth="1"/>
    <col min="6403" max="6405" width="11.125" style="83" customWidth="1"/>
    <col min="6406" max="6411" width="8.375" style="83" customWidth="1"/>
    <col min="6412" max="6412" width="18.875" style="83" customWidth="1"/>
    <col min="6413" max="6413" width="4.125" style="83" customWidth="1"/>
    <col min="6414" max="6414" width="4.625" style="83" customWidth="1"/>
    <col min="6415" max="6655" width="9" style="83"/>
    <col min="6656" max="6656" width="18.875" style="83" customWidth="1"/>
    <col min="6657" max="6658" width="6.5" style="83" customWidth="1"/>
    <col min="6659" max="6661" width="11.125" style="83" customWidth="1"/>
    <col min="6662" max="6667" width="8.375" style="83" customWidth="1"/>
    <col min="6668" max="6668" width="18.875" style="83" customWidth="1"/>
    <col min="6669" max="6669" width="4.125" style="83" customWidth="1"/>
    <col min="6670" max="6670" width="4.625" style="83" customWidth="1"/>
    <col min="6671" max="6911" width="9" style="83"/>
    <col min="6912" max="6912" width="18.875" style="83" customWidth="1"/>
    <col min="6913" max="6914" width="6.5" style="83" customWidth="1"/>
    <col min="6915" max="6917" width="11.125" style="83" customWidth="1"/>
    <col min="6918" max="6923" width="8.375" style="83" customWidth="1"/>
    <col min="6924" max="6924" width="18.875" style="83" customWidth="1"/>
    <col min="6925" max="6925" width="4.125" style="83" customWidth="1"/>
    <col min="6926" max="6926" width="4.625" style="83" customWidth="1"/>
    <col min="6927" max="7167" width="9" style="83"/>
    <col min="7168" max="7168" width="18.875" style="83" customWidth="1"/>
    <col min="7169" max="7170" width="6.5" style="83" customWidth="1"/>
    <col min="7171" max="7173" width="11.125" style="83" customWidth="1"/>
    <col min="7174" max="7179" width="8.375" style="83" customWidth="1"/>
    <col min="7180" max="7180" width="18.875" style="83" customWidth="1"/>
    <col min="7181" max="7181" width="4.125" style="83" customWidth="1"/>
    <col min="7182" max="7182" width="4.625" style="83" customWidth="1"/>
    <col min="7183" max="7423" width="9" style="83"/>
    <col min="7424" max="7424" width="18.875" style="83" customWidth="1"/>
    <col min="7425" max="7426" width="6.5" style="83" customWidth="1"/>
    <col min="7427" max="7429" width="11.125" style="83" customWidth="1"/>
    <col min="7430" max="7435" width="8.375" style="83" customWidth="1"/>
    <col min="7436" max="7436" width="18.875" style="83" customWidth="1"/>
    <col min="7437" max="7437" width="4.125" style="83" customWidth="1"/>
    <col min="7438" max="7438" width="4.625" style="83" customWidth="1"/>
    <col min="7439" max="7679" width="9" style="83"/>
    <col min="7680" max="7680" width="18.875" style="83" customWidth="1"/>
    <col min="7681" max="7682" width="6.5" style="83" customWidth="1"/>
    <col min="7683" max="7685" width="11.125" style="83" customWidth="1"/>
    <col min="7686" max="7691" width="8.375" style="83" customWidth="1"/>
    <col min="7692" max="7692" width="18.875" style="83" customWidth="1"/>
    <col min="7693" max="7693" width="4.125" style="83" customWidth="1"/>
    <col min="7694" max="7694" width="4.625" style="83" customWidth="1"/>
    <col min="7695" max="7935" width="9" style="83"/>
    <col min="7936" max="7936" width="18.875" style="83" customWidth="1"/>
    <col min="7937" max="7938" width="6.5" style="83" customWidth="1"/>
    <col min="7939" max="7941" width="11.125" style="83" customWidth="1"/>
    <col min="7942" max="7947" width="8.375" style="83" customWidth="1"/>
    <col min="7948" max="7948" width="18.875" style="83" customWidth="1"/>
    <col min="7949" max="7949" width="4.125" style="83" customWidth="1"/>
    <col min="7950" max="7950" width="4.625" style="83" customWidth="1"/>
    <col min="7951" max="8191" width="9" style="83"/>
    <col min="8192" max="8192" width="18.875" style="83" customWidth="1"/>
    <col min="8193" max="8194" width="6.5" style="83" customWidth="1"/>
    <col min="8195" max="8197" width="11.125" style="83" customWidth="1"/>
    <col min="8198" max="8203" width="8.375" style="83" customWidth="1"/>
    <col min="8204" max="8204" width="18.875" style="83" customWidth="1"/>
    <col min="8205" max="8205" width="4.125" style="83" customWidth="1"/>
    <col min="8206" max="8206" width="4.625" style="83" customWidth="1"/>
    <col min="8207" max="8447" width="9" style="83"/>
    <col min="8448" max="8448" width="18.875" style="83" customWidth="1"/>
    <col min="8449" max="8450" width="6.5" style="83" customWidth="1"/>
    <col min="8451" max="8453" width="11.125" style="83" customWidth="1"/>
    <col min="8454" max="8459" width="8.375" style="83" customWidth="1"/>
    <col min="8460" max="8460" width="18.875" style="83" customWidth="1"/>
    <col min="8461" max="8461" width="4.125" style="83" customWidth="1"/>
    <col min="8462" max="8462" width="4.625" style="83" customWidth="1"/>
    <col min="8463" max="8703" width="9" style="83"/>
    <col min="8704" max="8704" width="18.875" style="83" customWidth="1"/>
    <col min="8705" max="8706" width="6.5" style="83" customWidth="1"/>
    <col min="8707" max="8709" width="11.125" style="83" customWidth="1"/>
    <col min="8710" max="8715" width="8.375" style="83" customWidth="1"/>
    <col min="8716" max="8716" width="18.875" style="83" customWidth="1"/>
    <col min="8717" max="8717" width="4.125" style="83" customWidth="1"/>
    <col min="8718" max="8718" width="4.625" style="83" customWidth="1"/>
    <col min="8719" max="8959" width="9" style="83"/>
    <col min="8960" max="8960" width="18.875" style="83" customWidth="1"/>
    <col min="8961" max="8962" width="6.5" style="83" customWidth="1"/>
    <col min="8963" max="8965" width="11.125" style="83" customWidth="1"/>
    <col min="8966" max="8971" width="8.375" style="83" customWidth="1"/>
    <col min="8972" max="8972" width="18.875" style="83" customWidth="1"/>
    <col min="8973" max="8973" width="4.125" style="83" customWidth="1"/>
    <col min="8974" max="8974" width="4.625" style="83" customWidth="1"/>
    <col min="8975" max="9215" width="9" style="83"/>
    <col min="9216" max="9216" width="18.875" style="83" customWidth="1"/>
    <col min="9217" max="9218" width="6.5" style="83" customWidth="1"/>
    <col min="9219" max="9221" width="11.125" style="83" customWidth="1"/>
    <col min="9222" max="9227" width="8.375" style="83" customWidth="1"/>
    <col min="9228" max="9228" width="18.875" style="83" customWidth="1"/>
    <col min="9229" max="9229" width="4.125" style="83" customWidth="1"/>
    <col min="9230" max="9230" width="4.625" style="83" customWidth="1"/>
    <col min="9231" max="9471" width="9" style="83"/>
    <col min="9472" max="9472" width="18.875" style="83" customWidth="1"/>
    <col min="9473" max="9474" width="6.5" style="83" customWidth="1"/>
    <col min="9475" max="9477" width="11.125" style="83" customWidth="1"/>
    <col min="9478" max="9483" width="8.375" style="83" customWidth="1"/>
    <col min="9484" max="9484" width="18.875" style="83" customWidth="1"/>
    <col min="9485" max="9485" width="4.125" style="83" customWidth="1"/>
    <col min="9486" max="9486" width="4.625" style="83" customWidth="1"/>
    <col min="9487" max="9727" width="9" style="83"/>
    <col min="9728" max="9728" width="18.875" style="83" customWidth="1"/>
    <col min="9729" max="9730" width="6.5" style="83" customWidth="1"/>
    <col min="9731" max="9733" width="11.125" style="83" customWidth="1"/>
    <col min="9734" max="9739" width="8.375" style="83" customWidth="1"/>
    <col min="9740" max="9740" width="18.875" style="83" customWidth="1"/>
    <col min="9741" max="9741" width="4.125" style="83" customWidth="1"/>
    <col min="9742" max="9742" width="4.625" style="83" customWidth="1"/>
    <col min="9743" max="9983" width="9" style="83"/>
    <col min="9984" max="9984" width="18.875" style="83" customWidth="1"/>
    <col min="9985" max="9986" width="6.5" style="83" customWidth="1"/>
    <col min="9987" max="9989" width="11.125" style="83" customWidth="1"/>
    <col min="9990" max="9995" width="8.375" style="83" customWidth="1"/>
    <col min="9996" max="9996" width="18.875" style="83" customWidth="1"/>
    <col min="9997" max="9997" width="4.125" style="83" customWidth="1"/>
    <col min="9998" max="9998" width="4.625" style="83" customWidth="1"/>
    <col min="9999" max="10239" width="9" style="83"/>
    <col min="10240" max="10240" width="18.875" style="83" customWidth="1"/>
    <col min="10241" max="10242" width="6.5" style="83" customWidth="1"/>
    <col min="10243" max="10245" width="11.125" style="83" customWidth="1"/>
    <col min="10246" max="10251" width="8.375" style="83" customWidth="1"/>
    <col min="10252" max="10252" width="18.875" style="83" customWidth="1"/>
    <col min="10253" max="10253" width="4.125" style="83" customWidth="1"/>
    <col min="10254" max="10254" width="4.625" style="83" customWidth="1"/>
    <col min="10255" max="10495" width="9" style="83"/>
    <col min="10496" max="10496" width="18.875" style="83" customWidth="1"/>
    <col min="10497" max="10498" width="6.5" style="83" customWidth="1"/>
    <col min="10499" max="10501" width="11.125" style="83" customWidth="1"/>
    <col min="10502" max="10507" width="8.375" style="83" customWidth="1"/>
    <col min="10508" max="10508" width="18.875" style="83" customWidth="1"/>
    <col min="10509" max="10509" width="4.125" style="83" customWidth="1"/>
    <col min="10510" max="10510" width="4.625" style="83" customWidth="1"/>
    <col min="10511" max="10751" width="9" style="83"/>
    <col min="10752" max="10752" width="18.875" style="83" customWidth="1"/>
    <col min="10753" max="10754" width="6.5" style="83" customWidth="1"/>
    <col min="10755" max="10757" width="11.125" style="83" customWidth="1"/>
    <col min="10758" max="10763" width="8.375" style="83" customWidth="1"/>
    <col min="10764" max="10764" width="18.875" style="83" customWidth="1"/>
    <col min="10765" max="10765" width="4.125" style="83" customWidth="1"/>
    <col min="10766" max="10766" width="4.625" style="83" customWidth="1"/>
    <col min="10767" max="11007" width="9" style="83"/>
    <col min="11008" max="11008" width="18.875" style="83" customWidth="1"/>
    <col min="11009" max="11010" width="6.5" style="83" customWidth="1"/>
    <col min="11011" max="11013" width="11.125" style="83" customWidth="1"/>
    <col min="11014" max="11019" width="8.375" style="83" customWidth="1"/>
    <col min="11020" max="11020" width="18.875" style="83" customWidth="1"/>
    <col min="11021" max="11021" width="4.125" style="83" customWidth="1"/>
    <col min="11022" max="11022" width="4.625" style="83" customWidth="1"/>
    <col min="11023" max="11263" width="9" style="83"/>
    <col min="11264" max="11264" width="18.875" style="83" customWidth="1"/>
    <col min="11265" max="11266" width="6.5" style="83" customWidth="1"/>
    <col min="11267" max="11269" width="11.125" style="83" customWidth="1"/>
    <col min="11270" max="11275" width="8.375" style="83" customWidth="1"/>
    <col min="11276" max="11276" width="18.875" style="83" customWidth="1"/>
    <col min="11277" max="11277" width="4.125" style="83" customWidth="1"/>
    <col min="11278" max="11278" width="4.625" style="83" customWidth="1"/>
    <col min="11279" max="11519" width="9" style="83"/>
    <col min="11520" max="11520" width="18.875" style="83" customWidth="1"/>
    <col min="11521" max="11522" width="6.5" style="83" customWidth="1"/>
    <col min="11523" max="11525" width="11.125" style="83" customWidth="1"/>
    <col min="11526" max="11531" width="8.375" style="83" customWidth="1"/>
    <col min="11532" max="11532" width="18.875" style="83" customWidth="1"/>
    <col min="11533" max="11533" width="4.125" style="83" customWidth="1"/>
    <col min="11534" max="11534" width="4.625" style="83" customWidth="1"/>
    <col min="11535" max="11775" width="9" style="83"/>
    <col min="11776" max="11776" width="18.875" style="83" customWidth="1"/>
    <col min="11777" max="11778" width="6.5" style="83" customWidth="1"/>
    <col min="11779" max="11781" width="11.125" style="83" customWidth="1"/>
    <col min="11782" max="11787" width="8.375" style="83" customWidth="1"/>
    <col min="11788" max="11788" width="18.875" style="83" customWidth="1"/>
    <col min="11789" max="11789" width="4.125" style="83" customWidth="1"/>
    <col min="11790" max="11790" width="4.625" style="83" customWidth="1"/>
    <col min="11791" max="12031" width="9" style="83"/>
    <col min="12032" max="12032" width="18.875" style="83" customWidth="1"/>
    <col min="12033" max="12034" width="6.5" style="83" customWidth="1"/>
    <col min="12035" max="12037" width="11.125" style="83" customWidth="1"/>
    <col min="12038" max="12043" width="8.375" style="83" customWidth="1"/>
    <col min="12044" max="12044" width="18.875" style="83" customWidth="1"/>
    <col min="12045" max="12045" width="4.125" style="83" customWidth="1"/>
    <col min="12046" max="12046" width="4.625" style="83" customWidth="1"/>
    <col min="12047" max="12287" width="9" style="83"/>
    <col min="12288" max="12288" width="18.875" style="83" customWidth="1"/>
    <col min="12289" max="12290" width="6.5" style="83" customWidth="1"/>
    <col min="12291" max="12293" width="11.125" style="83" customWidth="1"/>
    <col min="12294" max="12299" width="8.375" style="83" customWidth="1"/>
    <col min="12300" max="12300" width="18.875" style="83" customWidth="1"/>
    <col min="12301" max="12301" width="4.125" style="83" customWidth="1"/>
    <col min="12302" max="12302" width="4.625" style="83" customWidth="1"/>
    <col min="12303" max="12543" width="9" style="83"/>
    <col min="12544" max="12544" width="18.875" style="83" customWidth="1"/>
    <col min="12545" max="12546" width="6.5" style="83" customWidth="1"/>
    <col min="12547" max="12549" width="11.125" style="83" customWidth="1"/>
    <col min="12550" max="12555" width="8.375" style="83" customWidth="1"/>
    <col min="12556" max="12556" width="18.875" style="83" customWidth="1"/>
    <col min="12557" max="12557" width="4.125" style="83" customWidth="1"/>
    <col min="12558" max="12558" width="4.625" style="83" customWidth="1"/>
    <col min="12559" max="12799" width="9" style="83"/>
    <col min="12800" max="12800" width="18.875" style="83" customWidth="1"/>
    <col min="12801" max="12802" width="6.5" style="83" customWidth="1"/>
    <col min="12803" max="12805" width="11.125" style="83" customWidth="1"/>
    <col min="12806" max="12811" width="8.375" style="83" customWidth="1"/>
    <col min="12812" max="12812" width="18.875" style="83" customWidth="1"/>
    <col min="12813" max="12813" width="4.125" style="83" customWidth="1"/>
    <col min="12814" max="12814" width="4.625" style="83" customWidth="1"/>
    <col min="12815" max="13055" width="9" style="83"/>
    <col min="13056" max="13056" width="18.875" style="83" customWidth="1"/>
    <col min="13057" max="13058" width="6.5" style="83" customWidth="1"/>
    <col min="13059" max="13061" width="11.125" style="83" customWidth="1"/>
    <col min="13062" max="13067" width="8.375" style="83" customWidth="1"/>
    <col min="13068" max="13068" width="18.875" style="83" customWidth="1"/>
    <col min="13069" max="13069" width="4.125" style="83" customWidth="1"/>
    <col min="13070" max="13070" width="4.625" style="83" customWidth="1"/>
    <col min="13071" max="13311" width="9" style="83"/>
    <col min="13312" max="13312" width="18.875" style="83" customWidth="1"/>
    <col min="13313" max="13314" width="6.5" style="83" customWidth="1"/>
    <col min="13315" max="13317" width="11.125" style="83" customWidth="1"/>
    <col min="13318" max="13323" width="8.375" style="83" customWidth="1"/>
    <col min="13324" max="13324" width="18.875" style="83" customWidth="1"/>
    <col min="13325" max="13325" width="4.125" style="83" customWidth="1"/>
    <col min="13326" max="13326" width="4.625" style="83" customWidth="1"/>
    <col min="13327" max="13567" width="9" style="83"/>
    <col min="13568" max="13568" width="18.875" style="83" customWidth="1"/>
    <col min="13569" max="13570" width="6.5" style="83" customWidth="1"/>
    <col min="13571" max="13573" width="11.125" style="83" customWidth="1"/>
    <col min="13574" max="13579" width="8.375" style="83" customWidth="1"/>
    <col min="13580" max="13580" width="18.875" style="83" customWidth="1"/>
    <col min="13581" max="13581" width="4.125" style="83" customWidth="1"/>
    <col min="13582" max="13582" width="4.625" style="83" customWidth="1"/>
    <col min="13583" max="13823" width="9" style="83"/>
    <col min="13824" max="13824" width="18.875" style="83" customWidth="1"/>
    <col min="13825" max="13826" width="6.5" style="83" customWidth="1"/>
    <col min="13827" max="13829" width="11.125" style="83" customWidth="1"/>
    <col min="13830" max="13835" width="8.375" style="83" customWidth="1"/>
    <col min="13836" max="13836" width="18.875" style="83" customWidth="1"/>
    <col min="13837" max="13837" width="4.125" style="83" customWidth="1"/>
    <col min="13838" max="13838" width="4.625" style="83" customWidth="1"/>
    <col min="13839" max="14079" width="9" style="83"/>
    <col min="14080" max="14080" width="18.875" style="83" customWidth="1"/>
    <col min="14081" max="14082" width="6.5" style="83" customWidth="1"/>
    <col min="14083" max="14085" width="11.125" style="83" customWidth="1"/>
    <col min="14086" max="14091" width="8.375" style="83" customWidth="1"/>
    <col min="14092" max="14092" width="18.875" style="83" customWidth="1"/>
    <col min="14093" max="14093" width="4.125" style="83" customWidth="1"/>
    <col min="14094" max="14094" width="4.625" style="83" customWidth="1"/>
    <col min="14095" max="14335" width="9" style="83"/>
    <col min="14336" max="14336" width="18.875" style="83" customWidth="1"/>
    <col min="14337" max="14338" width="6.5" style="83" customWidth="1"/>
    <col min="14339" max="14341" width="11.125" style="83" customWidth="1"/>
    <col min="14342" max="14347" width="8.375" style="83" customWidth="1"/>
    <col min="14348" max="14348" width="18.875" style="83" customWidth="1"/>
    <col min="14349" max="14349" width="4.125" style="83" customWidth="1"/>
    <col min="14350" max="14350" width="4.625" style="83" customWidth="1"/>
    <col min="14351" max="14591" width="9" style="83"/>
    <col min="14592" max="14592" width="18.875" style="83" customWidth="1"/>
    <col min="14593" max="14594" width="6.5" style="83" customWidth="1"/>
    <col min="14595" max="14597" width="11.125" style="83" customWidth="1"/>
    <col min="14598" max="14603" width="8.375" style="83" customWidth="1"/>
    <col min="14604" max="14604" width="18.875" style="83" customWidth="1"/>
    <col min="14605" max="14605" width="4.125" style="83" customWidth="1"/>
    <col min="14606" max="14606" width="4.625" style="83" customWidth="1"/>
    <col min="14607" max="14847" width="9" style="83"/>
    <col min="14848" max="14848" width="18.875" style="83" customWidth="1"/>
    <col min="14849" max="14850" width="6.5" style="83" customWidth="1"/>
    <col min="14851" max="14853" width="11.125" style="83" customWidth="1"/>
    <col min="14854" max="14859" width="8.375" style="83" customWidth="1"/>
    <col min="14860" max="14860" width="18.875" style="83" customWidth="1"/>
    <col min="14861" max="14861" width="4.125" style="83" customWidth="1"/>
    <col min="14862" max="14862" width="4.625" style="83" customWidth="1"/>
    <col min="14863" max="15103" width="9" style="83"/>
    <col min="15104" max="15104" width="18.875" style="83" customWidth="1"/>
    <col min="15105" max="15106" width="6.5" style="83" customWidth="1"/>
    <col min="15107" max="15109" width="11.125" style="83" customWidth="1"/>
    <col min="15110" max="15115" width="8.375" style="83" customWidth="1"/>
    <col min="15116" max="15116" width="18.875" style="83" customWidth="1"/>
    <col min="15117" max="15117" width="4.125" style="83" customWidth="1"/>
    <col min="15118" max="15118" width="4.625" style="83" customWidth="1"/>
    <col min="15119" max="15359" width="9" style="83"/>
    <col min="15360" max="15360" width="18.875" style="83" customWidth="1"/>
    <col min="15361" max="15362" width="6.5" style="83" customWidth="1"/>
    <col min="15363" max="15365" width="11.125" style="83" customWidth="1"/>
    <col min="15366" max="15371" width="8.375" style="83" customWidth="1"/>
    <col min="15372" max="15372" width="18.875" style="83" customWidth="1"/>
    <col min="15373" max="15373" width="4.125" style="83" customWidth="1"/>
    <col min="15374" max="15374" width="4.625" style="83" customWidth="1"/>
    <col min="15375" max="15615" width="9" style="83"/>
    <col min="15616" max="15616" width="18.875" style="83" customWidth="1"/>
    <col min="15617" max="15618" width="6.5" style="83" customWidth="1"/>
    <col min="15619" max="15621" width="11.125" style="83" customWidth="1"/>
    <col min="15622" max="15627" width="8.375" style="83" customWidth="1"/>
    <col min="15628" max="15628" width="18.875" style="83" customWidth="1"/>
    <col min="15629" max="15629" width="4.125" style="83" customWidth="1"/>
    <col min="15630" max="15630" width="4.625" style="83" customWidth="1"/>
    <col min="15631" max="15871" width="9" style="83"/>
    <col min="15872" max="15872" width="18.875" style="83" customWidth="1"/>
    <col min="15873" max="15874" width="6.5" style="83" customWidth="1"/>
    <col min="15875" max="15877" width="11.125" style="83" customWidth="1"/>
    <col min="15878" max="15883" width="8.375" style="83" customWidth="1"/>
    <col min="15884" max="15884" width="18.875" style="83" customWidth="1"/>
    <col min="15885" max="15885" width="4.125" style="83" customWidth="1"/>
    <col min="15886" max="15886" width="4.625" style="83" customWidth="1"/>
    <col min="15887" max="16127" width="9" style="83"/>
    <col min="16128" max="16128" width="18.875" style="83" customWidth="1"/>
    <col min="16129" max="16130" width="6.5" style="83" customWidth="1"/>
    <col min="16131" max="16133" width="11.125" style="83" customWidth="1"/>
    <col min="16134" max="16139" width="8.375" style="83" customWidth="1"/>
    <col min="16140" max="16140" width="18.875" style="83" customWidth="1"/>
    <col min="16141" max="16141" width="4.125" style="83" customWidth="1"/>
    <col min="16142" max="16142" width="4.625" style="83" customWidth="1"/>
    <col min="16143" max="16377" width="9" style="83"/>
    <col min="16378" max="16384" width="8.625" style="83" customWidth="1"/>
  </cols>
  <sheetData>
    <row r="1" spans="1:16" ht="18" customHeight="1" x14ac:dyDescent="0.4">
      <c r="A1" s="188" t="s">
        <v>129</v>
      </c>
      <c r="B1" s="84"/>
      <c r="H1" s="84"/>
      <c r="I1" s="89"/>
      <c r="J1" s="89"/>
      <c r="M1" s="174" t="s">
        <v>171</v>
      </c>
    </row>
    <row r="2" spans="1:16" ht="30" customHeight="1" x14ac:dyDescent="0.4">
      <c r="A2" s="482" t="s">
        <v>96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177"/>
    </row>
    <row r="3" spans="1:16" ht="18" thickBot="1" x14ac:dyDescent="0.45">
      <c r="B3" s="175"/>
      <c r="C3" s="175"/>
      <c r="D3" s="175"/>
      <c r="E3" s="175"/>
      <c r="F3" s="175"/>
      <c r="G3" s="175"/>
      <c r="H3" s="175"/>
      <c r="I3" s="175"/>
      <c r="J3" s="175"/>
      <c r="K3" s="262"/>
      <c r="L3" s="175"/>
      <c r="M3" s="175"/>
      <c r="N3" s="175"/>
    </row>
    <row r="4" spans="1:16" ht="41.25" customHeight="1" thickBot="1" x14ac:dyDescent="0.45">
      <c r="B4" s="275" t="s">
        <v>120</v>
      </c>
      <c r="C4" s="493"/>
      <c r="D4" s="493"/>
      <c r="E4" s="493"/>
      <c r="F4" s="493"/>
      <c r="G4" s="493"/>
      <c r="H4" s="493"/>
      <c r="I4" s="493"/>
      <c r="J4" s="493"/>
      <c r="K4" s="494"/>
      <c r="L4" s="263" t="s">
        <v>157</v>
      </c>
      <c r="M4" s="270" t="str">
        <f>+IF('別紙1　店舗1'!$M$4="","",'別紙1　店舗1'!$M$4)</f>
        <v/>
      </c>
      <c r="N4" s="264"/>
      <c r="O4" s="233" t="s">
        <v>166</v>
      </c>
      <c r="P4" s="271" t="str">
        <f>+IF('別紙1　店舗1'!$P4="","",'別紙1　店舗1'!$P4)</f>
        <v/>
      </c>
    </row>
    <row r="5" spans="1:16" ht="41.25" customHeight="1" x14ac:dyDescent="0.4">
      <c r="B5" s="495" t="s">
        <v>119</v>
      </c>
      <c r="C5" s="186" t="s">
        <v>156</v>
      </c>
      <c r="D5" s="485"/>
      <c r="E5" s="485"/>
      <c r="F5" s="485"/>
      <c r="G5" s="485"/>
      <c r="H5" s="485"/>
      <c r="I5" s="485"/>
      <c r="J5" s="485"/>
      <c r="K5" s="497"/>
      <c r="O5" s="233" t="s">
        <v>167</v>
      </c>
      <c r="P5" s="271" t="str">
        <f>+IF('別紙1　店舗1'!$P5="","",'別紙1　店舗1'!$P5)</f>
        <v/>
      </c>
    </row>
    <row r="6" spans="1:16" ht="41.25" customHeight="1" thickBot="1" x14ac:dyDescent="0.45">
      <c r="B6" s="496"/>
      <c r="C6" s="498"/>
      <c r="D6" s="499"/>
      <c r="E6" s="499"/>
      <c r="F6" s="499"/>
      <c r="G6" s="499"/>
      <c r="H6" s="499"/>
      <c r="I6" s="499"/>
      <c r="J6" s="499"/>
      <c r="K6" s="500"/>
    </row>
    <row r="7" spans="1:16" s="182" customFormat="1" ht="18.75" x14ac:dyDescent="0.15">
      <c r="C7" s="230" t="s">
        <v>158</v>
      </c>
      <c r="D7" s="184"/>
      <c r="E7" s="184"/>
      <c r="F7" s="184"/>
      <c r="G7" s="184"/>
      <c r="H7" s="183"/>
      <c r="I7" s="183"/>
      <c r="J7" s="185"/>
      <c r="K7" s="184"/>
      <c r="M7" s="189"/>
    </row>
    <row r="8" spans="1:16" ht="23.25" customHeight="1" thickBot="1" x14ac:dyDescent="0.45">
      <c r="M8" s="199" t="s">
        <v>90</v>
      </c>
      <c r="N8" s="93"/>
    </row>
    <row r="9" spans="1:16" ht="57.75" customHeight="1" thickBot="1" x14ac:dyDescent="0.45">
      <c r="A9" s="190" t="s">
        <v>126</v>
      </c>
      <c r="B9" s="191" t="s">
        <v>122</v>
      </c>
      <c r="C9" s="192" t="s">
        <v>98</v>
      </c>
      <c r="D9" s="193" t="s">
        <v>99</v>
      </c>
      <c r="E9" s="194" t="s">
        <v>100</v>
      </c>
      <c r="F9" s="195" t="s">
        <v>123</v>
      </c>
      <c r="G9" s="196" t="s">
        <v>124</v>
      </c>
      <c r="H9" s="490" t="s">
        <v>152</v>
      </c>
      <c r="I9" s="491"/>
      <c r="J9" s="492"/>
      <c r="K9" s="197" t="s">
        <v>101</v>
      </c>
      <c r="L9" s="200" t="s">
        <v>159</v>
      </c>
      <c r="M9" s="198" t="s">
        <v>154</v>
      </c>
    </row>
    <row r="10" spans="1:16" ht="84.75" customHeight="1" x14ac:dyDescent="0.4">
      <c r="A10" s="260"/>
      <c r="B10" s="217"/>
      <c r="C10" s="218"/>
      <c r="D10" s="219"/>
      <c r="E10" s="505">
        <f>F10+G10</f>
        <v>0</v>
      </c>
      <c r="F10" s="506">
        <f>IFERROR(G10*0.1, "0")</f>
        <v>0</v>
      </c>
      <c r="G10" s="507">
        <f>ROUNDDOWN(C10,0)*D10</f>
        <v>0</v>
      </c>
      <c r="H10" s="501"/>
      <c r="I10" s="265" t="s">
        <v>153</v>
      </c>
      <c r="J10" s="502"/>
      <c r="K10" s="255"/>
      <c r="L10" s="252"/>
      <c r="M10" s="267"/>
      <c r="N10" s="279" t="str">
        <f>IF(AND(C10&gt;100000,L10="現金"),"申請不可",IF(AND(OR(A10="厨房機器等購入費",A10="厨房等工事費"),C10&gt;=500000),"付表３に記入が必要です",IF(AND(A10="広告宣伝費（販路・顧客開拓目的）",C10&gt;=500000),"看板制作の場合、付表３に記入が必要です","")))</f>
        <v/>
      </c>
    </row>
    <row r="11" spans="1:16" ht="84.75" customHeight="1" x14ac:dyDescent="0.4">
      <c r="A11" s="260"/>
      <c r="B11" s="220"/>
      <c r="C11" s="221"/>
      <c r="D11" s="222"/>
      <c r="E11" s="508">
        <f t="shared" ref="E11:E57" si="0">F11+G11</f>
        <v>0</v>
      </c>
      <c r="F11" s="509">
        <f t="shared" ref="F11:F59" si="1">IFERROR(G11*0.1, "0")</f>
        <v>0</v>
      </c>
      <c r="G11" s="510">
        <f t="shared" ref="G11:G59" si="2">ROUNDDOWN(C11,0)*D11</f>
        <v>0</v>
      </c>
      <c r="H11" s="501"/>
      <c r="I11" s="265" t="s">
        <v>153</v>
      </c>
      <c r="J11" s="502"/>
      <c r="K11" s="255"/>
      <c r="L11" s="252"/>
      <c r="M11" s="267"/>
      <c r="N11" s="279" t="str">
        <f t="shared" ref="N11:N59" si="3">IF(AND(C11&gt;100000,L11="現金"),"申請不可",IF(AND(OR(A11="厨房機器等購入費",A11="厨房等工事費"),C11&gt;=500000),"付表３に記入が必要です",IF(AND(A11="広告宣伝費（販路・顧客開拓目的）",C11&gt;=500000),"看板制作の場合、付表３に記入が必要です","")))</f>
        <v/>
      </c>
    </row>
    <row r="12" spans="1:16" ht="84.75" customHeight="1" x14ac:dyDescent="0.4">
      <c r="A12" s="260"/>
      <c r="B12" s="220"/>
      <c r="C12" s="221"/>
      <c r="D12" s="222"/>
      <c r="E12" s="508">
        <f t="shared" si="0"/>
        <v>0</v>
      </c>
      <c r="F12" s="509">
        <f t="shared" si="1"/>
        <v>0</v>
      </c>
      <c r="G12" s="510">
        <f t="shared" si="2"/>
        <v>0</v>
      </c>
      <c r="H12" s="501"/>
      <c r="I12" s="265" t="s">
        <v>153</v>
      </c>
      <c r="J12" s="502"/>
      <c r="K12" s="255"/>
      <c r="L12" s="252"/>
      <c r="M12" s="267"/>
      <c r="N12" s="279" t="str">
        <f t="shared" si="3"/>
        <v/>
      </c>
    </row>
    <row r="13" spans="1:16" ht="84.75" customHeight="1" x14ac:dyDescent="0.4">
      <c r="A13" s="260"/>
      <c r="B13" s="220"/>
      <c r="C13" s="221"/>
      <c r="D13" s="222"/>
      <c r="E13" s="508">
        <f t="shared" si="0"/>
        <v>0</v>
      </c>
      <c r="F13" s="509">
        <f t="shared" si="1"/>
        <v>0</v>
      </c>
      <c r="G13" s="510">
        <f t="shared" si="2"/>
        <v>0</v>
      </c>
      <c r="H13" s="501"/>
      <c r="I13" s="265" t="s">
        <v>153</v>
      </c>
      <c r="J13" s="502"/>
      <c r="K13" s="255"/>
      <c r="L13" s="252"/>
      <c r="M13" s="267"/>
      <c r="N13" s="279" t="str">
        <f t="shared" si="3"/>
        <v/>
      </c>
    </row>
    <row r="14" spans="1:16" ht="84.75" customHeight="1" x14ac:dyDescent="0.4">
      <c r="A14" s="260"/>
      <c r="B14" s="220"/>
      <c r="C14" s="221"/>
      <c r="D14" s="222"/>
      <c r="E14" s="508">
        <f t="shared" si="0"/>
        <v>0</v>
      </c>
      <c r="F14" s="509">
        <f t="shared" si="1"/>
        <v>0</v>
      </c>
      <c r="G14" s="510">
        <f t="shared" si="2"/>
        <v>0</v>
      </c>
      <c r="H14" s="501"/>
      <c r="I14" s="265" t="s">
        <v>153</v>
      </c>
      <c r="J14" s="502"/>
      <c r="K14" s="255"/>
      <c r="L14" s="252"/>
      <c r="M14" s="267"/>
      <c r="N14" s="279" t="str">
        <f t="shared" si="3"/>
        <v/>
      </c>
    </row>
    <row r="15" spans="1:16" ht="84.75" customHeight="1" x14ac:dyDescent="0.4">
      <c r="A15" s="260"/>
      <c r="B15" s="220"/>
      <c r="C15" s="221"/>
      <c r="D15" s="222"/>
      <c r="E15" s="508">
        <f t="shared" si="0"/>
        <v>0</v>
      </c>
      <c r="F15" s="509">
        <f t="shared" si="1"/>
        <v>0</v>
      </c>
      <c r="G15" s="510">
        <f t="shared" si="2"/>
        <v>0</v>
      </c>
      <c r="H15" s="501"/>
      <c r="I15" s="265" t="s">
        <v>153</v>
      </c>
      <c r="J15" s="502"/>
      <c r="K15" s="255"/>
      <c r="L15" s="252"/>
      <c r="M15" s="267"/>
      <c r="N15" s="279" t="str">
        <f t="shared" si="3"/>
        <v/>
      </c>
    </row>
    <row r="16" spans="1:16" ht="84.75" customHeight="1" x14ac:dyDescent="0.4">
      <c r="A16" s="260"/>
      <c r="B16" s="220"/>
      <c r="C16" s="221"/>
      <c r="D16" s="222"/>
      <c r="E16" s="508">
        <f t="shared" si="0"/>
        <v>0</v>
      </c>
      <c r="F16" s="509">
        <f t="shared" si="1"/>
        <v>0</v>
      </c>
      <c r="G16" s="510">
        <f t="shared" si="2"/>
        <v>0</v>
      </c>
      <c r="H16" s="501"/>
      <c r="I16" s="265" t="s">
        <v>153</v>
      </c>
      <c r="J16" s="502"/>
      <c r="K16" s="255"/>
      <c r="L16" s="252"/>
      <c r="M16" s="267"/>
      <c r="N16" s="279" t="str">
        <f t="shared" si="3"/>
        <v/>
      </c>
    </row>
    <row r="17" spans="1:14" ht="84.75" customHeight="1" x14ac:dyDescent="0.4">
      <c r="A17" s="260"/>
      <c r="B17" s="220"/>
      <c r="C17" s="221"/>
      <c r="D17" s="222"/>
      <c r="E17" s="508">
        <f t="shared" si="0"/>
        <v>0</v>
      </c>
      <c r="F17" s="509">
        <f t="shared" si="1"/>
        <v>0</v>
      </c>
      <c r="G17" s="510">
        <f t="shared" si="2"/>
        <v>0</v>
      </c>
      <c r="H17" s="501"/>
      <c r="I17" s="265" t="s">
        <v>153</v>
      </c>
      <c r="J17" s="502"/>
      <c r="K17" s="255"/>
      <c r="L17" s="252"/>
      <c r="M17" s="267"/>
      <c r="N17" s="279" t="str">
        <f t="shared" si="3"/>
        <v/>
      </c>
    </row>
    <row r="18" spans="1:14" ht="84.75" customHeight="1" x14ac:dyDescent="0.4">
      <c r="A18" s="260"/>
      <c r="B18" s="220"/>
      <c r="C18" s="221"/>
      <c r="D18" s="222"/>
      <c r="E18" s="508">
        <f t="shared" si="0"/>
        <v>0</v>
      </c>
      <c r="F18" s="509">
        <f t="shared" si="1"/>
        <v>0</v>
      </c>
      <c r="G18" s="510">
        <f t="shared" si="2"/>
        <v>0</v>
      </c>
      <c r="H18" s="501"/>
      <c r="I18" s="265" t="s">
        <v>153</v>
      </c>
      <c r="J18" s="502"/>
      <c r="K18" s="255"/>
      <c r="L18" s="252"/>
      <c r="M18" s="267"/>
      <c r="N18" s="279" t="str">
        <f t="shared" si="3"/>
        <v/>
      </c>
    </row>
    <row r="19" spans="1:14" ht="84.75" customHeight="1" x14ac:dyDescent="0.4">
      <c r="A19" s="260"/>
      <c r="B19" s="220"/>
      <c r="C19" s="221"/>
      <c r="D19" s="222"/>
      <c r="E19" s="508">
        <f t="shared" si="0"/>
        <v>0</v>
      </c>
      <c r="F19" s="509">
        <f t="shared" si="1"/>
        <v>0</v>
      </c>
      <c r="G19" s="510">
        <f t="shared" si="2"/>
        <v>0</v>
      </c>
      <c r="H19" s="501"/>
      <c r="I19" s="265" t="s">
        <v>153</v>
      </c>
      <c r="J19" s="502"/>
      <c r="K19" s="255"/>
      <c r="L19" s="252"/>
      <c r="M19" s="267"/>
      <c r="N19" s="279" t="str">
        <f t="shared" si="3"/>
        <v/>
      </c>
    </row>
    <row r="20" spans="1:14" ht="84.75" customHeight="1" x14ac:dyDescent="0.4">
      <c r="A20" s="260"/>
      <c r="B20" s="220"/>
      <c r="C20" s="221"/>
      <c r="D20" s="222"/>
      <c r="E20" s="508">
        <f t="shared" si="0"/>
        <v>0</v>
      </c>
      <c r="F20" s="509">
        <f t="shared" si="1"/>
        <v>0</v>
      </c>
      <c r="G20" s="510">
        <f t="shared" si="2"/>
        <v>0</v>
      </c>
      <c r="H20" s="501"/>
      <c r="I20" s="265" t="s">
        <v>153</v>
      </c>
      <c r="J20" s="502"/>
      <c r="K20" s="255"/>
      <c r="L20" s="252"/>
      <c r="M20" s="267"/>
      <c r="N20" s="279" t="str">
        <f t="shared" si="3"/>
        <v/>
      </c>
    </row>
    <row r="21" spans="1:14" ht="84.75" customHeight="1" x14ac:dyDescent="0.4">
      <c r="A21" s="260"/>
      <c r="B21" s="220"/>
      <c r="C21" s="221"/>
      <c r="D21" s="222"/>
      <c r="E21" s="508">
        <f t="shared" si="0"/>
        <v>0</v>
      </c>
      <c r="F21" s="509">
        <f t="shared" si="1"/>
        <v>0</v>
      </c>
      <c r="G21" s="510">
        <f t="shared" si="2"/>
        <v>0</v>
      </c>
      <c r="H21" s="501"/>
      <c r="I21" s="265" t="s">
        <v>153</v>
      </c>
      <c r="J21" s="502"/>
      <c r="K21" s="255"/>
      <c r="L21" s="252"/>
      <c r="M21" s="267"/>
      <c r="N21" s="279" t="str">
        <f t="shared" si="3"/>
        <v/>
      </c>
    </row>
    <row r="22" spans="1:14" ht="84.75" customHeight="1" x14ac:dyDescent="0.4">
      <c r="A22" s="260"/>
      <c r="B22" s="220"/>
      <c r="C22" s="221"/>
      <c r="D22" s="222"/>
      <c r="E22" s="508">
        <f t="shared" si="0"/>
        <v>0</v>
      </c>
      <c r="F22" s="509">
        <f t="shared" si="1"/>
        <v>0</v>
      </c>
      <c r="G22" s="510">
        <f t="shared" si="2"/>
        <v>0</v>
      </c>
      <c r="H22" s="501"/>
      <c r="I22" s="265" t="s">
        <v>153</v>
      </c>
      <c r="J22" s="502"/>
      <c r="K22" s="255"/>
      <c r="L22" s="252"/>
      <c r="M22" s="267"/>
      <c r="N22" s="279" t="str">
        <f t="shared" si="3"/>
        <v/>
      </c>
    </row>
    <row r="23" spans="1:14" ht="84.75" customHeight="1" x14ac:dyDescent="0.4">
      <c r="A23" s="260"/>
      <c r="B23" s="220"/>
      <c r="C23" s="221"/>
      <c r="D23" s="222"/>
      <c r="E23" s="511">
        <f t="shared" si="0"/>
        <v>0</v>
      </c>
      <c r="F23" s="512">
        <f t="shared" si="1"/>
        <v>0</v>
      </c>
      <c r="G23" s="513">
        <f t="shared" si="2"/>
        <v>0</v>
      </c>
      <c r="H23" s="501"/>
      <c r="I23" s="265" t="s">
        <v>153</v>
      </c>
      <c r="J23" s="502"/>
      <c r="K23" s="255"/>
      <c r="L23" s="252"/>
      <c r="M23" s="267"/>
      <c r="N23" s="279" t="str">
        <f t="shared" si="3"/>
        <v/>
      </c>
    </row>
    <row r="24" spans="1:14" ht="84.75" customHeight="1" x14ac:dyDescent="0.4">
      <c r="A24" s="260"/>
      <c r="B24" s="220"/>
      <c r="C24" s="221"/>
      <c r="D24" s="222"/>
      <c r="E24" s="508">
        <f t="shared" si="0"/>
        <v>0</v>
      </c>
      <c r="F24" s="509">
        <f t="shared" si="1"/>
        <v>0</v>
      </c>
      <c r="G24" s="510">
        <f t="shared" si="2"/>
        <v>0</v>
      </c>
      <c r="H24" s="501"/>
      <c r="I24" s="265" t="s">
        <v>153</v>
      </c>
      <c r="J24" s="502"/>
      <c r="K24" s="255"/>
      <c r="L24" s="252"/>
      <c r="M24" s="267"/>
      <c r="N24" s="279" t="str">
        <f t="shared" si="3"/>
        <v/>
      </c>
    </row>
    <row r="25" spans="1:14" ht="84.75" customHeight="1" x14ac:dyDescent="0.4">
      <c r="A25" s="260"/>
      <c r="B25" s="220"/>
      <c r="C25" s="221"/>
      <c r="D25" s="222"/>
      <c r="E25" s="508">
        <f t="shared" si="0"/>
        <v>0</v>
      </c>
      <c r="F25" s="509">
        <f t="shared" si="1"/>
        <v>0</v>
      </c>
      <c r="G25" s="510">
        <f t="shared" si="2"/>
        <v>0</v>
      </c>
      <c r="H25" s="501"/>
      <c r="I25" s="265" t="s">
        <v>153</v>
      </c>
      <c r="J25" s="502"/>
      <c r="K25" s="255"/>
      <c r="L25" s="252"/>
      <c r="M25" s="267"/>
      <c r="N25" s="279" t="str">
        <f t="shared" si="3"/>
        <v/>
      </c>
    </row>
    <row r="26" spans="1:14" ht="84.75" customHeight="1" x14ac:dyDescent="0.4">
      <c r="A26" s="260"/>
      <c r="B26" s="220"/>
      <c r="C26" s="221"/>
      <c r="D26" s="222"/>
      <c r="E26" s="508">
        <f t="shared" si="0"/>
        <v>0</v>
      </c>
      <c r="F26" s="509">
        <f t="shared" si="1"/>
        <v>0</v>
      </c>
      <c r="G26" s="510">
        <f t="shared" si="2"/>
        <v>0</v>
      </c>
      <c r="H26" s="501"/>
      <c r="I26" s="265" t="s">
        <v>153</v>
      </c>
      <c r="J26" s="502"/>
      <c r="K26" s="255"/>
      <c r="L26" s="252"/>
      <c r="M26" s="267"/>
      <c r="N26" s="279" t="str">
        <f t="shared" si="3"/>
        <v/>
      </c>
    </row>
    <row r="27" spans="1:14" ht="84.75" customHeight="1" x14ac:dyDescent="0.4">
      <c r="A27" s="260"/>
      <c r="B27" s="220"/>
      <c r="C27" s="221"/>
      <c r="D27" s="222"/>
      <c r="E27" s="508">
        <f t="shared" si="0"/>
        <v>0</v>
      </c>
      <c r="F27" s="509">
        <f t="shared" si="1"/>
        <v>0</v>
      </c>
      <c r="G27" s="510">
        <f t="shared" si="2"/>
        <v>0</v>
      </c>
      <c r="H27" s="501"/>
      <c r="I27" s="265" t="s">
        <v>153</v>
      </c>
      <c r="J27" s="502"/>
      <c r="K27" s="255"/>
      <c r="L27" s="252"/>
      <c r="M27" s="267"/>
      <c r="N27" s="279" t="str">
        <f t="shared" si="3"/>
        <v/>
      </c>
    </row>
    <row r="28" spans="1:14" ht="84.75" customHeight="1" x14ac:dyDescent="0.4">
      <c r="A28" s="260"/>
      <c r="B28" s="220"/>
      <c r="C28" s="221"/>
      <c r="D28" s="222"/>
      <c r="E28" s="508">
        <f t="shared" si="0"/>
        <v>0</v>
      </c>
      <c r="F28" s="509">
        <f t="shared" si="1"/>
        <v>0</v>
      </c>
      <c r="G28" s="510">
        <f t="shared" si="2"/>
        <v>0</v>
      </c>
      <c r="H28" s="501"/>
      <c r="I28" s="265" t="s">
        <v>153</v>
      </c>
      <c r="J28" s="502"/>
      <c r="K28" s="255"/>
      <c r="L28" s="252"/>
      <c r="M28" s="267"/>
      <c r="N28" s="279" t="str">
        <f t="shared" si="3"/>
        <v/>
      </c>
    </row>
    <row r="29" spans="1:14" ht="84.75" customHeight="1" x14ac:dyDescent="0.4">
      <c r="A29" s="260"/>
      <c r="B29" s="220"/>
      <c r="C29" s="221"/>
      <c r="D29" s="222"/>
      <c r="E29" s="508">
        <f t="shared" si="0"/>
        <v>0</v>
      </c>
      <c r="F29" s="509">
        <f t="shared" si="1"/>
        <v>0</v>
      </c>
      <c r="G29" s="510">
        <f t="shared" si="2"/>
        <v>0</v>
      </c>
      <c r="H29" s="501"/>
      <c r="I29" s="265" t="s">
        <v>153</v>
      </c>
      <c r="J29" s="502"/>
      <c r="K29" s="255"/>
      <c r="L29" s="252"/>
      <c r="M29" s="267"/>
      <c r="N29" s="279" t="str">
        <f t="shared" si="3"/>
        <v/>
      </c>
    </row>
    <row r="30" spans="1:14" ht="84.75" customHeight="1" x14ac:dyDescent="0.4">
      <c r="A30" s="260"/>
      <c r="B30" s="220"/>
      <c r="C30" s="221"/>
      <c r="D30" s="222"/>
      <c r="E30" s="508">
        <f t="shared" si="0"/>
        <v>0</v>
      </c>
      <c r="F30" s="509">
        <f t="shared" si="1"/>
        <v>0</v>
      </c>
      <c r="G30" s="510">
        <f t="shared" si="2"/>
        <v>0</v>
      </c>
      <c r="H30" s="501"/>
      <c r="I30" s="265" t="s">
        <v>153</v>
      </c>
      <c r="J30" s="502"/>
      <c r="K30" s="255"/>
      <c r="L30" s="252"/>
      <c r="M30" s="267"/>
      <c r="N30" s="279" t="str">
        <f t="shared" si="3"/>
        <v/>
      </c>
    </row>
    <row r="31" spans="1:14" ht="84.75" customHeight="1" x14ac:dyDescent="0.4">
      <c r="A31" s="260"/>
      <c r="B31" s="220"/>
      <c r="C31" s="221"/>
      <c r="D31" s="222"/>
      <c r="E31" s="508">
        <f t="shared" si="0"/>
        <v>0</v>
      </c>
      <c r="F31" s="509">
        <f t="shared" si="1"/>
        <v>0</v>
      </c>
      <c r="G31" s="510">
        <f t="shared" si="2"/>
        <v>0</v>
      </c>
      <c r="H31" s="501"/>
      <c r="I31" s="265" t="s">
        <v>153</v>
      </c>
      <c r="J31" s="502"/>
      <c r="K31" s="255"/>
      <c r="L31" s="252"/>
      <c r="M31" s="267"/>
      <c r="N31" s="279" t="str">
        <f t="shared" si="3"/>
        <v/>
      </c>
    </row>
    <row r="32" spans="1:14" ht="84.75" customHeight="1" x14ac:dyDescent="0.4">
      <c r="A32" s="260"/>
      <c r="B32" s="220"/>
      <c r="C32" s="221"/>
      <c r="D32" s="222"/>
      <c r="E32" s="508">
        <f t="shared" si="0"/>
        <v>0</v>
      </c>
      <c r="F32" s="509">
        <f t="shared" si="1"/>
        <v>0</v>
      </c>
      <c r="G32" s="510">
        <f t="shared" si="2"/>
        <v>0</v>
      </c>
      <c r="H32" s="501"/>
      <c r="I32" s="265" t="s">
        <v>153</v>
      </c>
      <c r="J32" s="502"/>
      <c r="K32" s="255"/>
      <c r="L32" s="252"/>
      <c r="M32" s="267"/>
      <c r="N32" s="279" t="str">
        <f t="shared" si="3"/>
        <v/>
      </c>
    </row>
    <row r="33" spans="1:14" ht="84.75" customHeight="1" x14ac:dyDescent="0.4">
      <c r="A33" s="260"/>
      <c r="B33" s="220"/>
      <c r="C33" s="221"/>
      <c r="D33" s="222"/>
      <c r="E33" s="508">
        <f t="shared" si="0"/>
        <v>0</v>
      </c>
      <c r="F33" s="509">
        <f t="shared" si="1"/>
        <v>0</v>
      </c>
      <c r="G33" s="510">
        <f t="shared" si="2"/>
        <v>0</v>
      </c>
      <c r="H33" s="501"/>
      <c r="I33" s="265" t="s">
        <v>153</v>
      </c>
      <c r="J33" s="502"/>
      <c r="K33" s="255"/>
      <c r="L33" s="252"/>
      <c r="M33" s="267"/>
      <c r="N33" s="279" t="str">
        <f t="shared" si="3"/>
        <v/>
      </c>
    </row>
    <row r="34" spans="1:14" ht="84.75" customHeight="1" x14ac:dyDescent="0.4">
      <c r="A34" s="260"/>
      <c r="B34" s="220"/>
      <c r="C34" s="221"/>
      <c r="D34" s="222"/>
      <c r="E34" s="508">
        <f t="shared" si="0"/>
        <v>0</v>
      </c>
      <c r="F34" s="509">
        <f t="shared" si="1"/>
        <v>0</v>
      </c>
      <c r="G34" s="510">
        <f t="shared" si="2"/>
        <v>0</v>
      </c>
      <c r="H34" s="501"/>
      <c r="I34" s="265" t="s">
        <v>153</v>
      </c>
      <c r="J34" s="502"/>
      <c r="K34" s="255"/>
      <c r="L34" s="252"/>
      <c r="M34" s="267"/>
      <c r="N34" s="279" t="str">
        <f t="shared" si="3"/>
        <v/>
      </c>
    </row>
    <row r="35" spans="1:14" ht="84.75" customHeight="1" x14ac:dyDescent="0.4">
      <c r="A35" s="260"/>
      <c r="B35" s="220"/>
      <c r="C35" s="221"/>
      <c r="D35" s="222"/>
      <c r="E35" s="508">
        <f t="shared" ref="E35:E44" si="4">F35+G35</f>
        <v>0</v>
      </c>
      <c r="F35" s="509">
        <f t="shared" ref="F35:F44" si="5">IFERROR(G35*0.1, "0")</f>
        <v>0</v>
      </c>
      <c r="G35" s="510">
        <f t="shared" ref="G35:G44" si="6">ROUNDDOWN(C35,0)*D35</f>
        <v>0</v>
      </c>
      <c r="H35" s="501"/>
      <c r="I35" s="265" t="s">
        <v>153</v>
      </c>
      <c r="J35" s="502"/>
      <c r="K35" s="255"/>
      <c r="L35" s="252"/>
      <c r="M35" s="267"/>
      <c r="N35" s="279" t="str">
        <f t="shared" si="3"/>
        <v/>
      </c>
    </row>
    <row r="36" spans="1:14" ht="84.75" customHeight="1" x14ac:dyDescent="0.4">
      <c r="A36" s="260"/>
      <c r="B36" s="220"/>
      <c r="C36" s="221"/>
      <c r="D36" s="222"/>
      <c r="E36" s="508">
        <f t="shared" si="4"/>
        <v>0</v>
      </c>
      <c r="F36" s="509">
        <f t="shared" si="5"/>
        <v>0</v>
      </c>
      <c r="G36" s="510">
        <f t="shared" si="6"/>
        <v>0</v>
      </c>
      <c r="H36" s="501"/>
      <c r="I36" s="265" t="s">
        <v>153</v>
      </c>
      <c r="J36" s="502"/>
      <c r="K36" s="255"/>
      <c r="L36" s="252"/>
      <c r="M36" s="267"/>
      <c r="N36" s="279" t="str">
        <f t="shared" si="3"/>
        <v/>
      </c>
    </row>
    <row r="37" spans="1:14" ht="84.75" customHeight="1" x14ac:dyDescent="0.4">
      <c r="A37" s="260"/>
      <c r="B37" s="220"/>
      <c r="C37" s="221"/>
      <c r="D37" s="222"/>
      <c r="E37" s="508">
        <f t="shared" si="4"/>
        <v>0</v>
      </c>
      <c r="F37" s="509">
        <f t="shared" si="5"/>
        <v>0</v>
      </c>
      <c r="G37" s="510">
        <f t="shared" si="6"/>
        <v>0</v>
      </c>
      <c r="H37" s="501"/>
      <c r="I37" s="265" t="s">
        <v>153</v>
      </c>
      <c r="J37" s="502"/>
      <c r="K37" s="255"/>
      <c r="L37" s="252"/>
      <c r="M37" s="267"/>
      <c r="N37" s="279" t="str">
        <f t="shared" si="3"/>
        <v/>
      </c>
    </row>
    <row r="38" spans="1:14" ht="84.75" customHeight="1" x14ac:dyDescent="0.4">
      <c r="A38" s="260"/>
      <c r="B38" s="220"/>
      <c r="C38" s="221"/>
      <c r="D38" s="222"/>
      <c r="E38" s="508">
        <f t="shared" si="4"/>
        <v>0</v>
      </c>
      <c r="F38" s="509">
        <f t="shared" si="5"/>
        <v>0</v>
      </c>
      <c r="G38" s="510">
        <f t="shared" si="6"/>
        <v>0</v>
      </c>
      <c r="H38" s="501"/>
      <c r="I38" s="265" t="s">
        <v>153</v>
      </c>
      <c r="J38" s="502"/>
      <c r="K38" s="255"/>
      <c r="L38" s="252"/>
      <c r="M38" s="267"/>
      <c r="N38" s="279" t="str">
        <f t="shared" si="3"/>
        <v/>
      </c>
    </row>
    <row r="39" spans="1:14" ht="84.75" customHeight="1" x14ac:dyDescent="0.4">
      <c r="A39" s="260"/>
      <c r="B39" s="220"/>
      <c r="C39" s="221"/>
      <c r="D39" s="222"/>
      <c r="E39" s="508">
        <f t="shared" si="4"/>
        <v>0</v>
      </c>
      <c r="F39" s="509">
        <f t="shared" si="5"/>
        <v>0</v>
      </c>
      <c r="G39" s="510">
        <f t="shared" si="6"/>
        <v>0</v>
      </c>
      <c r="H39" s="501"/>
      <c r="I39" s="265" t="s">
        <v>153</v>
      </c>
      <c r="J39" s="502"/>
      <c r="K39" s="255"/>
      <c r="L39" s="252"/>
      <c r="M39" s="267"/>
      <c r="N39" s="279" t="str">
        <f t="shared" si="3"/>
        <v/>
      </c>
    </row>
    <row r="40" spans="1:14" ht="84.75" customHeight="1" x14ac:dyDescent="0.4">
      <c r="A40" s="260"/>
      <c r="B40" s="220"/>
      <c r="C40" s="221"/>
      <c r="D40" s="222"/>
      <c r="E40" s="508">
        <f t="shared" si="4"/>
        <v>0</v>
      </c>
      <c r="F40" s="509">
        <f t="shared" si="5"/>
        <v>0</v>
      </c>
      <c r="G40" s="510">
        <f t="shared" si="6"/>
        <v>0</v>
      </c>
      <c r="H40" s="501"/>
      <c r="I40" s="265" t="s">
        <v>153</v>
      </c>
      <c r="J40" s="502"/>
      <c r="K40" s="255"/>
      <c r="L40" s="252"/>
      <c r="M40" s="267"/>
      <c r="N40" s="279" t="str">
        <f t="shared" si="3"/>
        <v/>
      </c>
    </row>
    <row r="41" spans="1:14" ht="84.75" customHeight="1" x14ac:dyDescent="0.4">
      <c r="A41" s="260"/>
      <c r="B41" s="220"/>
      <c r="C41" s="221"/>
      <c r="D41" s="222"/>
      <c r="E41" s="508">
        <f t="shared" si="4"/>
        <v>0</v>
      </c>
      <c r="F41" s="509">
        <f t="shared" si="5"/>
        <v>0</v>
      </c>
      <c r="G41" s="510">
        <f t="shared" si="6"/>
        <v>0</v>
      </c>
      <c r="H41" s="501"/>
      <c r="I41" s="265" t="s">
        <v>153</v>
      </c>
      <c r="J41" s="502"/>
      <c r="K41" s="255"/>
      <c r="L41" s="252"/>
      <c r="M41" s="267"/>
      <c r="N41" s="279" t="str">
        <f t="shared" si="3"/>
        <v/>
      </c>
    </row>
    <row r="42" spans="1:14" ht="84.75" customHeight="1" x14ac:dyDescent="0.4">
      <c r="A42" s="260"/>
      <c r="B42" s="220"/>
      <c r="C42" s="221"/>
      <c r="D42" s="222"/>
      <c r="E42" s="508">
        <f t="shared" si="4"/>
        <v>0</v>
      </c>
      <c r="F42" s="509">
        <f t="shared" si="5"/>
        <v>0</v>
      </c>
      <c r="G42" s="510">
        <f t="shared" si="6"/>
        <v>0</v>
      </c>
      <c r="H42" s="501"/>
      <c r="I42" s="265" t="s">
        <v>153</v>
      </c>
      <c r="J42" s="502"/>
      <c r="K42" s="255"/>
      <c r="L42" s="252"/>
      <c r="M42" s="267"/>
      <c r="N42" s="279" t="str">
        <f t="shared" si="3"/>
        <v/>
      </c>
    </row>
    <row r="43" spans="1:14" ht="84.75" customHeight="1" x14ac:dyDescent="0.4">
      <c r="A43" s="260"/>
      <c r="B43" s="220"/>
      <c r="C43" s="221"/>
      <c r="D43" s="222"/>
      <c r="E43" s="508">
        <f t="shared" si="4"/>
        <v>0</v>
      </c>
      <c r="F43" s="509">
        <f t="shared" si="5"/>
        <v>0</v>
      </c>
      <c r="G43" s="510">
        <f t="shared" si="6"/>
        <v>0</v>
      </c>
      <c r="H43" s="501"/>
      <c r="I43" s="265" t="s">
        <v>153</v>
      </c>
      <c r="J43" s="502"/>
      <c r="K43" s="255"/>
      <c r="L43" s="252"/>
      <c r="M43" s="267"/>
      <c r="N43" s="279" t="str">
        <f t="shared" si="3"/>
        <v/>
      </c>
    </row>
    <row r="44" spans="1:14" ht="84.75" customHeight="1" x14ac:dyDescent="0.4">
      <c r="A44" s="260"/>
      <c r="B44" s="220"/>
      <c r="C44" s="221"/>
      <c r="D44" s="222"/>
      <c r="E44" s="508">
        <f t="shared" si="4"/>
        <v>0</v>
      </c>
      <c r="F44" s="509">
        <f t="shared" si="5"/>
        <v>0</v>
      </c>
      <c r="G44" s="510">
        <f t="shared" si="6"/>
        <v>0</v>
      </c>
      <c r="H44" s="501"/>
      <c r="I44" s="265" t="s">
        <v>153</v>
      </c>
      <c r="J44" s="502"/>
      <c r="K44" s="255"/>
      <c r="L44" s="252"/>
      <c r="M44" s="267"/>
      <c r="N44" s="279" t="str">
        <f t="shared" si="3"/>
        <v/>
      </c>
    </row>
    <row r="45" spans="1:14" ht="84.75" customHeight="1" x14ac:dyDescent="0.4">
      <c r="A45" s="260"/>
      <c r="B45" s="220"/>
      <c r="C45" s="221"/>
      <c r="D45" s="222"/>
      <c r="E45" s="508">
        <f t="shared" si="0"/>
        <v>0</v>
      </c>
      <c r="F45" s="509">
        <f t="shared" si="1"/>
        <v>0</v>
      </c>
      <c r="G45" s="510">
        <f t="shared" si="2"/>
        <v>0</v>
      </c>
      <c r="H45" s="501"/>
      <c r="I45" s="265" t="s">
        <v>153</v>
      </c>
      <c r="J45" s="502"/>
      <c r="K45" s="255"/>
      <c r="L45" s="252"/>
      <c r="M45" s="267"/>
      <c r="N45" s="279" t="str">
        <f t="shared" si="3"/>
        <v/>
      </c>
    </row>
    <row r="46" spans="1:14" ht="84.75" customHeight="1" x14ac:dyDescent="0.4">
      <c r="A46" s="260"/>
      <c r="B46" s="220"/>
      <c r="C46" s="221"/>
      <c r="D46" s="222"/>
      <c r="E46" s="508">
        <f t="shared" si="0"/>
        <v>0</v>
      </c>
      <c r="F46" s="509">
        <f t="shared" si="1"/>
        <v>0</v>
      </c>
      <c r="G46" s="510">
        <f t="shared" si="2"/>
        <v>0</v>
      </c>
      <c r="H46" s="501"/>
      <c r="I46" s="265" t="s">
        <v>153</v>
      </c>
      <c r="J46" s="502"/>
      <c r="K46" s="255"/>
      <c r="L46" s="252"/>
      <c r="M46" s="267"/>
      <c r="N46" s="279" t="str">
        <f t="shared" si="3"/>
        <v/>
      </c>
    </row>
    <row r="47" spans="1:14" ht="84.75" customHeight="1" x14ac:dyDescent="0.4">
      <c r="A47" s="260"/>
      <c r="B47" s="220"/>
      <c r="C47" s="221"/>
      <c r="D47" s="222"/>
      <c r="E47" s="508">
        <f t="shared" si="0"/>
        <v>0</v>
      </c>
      <c r="F47" s="509">
        <f t="shared" si="1"/>
        <v>0</v>
      </c>
      <c r="G47" s="510">
        <f t="shared" si="2"/>
        <v>0</v>
      </c>
      <c r="H47" s="501"/>
      <c r="I47" s="265" t="s">
        <v>153</v>
      </c>
      <c r="J47" s="502"/>
      <c r="K47" s="255"/>
      <c r="L47" s="252"/>
      <c r="M47" s="267"/>
      <c r="N47" s="279" t="str">
        <f t="shared" si="3"/>
        <v/>
      </c>
    </row>
    <row r="48" spans="1:14" ht="84.75" customHeight="1" x14ac:dyDescent="0.4">
      <c r="A48" s="260"/>
      <c r="B48" s="220"/>
      <c r="C48" s="221"/>
      <c r="D48" s="222"/>
      <c r="E48" s="508">
        <f t="shared" si="0"/>
        <v>0</v>
      </c>
      <c r="F48" s="509">
        <f t="shared" si="1"/>
        <v>0</v>
      </c>
      <c r="G48" s="510">
        <f t="shared" si="2"/>
        <v>0</v>
      </c>
      <c r="H48" s="501"/>
      <c r="I48" s="265" t="s">
        <v>153</v>
      </c>
      <c r="J48" s="502"/>
      <c r="K48" s="255"/>
      <c r="L48" s="252"/>
      <c r="M48" s="267"/>
      <c r="N48" s="279" t="str">
        <f t="shared" si="3"/>
        <v/>
      </c>
    </row>
    <row r="49" spans="1:14" ht="84.75" customHeight="1" x14ac:dyDescent="0.4">
      <c r="A49" s="260"/>
      <c r="B49" s="220"/>
      <c r="C49" s="221"/>
      <c r="D49" s="222"/>
      <c r="E49" s="508">
        <f t="shared" si="0"/>
        <v>0</v>
      </c>
      <c r="F49" s="509">
        <f t="shared" si="1"/>
        <v>0</v>
      </c>
      <c r="G49" s="510">
        <f t="shared" si="2"/>
        <v>0</v>
      </c>
      <c r="H49" s="501"/>
      <c r="I49" s="265" t="s">
        <v>153</v>
      </c>
      <c r="J49" s="502"/>
      <c r="K49" s="255"/>
      <c r="L49" s="252"/>
      <c r="M49" s="267"/>
      <c r="N49" s="279" t="str">
        <f t="shared" si="3"/>
        <v/>
      </c>
    </row>
    <row r="50" spans="1:14" ht="84.75" customHeight="1" x14ac:dyDescent="0.4">
      <c r="A50" s="260"/>
      <c r="B50" s="220"/>
      <c r="C50" s="221"/>
      <c r="D50" s="222"/>
      <c r="E50" s="508">
        <f t="shared" si="0"/>
        <v>0</v>
      </c>
      <c r="F50" s="509">
        <f t="shared" si="1"/>
        <v>0</v>
      </c>
      <c r="G50" s="510">
        <f t="shared" si="2"/>
        <v>0</v>
      </c>
      <c r="H50" s="501"/>
      <c r="I50" s="265" t="s">
        <v>153</v>
      </c>
      <c r="J50" s="502"/>
      <c r="K50" s="255"/>
      <c r="L50" s="252"/>
      <c r="M50" s="267"/>
      <c r="N50" s="279" t="str">
        <f t="shared" si="3"/>
        <v/>
      </c>
    </row>
    <row r="51" spans="1:14" ht="84.75" customHeight="1" x14ac:dyDescent="0.4">
      <c r="A51" s="260"/>
      <c r="B51" s="220"/>
      <c r="C51" s="221"/>
      <c r="D51" s="222"/>
      <c r="E51" s="508">
        <f t="shared" si="0"/>
        <v>0</v>
      </c>
      <c r="F51" s="509">
        <f t="shared" si="1"/>
        <v>0</v>
      </c>
      <c r="G51" s="510">
        <f t="shared" si="2"/>
        <v>0</v>
      </c>
      <c r="H51" s="501"/>
      <c r="I51" s="265" t="s">
        <v>153</v>
      </c>
      <c r="J51" s="502"/>
      <c r="K51" s="255"/>
      <c r="L51" s="252"/>
      <c r="M51" s="267"/>
      <c r="N51" s="279" t="str">
        <f t="shared" si="3"/>
        <v/>
      </c>
    </row>
    <row r="52" spans="1:14" ht="84.75" customHeight="1" x14ac:dyDescent="0.4">
      <c r="A52" s="260"/>
      <c r="B52" s="220"/>
      <c r="C52" s="221"/>
      <c r="D52" s="222"/>
      <c r="E52" s="508">
        <f t="shared" si="0"/>
        <v>0</v>
      </c>
      <c r="F52" s="509">
        <f t="shared" si="1"/>
        <v>0</v>
      </c>
      <c r="G52" s="510">
        <f t="shared" si="2"/>
        <v>0</v>
      </c>
      <c r="H52" s="501"/>
      <c r="I52" s="265" t="s">
        <v>153</v>
      </c>
      <c r="J52" s="502"/>
      <c r="K52" s="255"/>
      <c r="L52" s="252"/>
      <c r="M52" s="267"/>
      <c r="N52" s="279" t="str">
        <f t="shared" si="3"/>
        <v/>
      </c>
    </row>
    <row r="53" spans="1:14" ht="84.75" customHeight="1" x14ac:dyDescent="0.4">
      <c r="A53" s="260"/>
      <c r="B53" s="220"/>
      <c r="C53" s="221"/>
      <c r="D53" s="222"/>
      <c r="E53" s="508">
        <f t="shared" si="0"/>
        <v>0</v>
      </c>
      <c r="F53" s="509">
        <f t="shared" si="1"/>
        <v>0</v>
      </c>
      <c r="G53" s="510">
        <f t="shared" si="2"/>
        <v>0</v>
      </c>
      <c r="H53" s="501"/>
      <c r="I53" s="265" t="s">
        <v>153</v>
      </c>
      <c r="J53" s="502"/>
      <c r="K53" s="255"/>
      <c r="L53" s="252"/>
      <c r="M53" s="267"/>
      <c r="N53" s="279" t="str">
        <f t="shared" si="3"/>
        <v/>
      </c>
    </row>
    <row r="54" spans="1:14" ht="84.75" customHeight="1" x14ac:dyDescent="0.4">
      <c r="A54" s="260"/>
      <c r="B54" s="220"/>
      <c r="C54" s="221"/>
      <c r="D54" s="222"/>
      <c r="E54" s="508">
        <f t="shared" si="0"/>
        <v>0</v>
      </c>
      <c r="F54" s="509">
        <f t="shared" si="1"/>
        <v>0</v>
      </c>
      <c r="G54" s="510">
        <f t="shared" si="2"/>
        <v>0</v>
      </c>
      <c r="H54" s="501"/>
      <c r="I54" s="265" t="s">
        <v>153</v>
      </c>
      <c r="J54" s="502"/>
      <c r="K54" s="255"/>
      <c r="L54" s="252"/>
      <c r="M54" s="267"/>
      <c r="N54" s="279" t="str">
        <f t="shared" si="3"/>
        <v/>
      </c>
    </row>
    <row r="55" spans="1:14" ht="84.75" customHeight="1" x14ac:dyDescent="0.4">
      <c r="A55" s="260"/>
      <c r="B55" s="220"/>
      <c r="C55" s="221"/>
      <c r="D55" s="222"/>
      <c r="E55" s="508">
        <f t="shared" si="0"/>
        <v>0</v>
      </c>
      <c r="F55" s="509">
        <f t="shared" si="1"/>
        <v>0</v>
      </c>
      <c r="G55" s="510">
        <f t="shared" si="2"/>
        <v>0</v>
      </c>
      <c r="H55" s="501"/>
      <c r="I55" s="265" t="s">
        <v>153</v>
      </c>
      <c r="J55" s="502"/>
      <c r="K55" s="255"/>
      <c r="L55" s="252"/>
      <c r="M55" s="267"/>
      <c r="N55" s="279" t="str">
        <f t="shared" si="3"/>
        <v/>
      </c>
    </row>
    <row r="56" spans="1:14" ht="84.75" customHeight="1" x14ac:dyDescent="0.4">
      <c r="A56" s="260"/>
      <c r="B56" s="220"/>
      <c r="C56" s="221"/>
      <c r="D56" s="222"/>
      <c r="E56" s="508">
        <f t="shared" si="0"/>
        <v>0</v>
      </c>
      <c r="F56" s="509">
        <f t="shared" si="1"/>
        <v>0</v>
      </c>
      <c r="G56" s="510">
        <f t="shared" si="2"/>
        <v>0</v>
      </c>
      <c r="H56" s="501"/>
      <c r="I56" s="265" t="s">
        <v>153</v>
      </c>
      <c r="J56" s="502"/>
      <c r="K56" s="255"/>
      <c r="L56" s="252"/>
      <c r="M56" s="267"/>
      <c r="N56" s="279" t="str">
        <f t="shared" si="3"/>
        <v/>
      </c>
    </row>
    <row r="57" spans="1:14" ht="84.75" customHeight="1" x14ac:dyDescent="0.4">
      <c r="A57" s="260"/>
      <c r="B57" s="220"/>
      <c r="C57" s="221"/>
      <c r="D57" s="222"/>
      <c r="E57" s="508">
        <f t="shared" si="0"/>
        <v>0</v>
      </c>
      <c r="F57" s="509">
        <f t="shared" si="1"/>
        <v>0</v>
      </c>
      <c r="G57" s="510">
        <f t="shared" si="2"/>
        <v>0</v>
      </c>
      <c r="H57" s="501"/>
      <c r="I57" s="265" t="s">
        <v>153</v>
      </c>
      <c r="J57" s="502"/>
      <c r="K57" s="255"/>
      <c r="L57" s="252"/>
      <c r="M57" s="267"/>
      <c r="N57" s="279" t="str">
        <f t="shared" si="3"/>
        <v/>
      </c>
    </row>
    <row r="58" spans="1:14" ht="84.75" customHeight="1" x14ac:dyDescent="0.4">
      <c r="A58" s="260"/>
      <c r="B58" s="220"/>
      <c r="C58" s="221"/>
      <c r="D58" s="222"/>
      <c r="E58" s="508">
        <f t="shared" ref="E58:E59" si="7">F58+G58</f>
        <v>0</v>
      </c>
      <c r="F58" s="509">
        <f t="shared" si="1"/>
        <v>0</v>
      </c>
      <c r="G58" s="510">
        <f t="shared" si="2"/>
        <v>0</v>
      </c>
      <c r="H58" s="501"/>
      <c r="I58" s="265" t="s">
        <v>153</v>
      </c>
      <c r="J58" s="502"/>
      <c r="K58" s="255"/>
      <c r="L58" s="252"/>
      <c r="M58" s="267"/>
      <c r="N58" s="279" t="str">
        <f t="shared" si="3"/>
        <v/>
      </c>
    </row>
    <row r="59" spans="1:14" ht="84.75" customHeight="1" thickBot="1" x14ac:dyDescent="0.45">
      <c r="A59" s="261"/>
      <c r="B59" s="223"/>
      <c r="C59" s="224"/>
      <c r="D59" s="225"/>
      <c r="E59" s="514">
        <f t="shared" si="7"/>
        <v>0</v>
      </c>
      <c r="F59" s="515">
        <f t="shared" si="1"/>
        <v>0</v>
      </c>
      <c r="G59" s="516">
        <f t="shared" si="2"/>
        <v>0</v>
      </c>
      <c r="H59" s="503"/>
      <c r="I59" s="266" t="s">
        <v>153</v>
      </c>
      <c r="J59" s="504"/>
      <c r="K59" s="256"/>
      <c r="L59" s="253"/>
      <c r="M59" s="268"/>
      <c r="N59" s="279" t="str">
        <f t="shared" si="3"/>
        <v/>
      </c>
    </row>
    <row r="60" spans="1:14" ht="56.25" customHeight="1" thickTop="1" thickBot="1" x14ac:dyDescent="0.45">
      <c r="A60" s="178"/>
      <c r="B60" s="179"/>
      <c r="C60" s="180"/>
      <c r="D60" s="181" t="s">
        <v>155</v>
      </c>
      <c r="E60" s="517">
        <f>SUM(E10:E59)</f>
        <v>0</v>
      </c>
      <c r="F60" s="518">
        <f t="shared" ref="F60:G60" si="8">SUM(F10:F59)</f>
        <v>0</v>
      </c>
      <c r="G60" s="519">
        <f t="shared" si="8"/>
        <v>0</v>
      </c>
      <c r="H60" s="178"/>
      <c r="I60" s="179"/>
      <c r="J60" s="254" t="s">
        <v>160</v>
      </c>
      <c r="K60" s="480"/>
      <c r="L60" s="480"/>
      <c r="M60" s="481"/>
    </row>
    <row r="61" spans="1:14" s="84" customFormat="1" ht="16.5" hidden="1" customHeight="1" x14ac:dyDescent="0.4">
      <c r="A61" s="109" t="s">
        <v>110</v>
      </c>
      <c r="B61" s="84" t="s">
        <v>111</v>
      </c>
      <c r="H61" s="109"/>
      <c r="I61" s="109"/>
      <c r="J61" s="109"/>
      <c r="M61" s="110"/>
    </row>
    <row r="62" spans="1:14" s="84" customFormat="1" ht="16.5" hidden="1" customHeight="1" x14ac:dyDescent="0.4">
      <c r="B62" s="84" t="s">
        <v>132</v>
      </c>
      <c r="I62" s="89"/>
      <c r="J62" s="89"/>
      <c r="M62" s="110"/>
    </row>
    <row r="63" spans="1:14" s="84" customFormat="1" ht="16.5" hidden="1" customHeight="1" x14ac:dyDescent="0.4">
      <c r="B63" s="84" t="s">
        <v>133</v>
      </c>
      <c r="F63" s="111"/>
      <c r="G63" s="111"/>
      <c r="I63" s="89"/>
      <c r="J63" s="89"/>
      <c r="K63" s="111"/>
      <c r="L63" s="111"/>
      <c r="M63" s="112"/>
      <c r="N63" s="111"/>
    </row>
    <row r="64" spans="1:14" s="84" customFormat="1" ht="16.5" hidden="1" customHeight="1" x14ac:dyDescent="0.4">
      <c r="B64" s="111" t="s">
        <v>112</v>
      </c>
      <c r="C64" s="111"/>
      <c r="F64" s="111"/>
      <c r="G64" s="111"/>
      <c r="I64" s="89"/>
      <c r="J64" s="89"/>
      <c r="K64" s="111"/>
      <c r="L64" s="111"/>
      <c r="M64" s="112"/>
      <c r="N64" s="111"/>
    </row>
    <row r="65" spans="2:14" s="84" customFormat="1" ht="17.45" customHeight="1" x14ac:dyDescent="0.4">
      <c r="C65" s="113"/>
      <c r="D65" s="113"/>
      <c r="E65" s="113"/>
      <c r="F65" s="113"/>
      <c r="G65" s="113"/>
      <c r="K65" s="113"/>
      <c r="N65" s="111"/>
    </row>
    <row r="66" spans="2:14" s="84" customFormat="1" ht="17.45" customHeight="1" x14ac:dyDescent="0.4">
      <c r="C66" s="113"/>
      <c r="D66" s="113"/>
      <c r="E66" s="113"/>
      <c r="F66" s="113"/>
      <c r="G66" s="113"/>
      <c r="K66" s="113"/>
      <c r="N66" s="111"/>
    </row>
    <row r="67" spans="2:14" ht="17.45" customHeight="1" x14ac:dyDescent="0.4">
      <c r="C67" s="113"/>
      <c r="D67" s="113"/>
      <c r="E67" s="113"/>
      <c r="F67" s="113"/>
      <c r="G67" s="113"/>
      <c r="I67" s="84"/>
      <c r="J67" s="84"/>
      <c r="K67" s="113"/>
      <c r="L67" s="84"/>
      <c r="M67" s="84"/>
    </row>
    <row r="68" spans="2:14" ht="17.45" customHeight="1" x14ac:dyDescent="0.4">
      <c r="C68" s="113"/>
      <c r="D68" s="113"/>
      <c r="E68" s="113"/>
      <c r="F68" s="113"/>
      <c r="G68" s="113"/>
      <c r="I68" s="84"/>
      <c r="J68" s="84"/>
      <c r="K68" s="113"/>
      <c r="L68" s="84"/>
      <c r="M68" s="84"/>
    </row>
    <row r="69" spans="2:14" ht="17.45" customHeight="1" x14ac:dyDescent="0.4">
      <c r="B69" s="83" t="s">
        <v>113</v>
      </c>
      <c r="C69" s="113"/>
      <c r="D69" s="113"/>
      <c r="E69" s="113"/>
      <c r="F69" s="113"/>
      <c r="G69" s="113"/>
      <c r="I69" s="84"/>
      <c r="J69" s="84"/>
      <c r="K69" s="113"/>
      <c r="L69" s="84"/>
      <c r="M69" s="84"/>
    </row>
    <row r="70" spans="2:14" ht="17.45" customHeight="1" x14ac:dyDescent="0.4">
      <c r="B70" s="83" t="s">
        <v>113</v>
      </c>
      <c r="C70" s="113"/>
      <c r="D70" s="113"/>
      <c r="E70" s="113"/>
      <c r="F70" s="113"/>
      <c r="G70" s="113"/>
      <c r="I70" s="84"/>
      <c r="J70" s="84"/>
      <c r="K70" s="113"/>
      <c r="L70" s="84"/>
      <c r="M70" s="84"/>
    </row>
    <row r="71" spans="2:14" x14ac:dyDescent="0.4">
      <c r="C71" s="116"/>
      <c r="D71" s="116"/>
      <c r="E71" s="116"/>
      <c r="F71" s="116"/>
      <c r="G71" s="116"/>
      <c r="K71" s="116"/>
    </row>
  </sheetData>
  <sheetProtection algorithmName="SHA-512" hashValue="Bar+O4vMZAOemkqCnRbj7qwXCUMU443PFX8Ej8XOfBNsfu8OAjoKnSr6bLo8k9rDpYFb7ceqNLyxnijXRzObpg==" saltValue="iwQxu+Wa1r6/h8O4d2C0ng==" spinCount="100000" sheet="1" objects="1" scenarios="1" formatCells="0" formatColumns="0" formatRows="0"/>
  <mergeCells count="7">
    <mergeCell ref="K60:M60"/>
    <mergeCell ref="A2:M2"/>
    <mergeCell ref="C4:K4"/>
    <mergeCell ref="B5:B6"/>
    <mergeCell ref="D5:K5"/>
    <mergeCell ref="C6:K6"/>
    <mergeCell ref="H9:J9"/>
  </mergeCells>
  <phoneticPr fontId="8"/>
  <dataValidations count="11">
    <dataValidation allowBlank="1" showInputMessage="1" showErrorMessage="1" prompt="交付決定番号を入力してください。" sqref="M4"/>
    <dataValidation allowBlank="1" showInputMessage="1" showErrorMessage="1" prompt="法人の方は会社名、個人の方は屋号を入力してください。" sqref="P4:P5"/>
    <dataValidation allowBlank="1" showInputMessage="1" showErrorMessage="1" prompt="店舗名を入力してください。" sqref="C4:K4"/>
    <dataValidation allowBlank="1" showInputMessage="1" showErrorMessage="1" prompt="上記店舗の所在地を入力してください。" sqref="D5:K5 C6:K6"/>
    <dataValidation type="list" allowBlank="1" showInputMessage="1" showErrorMessage="1" prompt="経費区分を選択してください。" sqref="A10:A59">
      <formula1>"厨房機器等購入費,広告宣伝費（販路・顧客開拓目的）,広告宣伝費（求人目的）,マーケティング調査費,システム導入費,厨房等工事費"</formula1>
    </dataValidation>
    <dataValidation type="list" allowBlank="1" showInputMessage="1" showErrorMessage="1" prompt="支払方法（振込、クレジットカード、現金、手形・小切手）を選択してください。" sqref="L10:L59">
      <formula1>"振込,クレジットカード,現金,手形・小切手"</formula1>
    </dataValidation>
    <dataValidation allowBlank="1" showInputMessage="1" showErrorMessage="1" prompt="助成対象期間内に使用した経費内容を入力してください。_x000a_（申請様式（実施計画）からコピーしていただいても構いません）" sqref="B10:B59"/>
    <dataValidation allowBlank="1" showInputMessage="1" showErrorMessage="1" prompt="ここでつけた番号を経理関係書類に記入していただくと、確認がスムーズになります。" sqref="M10:M59"/>
    <dataValidation allowBlank="1" showInputMessage="1" showErrorMessage="1" prompt="税抜で記入してください。" sqref="C10:C59"/>
    <dataValidation allowBlank="1" showInputMessage="1" showErrorMessage="1" prompt="継続的な支出の最初の支払日を入力してください。" sqref="H10:H59"/>
    <dataValidation allowBlank="1" showInputMessage="1" showErrorMessage="1" prompt="継続的な支出の最後の支払日を入力してください。" sqref="J10:J59"/>
  </dataValidations>
  <printOptions horizontalCentered="1"/>
  <pageMargins left="0.39370078740157483" right="0.39370078740157483" top="0.39370078740157483" bottom="0.47244094488188981" header="0.15748031496062992" footer="0.15748031496062992"/>
  <pageSetup paperSize="9" scale="51" fitToHeight="0" orientation="portrait" r:id="rId1"/>
  <headerFooter scaleWithDoc="0" alignWithMargins="0">
    <oddHeader>&amp;R&amp;A　&amp;P/&amp;N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1"/>
  </sheetPr>
  <dimension ref="A1:P71"/>
  <sheetViews>
    <sheetView showZeros="0" zoomScale="70" zoomScaleNormal="70" zoomScaleSheetLayoutView="70" workbookViewId="0">
      <selection activeCell="C4" sqref="C4:K4"/>
    </sheetView>
  </sheetViews>
  <sheetFormatPr defaultRowHeight="13.5" x14ac:dyDescent="0.4"/>
  <cols>
    <col min="1" max="1" width="15.375" style="83" customWidth="1"/>
    <col min="2" max="2" width="30.25" style="83" customWidth="1"/>
    <col min="3" max="3" width="13.125" style="83" customWidth="1"/>
    <col min="4" max="4" width="8.5" style="83" customWidth="1"/>
    <col min="5" max="7" width="13.125" style="83" customWidth="1"/>
    <col min="8" max="8" width="8.625" style="83" customWidth="1"/>
    <col min="9" max="9" width="3.75" style="92" bestFit="1" customWidth="1"/>
    <col min="10" max="10" width="8.625" style="92" customWidth="1"/>
    <col min="11" max="11" width="17.5" style="83" customWidth="1"/>
    <col min="12" max="12" width="9.25" style="83" bestFit="1" customWidth="1"/>
    <col min="13" max="13" width="15.5" style="90" bestFit="1" customWidth="1"/>
    <col min="14" max="14" width="2.875" style="83" customWidth="1"/>
    <col min="15" max="15" width="20.375" style="83" customWidth="1"/>
    <col min="16" max="16" width="51" style="83" customWidth="1"/>
    <col min="17" max="255" width="9" style="83"/>
    <col min="256" max="256" width="18.875" style="83" customWidth="1"/>
    <col min="257" max="258" width="6.5" style="83" customWidth="1"/>
    <col min="259" max="261" width="11.125" style="83" customWidth="1"/>
    <col min="262" max="267" width="8.375" style="83" customWidth="1"/>
    <col min="268" max="268" width="18.875" style="83" customWidth="1"/>
    <col min="269" max="269" width="4.125" style="83" customWidth="1"/>
    <col min="270" max="270" width="4.625" style="83" customWidth="1"/>
    <col min="271" max="511" width="9" style="83"/>
    <col min="512" max="512" width="18.875" style="83" customWidth="1"/>
    <col min="513" max="514" width="6.5" style="83" customWidth="1"/>
    <col min="515" max="517" width="11.125" style="83" customWidth="1"/>
    <col min="518" max="523" width="8.375" style="83" customWidth="1"/>
    <col min="524" max="524" width="18.875" style="83" customWidth="1"/>
    <col min="525" max="525" width="4.125" style="83" customWidth="1"/>
    <col min="526" max="526" width="4.625" style="83" customWidth="1"/>
    <col min="527" max="767" width="9" style="83"/>
    <col min="768" max="768" width="18.875" style="83" customWidth="1"/>
    <col min="769" max="770" width="6.5" style="83" customWidth="1"/>
    <col min="771" max="773" width="11.125" style="83" customWidth="1"/>
    <col min="774" max="779" width="8.375" style="83" customWidth="1"/>
    <col min="780" max="780" width="18.875" style="83" customWidth="1"/>
    <col min="781" max="781" width="4.125" style="83" customWidth="1"/>
    <col min="782" max="782" width="4.625" style="83" customWidth="1"/>
    <col min="783" max="1023" width="9" style="83"/>
    <col min="1024" max="1024" width="18.875" style="83" customWidth="1"/>
    <col min="1025" max="1026" width="6.5" style="83" customWidth="1"/>
    <col min="1027" max="1029" width="11.125" style="83" customWidth="1"/>
    <col min="1030" max="1035" width="8.375" style="83" customWidth="1"/>
    <col min="1036" max="1036" width="18.875" style="83" customWidth="1"/>
    <col min="1037" max="1037" width="4.125" style="83" customWidth="1"/>
    <col min="1038" max="1038" width="4.625" style="83" customWidth="1"/>
    <col min="1039" max="1279" width="9" style="83"/>
    <col min="1280" max="1280" width="18.875" style="83" customWidth="1"/>
    <col min="1281" max="1282" width="6.5" style="83" customWidth="1"/>
    <col min="1283" max="1285" width="11.125" style="83" customWidth="1"/>
    <col min="1286" max="1291" width="8.375" style="83" customWidth="1"/>
    <col min="1292" max="1292" width="18.875" style="83" customWidth="1"/>
    <col min="1293" max="1293" width="4.125" style="83" customWidth="1"/>
    <col min="1294" max="1294" width="4.625" style="83" customWidth="1"/>
    <col min="1295" max="1535" width="9" style="83"/>
    <col min="1536" max="1536" width="18.875" style="83" customWidth="1"/>
    <col min="1537" max="1538" width="6.5" style="83" customWidth="1"/>
    <col min="1539" max="1541" width="11.125" style="83" customWidth="1"/>
    <col min="1542" max="1547" width="8.375" style="83" customWidth="1"/>
    <col min="1548" max="1548" width="18.875" style="83" customWidth="1"/>
    <col min="1549" max="1549" width="4.125" style="83" customWidth="1"/>
    <col min="1550" max="1550" width="4.625" style="83" customWidth="1"/>
    <col min="1551" max="1791" width="9" style="83"/>
    <col min="1792" max="1792" width="18.875" style="83" customWidth="1"/>
    <col min="1793" max="1794" width="6.5" style="83" customWidth="1"/>
    <col min="1795" max="1797" width="11.125" style="83" customWidth="1"/>
    <col min="1798" max="1803" width="8.375" style="83" customWidth="1"/>
    <col min="1804" max="1804" width="18.875" style="83" customWidth="1"/>
    <col min="1805" max="1805" width="4.125" style="83" customWidth="1"/>
    <col min="1806" max="1806" width="4.625" style="83" customWidth="1"/>
    <col min="1807" max="2047" width="9" style="83"/>
    <col min="2048" max="2048" width="18.875" style="83" customWidth="1"/>
    <col min="2049" max="2050" width="6.5" style="83" customWidth="1"/>
    <col min="2051" max="2053" width="11.125" style="83" customWidth="1"/>
    <col min="2054" max="2059" width="8.375" style="83" customWidth="1"/>
    <col min="2060" max="2060" width="18.875" style="83" customWidth="1"/>
    <col min="2061" max="2061" width="4.125" style="83" customWidth="1"/>
    <col min="2062" max="2062" width="4.625" style="83" customWidth="1"/>
    <col min="2063" max="2303" width="9" style="83"/>
    <col min="2304" max="2304" width="18.875" style="83" customWidth="1"/>
    <col min="2305" max="2306" width="6.5" style="83" customWidth="1"/>
    <col min="2307" max="2309" width="11.125" style="83" customWidth="1"/>
    <col min="2310" max="2315" width="8.375" style="83" customWidth="1"/>
    <col min="2316" max="2316" width="18.875" style="83" customWidth="1"/>
    <col min="2317" max="2317" width="4.125" style="83" customWidth="1"/>
    <col min="2318" max="2318" width="4.625" style="83" customWidth="1"/>
    <col min="2319" max="2559" width="9" style="83"/>
    <col min="2560" max="2560" width="18.875" style="83" customWidth="1"/>
    <col min="2561" max="2562" width="6.5" style="83" customWidth="1"/>
    <col min="2563" max="2565" width="11.125" style="83" customWidth="1"/>
    <col min="2566" max="2571" width="8.375" style="83" customWidth="1"/>
    <col min="2572" max="2572" width="18.875" style="83" customWidth="1"/>
    <col min="2573" max="2573" width="4.125" style="83" customWidth="1"/>
    <col min="2574" max="2574" width="4.625" style="83" customWidth="1"/>
    <col min="2575" max="2815" width="9" style="83"/>
    <col min="2816" max="2816" width="18.875" style="83" customWidth="1"/>
    <col min="2817" max="2818" width="6.5" style="83" customWidth="1"/>
    <col min="2819" max="2821" width="11.125" style="83" customWidth="1"/>
    <col min="2822" max="2827" width="8.375" style="83" customWidth="1"/>
    <col min="2828" max="2828" width="18.875" style="83" customWidth="1"/>
    <col min="2829" max="2829" width="4.125" style="83" customWidth="1"/>
    <col min="2830" max="2830" width="4.625" style="83" customWidth="1"/>
    <col min="2831" max="3071" width="9" style="83"/>
    <col min="3072" max="3072" width="18.875" style="83" customWidth="1"/>
    <col min="3073" max="3074" width="6.5" style="83" customWidth="1"/>
    <col min="3075" max="3077" width="11.125" style="83" customWidth="1"/>
    <col min="3078" max="3083" width="8.375" style="83" customWidth="1"/>
    <col min="3084" max="3084" width="18.875" style="83" customWidth="1"/>
    <col min="3085" max="3085" width="4.125" style="83" customWidth="1"/>
    <col min="3086" max="3086" width="4.625" style="83" customWidth="1"/>
    <col min="3087" max="3327" width="9" style="83"/>
    <col min="3328" max="3328" width="18.875" style="83" customWidth="1"/>
    <col min="3329" max="3330" width="6.5" style="83" customWidth="1"/>
    <col min="3331" max="3333" width="11.125" style="83" customWidth="1"/>
    <col min="3334" max="3339" width="8.375" style="83" customWidth="1"/>
    <col min="3340" max="3340" width="18.875" style="83" customWidth="1"/>
    <col min="3341" max="3341" width="4.125" style="83" customWidth="1"/>
    <col min="3342" max="3342" width="4.625" style="83" customWidth="1"/>
    <col min="3343" max="3583" width="9" style="83"/>
    <col min="3584" max="3584" width="18.875" style="83" customWidth="1"/>
    <col min="3585" max="3586" width="6.5" style="83" customWidth="1"/>
    <col min="3587" max="3589" width="11.125" style="83" customWidth="1"/>
    <col min="3590" max="3595" width="8.375" style="83" customWidth="1"/>
    <col min="3596" max="3596" width="18.875" style="83" customWidth="1"/>
    <col min="3597" max="3597" width="4.125" style="83" customWidth="1"/>
    <col min="3598" max="3598" width="4.625" style="83" customWidth="1"/>
    <col min="3599" max="3839" width="9" style="83"/>
    <col min="3840" max="3840" width="18.875" style="83" customWidth="1"/>
    <col min="3841" max="3842" width="6.5" style="83" customWidth="1"/>
    <col min="3843" max="3845" width="11.125" style="83" customWidth="1"/>
    <col min="3846" max="3851" width="8.375" style="83" customWidth="1"/>
    <col min="3852" max="3852" width="18.875" style="83" customWidth="1"/>
    <col min="3853" max="3853" width="4.125" style="83" customWidth="1"/>
    <col min="3854" max="3854" width="4.625" style="83" customWidth="1"/>
    <col min="3855" max="4095" width="9" style="83"/>
    <col min="4096" max="4096" width="18.875" style="83" customWidth="1"/>
    <col min="4097" max="4098" width="6.5" style="83" customWidth="1"/>
    <col min="4099" max="4101" width="11.125" style="83" customWidth="1"/>
    <col min="4102" max="4107" width="8.375" style="83" customWidth="1"/>
    <col min="4108" max="4108" width="18.875" style="83" customWidth="1"/>
    <col min="4109" max="4109" width="4.125" style="83" customWidth="1"/>
    <col min="4110" max="4110" width="4.625" style="83" customWidth="1"/>
    <col min="4111" max="4351" width="9" style="83"/>
    <col min="4352" max="4352" width="18.875" style="83" customWidth="1"/>
    <col min="4353" max="4354" width="6.5" style="83" customWidth="1"/>
    <col min="4355" max="4357" width="11.125" style="83" customWidth="1"/>
    <col min="4358" max="4363" width="8.375" style="83" customWidth="1"/>
    <col min="4364" max="4364" width="18.875" style="83" customWidth="1"/>
    <col min="4365" max="4365" width="4.125" style="83" customWidth="1"/>
    <col min="4366" max="4366" width="4.625" style="83" customWidth="1"/>
    <col min="4367" max="4607" width="9" style="83"/>
    <col min="4608" max="4608" width="18.875" style="83" customWidth="1"/>
    <col min="4609" max="4610" width="6.5" style="83" customWidth="1"/>
    <col min="4611" max="4613" width="11.125" style="83" customWidth="1"/>
    <col min="4614" max="4619" width="8.375" style="83" customWidth="1"/>
    <col min="4620" max="4620" width="18.875" style="83" customWidth="1"/>
    <col min="4621" max="4621" width="4.125" style="83" customWidth="1"/>
    <col min="4622" max="4622" width="4.625" style="83" customWidth="1"/>
    <col min="4623" max="4863" width="9" style="83"/>
    <col min="4864" max="4864" width="18.875" style="83" customWidth="1"/>
    <col min="4865" max="4866" width="6.5" style="83" customWidth="1"/>
    <col min="4867" max="4869" width="11.125" style="83" customWidth="1"/>
    <col min="4870" max="4875" width="8.375" style="83" customWidth="1"/>
    <col min="4876" max="4876" width="18.875" style="83" customWidth="1"/>
    <col min="4877" max="4877" width="4.125" style="83" customWidth="1"/>
    <col min="4878" max="4878" width="4.625" style="83" customWidth="1"/>
    <col min="4879" max="5119" width="9" style="83"/>
    <col min="5120" max="5120" width="18.875" style="83" customWidth="1"/>
    <col min="5121" max="5122" width="6.5" style="83" customWidth="1"/>
    <col min="5123" max="5125" width="11.125" style="83" customWidth="1"/>
    <col min="5126" max="5131" width="8.375" style="83" customWidth="1"/>
    <col min="5132" max="5132" width="18.875" style="83" customWidth="1"/>
    <col min="5133" max="5133" width="4.125" style="83" customWidth="1"/>
    <col min="5134" max="5134" width="4.625" style="83" customWidth="1"/>
    <col min="5135" max="5375" width="9" style="83"/>
    <col min="5376" max="5376" width="18.875" style="83" customWidth="1"/>
    <col min="5377" max="5378" width="6.5" style="83" customWidth="1"/>
    <col min="5379" max="5381" width="11.125" style="83" customWidth="1"/>
    <col min="5382" max="5387" width="8.375" style="83" customWidth="1"/>
    <col min="5388" max="5388" width="18.875" style="83" customWidth="1"/>
    <col min="5389" max="5389" width="4.125" style="83" customWidth="1"/>
    <col min="5390" max="5390" width="4.625" style="83" customWidth="1"/>
    <col min="5391" max="5631" width="9" style="83"/>
    <col min="5632" max="5632" width="18.875" style="83" customWidth="1"/>
    <col min="5633" max="5634" width="6.5" style="83" customWidth="1"/>
    <col min="5635" max="5637" width="11.125" style="83" customWidth="1"/>
    <col min="5638" max="5643" width="8.375" style="83" customWidth="1"/>
    <col min="5644" max="5644" width="18.875" style="83" customWidth="1"/>
    <col min="5645" max="5645" width="4.125" style="83" customWidth="1"/>
    <col min="5646" max="5646" width="4.625" style="83" customWidth="1"/>
    <col min="5647" max="5887" width="9" style="83"/>
    <col min="5888" max="5888" width="18.875" style="83" customWidth="1"/>
    <col min="5889" max="5890" width="6.5" style="83" customWidth="1"/>
    <col min="5891" max="5893" width="11.125" style="83" customWidth="1"/>
    <col min="5894" max="5899" width="8.375" style="83" customWidth="1"/>
    <col min="5900" max="5900" width="18.875" style="83" customWidth="1"/>
    <col min="5901" max="5901" width="4.125" style="83" customWidth="1"/>
    <col min="5902" max="5902" width="4.625" style="83" customWidth="1"/>
    <col min="5903" max="6143" width="9" style="83"/>
    <col min="6144" max="6144" width="18.875" style="83" customWidth="1"/>
    <col min="6145" max="6146" width="6.5" style="83" customWidth="1"/>
    <col min="6147" max="6149" width="11.125" style="83" customWidth="1"/>
    <col min="6150" max="6155" width="8.375" style="83" customWidth="1"/>
    <col min="6156" max="6156" width="18.875" style="83" customWidth="1"/>
    <col min="6157" max="6157" width="4.125" style="83" customWidth="1"/>
    <col min="6158" max="6158" width="4.625" style="83" customWidth="1"/>
    <col min="6159" max="6399" width="9" style="83"/>
    <col min="6400" max="6400" width="18.875" style="83" customWidth="1"/>
    <col min="6401" max="6402" width="6.5" style="83" customWidth="1"/>
    <col min="6403" max="6405" width="11.125" style="83" customWidth="1"/>
    <col min="6406" max="6411" width="8.375" style="83" customWidth="1"/>
    <col min="6412" max="6412" width="18.875" style="83" customWidth="1"/>
    <col min="6413" max="6413" width="4.125" style="83" customWidth="1"/>
    <col min="6414" max="6414" width="4.625" style="83" customWidth="1"/>
    <col min="6415" max="6655" width="9" style="83"/>
    <col min="6656" max="6656" width="18.875" style="83" customWidth="1"/>
    <col min="6657" max="6658" width="6.5" style="83" customWidth="1"/>
    <col min="6659" max="6661" width="11.125" style="83" customWidth="1"/>
    <col min="6662" max="6667" width="8.375" style="83" customWidth="1"/>
    <col min="6668" max="6668" width="18.875" style="83" customWidth="1"/>
    <col min="6669" max="6669" width="4.125" style="83" customWidth="1"/>
    <col min="6670" max="6670" width="4.625" style="83" customWidth="1"/>
    <col min="6671" max="6911" width="9" style="83"/>
    <col min="6912" max="6912" width="18.875" style="83" customWidth="1"/>
    <col min="6913" max="6914" width="6.5" style="83" customWidth="1"/>
    <col min="6915" max="6917" width="11.125" style="83" customWidth="1"/>
    <col min="6918" max="6923" width="8.375" style="83" customWidth="1"/>
    <col min="6924" max="6924" width="18.875" style="83" customWidth="1"/>
    <col min="6925" max="6925" width="4.125" style="83" customWidth="1"/>
    <col min="6926" max="6926" width="4.625" style="83" customWidth="1"/>
    <col min="6927" max="7167" width="9" style="83"/>
    <col min="7168" max="7168" width="18.875" style="83" customWidth="1"/>
    <col min="7169" max="7170" width="6.5" style="83" customWidth="1"/>
    <col min="7171" max="7173" width="11.125" style="83" customWidth="1"/>
    <col min="7174" max="7179" width="8.375" style="83" customWidth="1"/>
    <col min="7180" max="7180" width="18.875" style="83" customWidth="1"/>
    <col min="7181" max="7181" width="4.125" style="83" customWidth="1"/>
    <col min="7182" max="7182" width="4.625" style="83" customWidth="1"/>
    <col min="7183" max="7423" width="9" style="83"/>
    <col min="7424" max="7424" width="18.875" style="83" customWidth="1"/>
    <col min="7425" max="7426" width="6.5" style="83" customWidth="1"/>
    <col min="7427" max="7429" width="11.125" style="83" customWidth="1"/>
    <col min="7430" max="7435" width="8.375" style="83" customWidth="1"/>
    <col min="7436" max="7436" width="18.875" style="83" customWidth="1"/>
    <col min="7437" max="7437" width="4.125" style="83" customWidth="1"/>
    <col min="7438" max="7438" width="4.625" style="83" customWidth="1"/>
    <col min="7439" max="7679" width="9" style="83"/>
    <col min="7680" max="7680" width="18.875" style="83" customWidth="1"/>
    <col min="7681" max="7682" width="6.5" style="83" customWidth="1"/>
    <col min="7683" max="7685" width="11.125" style="83" customWidth="1"/>
    <col min="7686" max="7691" width="8.375" style="83" customWidth="1"/>
    <col min="7692" max="7692" width="18.875" style="83" customWidth="1"/>
    <col min="7693" max="7693" width="4.125" style="83" customWidth="1"/>
    <col min="7694" max="7694" width="4.625" style="83" customWidth="1"/>
    <col min="7695" max="7935" width="9" style="83"/>
    <col min="7936" max="7936" width="18.875" style="83" customWidth="1"/>
    <col min="7937" max="7938" width="6.5" style="83" customWidth="1"/>
    <col min="7939" max="7941" width="11.125" style="83" customWidth="1"/>
    <col min="7942" max="7947" width="8.375" style="83" customWidth="1"/>
    <col min="7948" max="7948" width="18.875" style="83" customWidth="1"/>
    <col min="7949" max="7949" width="4.125" style="83" customWidth="1"/>
    <col min="7950" max="7950" width="4.625" style="83" customWidth="1"/>
    <col min="7951" max="8191" width="9" style="83"/>
    <col min="8192" max="8192" width="18.875" style="83" customWidth="1"/>
    <col min="8193" max="8194" width="6.5" style="83" customWidth="1"/>
    <col min="8195" max="8197" width="11.125" style="83" customWidth="1"/>
    <col min="8198" max="8203" width="8.375" style="83" customWidth="1"/>
    <col min="8204" max="8204" width="18.875" style="83" customWidth="1"/>
    <col min="8205" max="8205" width="4.125" style="83" customWidth="1"/>
    <col min="8206" max="8206" width="4.625" style="83" customWidth="1"/>
    <col min="8207" max="8447" width="9" style="83"/>
    <col min="8448" max="8448" width="18.875" style="83" customWidth="1"/>
    <col min="8449" max="8450" width="6.5" style="83" customWidth="1"/>
    <col min="8451" max="8453" width="11.125" style="83" customWidth="1"/>
    <col min="8454" max="8459" width="8.375" style="83" customWidth="1"/>
    <col min="8460" max="8460" width="18.875" style="83" customWidth="1"/>
    <col min="8461" max="8461" width="4.125" style="83" customWidth="1"/>
    <col min="8462" max="8462" width="4.625" style="83" customWidth="1"/>
    <col min="8463" max="8703" width="9" style="83"/>
    <col min="8704" max="8704" width="18.875" style="83" customWidth="1"/>
    <col min="8705" max="8706" width="6.5" style="83" customWidth="1"/>
    <col min="8707" max="8709" width="11.125" style="83" customWidth="1"/>
    <col min="8710" max="8715" width="8.375" style="83" customWidth="1"/>
    <col min="8716" max="8716" width="18.875" style="83" customWidth="1"/>
    <col min="8717" max="8717" width="4.125" style="83" customWidth="1"/>
    <col min="8718" max="8718" width="4.625" style="83" customWidth="1"/>
    <col min="8719" max="8959" width="9" style="83"/>
    <col min="8960" max="8960" width="18.875" style="83" customWidth="1"/>
    <col min="8961" max="8962" width="6.5" style="83" customWidth="1"/>
    <col min="8963" max="8965" width="11.125" style="83" customWidth="1"/>
    <col min="8966" max="8971" width="8.375" style="83" customWidth="1"/>
    <col min="8972" max="8972" width="18.875" style="83" customWidth="1"/>
    <col min="8973" max="8973" width="4.125" style="83" customWidth="1"/>
    <col min="8974" max="8974" width="4.625" style="83" customWidth="1"/>
    <col min="8975" max="9215" width="9" style="83"/>
    <col min="9216" max="9216" width="18.875" style="83" customWidth="1"/>
    <col min="9217" max="9218" width="6.5" style="83" customWidth="1"/>
    <col min="9219" max="9221" width="11.125" style="83" customWidth="1"/>
    <col min="9222" max="9227" width="8.375" style="83" customWidth="1"/>
    <col min="9228" max="9228" width="18.875" style="83" customWidth="1"/>
    <col min="9229" max="9229" width="4.125" style="83" customWidth="1"/>
    <col min="9230" max="9230" width="4.625" style="83" customWidth="1"/>
    <col min="9231" max="9471" width="9" style="83"/>
    <col min="9472" max="9472" width="18.875" style="83" customWidth="1"/>
    <col min="9473" max="9474" width="6.5" style="83" customWidth="1"/>
    <col min="9475" max="9477" width="11.125" style="83" customWidth="1"/>
    <col min="9478" max="9483" width="8.375" style="83" customWidth="1"/>
    <col min="9484" max="9484" width="18.875" style="83" customWidth="1"/>
    <col min="9485" max="9485" width="4.125" style="83" customWidth="1"/>
    <col min="9486" max="9486" width="4.625" style="83" customWidth="1"/>
    <col min="9487" max="9727" width="9" style="83"/>
    <col min="9728" max="9728" width="18.875" style="83" customWidth="1"/>
    <col min="9729" max="9730" width="6.5" style="83" customWidth="1"/>
    <col min="9731" max="9733" width="11.125" style="83" customWidth="1"/>
    <col min="9734" max="9739" width="8.375" style="83" customWidth="1"/>
    <col min="9740" max="9740" width="18.875" style="83" customWidth="1"/>
    <col min="9741" max="9741" width="4.125" style="83" customWidth="1"/>
    <col min="9742" max="9742" width="4.625" style="83" customWidth="1"/>
    <col min="9743" max="9983" width="9" style="83"/>
    <col min="9984" max="9984" width="18.875" style="83" customWidth="1"/>
    <col min="9985" max="9986" width="6.5" style="83" customWidth="1"/>
    <col min="9987" max="9989" width="11.125" style="83" customWidth="1"/>
    <col min="9990" max="9995" width="8.375" style="83" customWidth="1"/>
    <col min="9996" max="9996" width="18.875" style="83" customWidth="1"/>
    <col min="9997" max="9997" width="4.125" style="83" customWidth="1"/>
    <col min="9998" max="9998" width="4.625" style="83" customWidth="1"/>
    <col min="9999" max="10239" width="9" style="83"/>
    <col min="10240" max="10240" width="18.875" style="83" customWidth="1"/>
    <col min="10241" max="10242" width="6.5" style="83" customWidth="1"/>
    <col min="10243" max="10245" width="11.125" style="83" customWidth="1"/>
    <col min="10246" max="10251" width="8.375" style="83" customWidth="1"/>
    <col min="10252" max="10252" width="18.875" style="83" customWidth="1"/>
    <col min="10253" max="10253" width="4.125" style="83" customWidth="1"/>
    <col min="10254" max="10254" width="4.625" style="83" customWidth="1"/>
    <col min="10255" max="10495" width="9" style="83"/>
    <col min="10496" max="10496" width="18.875" style="83" customWidth="1"/>
    <col min="10497" max="10498" width="6.5" style="83" customWidth="1"/>
    <col min="10499" max="10501" width="11.125" style="83" customWidth="1"/>
    <col min="10502" max="10507" width="8.375" style="83" customWidth="1"/>
    <col min="10508" max="10508" width="18.875" style="83" customWidth="1"/>
    <col min="10509" max="10509" width="4.125" style="83" customWidth="1"/>
    <col min="10510" max="10510" width="4.625" style="83" customWidth="1"/>
    <col min="10511" max="10751" width="9" style="83"/>
    <col min="10752" max="10752" width="18.875" style="83" customWidth="1"/>
    <col min="10753" max="10754" width="6.5" style="83" customWidth="1"/>
    <col min="10755" max="10757" width="11.125" style="83" customWidth="1"/>
    <col min="10758" max="10763" width="8.375" style="83" customWidth="1"/>
    <col min="10764" max="10764" width="18.875" style="83" customWidth="1"/>
    <col min="10765" max="10765" width="4.125" style="83" customWidth="1"/>
    <col min="10766" max="10766" width="4.625" style="83" customWidth="1"/>
    <col min="10767" max="11007" width="9" style="83"/>
    <col min="11008" max="11008" width="18.875" style="83" customWidth="1"/>
    <col min="11009" max="11010" width="6.5" style="83" customWidth="1"/>
    <col min="11011" max="11013" width="11.125" style="83" customWidth="1"/>
    <col min="11014" max="11019" width="8.375" style="83" customWidth="1"/>
    <col min="11020" max="11020" width="18.875" style="83" customWidth="1"/>
    <col min="11021" max="11021" width="4.125" style="83" customWidth="1"/>
    <col min="11022" max="11022" width="4.625" style="83" customWidth="1"/>
    <col min="11023" max="11263" width="9" style="83"/>
    <col min="11264" max="11264" width="18.875" style="83" customWidth="1"/>
    <col min="11265" max="11266" width="6.5" style="83" customWidth="1"/>
    <col min="11267" max="11269" width="11.125" style="83" customWidth="1"/>
    <col min="11270" max="11275" width="8.375" style="83" customWidth="1"/>
    <col min="11276" max="11276" width="18.875" style="83" customWidth="1"/>
    <col min="11277" max="11277" width="4.125" style="83" customWidth="1"/>
    <col min="11278" max="11278" width="4.625" style="83" customWidth="1"/>
    <col min="11279" max="11519" width="9" style="83"/>
    <col min="11520" max="11520" width="18.875" style="83" customWidth="1"/>
    <col min="11521" max="11522" width="6.5" style="83" customWidth="1"/>
    <col min="11523" max="11525" width="11.125" style="83" customWidth="1"/>
    <col min="11526" max="11531" width="8.375" style="83" customWidth="1"/>
    <col min="11532" max="11532" width="18.875" style="83" customWidth="1"/>
    <col min="11533" max="11533" width="4.125" style="83" customWidth="1"/>
    <col min="11534" max="11534" width="4.625" style="83" customWidth="1"/>
    <col min="11535" max="11775" width="9" style="83"/>
    <col min="11776" max="11776" width="18.875" style="83" customWidth="1"/>
    <col min="11777" max="11778" width="6.5" style="83" customWidth="1"/>
    <col min="11779" max="11781" width="11.125" style="83" customWidth="1"/>
    <col min="11782" max="11787" width="8.375" style="83" customWidth="1"/>
    <col min="11788" max="11788" width="18.875" style="83" customWidth="1"/>
    <col min="11789" max="11789" width="4.125" style="83" customWidth="1"/>
    <col min="11790" max="11790" width="4.625" style="83" customWidth="1"/>
    <col min="11791" max="12031" width="9" style="83"/>
    <col min="12032" max="12032" width="18.875" style="83" customWidth="1"/>
    <col min="12033" max="12034" width="6.5" style="83" customWidth="1"/>
    <col min="12035" max="12037" width="11.125" style="83" customWidth="1"/>
    <col min="12038" max="12043" width="8.375" style="83" customWidth="1"/>
    <col min="12044" max="12044" width="18.875" style="83" customWidth="1"/>
    <col min="12045" max="12045" width="4.125" style="83" customWidth="1"/>
    <col min="12046" max="12046" width="4.625" style="83" customWidth="1"/>
    <col min="12047" max="12287" width="9" style="83"/>
    <col min="12288" max="12288" width="18.875" style="83" customWidth="1"/>
    <col min="12289" max="12290" width="6.5" style="83" customWidth="1"/>
    <col min="12291" max="12293" width="11.125" style="83" customWidth="1"/>
    <col min="12294" max="12299" width="8.375" style="83" customWidth="1"/>
    <col min="12300" max="12300" width="18.875" style="83" customWidth="1"/>
    <col min="12301" max="12301" width="4.125" style="83" customWidth="1"/>
    <col min="12302" max="12302" width="4.625" style="83" customWidth="1"/>
    <col min="12303" max="12543" width="9" style="83"/>
    <col min="12544" max="12544" width="18.875" style="83" customWidth="1"/>
    <col min="12545" max="12546" width="6.5" style="83" customWidth="1"/>
    <col min="12547" max="12549" width="11.125" style="83" customWidth="1"/>
    <col min="12550" max="12555" width="8.375" style="83" customWidth="1"/>
    <col min="12556" max="12556" width="18.875" style="83" customWidth="1"/>
    <col min="12557" max="12557" width="4.125" style="83" customWidth="1"/>
    <col min="12558" max="12558" width="4.625" style="83" customWidth="1"/>
    <col min="12559" max="12799" width="9" style="83"/>
    <col min="12800" max="12800" width="18.875" style="83" customWidth="1"/>
    <col min="12801" max="12802" width="6.5" style="83" customWidth="1"/>
    <col min="12803" max="12805" width="11.125" style="83" customWidth="1"/>
    <col min="12806" max="12811" width="8.375" style="83" customWidth="1"/>
    <col min="12812" max="12812" width="18.875" style="83" customWidth="1"/>
    <col min="12813" max="12813" width="4.125" style="83" customWidth="1"/>
    <col min="12814" max="12814" width="4.625" style="83" customWidth="1"/>
    <col min="12815" max="13055" width="9" style="83"/>
    <col min="13056" max="13056" width="18.875" style="83" customWidth="1"/>
    <col min="13057" max="13058" width="6.5" style="83" customWidth="1"/>
    <col min="13059" max="13061" width="11.125" style="83" customWidth="1"/>
    <col min="13062" max="13067" width="8.375" style="83" customWidth="1"/>
    <col min="13068" max="13068" width="18.875" style="83" customWidth="1"/>
    <col min="13069" max="13069" width="4.125" style="83" customWidth="1"/>
    <col min="13070" max="13070" width="4.625" style="83" customWidth="1"/>
    <col min="13071" max="13311" width="9" style="83"/>
    <col min="13312" max="13312" width="18.875" style="83" customWidth="1"/>
    <col min="13313" max="13314" width="6.5" style="83" customWidth="1"/>
    <col min="13315" max="13317" width="11.125" style="83" customWidth="1"/>
    <col min="13318" max="13323" width="8.375" style="83" customWidth="1"/>
    <col min="13324" max="13324" width="18.875" style="83" customWidth="1"/>
    <col min="13325" max="13325" width="4.125" style="83" customWidth="1"/>
    <col min="13326" max="13326" width="4.625" style="83" customWidth="1"/>
    <col min="13327" max="13567" width="9" style="83"/>
    <col min="13568" max="13568" width="18.875" style="83" customWidth="1"/>
    <col min="13569" max="13570" width="6.5" style="83" customWidth="1"/>
    <col min="13571" max="13573" width="11.125" style="83" customWidth="1"/>
    <col min="13574" max="13579" width="8.375" style="83" customWidth="1"/>
    <col min="13580" max="13580" width="18.875" style="83" customWidth="1"/>
    <col min="13581" max="13581" width="4.125" style="83" customWidth="1"/>
    <col min="13582" max="13582" width="4.625" style="83" customWidth="1"/>
    <col min="13583" max="13823" width="9" style="83"/>
    <col min="13824" max="13824" width="18.875" style="83" customWidth="1"/>
    <col min="13825" max="13826" width="6.5" style="83" customWidth="1"/>
    <col min="13827" max="13829" width="11.125" style="83" customWidth="1"/>
    <col min="13830" max="13835" width="8.375" style="83" customWidth="1"/>
    <col min="13836" max="13836" width="18.875" style="83" customWidth="1"/>
    <col min="13837" max="13837" width="4.125" style="83" customWidth="1"/>
    <col min="13838" max="13838" width="4.625" style="83" customWidth="1"/>
    <col min="13839" max="14079" width="9" style="83"/>
    <col min="14080" max="14080" width="18.875" style="83" customWidth="1"/>
    <col min="14081" max="14082" width="6.5" style="83" customWidth="1"/>
    <col min="14083" max="14085" width="11.125" style="83" customWidth="1"/>
    <col min="14086" max="14091" width="8.375" style="83" customWidth="1"/>
    <col min="14092" max="14092" width="18.875" style="83" customWidth="1"/>
    <col min="14093" max="14093" width="4.125" style="83" customWidth="1"/>
    <col min="14094" max="14094" width="4.625" style="83" customWidth="1"/>
    <col min="14095" max="14335" width="9" style="83"/>
    <col min="14336" max="14336" width="18.875" style="83" customWidth="1"/>
    <col min="14337" max="14338" width="6.5" style="83" customWidth="1"/>
    <col min="14339" max="14341" width="11.125" style="83" customWidth="1"/>
    <col min="14342" max="14347" width="8.375" style="83" customWidth="1"/>
    <col min="14348" max="14348" width="18.875" style="83" customWidth="1"/>
    <col min="14349" max="14349" width="4.125" style="83" customWidth="1"/>
    <col min="14350" max="14350" width="4.625" style="83" customWidth="1"/>
    <col min="14351" max="14591" width="9" style="83"/>
    <col min="14592" max="14592" width="18.875" style="83" customWidth="1"/>
    <col min="14593" max="14594" width="6.5" style="83" customWidth="1"/>
    <col min="14595" max="14597" width="11.125" style="83" customWidth="1"/>
    <col min="14598" max="14603" width="8.375" style="83" customWidth="1"/>
    <col min="14604" max="14604" width="18.875" style="83" customWidth="1"/>
    <col min="14605" max="14605" width="4.125" style="83" customWidth="1"/>
    <col min="14606" max="14606" width="4.625" style="83" customWidth="1"/>
    <col min="14607" max="14847" width="9" style="83"/>
    <col min="14848" max="14848" width="18.875" style="83" customWidth="1"/>
    <col min="14849" max="14850" width="6.5" style="83" customWidth="1"/>
    <col min="14851" max="14853" width="11.125" style="83" customWidth="1"/>
    <col min="14854" max="14859" width="8.375" style="83" customWidth="1"/>
    <col min="14860" max="14860" width="18.875" style="83" customWidth="1"/>
    <col min="14861" max="14861" width="4.125" style="83" customWidth="1"/>
    <col min="14862" max="14862" width="4.625" style="83" customWidth="1"/>
    <col min="14863" max="15103" width="9" style="83"/>
    <col min="15104" max="15104" width="18.875" style="83" customWidth="1"/>
    <col min="15105" max="15106" width="6.5" style="83" customWidth="1"/>
    <col min="15107" max="15109" width="11.125" style="83" customWidth="1"/>
    <col min="15110" max="15115" width="8.375" style="83" customWidth="1"/>
    <col min="15116" max="15116" width="18.875" style="83" customWidth="1"/>
    <col min="15117" max="15117" width="4.125" style="83" customWidth="1"/>
    <col min="15118" max="15118" width="4.625" style="83" customWidth="1"/>
    <col min="15119" max="15359" width="9" style="83"/>
    <col min="15360" max="15360" width="18.875" style="83" customWidth="1"/>
    <col min="15361" max="15362" width="6.5" style="83" customWidth="1"/>
    <col min="15363" max="15365" width="11.125" style="83" customWidth="1"/>
    <col min="15366" max="15371" width="8.375" style="83" customWidth="1"/>
    <col min="15372" max="15372" width="18.875" style="83" customWidth="1"/>
    <col min="15373" max="15373" width="4.125" style="83" customWidth="1"/>
    <col min="15374" max="15374" width="4.625" style="83" customWidth="1"/>
    <col min="15375" max="15615" width="9" style="83"/>
    <col min="15616" max="15616" width="18.875" style="83" customWidth="1"/>
    <col min="15617" max="15618" width="6.5" style="83" customWidth="1"/>
    <col min="15619" max="15621" width="11.125" style="83" customWidth="1"/>
    <col min="15622" max="15627" width="8.375" style="83" customWidth="1"/>
    <col min="15628" max="15628" width="18.875" style="83" customWidth="1"/>
    <col min="15629" max="15629" width="4.125" style="83" customWidth="1"/>
    <col min="15630" max="15630" width="4.625" style="83" customWidth="1"/>
    <col min="15631" max="15871" width="9" style="83"/>
    <col min="15872" max="15872" width="18.875" style="83" customWidth="1"/>
    <col min="15873" max="15874" width="6.5" style="83" customWidth="1"/>
    <col min="15875" max="15877" width="11.125" style="83" customWidth="1"/>
    <col min="15878" max="15883" width="8.375" style="83" customWidth="1"/>
    <col min="15884" max="15884" width="18.875" style="83" customWidth="1"/>
    <col min="15885" max="15885" width="4.125" style="83" customWidth="1"/>
    <col min="15886" max="15886" width="4.625" style="83" customWidth="1"/>
    <col min="15887" max="16127" width="9" style="83"/>
    <col min="16128" max="16128" width="18.875" style="83" customWidth="1"/>
    <col min="16129" max="16130" width="6.5" style="83" customWidth="1"/>
    <col min="16131" max="16133" width="11.125" style="83" customWidth="1"/>
    <col min="16134" max="16139" width="8.375" style="83" customWidth="1"/>
    <col min="16140" max="16140" width="18.875" style="83" customWidth="1"/>
    <col min="16141" max="16141" width="4.125" style="83" customWidth="1"/>
    <col min="16142" max="16142" width="4.625" style="83" customWidth="1"/>
    <col min="16143" max="16377" width="9" style="83"/>
    <col min="16378" max="16384" width="8.625" style="83" customWidth="1"/>
  </cols>
  <sheetData>
    <row r="1" spans="1:16" ht="18" customHeight="1" x14ac:dyDescent="0.4">
      <c r="A1" s="188" t="s">
        <v>129</v>
      </c>
      <c r="B1" s="84"/>
      <c r="H1" s="84"/>
      <c r="I1" s="89"/>
      <c r="J1" s="89"/>
      <c r="M1" s="174" t="s">
        <v>172</v>
      </c>
    </row>
    <row r="2" spans="1:16" ht="30" customHeight="1" x14ac:dyDescent="0.4">
      <c r="A2" s="482" t="s">
        <v>96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177"/>
    </row>
    <row r="3" spans="1:16" ht="18" thickBot="1" x14ac:dyDescent="0.45">
      <c r="B3" s="175"/>
      <c r="C3" s="175"/>
      <c r="D3" s="175"/>
      <c r="E3" s="175"/>
      <c r="F3" s="175"/>
      <c r="G3" s="175"/>
      <c r="H3" s="175"/>
      <c r="I3" s="175"/>
      <c r="J3" s="175"/>
      <c r="K3" s="262"/>
      <c r="L3" s="175"/>
      <c r="M3" s="175"/>
      <c r="N3" s="175"/>
    </row>
    <row r="4" spans="1:16" ht="41.25" customHeight="1" thickBot="1" x14ac:dyDescent="0.45">
      <c r="B4" s="275" t="s">
        <v>120</v>
      </c>
      <c r="C4" s="493"/>
      <c r="D4" s="493"/>
      <c r="E4" s="493"/>
      <c r="F4" s="493"/>
      <c r="G4" s="493"/>
      <c r="H4" s="493"/>
      <c r="I4" s="493"/>
      <c r="J4" s="493"/>
      <c r="K4" s="494"/>
      <c r="L4" s="263" t="s">
        <v>157</v>
      </c>
      <c r="M4" s="270" t="str">
        <f>+IF('別紙1　店舗1'!$M$4="","",'別紙1　店舗1'!$M$4)</f>
        <v/>
      </c>
      <c r="N4" s="264"/>
      <c r="O4" s="233" t="s">
        <v>166</v>
      </c>
      <c r="P4" s="271" t="str">
        <f>+IF('別紙1　店舗1'!$P4="","",'別紙1　店舗1'!$P4)</f>
        <v/>
      </c>
    </row>
    <row r="5" spans="1:16" ht="41.25" customHeight="1" x14ac:dyDescent="0.4">
      <c r="B5" s="495" t="s">
        <v>119</v>
      </c>
      <c r="C5" s="186" t="s">
        <v>156</v>
      </c>
      <c r="D5" s="485"/>
      <c r="E5" s="485"/>
      <c r="F5" s="485"/>
      <c r="G5" s="485"/>
      <c r="H5" s="485"/>
      <c r="I5" s="485"/>
      <c r="J5" s="485"/>
      <c r="K5" s="497"/>
      <c r="O5" s="233" t="s">
        <v>167</v>
      </c>
      <c r="P5" s="271" t="str">
        <f>+IF('別紙1　店舗1'!$P5="","",'別紙1　店舗1'!$P5)</f>
        <v/>
      </c>
    </row>
    <row r="6" spans="1:16" ht="41.25" customHeight="1" thickBot="1" x14ac:dyDescent="0.45">
      <c r="B6" s="496"/>
      <c r="C6" s="498"/>
      <c r="D6" s="499"/>
      <c r="E6" s="499"/>
      <c r="F6" s="499"/>
      <c r="G6" s="499"/>
      <c r="H6" s="499"/>
      <c r="I6" s="499"/>
      <c r="J6" s="499"/>
      <c r="K6" s="500"/>
    </row>
    <row r="7" spans="1:16" s="182" customFormat="1" ht="18.75" x14ac:dyDescent="0.15">
      <c r="C7" s="230" t="s">
        <v>158</v>
      </c>
      <c r="D7" s="184"/>
      <c r="E7" s="184"/>
      <c r="F7" s="184"/>
      <c r="G7" s="184"/>
      <c r="H7" s="183"/>
      <c r="I7" s="183"/>
      <c r="J7" s="185"/>
      <c r="K7" s="184"/>
      <c r="M7" s="189"/>
    </row>
    <row r="8" spans="1:16" ht="23.25" customHeight="1" thickBot="1" x14ac:dyDescent="0.45">
      <c r="M8" s="199" t="s">
        <v>90</v>
      </c>
      <c r="N8" s="93"/>
    </row>
    <row r="9" spans="1:16" ht="57.75" customHeight="1" thickBot="1" x14ac:dyDescent="0.45">
      <c r="A9" s="190" t="s">
        <v>126</v>
      </c>
      <c r="B9" s="191" t="s">
        <v>122</v>
      </c>
      <c r="C9" s="192" t="s">
        <v>98</v>
      </c>
      <c r="D9" s="193" t="s">
        <v>99</v>
      </c>
      <c r="E9" s="194" t="s">
        <v>100</v>
      </c>
      <c r="F9" s="195" t="s">
        <v>123</v>
      </c>
      <c r="G9" s="196" t="s">
        <v>124</v>
      </c>
      <c r="H9" s="490" t="s">
        <v>152</v>
      </c>
      <c r="I9" s="491"/>
      <c r="J9" s="492"/>
      <c r="K9" s="197" t="s">
        <v>101</v>
      </c>
      <c r="L9" s="200" t="s">
        <v>159</v>
      </c>
      <c r="M9" s="198" t="s">
        <v>154</v>
      </c>
    </row>
    <row r="10" spans="1:16" ht="84.75" customHeight="1" x14ac:dyDescent="0.4">
      <c r="A10" s="260"/>
      <c r="B10" s="217"/>
      <c r="C10" s="218"/>
      <c r="D10" s="219"/>
      <c r="E10" s="505">
        <f>F10+G10</f>
        <v>0</v>
      </c>
      <c r="F10" s="506">
        <f>IFERROR(G10*0.1, "0")</f>
        <v>0</v>
      </c>
      <c r="G10" s="507">
        <f>ROUNDDOWN(C10,0)*D10</f>
        <v>0</v>
      </c>
      <c r="H10" s="501"/>
      <c r="I10" s="265" t="s">
        <v>153</v>
      </c>
      <c r="J10" s="502"/>
      <c r="K10" s="255"/>
      <c r="L10" s="252"/>
      <c r="M10" s="267"/>
      <c r="N10" s="279" t="str">
        <f>IF(AND(C10&gt;100000,L10="現金"),"申請不可",IF(AND(OR(A10="厨房機器等購入費",A10="厨房等工事費"),C10&gt;=500000),"付表３に記入が必要です",IF(AND(A10="広告宣伝費（販路・顧客開拓目的）",C10&gt;=500000),"看板制作の場合、付表３に記入が必要です","")))</f>
        <v/>
      </c>
    </row>
    <row r="11" spans="1:16" ht="84.75" customHeight="1" x14ac:dyDescent="0.4">
      <c r="A11" s="260"/>
      <c r="B11" s="220"/>
      <c r="C11" s="221"/>
      <c r="D11" s="222"/>
      <c r="E11" s="508">
        <f t="shared" ref="E11:E57" si="0">F11+G11</f>
        <v>0</v>
      </c>
      <c r="F11" s="509">
        <f t="shared" ref="F11:F59" si="1">IFERROR(G11*0.1, "0")</f>
        <v>0</v>
      </c>
      <c r="G11" s="510">
        <f t="shared" ref="G11:G59" si="2">ROUNDDOWN(C11,0)*D11</f>
        <v>0</v>
      </c>
      <c r="H11" s="501"/>
      <c r="I11" s="265" t="s">
        <v>153</v>
      </c>
      <c r="J11" s="502"/>
      <c r="K11" s="255"/>
      <c r="L11" s="252"/>
      <c r="M11" s="267"/>
      <c r="N11" s="279" t="str">
        <f t="shared" ref="N11:N59" si="3">IF(AND(C11&gt;100000,L11="現金"),"申請不可",IF(AND(OR(A11="厨房機器等購入費",A11="厨房等工事費"),C11&gt;=500000),"付表３に記入が必要です",IF(AND(A11="広告宣伝費（販路・顧客開拓目的）",C11&gt;=500000),"看板制作の場合、付表３に記入が必要です","")))</f>
        <v/>
      </c>
    </row>
    <row r="12" spans="1:16" ht="84.75" customHeight="1" x14ac:dyDescent="0.4">
      <c r="A12" s="260"/>
      <c r="B12" s="220"/>
      <c r="C12" s="221"/>
      <c r="D12" s="222"/>
      <c r="E12" s="508">
        <f t="shared" si="0"/>
        <v>0</v>
      </c>
      <c r="F12" s="509">
        <f t="shared" si="1"/>
        <v>0</v>
      </c>
      <c r="G12" s="510">
        <f t="shared" si="2"/>
        <v>0</v>
      </c>
      <c r="H12" s="501"/>
      <c r="I12" s="265" t="s">
        <v>153</v>
      </c>
      <c r="J12" s="502"/>
      <c r="K12" s="255"/>
      <c r="L12" s="252"/>
      <c r="M12" s="267"/>
      <c r="N12" s="279" t="str">
        <f t="shared" si="3"/>
        <v/>
      </c>
    </row>
    <row r="13" spans="1:16" ht="84.75" customHeight="1" x14ac:dyDescent="0.4">
      <c r="A13" s="260"/>
      <c r="B13" s="220"/>
      <c r="C13" s="221"/>
      <c r="D13" s="222"/>
      <c r="E13" s="508">
        <f t="shared" si="0"/>
        <v>0</v>
      </c>
      <c r="F13" s="509">
        <f t="shared" si="1"/>
        <v>0</v>
      </c>
      <c r="G13" s="510">
        <f t="shared" si="2"/>
        <v>0</v>
      </c>
      <c r="H13" s="501"/>
      <c r="I13" s="265" t="s">
        <v>153</v>
      </c>
      <c r="J13" s="502"/>
      <c r="K13" s="255"/>
      <c r="L13" s="252"/>
      <c r="M13" s="267"/>
      <c r="N13" s="279" t="str">
        <f t="shared" si="3"/>
        <v/>
      </c>
    </row>
    <row r="14" spans="1:16" ht="84.75" customHeight="1" x14ac:dyDescent="0.4">
      <c r="A14" s="260"/>
      <c r="B14" s="220"/>
      <c r="C14" s="221"/>
      <c r="D14" s="222"/>
      <c r="E14" s="508">
        <f t="shared" si="0"/>
        <v>0</v>
      </c>
      <c r="F14" s="509">
        <f t="shared" si="1"/>
        <v>0</v>
      </c>
      <c r="G14" s="510">
        <f t="shared" si="2"/>
        <v>0</v>
      </c>
      <c r="H14" s="501"/>
      <c r="I14" s="265" t="s">
        <v>153</v>
      </c>
      <c r="J14" s="502"/>
      <c r="K14" s="255"/>
      <c r="L14" s="252"/>
      <c r="M14" s="267"/>
      <c r="N14" s="279" t="str">
        <f t="shared" si="3"/>
        <v/>
      </c>
    </row>
    <row r="15" spans="1:16" ht="84.75" customHeight="1" x14ac:dyDescent="0.4">
      <c r="A15" s="260"/>
      <c r="B15" s="220"/>
      <c r="C15" s="221"/>
      <c r="D15" s="222"/>
      <c r="E15" s="508">
        <f t="shared" si="0"/>
        <v>0</v>
      </c>
      <c r="F15" s="509">
        <f t="shared" si="1"/>
        <v>0</v>
      </c>
      <c r="G15" s="510">
        <f t="shared" si="2"/>
        <v>0</v>
      </c>
      <c r="H15" s="501"/>
      <c r="I15" s="265" t="s">
        <v>153</v>
      </c>
      <c r="J15" s="502"/>
      <c r="K15" s="255"/>
      <c r="L15" s="252"/>
      <c r="M15" s="267"/>
      <c r="N15" s="279" t="str">
        <f t="shared" si="3"/>
        <v/>
      </c>
    </row>
    <row r="16" spans="1:16" ht="84.75" customHeight="1" x14ac:dyDescent="0.4">
      <c r="A16" s="260"/>
      <c r="B16" s="220"/>
      <c r="C16" s="221"/>
      <c r="D16" s="222"/>
      <c r="E16" s="508">
        <f t="shared" si="0"/>
        <v>0</v>
      </c>
      <c r="F16" s="509">
        <f t="shared" si="1"/>
        <v>0</v>
      </c>
      <c r="G16" s="510">
        <f t="shared" si="2"/>
        <v>0</v>
      </c>
      <c r="H16" s="501"/>
      <c r="I16" s="265" t="s">
        <v>153</v>
      </c>
      <c r="J16" s="502"/>
      <c r="K16" s="255"/>
      <c r="L16" s="252"/>
      <c r="M16" s="267"/>
      <c r="N16" s="279" t="str">
        <f t="shared" si="3"/>
        <v/>
      </c>
    </row>
    <row r="17" spans="1:14" ht="84.75" customHeight="1" x14ac:dyDescent="0.4">
      <c r="A17" s="260"/>
      <c r="B17" s="220"/>
      <c r="C17" s="221"/>
      <c r="D17" s="222"/>
      <c r="E17" s="508">
        <f t="shared" si="0"/>
        <v>0</v>
      </c>
      <c r="F17" s="509">
        <f t="shared" si="1"/>
        <v>0</v>
      </c>
      <c r="G17" s="510">
        <f t="shared" si="2"/>
        <v>0</v>
      </c>
      <c r="H17" s="501"/>
      <c r="I17" s="265" t="s">
        <v>153</v>
      </c>
      <c r="J17" s="502"/>
      <c r="K17" s="255"/>
      <c r="L17" s="252"/>
      <c r="M17" s="267"/>
      <c r="N17" s="279" t="str">
        <f t="shared" si="3"/>
        <v/>
      </c>
    </row>
    <row r="18" spans="1:14" ht="84.75" customHeight="1" x14ac:dyDescent="0.4">
      <c r="A18" s="260"/>
      <c r="B18" s="220"/>
      <c r="C18" s="221"/>
      <c r="D18" s="222"/>
      <c r="E18" s="508">
        <f t="shared" si="0"/>
        <v>0</v>
      </c>
      <c r="F18" s="509">
        <f t="shared" si="1"/>
        <v>0</v>
      </c>
      <c r="G18" s="510">
        <f t="shared" si="2"/>
        <v>0</v>
      </c>
      <c r="H18" s="501"/>
      <c r="I18" s="265" t="s">
        <v>153</v>
      </c>
      <c r="J18" s="502"/>
      <c r="K18" s="255"/>
      <c r="L18" s="252"/>
      <c r="M18" s="267"/>
      <c r="N18" s="279" t="str">
        <f t="shared" si="3"/>
        <v/>
      </c>
    </row>
    <row r="19" spans="1:14" ht="84.75" customHeight="1" x14ac:dyDescent="0.4">
      <c r="A19" s="260"/>
      <c r="B19" s="220"/>
      <c r="C19" s="221"/>
      <c r="D19" s="222"/>
      <c r="E19" s="508">
        <f t="shared" si="0"/>
        <v>0</v>
      </c>
      <c r="F19" s="509">
        <f t="shared" si="1"/>
        <v>0</v>
      </c>
      <c r="G19" s="510">
        <f t="shared" si="2"/>
        <v>0</v>
      </c>
      <c r="H19" s="501"/>
      <c r="I19" s="265" t="s">
        <v>153</v>
      </c>
      <c r="J19" s="502"/>
      <c r="K19" s="255"/>
      <c r="L19" s="252"/>
      <c r="M19" s="267"/>
      <c r="N19" s="279" t="str">
        <f t="shared" si="3"/>
        <v/>
      </c>
    </row>
    <row r="20" spans="1:14" ht="84.75" customHeight="1" x14ac:dyDescent="0.4">
      <c r="A20" s="260"/>
      <c r="B20" s="220"/>
      <c r="C20" s="221"/>
      <c r="D20" s="222"/>
      <c r="E20" s="508">
        <f t="shared" si="0"/>
        <v>0</v>
      </c>
      <c r="F20" s="509">
        <f t="shared" si="1"/>
        <v>0</v>
      </c>
      <c r="G20" s="510">
        <f t="shared" si="2"/>
        <v>0</v>
      </c>
      <c r="H20" s="501"/>
      <c r="I20" s="265" t="s">
        <v>153</v>
      </c>
      <c r="J20" s="502"/>
      <c r="K20" s="255"/>
      <c r="L20" s="252"/>
      <c r="M20" s="267"/>
      <c r="N20" s="279" t="str">
        <f t="shared" si="3"/>
        <v/>
      </c>
    </row>
    <row r="21" spans="1:14" ht="84.75" customHeight="1" x14ac:dyDescent="0.4">
      <c r="A21" s="260"/>
      <c r="B21" s="220"/>
      <c r="C21" s="221"/>
      <c r="D21" s="222"/>
      <c r="E21" s="508">
        <f t="shared" si="0"/>
        <v>0</v>
      </c>
      <c r="F21" s="509">
        <f t="shared" si="1"/>
        <v>0</v>
      </c>
      <c r="G21" s="510">
        <f t="shared" si="2"/>
        <v>0</v>
      </c>
      <c r="H21" s="501"/>
      <c r="I21" s="265" t="s">
        <v>153</v>
      </c>
      <c r="J21" s="502"/>
      <c r="K21" s="255"/>
      <c r="L21" s="252"/>
      <c r="M21" s="267"/>
      <c r="N21" s="279" t="str">
        <f t="shared" si="3"/>
        <v/>
      </c>
    </row>
    <row r="22" spans="1:14" ht="84.75" customHeight="1" x14ac:dyDescent="0.4">
      <c r="A22" s="260"/>
      <c r="B22" s="220"/>
      <c r="C22" s="221"/>
      <c r="D22" s="222"/>
      <c r="E22" s="508">
        <f t="shared" si="0"/>
        <v>0</v>
      </c>
      <c r="F22" s="509">
        <f t="shared" si="1"/>
        <v>0</v>
      </c>
      <c r="G22" s="510">
        <f t="shared" si="2"/>
        <v>0</v>
      </c>
      <c r="H22" s="501"/>
      <c r="I22" s="265" t="s">
        <v>153</v>
      </c>
      <c r="J22" s="502"/>
      <c r="K22" s="255"/>
      <c r="L22" s="252"/>
      <c r="M22" s="267"/>
      <c r="N22" s="279" t="str">
        <f t="shared" si="3"/>
        <v/>
      </c>
    </row>
    <row r="23" spans="1:14" ht="84.75" customHeight="1" x14ac:dyDescent="0.4">
      <c r="A23" s="260"/>
      <c r="B23" s="220"/>
      <c r="C23" s="221"/>
      <c r="D23" s="222"/>
      <c r="E23" s="511">
        <f t="shared" si="0"/>
        <v>0</v>
      </c>
      <c r="F23" s="512">
        <f t="shared" si="1"/>
        <v>0</v>
      </c>
      <c r="G23" s="513">
        <f t="shared" si="2"/>
        <v>0</v>
      </c>
      <c r="H23" s="501"/>
      <c r="I23" s="265" t="s">
        <v>153</v>
      </c>
      <c r="J23" s="502"/>
      <c r="K23" s="255"/>
      <c r="L23" s="252"/>
      <c r="M23" s="267"/>
      <c r="N23" s="279" t="str">
        <f t="shared" si="3"/>
        <v/>
      </c>
    </row>
    <row r="24" spans="1:14" ht="84.75" customHeight="1" x14ac:dyDescent="0.4">
      <c r="A24" s="260"/>
      <c r="B24" s="220"/>
      <c r="C24" s="221"/>
      <c r="D24" s="222"/>
      <c r="E24" s="508">
        <f t="shared" si="0"/>
        <v>0</v>
      </c>
      <c r="F24" s="509">
        <f t="shared" si="1"/>
        <v>0</v>
      </c>
      <c r="G24" s="510">
        <f t="shared" si="2"/>
        <v>0</v>
      </c>
      <c r="H24" s="501"/>
      <c r="I24" s="265" t="s">
        <v>153</v>
      </c>
      <c r="J24" s="502"/>
      <c r="K24" s="255"/>
      <c r="L24" s="252"/>
      <c r="M24" s="267"/>
      <c r="N24" s="279" t="str">
        <f t="shared" si="3"/>
        <v/>
      </c>
    </row>
    <row r="25" spans="1:14" ht="84.75" customHeight="1" x14ac:dyDescent="0.4">
      <c r="A25" s="260"/>
      <c r="B25" s="220"/>
      <c r="C25" s="221"/>
      <c r="D25" s="222"/>
      <c r="E25" s="508">
        <f t="shared" si="0"/>
        <v>0</v>
      </c>
      <c r="F25" s="509">
        <f t="shared" si="1"/>
        <v>0</v>
      </c>
      <c r="G25" s="510">
        <f t="shared" si="2"/>
        <v>0</v>
      </c>
      <c r="H25" s="501"/>
      <c r="I25" s="265" t="s">
        <v>153</v>
      </c>
      <c r="J25" s="502"/>
      <c r="K25" s="255"/>
      <c r="L25" s="252"/>
      <c r="M25" s="267"/>
      <c r="N25" s="279" t="str">
        <f t="shared" si="3"/>
        <v/>
      </c>
    </row>
    <row r="26" spans="1:14" ht="84.75" customHeight="1" x14ac:dyDescent="0.4">
      <c r="A26" s="260"/>
      <c r="B26" s="220"/>
      <c r="C26" s="221"/>
      <c r="D26" s="222"/>
      <c r="E26" s="508">
        <f t="shared" si="0"/>
        <v>0</v>
      </c>
      <c r="F26" s="509">
        <f t="shared" si="1"/>
        <v>0</v>
      </c>
      <c r="G26" s="510">
        <f t="shared" si="2"/>
        <v>0</v>
      </c>
      <c r="H26" s="501"/>
      <c r="I26" s="265" t="s">
        <v>153</v>
      </c>
      <c r="J26" s="502"/>
      <c r="K26" s="255"/>
      <c r="L26" s="252"/>
      <c r="M26" s="267"/>
      <c r="N26" s="279" t="str">
        <f t="shared" si="3"/>
        <v/>
      </c>
    </row>
    <row r="27" spans="1:14" ht="84.75" customHeight="1" x14ac:dyDescent="0.4">
      <c r="A27" s="260"/>
      <c r="B27" s="220"/>
      <c r="C27" s="221"/>
      <c r="D27" s="222"/>
      <c r="E27" s="508">
        <f t="shared" si="0"/>
        <v>0</v>
      </c>
      <c r="F27" s="509">
        <f t="shared" si="1"/>
        <v>0</v>
      </c>
      <c r="G27" s="510">
        <f t="shared" si="2"/>
        <v>0</v>
      </c>
      <c r="H27" s="501"/>
      <c r="I27" s="265" t="s">
        <v>153</v>
      </c>
      <c r="J27" s="502"/>
      <c r="K27" s="255"/>
      <c r="L27" s="252"/>
      <c r="M27" s="267"/>
      <c r="N27" s="279" t="str">
        <f t="shared" si="3"/>
        <v/>
      </c>
    </row>
    <row r="28" spans="1:14" ht="84.75" customHeight="1" x14ac:dyDescent="0.4">
      <c r="A28" s="260"/>
      <c r="B28" s="220"/>
      <c r="C28" s="221"/>
      <c r="D28" s="222"/>
      <c r="E28" s="508">
        <f t="shared" si="0"/>
        <v>0</v>
      </c>
      <c r="F28" s="509">
        <f t="shared" si="1"/>
        <v>0</v>
      </c>
      <c r="G28" s="510">
        <f t="shared" si="2"/>
        <v>0</v>
      </c>
      <c r="H28" s="501"/>
      <c r="I28" s="265" t="s">
        <v>153</v>
      </c>
      <c r="J28" s="502"/>
      <c r="K28" s="255"/>
      <c r="L28" s="252"/>
      <c r="M28" s="267"/>
      <c r="N28" s="279" t="str">
        <f t="shared" si="3"/>
        <v/>
      </c>
    </row>
    <row r="29" spans="1:14" ht="84.75" customHeight="1" x14ac:dyDescent="0.4">
      <c r="A29" s="260"/>
      <c r="B29" s="220"/>
      <c r="C29" s="221"/>
      <c r="D29" s="222"/>
      <c r="E29" s="508">
        <f t="shared" si="0"/>
        <v>0</v>
      </c>
      <c r="F29" s="509">
        <f t="shared" si="1"/>
        <v>0</v>
      </c>
      <c r="G29" s="510">
        <f t="shared" si="2"/>
        <v>0</v>
      </c>
      <c r="H29" s="501"/>
      <c r="I29" s="265" t="s">
        <v>153</v>
      </c>
      <c r="J29" s="502"/>
      <c r="K29" s="255"/>
      <c r="L29" s="252"/>
      <c r="M29" s="267"/>
      <c r="N29" s="279" t="str">
        <f t="shared" si="3"/>
        <v/>
      </c>
    </row>
    <row r="30" spans="1:14" ht="84.75" customHeight="1" x14ac:dyDescent="0.4">
      <c r="A30" s="260"/>
      <c r="B30" s="220"/>
      <c r="C30" s="221"/>
      <c r="D30" s="222"/>
      <c r="E30" s="508">
        <f t="shared" si="0"/>
        <v>0</v>
      </c>
      <c r="F30" s="509">
        <f t="shared" si="1"/>
        <v>0</v>
      </c>
      <c r="G30" s="510">
        <f t="shared" si="2"/>
        <v>0</v>
      </c>
      <c r="H30" s="501"/>
      <c r="I30" s="265" t="s">
        <v>153</v>
      </c>
      <c r="J30" s="502"/>
      <c r="K30" s="255"/>
      <c r="L30" s="252"/>
      <c r="M30" s="267"/>
      <c r="N30" s="279" t="str">
        <f t="shared" si="3"/>
        <v/>
      </c>
    </row>
    <row r="31" spans="1:14" ht="84.75" customHeight="1" x14ac:dyDescent="0.4">
      <c r="A31" s="260"/>
      <c r="B31" s="220"/>
      <c r="C31" s="221"/>
      <c r="D31" s="222"/>
      <c r="E31" s="508">
        <f t="shared" si="0"/>
        <v>0</v>
      </c>
      <c r="F31" s="509">
        <f t="shared" si="1"/>
        <v>0</v>
      </c>
      <c r="G31" s="510">
        <f t="shared" si="2"/>
        <v>0</v>
      </c>
      <c r="H31" s="501"/>
      <c r="I31" s="265" t="s">
        <v>153</v>
      </c>
      <c r="J31" s="502"/>
      <c r="K31" s="255"/>
      <c r="L31" s="252"/>
      <c r="M31" s="267"/>
      <c r="N31" s="279" t="str">
        <f t="shared" si="3"/>
        <v/>
      </c>
    </row>
    <row r="32" spans="1:14" ht="84.75" customHeight="1" x14ac:dyDescent="0.4">
      <c r="A32" s="260"/>
      <c r="B32" s="220"/>
      <c r="C32" s="221"/>
      <c r="D32" s="222"/>
      <c r="E32" s="508">
        <f t="shared" si="0"/>
        <v>0</v>
      </c>
      <c r="F32" s="509">
        <f t="shared" si="1"/>
        <v>0</v>
      </c>
      <c r="G32" s="510">
        <f t="shared" si="2"/>
        <v>0</v>
      </c>
      <c r="H32" s="501"/>
      <c r="I32" s="265" t="s">
        <v>153</v>
      </c>
      <c r="J32" s="502"/>
      <c r="K32" s="255"/>
      <c r="L32" s="252"/>
      <c r="M32" s="267"/>
      <c r="N32" s="279" t="str">
        <f t="shared" si="3"/>
        <v/>
      </c>
    </row>
    <row r="33" spans="1:14" ht="84.75" customHeight="1" x14ac:dyDescent="0.4">
      <c r="A33" s="260"/>
      <c r="B33" s="220"/>
      <c r="C33" s="221"/>
      <c r="D33" s="222"/>
      <c r="E33" s="508">
        <f t="shared" si="0"/>
        <v>0</v>
      </c>
      <c r="F33" s="509">
        <f t="shared" si="1"/>
        <v>0</v>
      </c>
      <c r="G33" s="510">
        <f t="shared" si="2"/>
        <v>0</v>
      </c>
      <c r="H33" s="501"/>
      <c r="I33" s="265" t="s">
        <v>153</v>
      </c>
      <c r="J33" s="502"/>
      <c r="K33" s="255"/>
      <c r="L33" s="252"/>
      <c r="M33" s="267"/>
      <c r="N33" s="279" t="str">
        <f t="shared" si="3"/>
        <v/>
      </c>
    </row>
    <row r="34" spans="1:14" ht="84.75" customHeight="1" x14ac:dyDescent="0.4">
      <c r="A34" s="260"/>
      <c r="B34" s="220"/>
      <c r="C34" s="221"/>
      <c r="D34" s="222"/>
      <c r="E34" s="508">
        <f t="shared" si="0"/>
        <v>0</v>
      </c>
      <c r="F34" s="509">
        <f t="shared" si="1"/>
        <v>0</v>
      </c>
      <c r="G34" s="510">
        <f t="shared" si="2"/>
        <v>0</v>
      </c>
      <c r="H34" s="501"/>
      <c r="I34" s="265" t="s">
        <v>153</v>
      </c>
      <c r="J34" s="502"/>
      <c r="K34" s="255"/>
      <c r="L34" s="252"/>
      <c r="M34" s="267"/>
      <c r="N34" s="279" t="str">
        <f t="shared" si="3"/>
        <v/>
      </c>
    </row>
    <row r="35" spans="1:14" ht="84.75" customHeight="1" x14ac:dyDescent="0.4">
      <c r="A35" s="260"/>
      <c r="B35" s="220"/>
      <c r="C35" s="221"/>
      <c r="D35" s="222"/>
      <c r="E35" s="508">
        <f t="shared" ref="E35:E44" si="4">F35+G35</f>
        <v>0</v>
      </c>
      <c r="F35" s="509">
        <f t="shared" ref="F35:F44" si="5">IFERROR(G35*0.1, "0")</f>
        <v>0</v>
      </c>
      <c r="G35" s="510">
        <f t="shared" ref="G35:G44" si="6">ROUNDDOWN(C35,0)*D35</f>
        <v>0</v>
      </c>
      <c r="H35" s="501"/>
      <c r="I35" s="265" t="s">
        <v>153</v>
      </c>
      <c r="J35" s="502"/>
      <c r="K35" s="255"/>
      <c r="L35" s="252"/>
      <c r="M35" s="267"/>
      <c r="N35" s="279" t="str">
        <f t="shared" si="3"/>
        <v/>
      </c>
    </row>
    <row r="36" spans="1:14" ht="84.75" customHeight="1" x14ac:dyDescent="0.4">
      <c r="A36" s="260"/>
      <c r="B36" s="220"/>
      <c r="C36" s="221"/>
      <c r="D36" s="222"/>
      <c r="E36" s="508">
        <f t="shared" si="4"/>
        <v>0</v>
      </c>
      <c r="F36" s="509">
        <f t="shared" si="5"/>
        <v>0</v>
      </c>
      <c r="G36" s="510">
        <f t="shared" si="6"/>
        <v>0</v>
      </c>
      <c r="H36" s="501"/>
      <c r="I36" s="265" t="s">
        <v>153</v>
      </c>
      <c r="J36" s="502"/>
      <c r="K36" s="255"/>
      <c r="L36" s="252"/>
      <c r="M36" s="267"/>
      <c r="N36" s="279" t="str">
        <f t="shared" si="3"/>
        <v/>
      </c>
    </row>
    <row r="37" spans="1:14" ht="84.75" customHeight="1" x14ac:dyDescent="0.4">
      <c r="A37" s="260"/>
      <c r="B37" s="220"/>
      <c r="C37" s="221"/>
      <c r="D37" s="222"/>
      <c r="E37" s="508">
        <f t="shared" si="4"/>
        <v>0</v>
      </c>
      <c r="F37" s="509">
        <f t="shared" si="5"/>
        <v>0</v>
      </c>
      <c r="G37" s="510">
        <f t="shared" si="6"/>
        <v>0</v>
      </c>
      <c r="H37" s="501"/>
      <c r="I37" s="265" t="s">
        <v>153</v>
      </c>
      <c r="J37" s="502"/>
      <c r="K37" s="255"/>
      <c r="L37" s="252"/>
      <c r="M37" s="267"/>
      <c r="N37" s="279" t="str">
        <f t="shared" si="3"/>
        <v/>
      </c>
    </row>
    <row r="38" spans="1:14" ht="84.75" customHeight="1" x14ac:dyDescent="0.4">
      <c r="A38" s="260"/>
      <c r="B38" s="220"/>
      <c r="C38" s="221"/>
      <c r="D38" s="222"/>
      <c r="E38" s="508">
        <f t="shared" si="4"/>
        <v>0</v>
      </c>
      <c r="F38" s="509">
        <f t="shared" si="5"/>
        <v>0</v>
      </c>
      <c r="G38" s="510">
        <f t="shared" si="6"/>
        <v>0</v>
      </c>
      <c r="H38" s="501"/>
      <c r="I38" s="265" t="s">
        <v>153</v>
      </c>
      <c r="J38" s="502"/>
      <c r="K38" s="255"/>
      <c r="L38" s="252"/>
      <c r="M38" s="267"/>
      <c r="N38" s="279" t="str">
        <f t="shared" si="3"/>
        <v/>
      </c>
    </row>
    <row r="39" spans="1:14" ht="84.75" customHeight="1" x14ac:dyDescent="0.4">
      <c r="A39" s="260"/>
      <c r="B39" s="220"/>
      <c r="C39" s="221"/>
      <c r="D39" s="222"/>
      <c r="E39" s="508">
        <f t="shared" si="4"/>
        <v>0</v>
      </c>
      <c r="F39" s="509">
        <f t="shared" si="5"/>
        <v>0</v>
      </c>
      <c r="G39" s="510">
        <f t="shared" si="6"/>
        <v>0</v>
      </c>
      <c r="H39" s="501"/>
      <c r="I39" s="265" t="s">
        <v>153</v>
      </c>
      <c r="J39" s="502"/>
      <c r="K39" s="255"/>
      <c r="L39" s="252"/>
      <c r="M39" s="267"/>
      <c r="N39" s="279" t="str">
        <f t="shared" si="3"/>
        <v/>
      </c>
    </row>
    <row r="40" spans="1:14" ht="84.75" customHeight="1" x14ac:dyDescent="0.4">
      <c r="A40" s="260"/>
      <c r="B40" s="220"/>
      <c r="C40" s="221"/>
      <c r="D40" s="222"/>
      <c r="E40" s="508">
        <f t="shared" si="4"/>
        <v>0</v>
      </c>
      <c r="F40" s="509">
        <f t="shared" si="5"/>
        <v>0</v>
      </c>
      <c r="G40" s="510">
        <f t="shared" si="6"/>
        <v>0</v>
      </c>
      <c r="H40" s="501"/>
      <c r="I40" s="265" t="s">
        <v>153</v>
      </c>
      <c r="J40" s="502"/>
      <c r="K40" s="255"/>
      <c r="L40" s="252"/>
      <c r="M40" s="267"/>
      <c r="N40" s="279" t="str">
        <f t="shared" si="3"/>
        <v/>
      </c>
    </row>
    <row r="41" spans="1:14" ht="84.75" customHeight="1" x14ac:dyDescent="0.4">
      <c r="A41" s="260"/>
      <c r="B41" s="220"/>
      <c r="C41" s="221"/>
      <c r="D41" s="222"/>
      <c r="E41" s="508">
        <f t="shared" si="4"/>
        <v>0</v>
      </c>
      <c r="F41" s="509">
        <f t="shared" si="5"/>
        <v>0</v>
      </c>
      <c r="G41" s="510">
        <f t="shared" si="6"/>
        <v>0</v>
      </c>
      <c r="H41" s="501"/>
      <c r="I41" s="265" t="s">
        <v>153</v>
      </c>
      <c r="J41" s="502"/>
      <c r="K41" s="255"/>
      <c r="L41" s="252"/>
      <c r="M41" s="267"/>
      <c r="N41" s="279" t="str">
        <f t="shared" si="3"/>
        <v/>
      </c>
    </row>
    <row r="42" spans="1:14" ht="84.75" customHeight="1" x14ac:dyDescent="0.4">
      <c r="A42" s="260"/>
      <c r="B42" s="220"/>
      <c r="C42" s="221"/>
      <c r="D42" s="222"/>
      <c r="E42" s="508">
        <f t="shared" si="4"/>
        <v>0</v>
      </c>
      <c r="F42" s="509">
        <f t="shared" si="5"/>
        <v>0</v>
      </c>
      <c r="G42" s="510">
        <f t="shared" si="6"/>
        <v>0</v>
      </c>
      <c r="H42" s="501"/>
      <c r="I42" s="265" t="s">
        <v>153</v>
      </c>
      <c r="J42" s="502"/>
      <c r="K42" s="255"/>
      <c r="L42" s="252"/>
      <c r="M42" s="267"/>
      <c r="N42" s="279" t="str">
        <f t="shared" si="3"/>
        <v/>
      </c>
    </row>
    <row r="43" spans="1:14" ht="84.75" customHeight="1" x14ac:dyDescent="0.4">
      <c r="A43" s="260"/>
      <c r="B43" s="220"/>
      <c r="C43" s="221"/>
      <c r="D43" s="222"/>
      <c r="E43" s="508">
        <f t="shared" si="4"/>
        <v>0</v>
      </c>
      <c r="F43" s="509">
        <f t="shared" si="5"/>
        <v>0</v>
      </c>
      <c r="G43" s="510">
        <f t="shared" si="6"/>
        <v>0</v>
      </c>
      <c r="H43" s="501"/>
      <c r="I43" s="265" t="s">
        <v>153</v>
      </c>
      <c r="J43" s="502"/>
      <c r="K43" s="255"/>
      <c r="L43" s="252"/>
      <c r="M43" s="267"/>
      <c r="N43" s="279" t="str">
        <f t="shared" si="3"/>
        <v/>
      </c>
    </row>
    <row r="44" spans="1:14" ht="84.75" customHeight="1" x14ac:dyDescent="0.4">
      <c r="A44" s="260"/>
      <c r="B44" s="220"/>
      <c r="C44" s="221"/>
      <c r="D44" s="222"/>
      <c r="E44" s="508">
        <f t="shared" si="4"/>
        <v>0</v>
      </c>
      <c r="F44" s="509">
        <f t="shared" si="5"/>
        <v>0</v>
      </c>
      <c r="G44" s="510">
        <f t="shared" si="6"/>
        <v>0</v>
      </c>
      <c r="H44" s="501"/>
      <c r="I44" s="265" t="s">
        <v>153</v>
      </c>
      <c r="J44" s="502"/>
      <c r="K44" s="255"/>
      <c r="L44" s="252"/>
      <c r="M44" s="267"/>
      <c r="N44" s="279" t="str">
        <f t="shared" si="3"/>
        <v/>
      </c>
    </row>
    <row r="45" spans="1:14" ht="84.75" customHeight="1" x14ac:dyDescent="0.4">
      <c r="A45" s="260"/>
      <c r="B45" s="220"/>
      <c r="C45" s="221"/>
      <c r="D45" s="222"/>
      <c r="E45" s="508">
        <f t="shared" si="0"/>
        <v>0</v>
      </c>
      <c r="F45" s="509">
        <f t="shared" si="1"/>
        <v>0</v>
      </c>
      <c r="G45" s="510">
        <f t="shared" si="2"/>
        <v>0</v>
      </c>
      <c r="H45" s="501"/>
      <c r="I45" s="265" t="s">
        <v>153</v>
      </c>
      <c r="J45" s="502"/>
      <c r="K45" s="255"/>
      <c r="L45" s="252"/>
      <c r="M45" s="267"/>
      <c r="N45" s="279" t="str">
        <f t="shared" si="3"/>
        <v/>
      </c>
    </row>
    <row r="46" spans="1:14" ht="84.75" customHeight="1" x14ac:dyDescent="0.4">
      <c r="A46" s="260"/>
      <c r="B46" s="220"/>
      <c r="C46" s="221"/>
      <c r="D46" s="222"/>
      <c r="E46" s="508">
        <f t="shared" si="0"/>
        <v>0</v>
      </c>
      <c r="F46" s="509">
        <f t="shared" si="1"/>
        <v>0</v>
      </c>
      <c r="G46" s="510">
        <f t="shared" si="2"/>
        <v>0</v>
      </c>
      <c r="H46" s="501"/>
      <c r="I46" s="265" t="s">
        <v>153</v>
      </c>
      <c r="J46" s="502"/>
      <c r="K46" s="255"/>
      <c r="L46" s="252"/>
      <c r="M46" s="267"/>
      <c r="N46" s="279" t="str">
        <f t="shared" si="3"/>
        <v/>
      </c>
    </row>
    <row r="47" spans="1:14" ht="84.75" customHeight="1" x14ac:dyDescent="0.4">
      <c r="A47" s="260"/>
      <c r="B47" s="220"/>
      <c r="C47" s="221"/>
      <c r="D47" s="222"/>
      <c r="E47" s="508">
        <f t="shared" si="0"/>
        <v>0</v>
      </c>
      <c r="F47" s="509">
        <f t="shared" si="1"/>
        <v>0</v>
      </c>
      <c r="G47" s="510">
        <f t="shared" si="2"/>
        <v>0</v>
      </c>
      <c r="H47" s="501"/>
      <c r="I47" s="265" t="s">
        <v>153</v>
      </c>
      <c r="J47" s="502"/>
      <c r="K47" s="255"/>
      <c r="L47" s="252"/>
      <c r="M47" s="267"/>
      <c r="N47" s="279" t="str">
        <f t="shared" si="3"/>
        <v/>
      </c>
    </row>
    <row r="48" spans="1:14" ht="84.75" customHeight="1" x14ac:dyDescent="0.4">
      <c r="A48" s="260"/>
      <c r="B48" s="220"/>
      <c r="C48" s="221"/>
      <c r="D48" s="222"/>
      <c r="E48" s="508">
        <f t="shared" si="0"/>
        <v>0</v>
      </c>
      <c r="F48" s="509">
        <f t="shared" si="1"/>
        <v>0</v>
      </c>
      <c r="G48" s="510">
        <f t="shared" si="2"/>
        <v>0</v>
      </c>
      <c r="H48" s="501"/>
      <c r="I48" s="265" t="s">
        <v>153</v>
      </c>
      <c r="J48" s="502"/>
      <c r="K48" s="255"/>
      <c r="L48" s="252"/>
      <c r="M48" s="267"/>
      <c r="N48" s="279" t="str">
        <f t="shared" si="3"/>
        <v/>
      </c>
    </row>
    <row r="49" spans="1:14" ht="84.75" customHeight="1" x14ac:dyDescent="0.4">
      <c r="A49" s="260"/>
      <c r="B49" s="220"/>
      <c r="C49" s="221"/>
      <c r="D49" s="222"/>
      <c r="E49" s="508">
        <f t="shared" si="0"/>
        <v>0</v>
      </c>
      <c r="F49" s="509">
        <f t="shared" si="1"/>
        <v>0</v>
      </c>
      <c r="G49" s="510">
        <f t="shared" si="2"/>
        <v>0</v>
      </c>
      <c r="H49" s="501"/>
      <c r="I49" s="265" t="s">
        <v>153</v>
      </c>
      <c r="J49" s="502"/>
      <c r="K49" s="255"/>
      <c r="L49" s="252"/>
      <c r="M49" s="267"/>
      <c r="N49" s="279" t="str">
        <f t="shared" si="3"/>
        <v/>
      </c>
    </row>
    <row r="50" spans="1:14" ht="84.75" customHeight="1" x14ac:dyDescent="0.4">
      <c r="A50" s="260"/>
      <c r="B50" s="220"/>
      <c r="C50" s="221"/>
      <c r="D50" s="222"/>
      <c r="E50" s="508">
        <f t="shared" si="0"/>
        <v>0</v>
      </c>
      <c r="F50" s="509">
        <f t="shared" si="1"/>
        <v>0</v>
      </c>
      <c r="G50" s="510">
        <f t="shared" si="2"/>
        <v>0</v>
      </c>
      <c r="H50" s="501"/>
      <c r="I50" s="265" t="s">
        <v>153</v>
      </c>
      <c r="J50" s="502"/>
      <c r="K50" s="255"/>
      <c r="L50" s="252"/>
      <c r="M50" s="267"/>
      <c r="N50" s="279" t="str">
        <f t="shared" si="3"/>
        <v/>
      </c>
    </row>
    <row r="51" spans="1:14" ht="84.75" customHeight="1" x14ac:dyDescent="0.4">
      <c r="A51" s="260"/>
      <c r="B51" s="220"/>
      <c r="C51" s="221"/>
      <c r="D51" s="222"/>
      <c r="E51" s="508">
        <f t="shared" si="0"/>
        <v>0</v>
      </c>
      <c r="F51" s="509">
        <f t="shared" si="1"/>
        <v>0</v>
      </c>
      <c r="G51" s="510">
        <f t="shared" si="2"/>
        <v>0</v>
      </c>
      <c r="H51" s="501"/>
      <c r="I51" s="265" t="s">
        <v>153</v>
      </c>
      <c r="J51" s="502"/>
      <c r="K51" s="255"/>
      <c r="L51" s="252"/>
      <c r="M51" s="267"/>
      <c r="N51" s="279" t="str">
        <f t="shared" si="3"/>
        <v/>
      </c>
    </row>
    <row r="52" spans="1:14" ht="84.75" customHeight="1" x14ac:dyDescent="0.4">
      <c r="A52" s="260"/>
      <c r="B52" s="220"/>
      <c r="C52" s="221"/>
      <c r="D52" s="222"/>
      <c r="E52" s="508">
        <f t="shared" si="0"/>
        <v>0</v>
      </c>
      <c r="F52" s="509">
        <f t="shared" si="1"/>
        <v>0</v>
      </c>
      <c r="G52" s="510">
        <f t="shared" si="2"/>
        <v>0</v>
      </c>
      <c r="H52" s="501"/>
      <c r="I52" s="265" t="s">
        <v>153</v>
      </c>
      <c r="J52" s="502"/>
      <c r="K52" s="255"/>
      <c r="L52" s="252"/>
      <c r="M52" s="267"/>
      <c r="N52" s="279" t="str">
        <f t="shared" si="3"/>
        <v/>
      </c>
    </row>
    <row r="53" spans="1:14" ht="84.75" customHeight="1" x14ac:dyDescent="0.4">
      <c r="A53" s="260"/>
      <c r="B53" s="220"/>
      <c r="C53" s="221"/>
      <c r="D53" s="222"/>
      <c r="E53" s="508">
        <f t="shared" si="0"/>
        <v>0</v>
      </c>
      <c r="F53" s="509">
        <f t="shared" si="1"/>
        <v>0</v>
      </c>
      <c r="G53" s="510">
        <f t="shared" si="2"/>
        <v>0</v>
      </c>
      <c r="H53" s="501"/>
      <c r="I53" s="265" t="s">
        <v>153</v>
      </c>
      <c r="J53" s="502"/>
      <c r="K53" s="255"/>
      <c r="L53" s="252"/>
      <c r="M53" s="267"/>
      <c r="N53" s="279" t="str">
        <f t="shared" si="3"/>
        <v/>
      </c>
    </row>
    <row r="54" spans="1:14" ht="84.75" customHeight="1" x14ac:dyDescent="0.4">
      <c r="A54" s="260"/>
      <c r="B54" s="220"/>
      <c r="C54" s="221"/>
      <c r="D54" s="222"/>
      <c r="E54" s="508">
        <f t="shared" si="0"/>
        <v>0</v>
      </c>
      <c r="F54" s="509">
        <f t="shared" si="1"/>
        <v>0</v>
      </c>
      <c r="G54" s="510">
        <f t="shared" si="2"/>
        <v>0</v>
      </c>
      <c r="H54" s="501"/>
      <c r="I54" s="265" t="s">
        <v>153</v>
      </c>
      <c r="J54" s="502"/>
      <c r="K54" s="255"/>
      <c r="L54" s="252"/>
      <c r="M54" s="267"/>
      <c r="N54" s="279" t="str">
        <f t="shared" si="3"/>
        <v/>
      </c>
    </row>
    <row r="55" spans="1:14" ht="84.75" customHeight="1" x14ac:dyDescent="0.4">
      <c r="A55" s="260"/>
      <c r="B55" s="220"/>
      <c r="C55" s="221"/>
      <c r="D55" s="222"/>
      <c r="E55" s="508">
        <f t="shared" si="0"/>
        <v>0</v>
      </c>
      <c r="F55" s="509">
        <f t="shared" si="1"/>
        <v>0</v>
      </c>
      <c r="G55" s="510">
        <f t="shared" si="2"/>
        <v>0</v>
      </c>
      <c r="H55" s="501"/>
      <c r="I55" s="265" t="s">
        <v>153</v>
      </c>
      <c r="J55" s="502"/>
      <c r="K55" s="255"/>
      <c r="L55" s="252"/>
      <c r="M55" s="267"/>
      <c r="N55" s="279" t="str">
        <f t="shared" si="3"/>
        <v/>
      </c>
    </row>
    <row r="56" spans="1:14" ht="84.75" customHeight="1" x14ac:dyDescent="0.4">
      <c r="A56" s="260"/>
      <c r="B56" s="220"/>
      <c r="C56" s="221"/>
      <c r="D56" s="222"/>
      <c r="E56" s="508">
        <f t="shared" si="0"/>
        <v>0</v>
      </c>
      <c r="F56" s="509">
        <f t="shared" si="1"/>
        <v>0</v>
      </c>
      <c r="G56" s="510">
        <f t="shared" si="2"/>
        <v>0</v>
      </c>
      <c r="H56" s="501"/>
      <c r="I56" s="265" t="s">
        <v>153</v>
      </c>
      <c r="J56" s="502"/>
      <c r="K56" s="255"/>
      <c r="L56" s="252"/>
      <c r="M56" s="267"/>
      <c r="N56" s="279" t="str">
        <f t="shared" si="3"/>
        <v/>
      </c>
    </row>
    <row r="57" spans="1:14" ht="84.75" customHeight="1" x14ac:dyDescent="0.4">
      <c r="A57" s="260"/>
      <c r="B57" s="220"/>
      <c r="C57" s="221"/>
      <c r="D57" s="222"/>
      <c r="E57" s="508">
        <f t="shared" si="0"/>
        <v>0</v>
      </c>
      <c r="F57" s="509">
        <f t="shared" si="1"/>
        <v>0</v>
      </c>
      <c r="G57" s="510">
        <f t="shared" si="2"/>
        <v>0</v>
      </c>
      <c r="H57" s="501"/>
      <c r="I57" s="265" t="s">
        <v>153</v>
      </c>
      <c r="J57" s="502"/>
      <c r="K57" s="255"/>
      <c r="L57" s="252"/>
      <c r="M57" s="267"/>
      <c r="N57" s="279" t="str">
        <f t="shared" si="3"/>
        <v/>
      </c>
    </row>
    <row r="58" spans="1:14" ht="84.75" customHeight="1" x14ac:dyDescent="0.4">
      <c r="A58" s="260"/>
      <c r="B58" s="220"/>
      <c r="C58" s="221"/>
      <c r="D58" s="222"/>
      <c r="E58" s="508">
        <f t="shared" ref="E58:E59" si="7">F58+G58</f>
        <v>0</v>
      </c>
      <c r="F58" s="509">
        <f t="shared" si="1"/>
        <v>0</v>
      </c>
      <c r="G58" s="510">
        <f t="shared" si="2"/>
        <v>0</v>
      </c>
      <c r="H58" s="501"/>
      <c r="I58" s="265" t="s">
        <v>153</v>
      </c>
      <c r="J58" s="502"/>
      <c r="K58" s="255"/>
      <c r="L58" s="252"/>
      <c r="M58" s="267"/>
      <c r="N58" s="279" t="str">
        <f t="shared" si="3"/>
        <v/>
      </c>
    </row>
    <row r="59" spans="1:14" ht="84.75" customHeight="1" thickBot="1" x14ac:dyDescent="0.45">
      <c r="A59" s="261"/>
      <c r="B59" s="223"/>
      <c r="C59" s="224"/>
      <c r="D59" s="225"/>
      <c r="E59" s="514">
        <f t="shared" si="7"/>
        <v>0</v>
      </c>
      <c r="F59" s="515">
        <f t="shared" si="1"/>
        <v>0</v>
      </c>
      <c r="G59" s="516">
        <f t="shared" si="2"/>
        <v>0</v>
      </c>
      <c r="H59" s="503"/>
      <c r="I59" s="266" t="s">
        <v>153</v>
      </c>
      <c r="J59" s="504"/>
      <c r="K59" s="256"/>
      <c r="L59" s="253"/>
      <c r="M59" s="268"/>
      <c r="N59" s="279" t="str">
        <f t="shared" si="3"/>
        <v/>
      </c>
    </row>
    <row r="60" spans="1:14" ht="56.25" customHeight="1" thickTop="1" thickBot="1" x14ac:dyDescent="0.45">
      <c r="A60" s="178"/>
      <c r="B60" s="179"/>
      <c r="C60" s="180"/>
      <c r="D60" s="181" t="s">
        <v>155</v>
      </c>
      <c r="E60" s="517">
        <f>SUM(E10:E59)</f>
        <v>0</v>
      </c>
      <c r="F60" s="518">
        <f t="shared" ref="F60:G60" si="8">SUM(F10:F59)</f>
        <v>0</v>
      </c>
      <c r="G60" s="519">
        <f t="shared" si="8"/>
        <v>0</v>
      </c>
      <c r="H60" s="178"/>
      <c r="I60" s="179"/>
      <c r="J60" s="254" t="s">
        <v>160</v>
      </c>
      <c r="K60" s="480"/>
      <c r="L60" s="480"/>
      <c r="M60" s="481"/>
    </row>
    <row r="61" spans="1:14" s="84" customFormat="1" ht="16.5" hidden="1" customHeight="1" x14ac:dyDescent="0.4">
      <c r="A61" s="109" t="s">
        <v>110</v>
      </c>
      <c r="B61" s="84" t="s">
        <v>111</v>
      </c>
      <c r="H61" s="109"/>
      <c r="I61" s="109"/>
      <c r="J61" s="109"/>
      <c r="M61" s="110"/>
    </row>
    <row r="62" spans="1:14" s="84" customFormat="1" ht="16.5" hidden="1" customHeight="1" x14ac:dyDescent="0.4">
      <c r="B62" s="84" t="s">
        <v>132</v>
      </c>
      <c r="I62" s="89"/>
      <c r="J62" s="89"/>
      <c r="M62" s="110"/>
    </row>
    <row r="63" spans="1:14" s="84" customFormat="1" ht="16.5" hidden="1" customHeight="1" x14ac:dyDescent="0.4">
      <c r="B63" s="84" t="s">
        <v>133</v>
      </c>
      <c r="F63" s="111"/>
      <c r="G63" s="111"/>
      <c r="I63" s="89"/>
      <c r="J63" s="89"/>
      <c r="K63" s="111"/>
      <c r="L63" s="111"/>
      <c r="M63" s="112"/>
      <c r="N63" s="111"/>
    </row>
    <row r="64" spans="1:14" s="84" customFormat="1" ht="16.5" hidden="1" customHeight="1" x14ac:dyDescent="0.4">
      <c r="B64" s="111" t="s">
        <v>112</v>
      </c>
      <c r="C64" s="111"/>
      <c r="F64" s="111"/>
      <c r="G64" s="111"/>
      <c r="I64" s="89"/>
      <c r="J64" s="89"/>
      <c r="K64" s="111"/>
      <c r="L64" s="111"/>
      <c r="M64" s="112"/>
      <c r="N64" s="111"/>
    </row>
    <row r="65" spans="2:14" s="84" customFormat="1" ht="17.45" customHeight="1" x14ac:dyDescent="0.4">
      <c r="C65" s="113"/>
      <c r="D65" s="113"/>
      <c r="E65" s="113"/>
      <c r="F65" s="113"/>
      <c r="G65" s="113"/>
      <c r="K65" s="113"/>
      <c r="N65" s="111"/>
    </row>
    <row r="66" spans="2:14" s="84" customFormat="1" ht="17.45" customHeight="1" x14ac:dyDescent="0.4">
      <c r="C66" s="113"/>
      <c r="D66" s="113"/>
      <c r="E66" s="113"/>
      <c r="F66" s="113"/>
      <c r="G66" s="113"/>
      <c r="K66" s="113"/>
      <c r="N66" s="111"/>
    </row>
    <row r="67" spans="2:14" ht="17.45" customHeight="1" x14ac:dyDescent="0.4">
      <c r="C67" s="113"/>
      <c r="D67" s="113"/>
      <c r="E67" s="113"/>
      <c r="F67" s="113"/>
      <c r="G67" s="113"/>
      <c r="I67" s="84"/>
      <c r="J67" s="84"/>
      <c r="K67" s="113"/>
      <c r="L67" s="84"/>
      <c r="M67" s="84"/>
    </row>
    <row r="68" spans="2:14" ht="17.45" customHeight="1" x14ac:dyDescent="0.4">
      <c r="C68" s="113"/>
      <c r="D68" s="113"/>
      <c r="E68" s="113"/>
      <c r="F68" s="113"/>
      <c r="G68" s="113"/>
      <c r="I68" s="84"/>
      <c r="J68" s="84"/>
      <c r="K68" s="113"/>
      <c r="L68" s="84"/>
      <c r="M68" s="84"/>
    </row>
    <row r="69" spans="2:14" ht="17.45" customHeight="1" x14ac:dyDescent="0.4">
      <c r="B69" s="83" t="s">
        <v>113</v>
      </c>
      <c r="C69" s="113"/>
      <c r="D69" s="113"/>
      <c r="E69" s="113"/>
      <c r="F69" s="113"/>
      <c r="G69" s="113"/>
      <c r="I69" s="84"/>
      <c r="J69" s="84"/>
      <c r="K69" s="113"/>
      <c r="L69" s="84"/>
      <c r="M69" s="84"/>
    </row>
    <row r="70" spans="2:14" ht="17.45" customHeight="1" x14ac:dyDescent="0.4">
      <c r="B70" s="83" t="s">
        <v>113</v>
      </c>
      <c r="C70" s="113"/>
      <c r="D70" s="113"/>
      <c r="E70" s="113"/>
      <c r="F70" s="113"/>
      <c r="G70" s="113"/>
      <c r="I70" s="84"/>
      <c r="J70" s="84"/>
      <c r="K70" s="113"/>
      <c r="L70" s="84"/>
      <c r="M70" s="84"/>
    </row>
    <row r="71" spans="2:14" x14ac:dyDescent="0.4">
      <c r="C71" s="116"/>
      <c r="D71" s="116"/>
      <c r="E71" s="116"/>
      <c r="F71" s="116"/>
      <c r="G71" s="116"/>
      <c r="K71" s="116"/>
    </row>
  </sheetData>
  <sheetProtection algorithmName="SHA-512" hashValue="CQ/2XOqV6WRAaoVnaSUCVpn0yBCn0jWxIYo5ZVR+Qcoa2PzHulhG4fe2Yt2136UQcGciymzuEgc/gyoS9tu7tQ==" saltValue="yCmipSzUQY5uGpLeEdqKxA==" spinCount="100000" sheet="1" objects="1" scenarios="1" formatCells="0" formatColumns="0" formatRows="0"/>
  <mergeCells count="7">
    <mergeCell ref="K60:M60"/>
    <mergeCell ref="A2:M2"/>
    <mergeCell ref="C4:K4"/>
    <mergeCell ref="B5:B6"/>
    <mergeCell ref="D5:K5"/>
    <mergeCell ref="C6:K6"/>
    <mergeCell ref="H9:J9"/>
  </mergeCells>
  <phoneticPr fontId="8"/>
  <dataValidations count="11">
    <dataValidation allowBlank="1" showInputMessage="1" showErrorMessage="1" prompt="上記店舗の所在地を入力してください。" sqref="D5:K5 C6:K6"/>
    <dataValidation allowBlank="1" showInputMessage="1" showErrorMessage="1" prompt="店舗名を入力してください。" sqref="C4:K4"/>
    <dataValidation allowBlank="1" showInputMessage="1" showErrorMessage="1" prompt="法人の方は会社名、個人の方は屋号を入力してください。" sqref="P4:P5"/>
    <dataValidation allowBlank="1" showInputMessage="1" showErrorMessage="1" prompt="交付決定番号を入力してください。" sqref="M4"/>
    <dataValidation allowBlank="1" showInputMessage="1" showErrorMessage="1" prompt="税抜で記入してください。" sqref="C10:C59"/>
    <dataValidation allowBlank="1" showInputMessage="1" showErrorMessage="1" prompt="ここでつけた番号を経理関係書類に記入していただくと、確認がスムーズになります。" sqref="M10:M59"/>
    <dataValidation allowBlank="1" showInputMessage="1" showErrorMessage="1" prompt="助成対象期間内に使用した経費内容を入力してください。_x000a_（申請様式（実施計画）からコピーしていただいても構いません）" sqref="B10:B59"/>
    <dataValidation type="list" allowBlank="1" showInputMessage="1" showErrorMessage="1" prompt="支払方法（振込、クレジットカード、現金、手形・小切手）を選択してください。" sqref="L10:L59">
      <formula1>"振込,クレジットカード,現金,手形・小切手"</formula1>
    </dataValidation>
    <dataValidation type="list" allowBlank="1" showInputMessage="1" showErrorMessage="1" prompt="経費区分を選択してください。" sqref="A10:A59">
      <formula1>"厨房機器等購入費,広告宣伝費（販路・顧客開拓目的）,広告宣伝費（求人目的）,マーケティング調査費,システム導入費,厨房等工事費"</formula1>
    </dataValidation>
    <dataValidation allowBlank="1" showInputMessage="1" showErrorMessage="1" prompt="継続的な支出の最初の支払日を入力してください。" sqref="H10:H59"/>
    <dataValidation allowBlank="1" showInputMessage="1" showErrorMessage="1" prompt="継続的な支出の最後の支払日を入力してください。" sqref="J10:J59"/>
  </dataValidations>
  <printOptions horizontalCentered="1"/>
  <pageMargins left="0.39370078740157483" right="0.39370078740157483" top="0.39370078740157483" bottom="0.47244094488188981" header="0.15748031496062992" footer="0.15748031496062992"/>
  <pageSetup paperSize="9" scale="51" fitToHeight="0" orientation="portrait" r:id="rId1"/>
  <headerFooter scaleWithDoc="0" alignWithMargins="0">
    <oddHeader>&amp;R&amp;A　&amp;P/&amp;N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1"/>
  </sheetPr>
  <dimension ref="A1:P71"/>
  <sheetViews>
    <sheetView showZeros="0" zoomScale="70" zoomScaleNormal="70" zoomScaleSheetLayoutView="70" workbookViewId="0">
      <selection activeCell="C4" sqref="C4:K4"/>
    </sheetView>
  </sheetViews>
  <sheetFormatPr defaultRowHeight="13.5" x14ac:dyDescent="0.4"/>
  <cols>
    <col min="1" max="1" width="15.375" style="83" customWidth="1"/>
    <col min="2" max="2" width="30.25" style="83" customWidth="1"/>
    <col min="3" max="3" width="13.125" style="83" customWidth="1"/>
    <col min="4" max="4" width="8.5" style="83" customWidth="1"/>
    <col min="5" max="7" width="13.125" style="83" customWidth="1"/>
    <col min="8" max="8" width="8.625" style="83" customWidth="1"/>
    <col min="9" max="9" width="3.75" style="92" bestFit="1" customWidth="1"/>
    <col min="10" max="10" width="8.625" style="92" customWidth="1"/>
    <col min="11" max="11" width="17.5" style="83" customWidth="1"/>
    <col min="12" max="12" width="9.25" style="83" bestFit="1" customWidth="1"/>
    <col min="13" max="13" width="15.5" style="90" bestFit="1" customWidth="1"/>
    <col min="14" max="14" width="2.875" style="83" customWidth="1"/>
    <col min="15" max="15" width="20.375" style="83" customWidth="1"/>
    <col min="16" max="16" width="51" style="83" customWidth="1"/>
    <col min="17" max="255" width="9" style="83"/>
    <col min="256" max="256" width="18.875" style="83" customWidth="1"/>
    <col min="257" max="258" width="6.5" style="83" customWidth="1"/>
    <col min="259" max="261" width="11.125" style="83" customWidth="1"/>
    <col min="262" max="267" width="8.375" style="83" customWidth="1"/>
    <col min="268" max="268" width="18.875" style="83" customWidth="1"/>
    <col min="269" max="269" width="4.125" style="83" customWidth="1"/>
    <col min="270" max="270" width="4.625" style="83" customWidth="1"/>
    <col min="271" max="511" width="9" style="83"/>
    <col min="512" max="512" width="18.875" style="83" customWidth="1"/>
    <col min="513" max="514" width="6.5" style="83" customWidth="1"/>
    <col min="515" max="517" width="11.125" style="83" customWidth="1"/>
    <col min="518" max="523" width="8.375" style="83" customWidth="1"/>
    <col min="524" max="524" width="18.875" style="83" customWidth="1"/>
    <col min="525" max="525" width="4.125" style="83" customWidth="1"/>
    <col min="526" max="526" width="4.625" style="83" customWidth="1"/>
    <col min="527" max="767" width="9" style="83"/>
    <col min="768" max="768" width="18.875" style="83" customWidth="1"/>
    <col min="769" max="770" width="6.5" style="83" customWidth="1"/>
    <col min="771" max="773" width="11.125" style="83" customWidth="1"/>
    <col min="774" max="779" width="8.375" style="83" customWidth="1"/>
    <col min="780" max="780" width="18.875" style="83" customWidth="1"/>
    <col min="781" max="781" width="4.125" style="83" customWidth="1"/>
    <col min="782" max="782" width="4.625" style="83" customWidth="1"/>
    <col min="783" max="1023" width="9" style="83"/>
    <col min="1024" max="1024" width="18.875" style="83" customWidth="1"/>
    <col min="1025" max="1026" width="6.5" style="83" customWidth="1"/>
    <col min="1027" max="1029" width="11.125" style="83" customWidth="1"/>
    <col min="1030" max="1035" width="8.375" style="83" customWidth="1"/>
    <col min="1036" max="1036" width="18.875" style="83" customWidth="1"/>
    <col min="1037" max="1037" width="4.125" style="83" customWidth="1"/>
    <col min="1038" max="1038" width="4.625" style="83" customWidth="1"/>
    <col min="1039" max="1279" width="9" style="83"/>
    <col min="1280" max="1280" width="18.875" style="83" customWidth="1"/>
    <col min="1281" max="1282" width="6.5" style="83" customWidth="1"/>
    <col min="1283" max="1285" width="11.125" style="83" customWidth="1"/>
    <col min="1286" max="1291" width="8.375" style="83" customWidth="1"/>
    <col min="1292" max="1292" width="18.875" style="83" customWidth="1"/>
    <col min="1293" max="1293" width="4.125" style="83" customWidth="1"/>
    <col min="1294" max="1294" width="4.625" style="83" customWidth="1"/>
    <col min="1295" max="1535" width="9" style="83"/>
    <col min="1536" max="1536" width="18.875" style="83" customWidth="1"/>
    <col min="1537" max="1538" width="6.5" style="83" customWidth="1"/>
    <col min="1539" max="1541" width="11.125" style="83" customWidth="1"/>
    <col min="1542" max="1547" width="8.375" style="83" customWidth="1"/>
    <col min="1548" max="1548" width="18.875" style="83" customWidth="1"/>
    <col min="1549" max="1549" width="4.125" style="83" customWidth="1"/>
    <col min="1550" max="1550" width="4.625" style="83" customWidth="1"/>
    <col min="1551" max="1791" width="9" style="83"/>
    <col min="1792" max="1792" width="18.875" style="83" customWidth="1"/>
    <col min="1793" max="1794" width="6.5" style="83" customWidth="1"/>
    <col min="1795" max="1797" width="11.125" style="83" customWidth="1"/>
    <col min="1798" max="1803" width="8.375" style="83" customWidth="1"/>
    <col min="1804" max="1804" width="18.875" style="83" customWidth="1"/>
    <col min="1805" max="1805" width="4.125" style="83" customWidth="1"/>
    <col min="1806" max="1806" width="4.625" style="83" customWidth="1"/>
    <col min="1807" max="2047" width="9" style="83"/>
    <col min="2048" max="2048" width="18.875" style="83" customWidth="1"/>
    <col min="2049" max="2050" width="6.5" style="83" customWidth="1"/>
    <col min="2051" max="2053" width="11.125" style="83" customWidth="1"/>
    <col min="2054" max="2059" width="8.375" style="83" customWidth="1"/>
    <col min="2060" max="2060" width="18.875" style="83" customWidth="1"/>
    <col min="2061" max="2061" width="4.125" style="83" customWidth="1"/>
    <col min="2062" max="2062" width="4.625" style="83" customWidth="1"/>
    <col min="2063" max="2303" width="9" style="83"/>
    <col min="2304" max="2304" width="18.875" style="83" customWidth="1"/>
    <col min="2305" max="2306" width="6.5" style="83" customWidth="1"/>
    <col min="2307" max="2309" width="11.125" style="83" customWidth="1"/>
    <col min="2310" max="2315" width="8.375" style="83" customWidth="1"/>
    <col min="2316" max="2316" width="18.875" style="83" customWidth="1"/>
    <col min="2317" max="2317" width="4.125" style="83" customWidth="1"/>
    <col min="2318" max="2318" width="4.625" style="83" customWidth="1"/>
    <col min="2319" max="2559" width="9" style="83"/>
    <col min="2560" max="2560" width="18.875" style="83" customWidth="1"/>
    <col min="2561" max="2562" width="6.5" style="83" customWidth="1"/>
    <col min="2563" max="2565" width="11.125" style="83" customWidth="1"/>
    <col min="2566" max="2571" width="8.375" style="83" customWidth="1"/>
    <col min="2572" max="2572" width="18.875" style="83" customWidth="1"/>
    <col min="2573" max="2573" width="4.125" style="83" customWidth="1"/>
    <col min="2574" max="2574" width="4.625" style="83" customWidth="1"/>
    <col min="2575" max="2815" width="9" style="83"/>
    <col min="2816" max="2816" width="18.875" style="83" customWidth="1"/>
    <col min="2817" max="2818" width="6.5" style="83" customWidth="1"/>
    <col min="2819" max="2821" width="11.125" style="83" customWidth="1"/>
    <col min="2822" max="2827" width="8.375" style="83" customWidth="1"/>
    <col min="2828" max="2828" width="18.875" style="83" customWidth="1"/>
    <col min="2829" max="2829" width="4.125" style="83" customWidth="1"/>
    <col min="2830" max="2830" width="4.625" style="83" customWidth="1"/>
    <col min="2831" max="3071" width="9" style="83"/>
    <col min="3072" max="3072" width="18.875" style="83" customWidth="1"/>
    <col min="3073" max="3074" width="6.5" style="83" customWidth="1"/>
    <col min="3075" max="3077" width="11.125" style="83" customWidth="1"/>
    <col min="3078" max="3083" width="8.375" style="83" customWidth="1"/>
    <col min="3084" max="3084" width="18.875" style="83" customWidth="1"/>
    <col min="3085" max="3085" width="4.125" style="83" customWidth="1"/>
    <col min="3086" max="3086" width="4.625" style="83" customWidth="1"/>
    <col min="3087" max="3327" width="9" style="83"/>
    <col min="3328" max="3328" width="18.875" style="83" customWidth="1"/>
    <col min="3329" max="3330" width="6.5" style="83" customWidth="1"/>
    <col min="3331" max="3333" width="11.125" style="83" customWidth="1"/>
    <col min="3334" max="3339" width="8.375" style="83" customWidth="1"/>
    <col min="3340" max="3340" width="18.875" style="83" customWidth="1"/>
    <col min="3341" max="3341" width="4.125" style="83" customWidth="1"/>
    <col min="3342" max="3342" width="4.625" style="83" customWidth="1"/>
    <col min="3343" max="3583" width="9" style="83"/>
    <col min="3584" max="3584" width="18.875" style="83" customWidth="1"/>
    <col min="3585" max="3586" width="6.5" style="83" customWidth="1"/>
    <col min="3587" max="3589" width="11.125" style="83" customWidth="1"/>
    <col min="3590" max="3595" width="8.375" style="83" customWidth="1"/>
    <col min="3596" max="3596" width="18.875" style="83" customWidth="1"/>
    <col min="3597" max="3597" width="4.125" style="83" customWidth="1"/>
    <col min="3598" max="3598" width="4.625" style="83" customWidth="1"/>
    <col min="3599" max="3839" width="9" style="83"/>
    <col min="3840" max="3840" width="18.875" style="83" customWidth="1"/>
    <col min="3841" max="3842" width="6.5" style="83" customWidth="1"/>
    <col min="3843" max="3845" width="11.125" style="83" customWidth="1"/>
    <col min="3846" max="3851" width="8.375" style="83" customWidth="1"/>
    <col min="3852" max="3852" width="18.875" style="83" customWidth="1"/>
    <col min="3853" max="3853" width="4.125" style="83" customWidth="1"/>
    <col min="3854" max="3854" width="4.625" style="83" customWidth="1"/>
    <col min="3855" max="4095" width="9" style="83"/>
    <col min="4096" max="4096" width="18.875" style="83" customWidth="1"/>
    <col min="4097" max="4098" width="6.5" style="83" customWidth="1"/>
    <col min="4099" max="4101" width="11.125" style="83" customWidth="1"/>
    <col min="4102" max="4107" width="8.375" style="83" customWidth="1"/>
    <col min="4108" max="4108" width="18.875" style="83" customWidth="1"/>
    <col min="4109" max="4109" width="4.125" style="83" customWidth="1"/>
    <col min="4110" max="4110" width="4.625" style="83" customWidth="1"/>
    <col min="4111" max="4351" width="9" style="83"/>
    <col min="4352" max="4352" width="18.875" style="83" customWidth="1"/>
    <col min="4353" max="4354" width="6.5" style="83" customWidth="1"/>
    <col min="4355" max="4357" width="11.125" style="83" customWidth="1"/>
    <col min="4358" max="4363" width="8.375" style="83" customWidth="1"/>
    <col min="4364" max="4364" width="18.875" style="83" customWidth="1"/>
    <col min="4365" max="4365" width="4.125" style="83" customWidth="1"/>
    <col min="4366" max="4366" width="4.625" style="83" customWidth="1"/>
    <col min="4367" max="4607" width="9" style="83"/>
    <col min="4608" max="4608" width="18.875" style="83" customWidth="1"/>
    <col min="4609" max="4610" width="6.5" style="83" customWidth="1"/>
    <col min="4611" max="4613" width="11.125" style="83" customWidth="1"/>
    <col min="4614" max="4619" width="8.375" style="83" customWidth="1"/>
    <col min="4620" max="4620" width="18.875" style="83" customWidth="1"/>
    <col min="4621" max="4621" width="4.125" style="83" customWidth="1"/>
    <col min="4622" max="4622" width="4.625" style="83" customWidth="1"/>
    <col min="4623" max="4863" width="9" style="83"/>
    <col min="4864" max="4864" width="18.875" style="83" customWidth="1"/>
    <col min="4865" max="4866" width="6.5" style="83" customWidth="1"/>
    <col min="4867" max="4869" width="11.125" style="83" customWidth="1"/>
    <col min="4870" max="4875" width="8.375" style="83" customWidth="1"/>
    <col min="4876" max="4876" width="18.875" style="83" customWidth="1"/>
    <col min="4877" max="4877" width="4.125" style="83" customWidth="1"/>
    <col min="4878" max="4878" width="4.625" style="83" customWidth="1"/>
    <col min="4879" max="5119" width="9" style="83"/>
    <col min="5120" max="5120" width="18.875" style="83" customWidth="1"/>
    <col min="5121" max="5122" width="6.5" style="83" customWidth="1"/>
    <col min="5123" max="5125" width="11.125" style="83" customWidth="1"/>
    <col min="5126" max="5131" width="8.375" style="83" customWidth="1"/>
    <col min="5132" max="5132" width="18.875" style="83" customWidth="1"/>
    <col min="5133" max="5133" width="4.125" style="83" customWidth="1"/>
    <col min="5134" max="5134" width="4.625" style="83" customWidth="1"/>
    <col min="5135" max="5375" width="9" style="83"/>
    <col min="5376" max="5376" width="18.875" style="83" customWidth="1"/>
    <col min="5377" max="5378" width="6.5" style="83" customWidth="1"/>
    <col min="5379" max="5381" width="11.125" style="83" customWidth="1"/>
    <col min="5382" max="5387" width="8.375" style="83" customWidth="1"/>
    <col min="5388" max="5388" width="18.875" style="83" customWidth="1"/>
    <col min="5389" max="5389" width="4.125" style="83" customWidth="1"/>
    <col min="5390" max="5390" width="4.625" style="83" customWidth="1"/>
    <col min="5391" max="5631" width="9" style="83"/>
    <col min="5632" max="5632" width="18.875" style="83" customWidth="1"/>
    <col min="5633" max="5634" width="6.5" style="83" customWidth="1"/>
    <col min="5635" max="5637" width="11.125" style="83" customWidth="1"/>
    <col min="5638" max="5643" width="8.375" style="83" customWidth="1"/>
    <col min="5644" max="5644" width="18.875" style="83" customWidth="1"/>
    <col min="5645" max="5645" width="4.125" style="83" customWidth="1"/>
    <col min="5646" max="5646" width="4.625" style="83" customWidth="1"/>
    <col min="5647" max="5887" width="9" style="83"/>
    <col min="5888" max="5888" width="18.875" style="83" customWidth="1"/>
    <col min="5889" max="5890" width="6.5" style="83" customWidth="1"/>
    <col min="5891" max="5893" width="11.125" style="83" customWidth="1"/>
    <col min="5894" max="5899" width="8.375" style="83" customWidth="1"/>
    <col min="5900" max="5900" width="18.875" style="83" customWidth="1"/>
    <col min="5901" max="5901" width="4.125" style="83" customWidth="1"/>
    <col min="5902" max="5902" width="4.625" style="83" customWidth="1"/>
    <col min="5903" max="6143" width="9" style="83"/>
    <col min="6144" max="6144" width="18.875" style="83" customWidth="1"/>
    <col min="6145" max="6146" width="6.5" style="83" customWidth="1"/>
    <col min="6147" max="6149" width="11.125" style="83" customWidth="1"/>
    <col min="6150" max="6155" width="8.375" style="83" customWidth="1"/>
    <col min="6156" max="6156" width="18.875" style="83" customWidth="1"/>
    <col min="6157" max="6157" width="4.125" style="83" customWidth="1"/>
    <col min="6158" max="6158" width="4.625" style="83" customWidth="1"/>
    <col min="6159" max="6399" width="9" style="83"/>
    <col min="6400" max="6400" width="18.875" style="83" customWidth="1"/>
    <col min="6401" max="6402" width="6.5" style="83" customWidth="1"/>
    <col min="6403" max="6405" width="11.125" style="83" customWidth="1"/>
    <col min="6406" max="6411" width="8.375" style="83" customWidth="1"/>
    <col min="6412" max="6412" width="18.875" style="83" customWidth="1"/>
    <col min="6413" max="6413" width="4.125" style="83" customWidth="1"/>
    <col min="6414" max="6414" width="4.625" style="83" customWidth="1"/>
    <col min="6415" max="6655" width="9" style="83"/>
    <col min="6656" max="6656" width="18.875" style="83" customWidth="1"/>
    <col min="6657" max="6658" width="6.5" style="83" customWidth="1"/>
    <col min="6659" max="6661" width="11.125" style="83" customWidth="1"/>
    <col min="6662" max="6667" width="8.375" style="83" customWidth="1"/>
    <col min="6668" max="6668" width="18.875" style="83" customWidth="1"/>
    <col min="6669" max="6669" width="4.125" style="83" customWidth="1"/>
    <col min="6670" max="6670" width="4.625" style="83" customWidth="1"/>
    <col min="6671" max="6911" width="9" style="83"/>
    <col min="6912" max="6912" width="18.875" style="83" customWidth="1"/>
    <col min="6913" max="6914" width="6.5" style="83" customWidth="1"/>
    <col min="6915" max="6917" width="11.125" style="83" customWidth="1"/>
    <col min="6918" max="6923" width="8.375" style="83" customWidth="1"/>
    <col min="6924" max="6924" width="18.875" style="83" customWidth="1"/>
    <col min="6925" max="6925" width="4.125" style="83" customWidth="1"/>
    <col min="6926" max="6926" width="4.625" style="83" customWidth="1"/>
    <col min="6927" max="7167" width="9" style="83"/>
    <col min="7168" max="7168" width="18.875" style="83" customWidth="1"/>
    <col min="7169" max="7170" width="6.5" style="83" customWidth="1"/>
    <col min="7171" max="7173" width="11.125" style="83" customWidth="1"/>
    <col min="7174" max="7179" width="8.375" style="83" customWidth="1"/>
    <col min="7180" max="7180" width="18.875" style="83" customWidth="1"/>
    <col min="7181" max="7181" width="4.125" style="83" customWidth="1"/>
    <col min="7182" max="7182" width="4.625" style="83" customWidth="1"/>
    <col min="7183" max="7423" width="9" style="83"/>
    <col min="7424" max="7424" width="18.875" style="83" customWidth="1"/>
    <col min="7425" max="7426" width="6.5" style="83" customWidth="1"/>
    <col min="7427" max="7429" width="11.125" style="83" customWidth="1"/>
    <col min="7430" max="7435" width="8.375" style="83" customWidth="1"/>
    <col min="7436" max="7436" width="18.875" style="83" customWidth="1"/>
    <col min="7437" max="7437" width="4.125" style="83" customWidth="1"/>
    <col min="7438" max="7438" width="4.625" style="83" customWidth="1"/>
    <col min="7439" max="7679" width="9" style="83"/>
    <col min="7680" max="7680" width="18.875" style="83" customWidth="1"/>
    <col min="7681" max="7682" width="6.5" style="83" customWidth="1"/>
    <col min="7683" max="7685" width="11.125" style="83" customWidth="1"/>
    <col min="7686" max="7691" width="8.375" style="83" customWidth="1"/>
    <col min="7692" max="7692" width="18.875" style="83" customWidth="1"/>
    <col min="7693" max="7693" width="4.125" style="83" customWidth="1"/>
    <col min="7694" max="7694" width="4.625" style="83" customWidth="1"/>
    <col min="7695" max="7935" width="9" style="83"/>
    <col min="7936" max="7936" width="18.875" style="83" customWidth="1"/>
    <col min="7937" max="7938" width="6.5" style="83" customWidth="1"/>
    <col min="7939" max="7941" width="11.125" style="83" customWidth="1"/>
    <col min="7942" max="7947" width="8.375" style="83" customWidth="1"/>
    <col min="7948" max="7948" width="18.875" style="83" customWidth="1"/>
    <col min="7949" max="7949" width="4.125" style="83" customWidth="1"/>
    <col min="7950" max="7950" width="4.625" style="83" customWidth="1"/>
    <col min="7951" max="8191" width="9" style="83"/>
    <col min="8192" max="8192" width="18.875" style="83" customWidth="1"/>
    <col min="8193" max="8194" width="6.5" style="83" customWidth="1"/>
    <col min="8195" max="8197" width="11.125" style="83" customWidth="1"/>
    <col min="8198" max="8203" width="8.375" style="83" customWidth="1"/>
    <col min="8204" max="8204" width="18.875" style="83" customWidth="1"/>
    <col min="8205" max="8205" width="4.125" style="83" customWidth="1"/>
    <col min="8206" max="8206" width="4.625" style="83" customWidth="1"/>
    <col min="8207" max="8447" width="9" style="83"/>
    <col min="8448" max="8448" width="18.875" style="83" customWidth="1"/>
    <col min="8449" max="8450" width="6.5" style="83" customWidth="1"/>
    <col min="8451" max="8453" width="11.125" style="83" customWidth="1"/>
    <col min="8454" max="8459" width="8.375" style="83" customWidth="1"/>
    <col min="8460" max="8460" width="18.875" style="83" customWidth="1"/>
    <col min="8461" max="8461" width="4.125" style="83" customWidth="1"/>
    <col min="8462" max="8462" width="4.625" style="83" customWidth="1"/>
    <col min="8463" max="8703" width="9" style="83"/>
    <col min="8704" max="8704" width="18.875" style="83" customWidth="1"/>
    <col min="8705" max="8706" width="6.5" style="83" customWidth="1"/>
    <col min="8707" max="8709" width="11.125" style="83" customWidth="1"/>
    <col min="8710" max="8715" width="8.375" style="83" customWidth="1"/>
    <col min="8716" max="8716" width="18.875" style="83" customWidth="1"/>
    <col min="8717" max="8717" width="4.125" style="83" customWidth="1"/>
    <col min="8718" max="8718" width="4.625" style="83" customWidth="1"/>
    <col min="8719" max="8959" width="9" style="83"/>
    <col min="8960" max="8960" width="18.875" style="83" customWidth="1"/>
    <col min="8961" max="8962" width="6.5" style="83" customWidth="1"/>
    <col min="8963" max="8965" width="11.125" style="83" customWidth="1"/>
    <col min="8966" max="8971" width="8.375" style="83" customWidth="1"/>
    <col min="8972" max="8972" width="18.875" style="83" customWidth="1"/>
    <col min="8973" max="8973" width="4.125" style="83" customWidth="1"/>
    <col min="8974" max="8974" width="4.625" style="83" customWidth="1"/>
    <col min="8975" max="9215" width="9" style="83"/>
    <col min="9216" max="9216" width="18.875" style="83" customWidth="1"/>
    <col min="9217" max="9218" width="6.5" style="83" customWidth="1"/>
    <col min="9219" max="9221" width="11.125" style="83" customWidth="1"/>
    <col min="9222" max="9227" width="8.375" style="83" customWidth="1"/>
    <col min="9228" max="9228" width="18.875" style="83" customWidth="1"/>
    <col min="9229" max="9229" width="4.125" style="83" customWidth="1"/>
    <col min="9230" max="9230" width="4.625" style="83" customWidth="1"/>
    <col min="9231" max="9471" width="9" style="83"/>
    <col min="9472" max="9472" width="18.875" style="83" customWidth="1"/>
    <col min="9473" max="9474" width="6.5" style="83" customWidth="1"/>
    <col min="9475" max="9477" width="11.125" style="83" customWidth="1"/>
    <col min="9478" max="9483" width="8.375" style="83" customWidth="1"/>
    <col min="9484" max="9484" width="18.875" style="83" customWidth="1"/>
    <col min="9485" max="9485" width="4.125" style="83" customWidth="1"/>
    <col min="9486" max="9486" width="4.625" style="83" customWidth="1"/>
    <col min="9487" max="9727" width="9" style="83"/>
    <col min="9728" max="9728" width="18.875" style="83" customWidth="1"/>
    <col min="9729" max="9730" width="6.5" style="83" customWidth="1"/>
    <col min="9731" max="9733" width="11.125" style="83" customWidth="1"/>
    <col min="9734" max="9739" width="8.375" style="83" customWidth="1"/>
    <col min="9740" max="9740" width="18.875" style="83" customWidth="1"/>
    <col min="9741" max="9741" width="4.125" style="83" customWidth="1"/>
    <col min="9742" max="9742" width="4.625" style="83" customWidth="1"/>
    <col min="9743" max="9983" width="9" style="83"/>
    <col min="9984" max="9984" width="18.875" style="83" customWidth="1"/>
    <col min="9985" max="9986" width="6.5" style="83" customWidth="1"/>
    <col min="9987" max="9989" width="11.125" style="83" customWidth="1"/>
    <col min="9990" max="9995" width="8.375" style="83" customWidth="1"/>
    <col min="9996" max="9996" width="18.875" style="83" customWidth="1"/>
    <col min="9997" max="9997" width="4.125" style="83" customWidth="1"/>
    <col min="9998" max="9998" width="4.625" style="83" customWidth="1"/>
    <col min="9999" max="10239" width="9" style="83"/>
    <col min="10240" max="10240" width="18.875" style="83" customWidth="1"/>
    <col min="10241" max="10242" width="6.5" style="83" customWidth="1"/>
    <col min="10243" max="10245" width="11.125" style="83" customWidth="1"/>
    <col min="10246" max="10251" width="8.375" style="83" customWidth="1"/>
    <col min="10252" max="10252" width="18.875" style="83" customWidth="1"/>
    <col min="10253" max="10253" width="4.125" style="83" customWidth="1"/>
    <col min="10254" max="10254" width="4.625" style="83" customWidth="1"/>
    <col min="10255" max="10495" width="9" style="83"/>
    <col min="10496" max="10496" width="18.875" style="83" customWidth="1"/>
    <col min="10497" max="10498" width="6.5" style="83" customWidth="1"/>
    <col min="10499" max="10501" width="11.125" style="83" customWidth="1"/>
    <col min="10502" max="10507" width="8.375" style="83" customWidth="1"/>
    <col min="10508" max="10508" width="18.875" style="83" customWidth="1"/>
    <col min="10509" max="10509" width="4.125" style="83" customWidth="1"/>
    <col min="10510" max="10510" width="4.625" style="83" customWidth="1"/>
    <col min="10511" max="10751" width="9" style="83"/>
    <col min="10752" max="10752" width="18.875" style="83" customWidth="1"/>
    <col min="10753" max="10754" width="6.5" style="83" customWidth="1"/>
    <col min="10755" max="10757" width="11.125" style="83" customWidth="1"/>
    <col min="10758" max="10763" width="8.375" style="83" customWidth="1"/>
    <col min="10764" max="10764" width="18.875" style="83" customWidth="1"/>
    <col min="10765" max="10765" width="4.125" style="83" customWidth="1"/>
    <col min="10766" max="10766" width="4.625" style="83" customWidth="1"/>
    <col min="10767" max="11007" width="9" style="83"/>
    <col min="11008" max="11008" width="18.875" style="83" customWidth="1"/>
    <col min="11009" max="11010" width="6.5" style="83" customWidth="1"/>
    <col min="11011" max="11013" width="11.125" style="83" customWidth="1"/>
    <col min="11014" max="11019" width="8.375" style="83" customWidth="1"/>
    <col min="11020" max="11020" width="18.875" style="83" customWidth="1"/>
    <col min="11021" max="11021" width="4.125" style="83" customWidth="1"/>
    <col min="11022" max="11022" width="4.625" style="83" customWidth="1"/>
    <col min="11023" max="11263" width="9" style="83"/>
    <col min="11264" max="11264" width="18.875" style="83" customWidth="1"/>
    <col min="11265" max="11266" width="6.5" style="83" customWidth="1"/>
    <col min="11267" max="11269" width="11.125" style="83" customWidth="1"/>
    <col min="11270" max="11275" width="8.375" style="83" customWidth="1"/>
    <col min="11276" max="11276" width="18.875" style="83" customWidth="1"/>
    <col min="11277" max="11277" width="4.125" style="83" customWidth="1"/>
    <col min="11278" max="11278" width="4.625" style="83" customWidth="1"/>
    <col min="11279" max="11519" width="9" style="83"/>
    <col min="11520" max="11520" width="18.875" style="83" customWidth="1"/>
    <col min="11521" max="11522" width="6.5" style="83" customWidth="1"/>
    <col min="11523" max="11525" width="11.125" style="83" customWidth="1"/>
    <col min="11526" max="11531" width="8.375" style="83" customWidth="1"/>
    <col min="11532" max="11532" width="18.875" style="83" customWidth="1"/>
    <col min="11533" max="11533" width="4.125" style="83" customWidth="1"/>
    <col min="11534" max="11534" width="4.625" style="83" customWidth="1"/>
    <col min="11535" max="11775" width="9" style="83"/>
    <col min="11776" max="11776" width="18.875" style="83" customWidth="1"/>
    <col min="11777" max="11778" width="6.5" style="83" customWidth="1"/>
    <col min="11779" max="11781" width="11.125" style="83" customWidth="1"/>
    <col min="11782" max="11787" width="8.375" style="83" customWidth="1"/>
    <col min="11788" max="11788" width="18.875" style="83" customWidth="1"/>
    <col min="11789" max="11789" width="4.125" style="83" customWidth="1"/>
    <col min="11790" max="11790" width="4.625" style="83" customWidth="1"/>
    <col min="11791" max="12031" width="9" style="83"/>
    <col min="12032" max="12032" width="18.875" style="83" customWidth="1"/>
    <col min="12033" max="12034" width="6.5" style="83" customWidth="1"/>
    <col min="12035" max="12037" width="11.125" style="83" customWidth="1"/>
    <col min="12038" max="12043" width="8.375" style="83" customWidth="1"/>
    <col min="12044" max="12044" width="18.875" style="83" customWidth="1"/>
    <col min="12045" max="12045" width="4.125" style="83" customWidth="1"/>
    <col min="12046" max="12046" width="4.625" style="83" customWidth="1"/>
    <col min="12047" max="12287" width="9" style="83"/>
    <col min="12288" max="12288" width="18.875" style="83" customWidth="1"/>
    <col min="12289" max="12290" width="6.5" style="83" customWidth="1"/>
    <col min="12291" max="12293" width="11.125" style="83" customWidth="1"/>
    <col min="12294" max="12299" width="8.375" style="83" customWidth="1"/>
    <col min="12300" max="12300" width="18.875" style="83" customWidth="1"/>
    <col min="12301" max="12301" width="4.125" style="83" customWidth="1"/>
    <col min="12302" max="12302" width="4.625" style="83" customWidth="1"/>
    <col min="12303" max="12543" width="9" style="83"/>
    <col min="12544" max="12544" width="18.875" style="83" customWidth="1"/>
    <col min="12545" max="12546" width="6.5" style="83" customWidth="1"/>
    <col min="12547" max="12549" width="11.125" style="83" customWidth="1"/>
    <col min="12550" max="12555" width="8.375" style="83" customWidth="1"/>
    <col min="12556" max="12556" width="18.875" style="83" customWidth="1"/>
    <col min="12557" max="12557" width="4.125" style="83" customWidth="1"/>
    <col min="12558" max="12558" width="4.625" style="83" customWidth="1"/>
    <col min="12559" max="12799" width="9" style="83"/>
    <col min="12800" max="12800" width="18.875" style="83" customWidth="1"/>
    <col min="12801" max="12802" width="6.5" style="83" customWidth="1"/>
    <col min="12803" max="12805" width="11.125" style="83" customWidth="1"/>
    <col min="12806" max="12811" width="8.375" style="83" customWidth="1"/>
    <col min="12812" max="12812" width="18.875" style="83" customWidth="1"/>
    <col min="12813" max="12813" width="4.125" style="83" customWidth="1"/>
    <col min="12814" max="12814" width="4.625" style="83" customWidth="1"/>
    <col min="12815" max="13055" width="9" style="83"/>
    <col min="13056" max="13056" width="18.875" style="83" customWidth="1"/>
    <col min="13057" max="13058" width="6.5" style="83" customWidth="1"/>
    <col min="13059" max="13061" width="11.125" style="83" customWidth="1"/>
    <col min="13062" max="13067" width="8.375" style="83" customWidth="1"/>
    <col min="13068" max="13068" width="18.875" style="83" customWidth="1"/>
    <col min="13069" max="13069" width="4.125" style="83" customWidth="1"/>
    <col min="13070" max="13070" width="4.625" style="83" customWidth="1"/>
    <col min="13071" max="13311" width="9" style="83"/>
    <col min="13312" max="13312" width="18.875" style="83" customWidth="1"/>
    <col min="13313" max="13314" width="6.5" style="83" customWidth="1"/>
    <col min="13315" max="13317" width="11.125" style="83" customWidth="1"/>
    <col min="13318" max="13323" width="8.375" style="83" customWidth="1"/>
    <col min="13324" max="13324" width="18.875" style="83" customWidth="1"/>
    <col min="13325" max="13325" width="4.125" style="83" customWidth="1"/>
    <col min="13326" max="13326" width="4.625" style="83" customWidth="1"/>
    <col min="13327" max="13567" width="9" style="83"/>
    <col min="13568" max="13568" width="18.875" style="83" customWidth="1"/>
    <col min="13569" max="13570" width="6.5" style="83" customWidth="1"/>
    <col min="13571" max="13573" width="11.125" style="83" customWidth="1"/>
    <col min="13574" max="13579" width="8.375" style="83" customWidth="1"/>
    <col min="13580" max="13580" width="18.875" style="83" customWidth="1"/>
    <col min="13581" max="13581" width="4.125" style="83" customWidth="1"/>
    <col min="13582" max="13582" width="4.625" style="83" customWidth="1"/>
    <col min="13583" max="13823" width="9" style="83"/>
    <col min="13824" max="13824" width="18.875" style="83" customWidth="1"/>
    <col min="13825" max="13826" width="6.5" style="83" customWidth="1"/>
    <col min="13827" max="13829" width="11.125" style="83" customWidth="1"/>
    <col min="13830" max="13835" width="8.375" style="83" customWidth="1"/>
    <col min="13836" max="13836" width="18.875" style="83" customWidth="1"/>
    <col min="13837" max="13837" width="4.125" style="83" customWidth="1"/>
    <col min="13838" max="13838" width="4.625" style="83" customWidth="1"/>
    <col min="13839" max="14079" width="9" style="83"/>
    <col min="14080" max="14080" width="18.875" style="83" customWidth="1"/>
    <col min="14081" max="14082" width="6.5" style="83" customWidth="1"/>
    <col min="14083" max="14085" width="11.125" style="83" customWidth="1"/>
    <col min="14086" max="14091" width="8.375" style="83" customWidth="1"/>
    <col min="14092" max="14092" width="18.875" style="83" customWidth="1"/>
    <col min="14093" max="14093" width="4.125" style="83" customWidth="1"/>
    <col min="14094" max="14094" width="4.625" style="83" customWidth="1"/>
    <col min="14095" max="14335" width="9" style="83"/>
    <col min="14336" max="14336" width="18.875" style="83" customWidth="1"/>
    <col min="14337" max="14338" width="6.5" style="83" customWidth="1"/>
    <col min="14339" max="14341" width="11.125" style="83" customWidth="1"/>
    <col min="14342" max="14347" width="8.375" style="83" customWidth="1"/>
    <col min="14348" max="14348" width="18.875" style="83" customWidth="1"/>
    <col min="14349" max="14349" width="4.125" style="83" customWidth="1"/>
    <col min="14350" max="14350" width="4.625" style="83" customWidth="1"/>
    <col min="14351" max="14591" width="9" style="83"/>
    <col min="14592" max="14592" width="18.875" style="83" customWidth="1"/>
    <col min="14593" max="14594" width="6.5" style="83" customWidth="1"/>
    <col min="14595" max="14597" width="11.125" style="83" customWidth="1"/>
    <col min="14598" max="14603" width="8.375" style="83" customWidth="1"/>
    <col min="14604" max="14604" width="18.875" style="83" customWidth="1"/>
    <col min="14605" max="14605" width="4.125" style="83" customWidth="1"/>
    <col min="14606" max="14606" width="4.625" style="83" customWidth="1"/>
    <col min="14607" max="14847" width="9" style="83"/>
    <col min="14848" max="14848" width="18.875" style="83" customWidth="1"/>
    <col min="14849" max="14850" width="6.5" style="83" customWidth="1"/>
    <col min="14851" max="14853" width="11.125" style="83" customWidth="1"/>
    <col min="14854" max="14859" width="8.375" style="83" customWidth="1"/>
    <col min="14860" max="14860" width="18.875" style="83" customWidth="1"/>
    <col min="14861" max="14861" width="4.125" style="83" customWidth="1"/>
    <col min="14862" max="14862" width="4.625" style="83" customWidth="1"/>
    <col min="14863" max="15103" width="9" style="83"/>
    <col min="15104" max="15104" width="18.875" style="83" customWidth="1"/>
    <col min="15105" max="15106" width="6.5" style="83" customWidth="1"/>
    <col min="15107" max="15109" width="11.125" style="83" customWidth="1"/>
    <col min="15110" max="15115" width="8.375" style="83" customWidth="1"/>
    <col min="15116" max="15116" width="18.875" style="83" customWidth="1"/>
    <col min="15117" max="15117" width="4.125" style="83" customWidth="1"/>
    <col min="15118" max="15118" width="4.625" style="83" customWidth="1"/>
    <col min="15119" max="15359" width="9" style="83"/>
    <col min="15360" max="15360" width="18.875" style="83" customWidth="1"/>
    <col min="15361" max="15362" width="6.5" style="83" customWidth="1"/>
    <col min="15363" max="15365" width="11.125" style="83" customWidth="1"/>
    <col min="15366" max="15371" width="8.375" style="83" customWidth="1"/>
    <col min="15372" max="15372" width="18.875" style="83" customWidth="1"/>
    <col min="15373" max="15373" width="4.125" style="83" customWidth="1"/>
    <col min="15374" max="15374" width="4.625" style="83" customWidth="1"/>
    <col min="15375" max="15615" width="9" style="83"/>
    <col min="15616" max="15616" width="18.875" style="83" customWidth="1"/>
    <col min="15617" max="15618" width="6.5" style="83" customWidth="1"/>
    <col min="15619" max="15621" width="11.125" style="83" customWidth="1"/>
    <col min="15622" max="15627" width="8.375" style="83" customWidth="1"/>
    <col min="15628" max="15628" width="18.875" style="83" customWidth="1"/>
    <col min="15629" max="15629" width="4.125" style="83" customWidth="1"/>
    <col min="15630" max="15630" width="4.625" style="83" customWidth="1"/>
    <col min="15631" max="15871" width="9" style="83"/>
    <col min="15872" max="15872" width="18.875" style="83" customWidth="1"/>
    <col min="15873" max="15874" width="6.5" style="83" customWidth="1"/>
    <col min="15875" max="15877" width="11.125" style="83" customWidth="1"/>
    <col min="15878" max="15883" width="8.375" style="83" customWidth="1"/>
    <col min="15884" max="15884" width="18.875" style="83" customWidth="1"/>
    <col min="15885" max="15885" width="4.125" style="83" customWidth="1"/>
    <col min="15886" max="15886" width="4.625" style="83" customWidth="1"/>
    <col min="15887" max="16127" width="9" style="83"/>
    <col min="16128" max="16128" width="18.875" style="83" customWidth="1"/>
    <col min="16129" max="16130" width="6.5" style="83" customWidth="1"/>
    <col min="16131" max="16133" width="11.125" style="83" customWidth="1"/>
    <col min="16134" max="16139" width="8.375" style="83" customWidth="1"/>
    <col min="16140" max="16140" width="18.875" style="83" customWidth="1"/>
    <col min="16141" max="16141" width="4.125" style="83" customWidth="1"/>
    <col min="16142" max="16142" width="4.625" style="83" customWidth="1"/>
    <col min="16143" max="16377" width="9" style="83"/>
    <col min="16378" max="16384" width="8.625" style="83" customWidth="1"/>
  </cols>
  <sheetData>
    <row r="1" spans="1:16" ht="18" customHeight="1" x14ac:dyDescent="0.4">
      <c r="A1" s="188" t="s">
        <v>129</v>
      </c>
      <c r="B1" s="84"/>
      <c r="H1" s="84"/>
      <c r="I1" s="89"/>
      <c r="J1" s="89"/>
      <c r="M1" s="174" t="s">
        <v>173</v>
      </c>
    </row>
    <row r="2" spans="1:16" ht="30" customHeight="1" x14ac:dyDescent="0.4">
      <c r="A2" s="482" t="s">
        <v>96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177"/>
    </row>
    <row r="3" spans="1:16" ht="18" thickBot="1" x14ac:dyDescent="0.45">
      <c r="B3" s="175"/>
      <c r="C3" s="175"/>
      <c r="D3" s="175"/>
      <c r="E3" s="175"/>
      <c r="F3" s="175"/>
      <c r="G3" s="175"/>
      <c r="H3" s="175"/>
      <c r="I3" s="175"/>
      <c r="J3" s="175"/>
      <c r="K3" s="262"/>
      <c r="L3" s="175"/>
      <c r="M3" s="175"/>
      <c r="N3" s="175"/>
    </row>
    <row r="4" spans="1:16" ht="41.25" customHeight="1" thickBot="1" x14ac:dyDescent="0.45">
      <c r="B4" s="275" t="s">
        <v>120</v>
      </c>
      <c r="C4" s="493"/>
      <c r="D4" s="493"/>
      <c r="E4" s="493"/>
      <c r="F4" s="493"/>
      <c r="G4" s="493"/>
      <c r="H4" s="493"/>
      <c r="I4" s="493"/>
      <c r="J4" s="493"/>
      <c r="K4" s="494"/>
      <c r="L4" s="263" t="s">
        <v>157</v>
      </c>
      <c r="M4" s="270" t="str">
        <f>+IF('別紙1　店舗1'!$M$4="","",'別紙1　店舗1'!$M$4)</f>
        <v/>
      </c>
      <c r="N4" s="264"/>
      <c r="O4" s="233" t="s">
        <v>166</v>
      </c>
      <c r="P4" s="271" t="str">
        <f>+IF('別紙1　店舗1'!$P4="","",'別紙1　店舗1'!$P4)</f>
        <v/>
      </c>
    </row>
    <row r="5" spans="1:16" ht="41.25" customHeight="1" x14ac:dyDescent="0.4">
      <c r="B5" s="495" t="s">
        <v>119</v>
      </c>
      <c r="C5" s="186" t="s">
        <v>156</v>
      </c>
      <c r="D5" s="485"/>
      <c r="E5" s="485"/>
      <c r="F5" s="485"/>
      <c r="G5" s="485"/>
      <c r="H5" s="485"/>
      <c r="I5" s="485"/>
      <c r="J5" s="485"/>
      <c r="K5" s="497"/>
      <c r="O5" s="233" t="s">
        <v>167</v>
      </c>
      <c r="P5" s="271" t="str">
        <f>+IF('別紙1　店舗1'!$P5="","",'別紙1　店舗1'!$P5)</f>
        <v/>
      </c>
    </row>
    <row r="6" spans="1:16" ht="41.25" customHeight="1" thickBot="1" x14ac:dyDescent="0.45">
      <c r="B6" s="496"/>
      <c r="C6" s="498"/>
      <c r="D6" s="499"/>
      <c r="E6" s="499"/>
      <c r="F6" s="499"/>
      <c r="G6" s="499"/>
      <c r="H6" s="499"/>
      <c r="I6" s="499"/>
      <c r="J6" s="499"/>
      <c r="K6" s="500"/>
    </row>
    <row r="7" spans="1:16" s="182" customFormat="1" ht="18.75" x14ac:dyDescent="0.15">
      <c r="C7" s="230" t="s">
        <v>158</v>
      </c>
      <c r="D7" s="184"/>
      <c r="E7" s="184"/>
      <c r="F7" s="184"/>
      <c r="G7" s="184"/>
      <c r="H7" s="183"/>
      <c r="I7" s="183"/>
      <c r="J7" s="185"/>
      <c r="K7" s="184"/>
      <c r="M7" s="189"/>
    </row>
    <row r="8" spans="1:16" ht="23.25" customHeight="1" thickBot="1" x14ac:dyDescent="0.45">
      <c r="M8" s="199" t="s">
        <v>90</v>
      </c>
      <c r="N8" s="93"/>
    </row>
    <row r="9" spans="1:16" ht="57.75" customHeight="1" thickBot="1" x14ac:dyDescent="0.45">
      <c r="A9" s="190" t="s">
        <v>126</v>
      </c>
      <c r="B9" s="191" t="s">
        <v>122</v>
      </c>
      <c r="C9" s="192" t="s">
        <v>98</v>
      </c>
      <c r="D9" s="193" t="s">
        <v>99</v>
      </c>
      <c r="E9" s="194" t="s">
        <v>100</v>
      </c>
      <c r="F9" s="195" t="s">
        <v>123</v>
      </c>
      <c r="G9" s="196" t="s">
        <v>124</v>
      </c>
      <c r="H9" s="490" t="s">
        <v>152</v>
      </c>
      <c r="I9" s="491"/>
      <c r="J9" s="492"/>
      <c r="K9" s="197" t="s">
        <v>101</v>
      </c>
      <c r="L9" s="200" t="s">
        <v>159</v>
      </c>
      <c r="M9" s="198" t="s">
        <v>154</v>
      </c>
    </row>
    <row r="10" spans="1:16" ht="84.75" customHeight="1" x14ac:dyDescent="0.4">
      <c r="A10" s="260"/>
      <c r="B10" s="217"/>
      <c r="C10" s="218"/>
      <c r="D10" s="219"/>
      <c r="E10" s="505">
        <f>F10+G10</f>
        <v>0</v>
      </c>
      <c r="F10" s="506">
        <f>IFERROR(G10*0.1, "0")</f>
        <v>0</v>
      </c>
      <c r="G10" s="507">
        <f>ROUNDDOWN(C10,0)*D10</f>
        <v>0</v>
      </c>
      <c r="H10" s="501"/>
      <c r="I10" s="265" t="s">
        <v>153</v>
      </c>
      <c r="J10" s="502"/>
      <c r="K10" s="255"/>
      <c r="L10" s="252"/>
      <c r="M10" s="267"/>
      <c r="N10" s="279" t="str">
        <f>IF(AND(C10&gt;100000,L10="現金"),"申請不可",IF(AND(OR(A10="厨房機器等購入費",A10="厨房等工事費"),C10&gt;=500000),"付表３に記入が必要です",IF(AND(A10="広告宣伝費（販路・顧客開拓目的）",C10&gt;=500000),"看板制作の場合、付表３に記入が必要です","")))</f>
        <v/>
      </c>
    </row>
    <row r="11" spans="1:16" ht="84.75" customHeight="1" x14ac:dyDescent="0.4">
      <c r="A11" s="260"/>
      <c r="B11" s="220"/>
      <c r="C11" s="221"/>
      <c r="D11" s="222"/>
      <c r="E11" s="508">
        <f t="shared" ref="E11:E57" si="0">F11+G11</f>
        <v>0</v>
      </c>
      <c r="F11" s="509">
        <f t="shared" ref="F11:F59" si="1">IFERROR(G11*0.1, "0")</f>
        <v>0</v>
      </c>
      <c r="G11" s="510">
        <f t="shared" ref="G11:G59" si="2">ROUNDDOWN(C11,0)*D11</f>
        <v>0</v>
      </c>
      <c r="H11" s="501"/>
      <c r="I11" s="265" t="s">
        <v>153</v>
      </c>
      <c r="J11" s="502"/>
      <c r="K11" s="255"/>
      <c r="L11" s="252"/>
      <c r="M11" s="267"/>
      <c r="N11" s="279" t="str">
        <f t="shared" ref="N11:N59" si="3">IF(AND(C11&gt;100000,L11="現金"),"申請不可",IF(AND(OR(A11="厨房機器等購入費",A11="厨房等工事費"),C11&gt;=500000),"付表３に記入が必要です",IF(AND(A11="広告宣伝費（販路・顧客開拓目的）",C11&gt;=500000),"看板制作の場合、付表３に記入が必要です","")))</f>
        <v/>
      </c>
    </row>
    <row r="12" spans="1:16" ht="84.75" customHeight="1" x14ac:dyDescent="0.4">
      <c r="A12" s="260"/>
      <c r="B12" s="220"/>
      <c r="C12" s="221"/>
      <c r="D12" s="222"/>
      <c r="E12" s="508">
        <f t="shared" si="0"/>
        <v>0</v>
      </c>
      <c r="F12" s="509">
        <f t="shared" si="1"/>
        <v>0</v>
      </c>
      <c r="G12" s="510">
        <f t="shared" si="2"/>
        <v>0</v>
      </c>
      <c r="H12" s="501"/>
      <c r="I12" s="265" t="s">
        <v>153</v>
      </c>
      <c r="J12" s="502"/>
      <c r="K12" s="255"/>
      <c r="L12" s="252"/>
      <c r="M12" s="267"/>
      <c r="N12" s="279" t="str">
        <f t="shared" si="3"/>
        <v/>
      </c>
    </row>
    <row r="13" spans="1:16" ht="84.75" customHeight="1" x14ac:dyDescent="0.4">
      <c r="A13" s="260"/>
      <c r="B13" s="220"/>
      <c r="C13" s="221"/>
      <c r="D13" s="222"/>
      <c r="E13" s="508">
        <f t="shared" si="0"/>
        <v>0</v>
      </c>
      <c r="F13" s="509">
        <f t="shared" si="1"/>
        <v>0</v>
      </c>
      <c r="G13" s="510">
        <f t="shared" si="2"/>
        <v>0</v>
      </c>
      <c r="H13" s="501"/>
      <c r="I13" s="265" t="s">
        <v>153</v>
      </c>
      <c r="J13" s="502"/>
      <c r="K13" s="255"/>
      <c r="L13" s="252"/>
      <c r="M13" s="267"/>
      <c r="N13" s="279" t="str">
        <f t="shared" si="3"/>
        <v/>
      </c>
    </row>
    <row r="14" spans="1:16" ht="84.75" customHeight="1" x14ac:dyDescent="0.4">
      <c r="A14" s="260"/>
      <c r="B14" s="220"/>
      <c r="C14" s="221"/>
      <c r="D14" s="222"/>
      <c r="E14" s="508">
        <f t="shared" si="0"/>
        <v>0</v>
      </c>
      <c r="F14" s="509">
        <f t="shared" si="1"/>
        <v>0</v>
      </c>
      <c r="G14" s="510">
        <f t="shared" si="2"/>
        <v>0</v>
      </c>
      <c r="H14" s="501"/>
      <c r="I14" s="265" t="s">
        <v>153</v>
      </c>
      <c r="J14" s="502"/>
      <c r="K14" s="255"/>
      <c r="L14" s="252"/>
      <c r="M14" s="267"/>
      <c r="N14" s="279" t="str">
        <f t="shared" si="3"/>
        <v/>
      </c>
    </row>
    <row r="15" spans="1:16" ht="84.75" customHeight="1" x14ac:dyDescent="0.4">
      <c r="A15" s="260"/>
      <c r="B15" s="220"/>
      <c r="C15" s="221"/>
      <c r="D15" s="222"/>
      <c r="E15" s="508">
        <f t="shared" si="0"/>
        <v>0</v>
      </c>
      <c r="F15" s="509">
        <f t="shared" si="1"/>
        <v>0</v>
      </c>
      <c r="G15" s="510">
        <f t="shared" si="2"/>
        <v>0</v>
      </c>
      <c r="H15" s="501"/>
      <c r="I15" s="265" t="s">
        <v>153</v>
      </c>
      <c r="J15" s="502"/>
      <c r="K15" s="255"/>
      <c r="L15" s="252"/>
      <c r="M15" s="267"/>
      <c r="N15" s="279" t="str">
        <f t="shared" si="3"/>
        <v/>
      </c>
    </row>
    <row r="16" spans="1:16" ht="84.75" customHeight="1" x14ac:dyDescent="0.4">
      <c r="A16" s="260"/>
      <c r="B16" s="220"/>
      <c r="C16" s="221"/>
      <c r="D16" s="222"/>
      <c r="E16" s="508">
        <f t="shared" si="0"/>
        <v>0</v>
      </c>
      <c r="F16" s="509">
        <f t="shared" si="1"/>
        <v>0</v>
      </c>
      <c r="G16" s="510">
        <f t="shared" si="2"/>
        <v>0</v>
      </c>
      <c r="H16" s="501"/>
      <c r="I16" s="265" t="s">
        <v>153</v>
      </c>
      <c r="J16" s="502"/>
      <c r="K16" s="255"/>
      <c r="L16" s="252"/>
      <c r="M16" s="267"/>
      <c r="N16" s="279" t="str">
        <f t="shared" si="3"/>
        <v/>
      </c>
    </row>
    <row r="17" spans="1:14" ht="84.75" customHeight="1" x14ac:dyDescent="0.4">
      <c r="A17" s="260"/>
      <c r="B17" s="220"/>
      <c r="C17" s="221"/>
      <c r="D17" s="222"/>
      <c r="E17" s="508">
        <f t="shared" si="0"/>
        <v>0</v>
      </c>
      <c r="F17" s="509">
        <f t="shared" si="1"/>
        <v>0</v>
      </c>
      <c r="G17" s="510">
        <f t="shared" si="2"/>
        <v>0</v>
      </c>
      <c r="H17" s="501"/>
      <c r="I17" s="265" t="s">
        <v>153</v>
      </c>
      <c r="J17" s="502"/>
      <c r="K17" s="255"/>
      <c r="L17" s="252"/>
      <c r="M17" s="267"/>
      <c r="N17" s="279" t="str">
        <f t="shared" si="3"/>
        <v/>
      </c>
    </row>
    <row r="18" spans="1:14" ht="84.75" customHeight="1" x14ac:dyDescent="0.4">
      <c r="A18" s="260"/>
      <c r="B18" s="220"/>
      <c r="C18" s="221"/>
      <c r="D18" s="222"/>
      <c r="E18" s="508">
        <f t="shared" si="0"/>
        <v>0</v>
      </c>
      <c r="F18" s="509">
        <f t="shared" si="1"/>
        <v>0</v>
      </c>
      <c r="G18" s="510">
        <f t="shared" si="2"/>
        <v>0</v>
      </c>
      <c r="H18" s="501"/>
      <c r="I18" s="265" t="s">
        <v>153</v>
      </c>
      <c r="J18" s="502"/>
      <c r="K18" s="255"/>
      <c r="L18" s="252"/>
      <c r="M18" s="267"/>
      <c r="N18" s="279" t="str">
        <f t="shared" si="3"/>
        <v/>
      </c>
    </row>
    <row r="19" spans="1:14" ht="84.75" customHeight="1" x14ac:dyDescent="0.4">
      <c r="A19" s="260"/>
      <c r="B19" s="220"/>
      <c r="C19" s="221"/>
      <c r="D19" s="222"/>
      <c r="E19" s="508">
        <f t="shared" si="0"/>
        <v>0</v>
      </c>
      <c r="F19" s="509">
        <f t="shared" si="1"/>
        <v>0</v>
      </c>
      <c r="G19" s="510">
        <f t="shared" si="2"/>
        <v>0</v>
      </c>
      <c r="H19" s="501"/>
      <c r="I19" s="265" t="s">
        <v>153</v>
      </c>
      <c r="J19" s="502"/>
      <c r="K19" s="255"/>
      <c r="L19" s="252"/>
      <c r="M19" s="267"/>
      <c r="N19" s="279" t="str">
        <f t="shared" si="3"/>
        <v/>
      </c>
    </row>
    <row r="20" spans="1:14" ht="84.75" customHeight="1" x14ac:dyDescent="0.4">
      <c r="A20" s="260"/>
      <c r="B20" s="220"/>
      <c r="C20" s="221"/>
      <c r="D20" s="222"/>
      <c r="E20" s="508">
        <f t="shared" si="0"/>
        <v>0</v>
      </c>
      <c r="F20" s="509">
        <f t="shared" si="1"/>
        <v>0</v>
      </c>
      <c r="G20" s="510">
        <f t="shared" si="2"/>
        <v>0</v>
      </c>
      <c r="H20" s="501"/>
      <c r="I20" s="265" t="s">
        <v>153</v>
      </c>
      <c r="J20" s="502"/>
      <c r="K20" s="255"/>
      <c r="L20" s="252"/>
      <c r="M20" s="267"/>
      <c r="N20" s="279" t="str">
        <f t="shared" si="3"/>
        <v/>
      </c>
    </row>
    <row r="21" spans="1:14" ht="84.75" customHeight="1" x14ac:dyDescent="0.4">
      <c r="A21" s="260"/>
      <c r="B21" s="220"/>
      <c r="C21" s="221"/>
      <c r="D21" s="222"/>
      <c r="E21" s="508">
        <f t="shared" si="0"/>
        <v>0</v>
      </c>
      <c r="F21" s="509">
        <f t="shared" si="1"/>
        <v>0</v>
      </c>
      <c r="G21" s="510">
        <f t="shared" si="2"/>
        <v>0</v>
      </c>
      <c r="H21" s="501"/>
      <c r="I21" s="265" t="s">
        <v>153</v>
      </c>
      <c r="J21" s="502"/>
      <c r="K21" s="255"/>
      <c r="L21" s="252"/>
      <c r="M21" s="267"/>
      <c r="N21" s="279" t="str">
        <f t="shared" si="3"/>
        <v/>
      </c>
    </row>
    <row r="22" spans="1:14" ht="84.75" customHeight="1" x14ac:dyDescent="0.4">
      <c r="A22" s="260"/>
      <c r="B22" s="220"/>
      <c r="C22" s="221"/>
      <c r="D22" s="222"/>
      <c r="E22" s="508">
        <f t="shared" si="0"/>
        <v>0</v>
      </c>
      <c r="F22" s="509">
        <f t="shared" si="1"/>
        <v>0</v>
      </c>
      <c r="G22" s="510">
        <f t="shared" si="2"/>
        <v>0</v>
      </c>
      <c r="H22" s="501"/>
      <c r="I22" s="265" t="s">
        <v>153</v>
      </c>
      <c r="J22" s="502"/>
      <c r="K22" s="255"/>
      <c r="L22" s="252"/>
      <c r="M22" s="267"/>
      <c r="N22" s="279" t="str">
        <f t="shared" si="3"/>
        <v/>
      </c>
    </row>
    <row r="23" spans="1:14" ht="84.75" customHeight="1" x14ac:dyDescent="0.4">
      <c r="A23" s="260"/>
      <c r="B23" s="220"/>
      <c r="C23" s="221"/>
      <c r="D23" s="222"/>
      <c r="E23" s="511">
        <f t="shared" si="0"/>
        <v>0</v>
      </c>
      <c r="F23" s="512">
        <f t="shared" si="1"/>
        <v>0</v>
      </c>
      <c r="G23" s="513">
        <f t="shared" si="2"/>
        <v>0</v>
      </c>
      <c r="H23" s="501"/>
      <c r="I23" s="265" t="s">
        <v>153</v>
      </c>
      <c r="J23" s="502"/>
      <c r="K23" s="255"/>
      <c r="L23" s="252"/>
      <c r="M23" s="267"/>
      <c r="N23" s="279" t="str">
        <f t="shared" si="3"/>
        <v/>
      </c>
    </row>
    <row r="24" spans="1:14" ht="84.75" customHeight="1" x14ac:dyDescent="0.4">
      <c r="A24" s="260"/>
      <c r="B24" s="220"/>
      <c r="C24" s="221"/>
      <c r="D24" s="222"/>
      <c r="E24" s="508">
        <f t="shared" si="0"/>
        <v>0</v>
      </c>
      <c r="F24" s="509">
        <f t="shared" si="1"/>
        <v>0</v>
      </c>
      <c r="G24" s="510">
        <f t="shared" si="2"/>
        <v>0</v>
      </c>
      <c r="H24" s="501"/>
      <c r="I24" s="265" t="s">
        <v>153</v>
      </c>
      <c r="J24" s="502"/>
      <c r="K24" s="255"/>
      <c r="L24" s="252"/>
      <c r="M24" s="267"/>
      <c r="N24" s="279" t="str">
        <f t="shared" si="3"/>
        <v/>
      </c>
    </row>
    <row r="25" spans="1:14" ht="84.75" customHeight="1" x14ac:dyDescent="0.4">
      <c r="A25" s="260"/>
      <c r="B25" s="220"/>
      <c r="C25" s="221"/>
      <c r="D25" s="222"/>
      <c r="E25" s="508">
        <f t="shared" si="0"/>
        <v>0</v>
      </c>
      <c r="F25" s="509">
        <f t="shared" si="1"/>
        <v>0</v>
      </c>
      <c r="G25" s="510">
        <f t="shared" si="2"/>
        <v>0</v>
      </c>
      <c r="H25" s="501"/>
      <c r="I25" s="265" t="s">
        <v>153</v>
      </c>
      <c r="J25" s="502"/>
      <c r="K25" s="255"/>
      <c r="L25" s="252"/>
      <c r="M25" s="267"/>
      <c r="N25" s="279" t="str">
        <f t="shared" si="3"/>
        <v/>
      </c>
    </row>
    <row r="26" spans="1:14" ht="84.75" customHeight="1" x14ac:dyDescent="0.4">
      <c r="A26" s="260"/>
      <c r="B26" s="220"/>
      <c r="C26" s="221"/>
      <c r="D26" s="222"/>
      <c r="E26" s="508">
        <f t="shared" si="0"/>
        <v>0</v>
      </c>
      <c r="F26" s="509">
        <f t="shared" si="1"/>
        <v>0</v>
      </c>
      <c r="G26" s="510">
        <f t="shared" si="2"/>
        <v>0</v>
      </c>
      <c r="H26" s="501"/>
      <c r="I26" s="265" t="s">
        <v>153</v>
      </c>
      <c r="J26" s="502"/>
      <c r="K26" s="255"/>
      <c r="L26" s="252"/>
      <c r="M26" s="267"/>
      <c r="N26" s="279" t="str">
        <f t="shared" si="3"/>
        <v/>
      </c>
    </row>
    <row r="27" spans="1:14" ht="84.75" customHeight="1" x14ac:dyDescent="0.4">
      <c r="A27" s="260"/>
      <c r="B27" s="220"/>
      <c r="C27" s="221"/>
      <c r="D27" s="222"/>
      <c r="E27" s="508">
        <f t="shared" si="0"/>
        <v>0</v>
      </c>
      <c r="F27" s="509">
        <f t="shared" si="1"/>
        <v>0</v>
      </c>
      <c r="G27" s="510">
        <f t="shared" si="2"/>
        <v>0</v>
      </c>
      <c r="H27" s="501"/>
      <c r="I27" s="265" t="s">
        <v>153</v>
      </c>
      <c r="J27" s="502"/>
      <c r="K27" s="255"/>
      <c r="L27" s="252"/>
      <c r="M27" s="267"/>
      <c r="N27" s="279" t="str">
        <f t="shared" si="3"/>
        <v/>
      </c>
    </row>
    <row r="28" spans="1:14" ht="84.75" customHeight="1" x14ac:dyDescent="0.4">
      <c r="A28" s="260"/>
      <c r="B28" s="220"/>
      <c r="C28" s="221"/>
      <c r="D28" s="222"/>
      <c r="E28" s="508">
        <f t="shared" si="0"/>
        <v>0</v>
      </c>
      <c r="F28" s="509">
        <f t="shared" si="1"/>
        <v>0</v>
      </c>
      <c r="G28" s="510">
        <f t="shared" si="2"/>
        <v>0</v>
      </c>
      <c r="H28" s="501"/>
      <c r="I28" s="265" t="s">
        <v>153</v>
      </c>
      <c r="J28" s="502"/>
      <c r="K28" s="255"/>
      <c r="L28" s="252"/>
      <c r="M28" s="267"/>
      <c r="N28" s="279" t="str">
        <f t="shared" si="3"/>
        <v/>
      </c>
    </row>
    <row r="29" spans="1:14" ht="84.75" customHeight="1" x14ac:dyDescent="0.4">
      <c r="A29" s="260"/>
      <c r="B29" s="220"/>
      <c r="C29" s="221"/>
      <c r="D29" s="222"/>
      <c r="E29" s="508">
        <f t="shared" si="0"/>
        <v>0</v>
      </c>
      <c r="F29" s="509">
        <f t="shared" si="1"/>
        <v>0</v>
      </c>
      <c r="G29" s="510">
        <f t="shared" si="2"/>
        <v>0</v>
      </c>
      <c r="H29" s="501"/>
      <c r="I29" s="265" t="s">
        <v>153</v>
      </c>
      <c r="J29" s="502"/>
      <c r="K29" s="255"/>
      <c r="L29" s="252"/>
      <c r="M29" s="267"/>
      <c r="N29" s="279" t="str">
        <f t="shared" si="3"/>
        <v/>
      </c>
    </row>
    <row r="30" spans="1:14" ht="84.75" customHeight="1" x14ac:dyDescent="0.4">
      <c r="A30" s="260"/>
      <c r="B30" s="220"/>
      <c r="C30" s="221"/>
      <c r="D30" s="222"/>
      <c r="E30" s="508">
        <f t="shared" si="0"/>
        <v>0</v>
      </c>
      <c r="F30" s="509">
        <f t="shared" si="1"/>
        <v>0</v>
      </c>
      <c r="G30" s="510">
        <f t="shared" si="2"/>
        <v>0</v>
      </c>
      <c r="H30" s="501"/>
      <c r="I30" s="265" t="s">
        <v>153</v>
      </c>
      <c r="J30" s="502"/>
      <c r="K30" s="255"/>
      <c r="L30" s="252"/>
      <c r="M30" s="267"/>
      <c r="N30" s="279" t="str">
        <f t="shared" si="3"/>
        <v/>
      </c>
    </row>
    <row r="31" spans="1:14" ht="84.75" customHeight="1" x14ac:dyDescent="0.4">
      <c r="A31" s="260"/>
      <c r="B31" s="220"/>
      <c r="C31" s="221"/>
      <c r="D31" s="222"/>
      <c r="E31" s="508">
        <f t="shared" si="0"/>
        <v>0</v>
      </c>
      <c r="F31" s="509">
        <f t="shared" si="1"/>
        <v>0</v>
      </c>
      <c r="G31" s="510">
        <f t="shared" si="2"/>
        <v>0</v>
      </c>
      <c r="H31" s="501"/>
      <c r="I31" s="265" t="s">
        <v>153</v>
      </c>
      <c r="J31" s="502"/>
      <c r="K31" s="255"/>
      <c r="L31" s="252"/>
      <c r="M31" s="267"/>
      <c r="N31" s="279" t="str">
        <f t="shared" si="3"/>
        <v/>
      </c>
    </row>
    <row r="32" spans="1:14" ht="84.75" customHeight="1" x14ac:dyDescent="0.4">
      <c r="A32" s="260"/>
      <c r="B32" s="220"/>
      <c r="C32" s="221"/>
      <c r="D32" s="222"/>
      <c r="E32" s="508">
        <f t="shared" si="0"/>
        <v>0</v>
      </c>
      <c r="F32" s="509">
        <f t="shared" si="1"/>
        <v>0</v>
      </c>
      <c r="G32" s="510">
        <f t="shared" si="2"/>
        <v>0</v>
      </c>
      <c r="H32" s="501"/>
      <c r="I32" s="265" t="s">
        <v>153</v>
      </c>
      <c r="J32" s="502"/>
      <c r="K32" s="255"/>
      <c r="L32" s="252"/>
      <c r="M32" s="267"/>
      <c r="N32" s="279" t="str">
        <f t="shared" si="3"/>
        <v/>
      </c>
    </row>
    <row r="33" spans="1:14" ht="84.75" customHeight="1" x14ac:dyDescent="0.4">
      <c r="A33" s="260"/>
      <c r="B33" s="220"/>
      <c r="C33" s="221"/>
      <c r="D33" s="222"/>
      <c r="E33" s="508">
        <f t="shared" si="0"/>
        <v>0</v>
      </c>
      <c r="F33" s="509">
        <f t="shared" si="1"/>
        <v>0</v>
      </c>
      <c r="G33" s="510">
        <f t="shared" si="2"/>
        <v>0</v>
      </c>
      <c r="H33" s="501"/>
      <c r="I33" s="265" t="s">
        <v>153</v>
      </c>
      <c r="J33" s="502"/>
      <c r="K33" s="255"/>
      <c r="L33" s="252"/>
      <c r="M33" s="267"/>
      <c r="N33" s="279" t="str">
        <f t="shared" si="3"/>
        <v/>
      </c>
    </row>
    <row r="34" spans="1:14" ht="84.75" customHeight="1" x14ac:dyDescent="0.4">
      <c r="A34" s="260"/>
      <c r="B34" s="220"/>
      <c r="C34" s="221"/>
      <c r="D34" s="222"/>
      <c r="E34" s="508">
        <f t="shared" si="0"/>
        <v>0</v>
      </c>
      <c r="F34" s="509">
        <f t="shared" si="1"/>
        <v>0</v>
      </c>
      <c r="G34" s="510">
        <f t="shared" si="2"/>
        <v>0</v>
      </c>
      <c r="H34" s="501"/>
      <c r="I34" s="265" t="s">
        <v>153</v>
      </c>
      <c r="J34" s="502"/>
      <c r="K34" s="255"/>
      <c r="L34" s="252"/>
      <c r="M34" s="267"/>
      <c r="N34" s="279" t="str">
        <f t="shared" si="3"/>
        <v/>
      </c>
    </row>
    <row r="35" spans="1:14" ht="84.75" customHeight="1" x14ac:dyDescent="0.4">
      <c r="A35" s="260"/>
      <c r="B35" s="220"/>
      <c r="C35" s="221"/>
      <c r="D35" s="222"/>
      <c r="E35" s="508">
        <f t="shared" ref="E35:E44" si="4">F35+G35</f>
        <v>0</v>
      </c>
      <c r="F35" s="509">
        <f t="shared" ref="F35:F44" si="5">IFERROR(G35*0.1, "0")</f>
        <v>0</v>
      </c>
      <c r="G35" s="510">
        <f t="shared" ref="G35:G44" si="6">ROUNDDOWN(C35,0)*D35</f>
        <v>0</v>
      </c>
      <c r="H35" s="501"/>
      <c r="I35" s="265" t="s">
        <v>153</v>
      </c>
      <c r="J35" s="502"/>
      <c r="K35" s="255"/>
      <c r="L35" s="252"/>
      <c r="M35" s="267"/>
      <c r="N35" s="279" t="str">
        <f t="shared" si="3"/>
        <v/>
      </c>
    </row>
    <row r="36" spans="1:14" ht="84.75" customHeight="1" x14ac:dyDescent="0.4">
      <c r="A36" s="260"/>
      <c r="B36" s="220"/>
      <c r="C36" s="221"/>
      <c r="D36" s="222"/>
      <c r="E36" s="508">
        <f t="shared" si="4"/>
        <v>0</v>
      </c>
      <c r="F36" s="509">
        <f t="shared" si="5"/>
        <v>0</v>
      </c>
      <c r="G36" s="510">
        <f t="shared" si="6"/>
        <v>0</v>
      </c>
      <c r="H36" s="501"/>
      <c r="I36" s="265" t="s">
        <v>153</v>
      </c>
      <c r="J36" s="502"/>
      <c r="K36" s="255"/>
      <c r="L36" s="252"/>
      <c r="M36" s="267"/>
      <c r="N36" s="279" t="str">
        <f t="shared" si="3"/>
        <v/>
      </c>
    </row>
    <row r="37" spans="1:14" ht="84.75" customHeight="1" x14ac:dyDescent="0.4">
      <c r="A37" s="260"/>
      <c r="B37" s="220"/>
      <c r="C37" s="221"/>
      <c r="D37" s="222"/>
      <c r="E37" s="508">
        <f t="shared" si="4"/>
        <v>0</v>
      </c>
      <c r="F37" s="509">
        <f t="shared" si="5"/>
        <v>0</v>
      </c>
      <c r="G37" s="510">
        <f t="shared" si="6"/>
        <v>0</v>
      </c>
      <c r="H37" s="501"/>
      <c r="I37" s="265" t="s">
        <v>153</v>
      </c>
      <c r="J37" s="502"/>
      <c r="K37" s="255"/>
      <c r="L37" s="252"/>
      <c r="M37" s="267"/>
      <c r="N37" s="279" t="str">
        <f t="shared" si="3"/>
        <v/>
      </c>
    </row>
    <row r="38" spans="1:14" ht="84.75" customHeight="1" x14ac:dyDescent="0.4">
      <c r="A38" s="260"/>
      <c r="B38" s="220"/>
      <c r="C38" s="221"/>
      <c r="D38" s="222"/>
      <c r="E38" s="508">
        <f t="shared" si="4"/>
        <v>0</v>
      </c>
      <c r="F38" s="509">
        <f t="shared" si="5"/>
        <v>0</v>
      </c>
      <c r="G38" s="510">
        <f t="shared" si="6"/>
        <v>0</v>
      </c>
      <c r="H38" s="501"/>
      <c r="I38" s="265" t="s">
        <v>153</v>
      </c>
      <c r="J38" s="502"/>
      <c r="K38" s="255"/>
      <c r="L38" s="252"/>
      <c r="M38" s="267"/>
      <c r="N38" s="279" t="str">
        <f t="shared" si="3"/>
        <v/>
      </c>
    </row>
    <row r="39" spans="1:14" ht="84.75" customHeight="1" x14ac:dyDescent="0.4">
      <c r="A39" s="260"/>
      <c r="B39" s="220"/>
      <c r="C39" s="221"/>
      <c r="D39" s="222"/>
      <c r="E39" s="508">
        <f t="shared" si="4"/>
        <v>0</v>
      </c>
      <c r="F39" s="509">
        <f t="shared" si="5"/>
        <v>0</v>
      </c>
      <c r="G39" s="510">
        <f t="shared" si="6"/>
        <v>0</v>
      </c>
      <c r="H39" s="501"/>
      <c r="I39" s="265" t="s">
        <v>153</v>
      </c>
      <c r="J39" s="502"/>
      <c r="K39" s="255"/>
      <c r="L39" s="252"/>
      <c r="M39" s="267"/>
      <c r="N39" s="279" t="str">
        <f t="shared" si="3"/>
        <v/>
      </c>
    </row>
    <row r="40" spans="1:14" ht="84.75" customHeight="1" x14ac:dyDescent="0.4">
      <c r="A40" s="260"/>
      <c r="B40" s="220"/>
      <c r="C40" s="221"/>
      <c r="D40" s="222"/>
      <c r="E40" s="508">
        <f t="shared" si="4"/>
        <v>0</v>
      </c>
      <c r="F40" s="509">
        <f t="shared" si="5"/>
        <v>0</v>
      </c>
      <c r="G40" s="510">
        <f t="shared" si="6"/>
        <v>0</v>
      </c>
      <c r="H40" s="501"/>
      <c r="I40" s="265" t="s">
        <v>153</v>
      </c>
      <c r="J40" s="502"/>
      <c r="K40" s="255"/>
      <c r="L40" s="252"/>
      <c r="M40" s="267"/>
      <c r="N40" s="279" t="str">
        <f t="shared" si="3"/>
        <v/>
      </c>
    </row>
    <row r="41" spans="1:14" ht="84.75" customHeight="1" x14ac:dyDescent="0.4">
      <c r="A41" s="260"/>
      <c r="B41" s="220"/>
      <c r="C41" s="221"/>
      <c r="D41" s="222"/>
      <c r="E41" s="508">
        <f t="shared" si="4"/>
        <v>0</v>
      </c>
      <c r="F41" s="509">
        <f t="shared" si="5"/>
        <v>0</v>
      </c>
      <c r="G41" s="510">
        <f t="shared" si="6"/>
        <v>0</v>
      </c>
      <c r="H41" s="501"/>
      <c r="I41" s="265" t="s">
        <v>153</v>
      </c>
      <c r="J41" s="502"/>
      <c r="K41" s="255"/>
      <c r="L41" s="252"/>
      <c r="M41" s="267"/>
      <c r="N41" s="279" t="str">
        <f t="shared" si="3"/>
        <v/>
      </c>
    </row>
    <row r="42" spans="1:14" ht="84.75" customHeight="1" x14ac:dyDescent="0.4">
      <c r="A42" s="260"/>
      <c r="B42" s="220"/>
      <c r="C42" s="221"/>
      <c r="D42" s="222"/>
      <c r="E42" s="508">
        <f t="shared" si="4"/>
        <v>0</v>
      </c>
      <c r="F42" s="509">
        <f t="shared" si="5"/>
        <v>0</v>
      </c>
      <c r="G42" s="510">
        <f t="shared" si="6"/>
        <v>0</v>
      </c>
      <c r="H42" s="501"/>
      <c r="I42" s="265" t="s">
        <v>153</v>
      </c>
      <c r="J42" s="502"/>
      <c r="K42" s="255"/>
      <c r="L42" s="252"/>
      <c r="M42" s="267"/>
      <c r="N42" s="279" t="str">
        <f t="shared" si="3"/>
        <v/>
      </c>
    </row>
    <row r="43" spans="1:14" ht="84.75" customHeight="1" x14ac:dyDescent="0.4">
      <c r="A43" s="260"/>
      <c r="B43" s="220"/>
      <c r="C43" s="221"/>
      <c r="D43" s="222"/>
      <c r="E43" s="508">
        <f t="shared" si="4"/>
        <v>0</v>
      </c>
      <c r="F43" s="509">
        <f t="shared" si="5"/>
        <v>0</v>
      </c>
      <c r="G43" s="510">
        <f t="shared" si="6"/>
        <v>0</v>
      </c>
      <c r="H43" s="501"/>
      <c r="I43" s="265" t="s">
        <v>153</v>
      </c>
      <c r="J43" s="502"/>
      <c r="K43" s="255"/>
      <c r="L43" s="252"/>
      <c r="M43" s="267"/>
      <c r="N43" s="279" t="str">
        <f t="shared" si="3"/>
        <v/>
      </c>
    </row>
    <row r="44" spans="1:14" ht="84.75" customHeight="1" x14ac:dyDescent="0.4">
      <c r="A44" s="260"/>
      <c r="B44" s="220"/>
      <c r="C44" s="221"/>
      <c r="D44" s="222"/>
      <c r="E44" s="508">
        <f t="shared" si="4"/>
        <v>0</v>
      </c>
      <c r="F44" s="509">
        <f t="shared" si="5"/>
        <v>0</v>
      </c>
      <c r="G44" s="510">
        <f t="shared" si="6"/>
        <v>0</v>
      </c>
      <c r="H44" s="501"/>
      <c r="I44" s="265" t="s">
        <v>153</v>
      </c>
      <c r="J44" s="502"/>
      <c r="K44" s="255"/>
      <c r="L44" s="252"/>
      <c r="M44" s="267"/>
      <c r="N44" s="279" t="str">
        <f t="shared" si="3"/>
        <v/>
      </c>
    </row>
    <row r="45" spans="1:14" ht="84.75" customHeight="1" x14ac:dyDescent="0.4">
      <c r="A45" s="260"/>
      <c r="B45" s="220"/>
      <c r="C45" s="221"/>
      <c r="D45" s="222"/>
      <c r="E45" s="508">
        <f t="shared" si="0"/>
        <v>0</v>
      </c>
      <c r="F45" s="509">
        <f t="shared" si="1"/>
        <v>0</v>
      </c>
      <c r="G45" s="510">
        <f t="shared" si="2"/>
        <v>0</v>
      </c>
      <c r="H45" s="501"/>
      <c r="I45" s="265" t="s">
        <v>153</v>
      </c>
      <c r="J45" s="502"/>
      <c r="K45" s="255"/>
      <c r="L45" s="252"/>
      <c r="M45" s="267"/>
      <c r="N45" s="279" t="str">
        <f t="shared" si="3"/>
        <v/>
      </c>
    </row>
    <row r="46" spans="1:14" ht="84.75" customHeight="1" x14ac:dyDescent="0.4">
      <c r="A46" s="260"/>
      <c r="B46" s="220"/>
      <c r="C46" s="221"/>
      <c r="D46" s="222"/>
      <c r="E46" s="508">
        <f t="shared" si="0"/>
        <v>0</v>
      </c>
      <c r="F46" s="509">
        <f t="shared" si="1"/>
        <v>0</v>
      </c>
      <c r="G46" s="510">
        <f t="shared" si="2"/>
        <v>0</v>
      </c>
      <c r="H46" s="501"/>
      <c r="I46" s="265" t="s">
        <v>153</v>
      </c>
      <c r="J46" s="502"/>
      <c r="K46" s="255"/>
      <c r="L46" s="252"/>
      <c r="M46" s="267"/>
      <c r="N46" s="279" t="str">
        <f t="shared" si="3"/>
        <v/>
      </c>
    </row>
    <row r="47" spans="1:14" ht="84.75" customHeight="1" x14ac:dyDescent="0.4">
      <c r="A47" s="260"/>
      <c r="B47" s="220"/>
      <c r="C47" s="221"/>
      <c r="D47" s="222"/>
      <c r="E47" s="508">
        <f t="shared" si="0"/>
        <v>0</v>
      </c>
      <c r="F47" s="509">
        <f t="shared" si="1"/>
        <v>0</v>
      </c>
      <c r="G47" s="510">
        <f t="shared" si="2"/>
        <v>0</v>
      </c>
      <c r="H47" s="501"/>
      <c r="I47" s="265" t="s">
        <v>153</v>
      </c>
      <c r="J47" s="502"/>
      <c r="K47" s="255"/>
      <c r="L47" s="252"/>
      <c r="M47" s="267"/>
      <c r="N47" s="279" t="str">
        <f t="shared" si="3"/>
        <v/>
      </c>
    </row>
    <row r="48" spans="1:14" ht="84.75" customHeight="1" x14ac:dyDescent="0.4">
      <c r="A48" s="260"/>
      <c r="B48" s="220"/>
      <c r="C48" s="221"/>
      <c r="D48" s="222"/>
      <c r="E48" s="508">
        <f t="shared" si="0"/>
        <v>0</v>
      </c>
      <c r="F48" s="509">
        <f t="shared" si="1"/>
        <v>0</v>
      </c>
      <c r="G48" s="510">
        <f t="shared" si="2"/>
        <v>0</v>
      </c>
      <c r="H48" s="501"/>
      <c r="I48" s="265" t="s">
        <v>153</v>
      </c>
      <c r="J48" s="502"/>
      <c r="K48" s="255"/>
      <c r="L48" s="252"/>
      <c r="M48" s="267"/>
      <c r="N48" s="279" t="str">
        <f t="shared" si="3"/>
        <v/>
      </c>
    </row>
    <row r="49" spans="1:14" ht="84.75" customHeight="1" x14ac:dyDescent="0.4">
      <c r="A49" s="260"/>
      <c r="B49" s="220"/>
      <c r="C49" s="221"/>
      <c r="D49" s="222"/>
      <c r="E49" s="508">
        <f t="shared" si="0"/>
        <v>0</v>
      </c>
      <c r="F49" s="509">
        <f t="shared" si="1"/>
        <v>0</v>
      </c>
      <c r="G49" s="510">
        <f t="shared" si="2"/>
        <v>0</v>
      </c>
      <c r="H49" s="501"/>
      <c r="I49" s="265" t="s">
        <v>153</v>
      </c>
      <c r="J49" s="502"/>
      <c r="K49" s="255"/>
      <c r="L49" s="252"/>
      <c r="M49" s="267"/>
      <c r="N49" s="279" t="str">
        <f t="shared" si="3"/>
        <v/>
      </c>
    </row>
    <row r="50" spans="1:14" ht="84.75" customHeight="1" x14ac:dyDescent="0.4">
      <c r="A50" s="260"/>
      <c r="B50" s="220"/>
      <c r="C50" s="221"/>
      <c r="D50" s="222"/>
      <c r="E50" s="508">
        <f t="shared" si="0"/>
        <v>0</v>
      </c>
      <c r="F50" s="509">
        <f t="shared" si="1"/>
        <v>0</v>
      </c>
      <c r="G50" s="510">
        <f t="shared" si="2"/>
        <v>0</v>
      </c>
      <c r="H50" s="501"/>
      <c r="I50" s="265" t="s">
        <v>153</v>
      </c>
      <c r="J50" s="502"/>
      <c r="K50" s="255"/>
      <c r="L50" s="252"/>
      <c r="M50" s="267"/>
      <c r="N50" s="279" t="str">
        <f t="shared" si="3"/>
        <v/>
      </c>
    </row>
    <row r="51" spans="1:14" ht="84.75" customHeight="1" x14ac:dyDescent="0.4">
      <c r="A51" s="260"/>
      <c r="B51" s="220"/>
      <c r="C51" s="221"/>
      <c r="D51" s="222"/>
      <c r="E51" s="508">
        <f t="shared" si="0"/>
        <v>0</v>
      </c>
      <c r="F51" s="509">
        <f t="shared" si="1"/>
        <v>0</v>
      </c>
      <c r="G51" s="510">
        <f t="shared" si="2"/>
        <v>0</v>
      </c>
      <c r="H51" s="501"/>
      <c r="I51" s="265" t="s">
        <v>153</v>
      </c>
      <c r="J51" s="502"/>
      <c r="K51" s="255"/>
      <c r="L51" s="252"/>
      <c r="M51" s="267"/>
      <c r="N51" s="279" t="str">
        <f t="shared" si="3"/>
        <v/>
      </c>
    </row>
    <row r="52" spans="1:14" ht="84.75" customHeight="1" x14ac:dyDescent="0.4">
      <c r="A52" s="260"/>
      <c r="B52" s="220"/>
      <c r="C52" s="221"/>
      <c r="D52" s="222"/>
      <c r="E52" s="508">
        <f t="shared" si="0"/>
        <v>0</v>
      </c>
      <c r="F52" s="509">
        <f t="shared" si="1"/>
        <v>0</v>
      </c>
      <c r="G52" s="510">
        <f t="shared" si="2"/>
        <v>0</v>
      </c>
      <c r="H52" s="501"/>
      <c r="I52" s="265" t="s">
        <v>153</v>
      </c>
      <c r="J52" s="502"/>
      <c r="K52" s="255"/>
      <c r="L52" s="252"/>
      <c r="M52" s="267"/>
      <c r="N52" s="279" t="str">
        <f t="shared" si="3"/>
        <v/>
      </c>
    </row>
    <row r="53" spans="1:14" ht="84.75" customHeight="1" x14ac:dyDescent="0.4">
      <c r="A53" s="260"/>
      <c r="B53" s="220"/>
      <c r="C53" s="221"/>
      <c r="D53" s="222"/>
      <c r="E53" s="508">
        <f t="shared" si="0"/>
        <v>0</v>
      </c>
      <c r="F53" s="509">
        <f t="shared" si="1"/>
        <v>0</v>
      </c>
      <c r="G53" s="510">
        <f t="shared" si="2"/>
        <v>0</v>
      </c>
      <c r="H53" s="501"/>
      <c r="I53" s="265" t="s">
        <v>153</v>
      </c>
      <c r="J53" s="502"/>
      <c r="K53" s="255"/>
      <c r="L53" s="252"/>
      <c r="M53" s="267"/>
      <c r="N53" s="279" t="str">
        <f t="shared" si="3"/>
        <v/>
      </c>
    </row>
    <row r="54" spans="1:14" ht="84.75" customHeight="1" x14ac:dyDescent="0.4">
      <c r="A54" s="260"/>
      <c r="B54" s="220"/>
      <c r="C54" s="221"/>
      <c r="D54" s="222"/>
      <c r="E54" s="508">
        <f t="shared" si="0"/>
        <v>0</v>
      </c>
      <c r="F54" s="509">
        <f t="shared" si="1"/>
        <v>0</v>
      </c>
      <c r="G54" s="510">
        <f t="shared" si="2"/>
        <v>0</v>
      </c>
      <c r="H54" s="501"/>
      <c r="I54" s="265" t="s">
        <v>153</v>
      </c>
      <c r="J54" s="502"/>
      <c r="K54" s="255"/>
      <c r="L54" s="252"/>
      <c r="M54" s="267"/>
      <c r="N54" s="279" t="str">
        <f t="shared" si="3"/>
        <v/>
      </c>
    </row>
    <row r="55" spans="1:14" ht="84.75" customHeight="1" x14ac:dyDescent="0.4">
      <c r="A55" s="260"/>
      <c r="B55" s="220"/>
      <c r="C55" s="221"/>
      <c r="D55" s="222"/>
      <c r="E55" s="508">
        <f t="shared" si="0"/>
        <v>0</v>
      </c>
      <c r="F55" s="509">
        <f t="shared" si="1"/>
        <v>0</v>
      </c>
      <c r="G55" s="510">
        <f t="shared" si="2"/>
        <v>0</v>
      </c>
      <c r="H55" s="501"/>
      <c r="I55" s="265" t="s">
        <v>153</v>
      </c>
      <c r="J55" s="502"/>
      <c r="K55" s="255"/>
      <c r="L55" s="252"/>
      <c r="M55" s="267"/>
      <c r="N55" s="279" t="str">
        <f t="shared" si="3"/>
        <v/>
      </c>
    </row>
    <row r="56" spans="1:14" ht="84.75" customHeight="1" x14ac:dyDescent="0.4">
      <c r="A56" s="260"/>
      <c r="B56" s="220"/>
      <c r="C56" s="221"/>
      <c r="D56" s="222"/>
      <c r="E56" s="508">
        <f t="shared" si="0"/>
        <v>0</v>
      </c>
      <c r="F56" s="509">
        <f t="shared" si="1"/>
        <v>0</v>
      </c>
      <c r="G56" s="510">
        <f t="shared" si="2"/>
        <v>0</v>
      </c>
      <c r="H56" s="501"/>
      <c r="I56" s="265" t="s">
        <v>153</v>
      </c>
      <c r="J56" s="502"/>
      <c r="K56" s="255"/>
      <c r="L56" s="252"/>
      <c r="M56" s="267"/>
      <c r="N56" s="279" t="str">
        <f t="shared" si="3"/>
        <v/>
      </c>
    </row>
    <row r="57" spans="1:14" ht="84.75" customHeight="1" x14ac:dyDescent="0.4">
      <c r="A57" s="260"/>
      <c r="B57" s="220"/>
      <c r="C57" s="221"/>
      <c r="D57" s="222"/>
      <c r="E57" s="508">
        <f t="shared" si="0"/>
        <v>0</v>
      </c>
      <c r="F57" s="509">
        <f t="shared" si="1"/>
        <v>0</v>
      </c>
      <c r="G57" s="510">
        <f t="shared" si="2"/>
        <v>0</v>
      </c>
      <c r="H57" s="501"/>
      <c r="I57" s="265" t="s">
        <v>153</v>
      </c>
      <c r="J57" s="502"/>
      <c r="K57" s="255"/>
      <c r="L57" s="252"/>
      <c r="M57" s="267"/>
      <c r="N57" s="279" t="str">
        <f t="shared" si="3"/>
        <v/>
      </c>
    </row>
    <row r="58" spans="1:14" ht="84.75" customHeight="1" x14ac:dyDescent="0.4">
      <c r="A58" s="260"/>
      <c r="B58" s="220"/>
      <c r="C58" s="221"/>
      <c r="D58" s="222"/>
      <c r="E58" s="508">
        <f t="shared" ref="E58:E59" si="7">F58+G58</f>
        <v>0</v>
      </c>
      <c r="F58" s="509">
        <f t="shared" si="1"/>
        <v>0</v>
      </c>
      <c r="G58" s="510">
        <f t="shared" si="2"/>
        <v>0</v>
      </c>
      <c r="H58" s="501"/>
      <c r="I58" s="265" t="s">
        <v>153</v>
      </c>
      <c r="J58" s="502"/>
      <c r="K58" s="255"/>
      <c r="L58" s="252"/>
      <c r="M58" s="267"/>
      <c r="N58" s="279" t="str">
        <f t="shared" si="3"/>
        <v/>
      </c>
    </row>
    <row r="59" spans="1:14" ht="84.75" customHeight="1" thickBot="1" x14ac:dyDescent="0.45">
      <c r="A59" s="261"/>
      <c r="B59" s="223"/>
      <c r="C59" s="224"/>
      <c r="D59" s="225"/>
      <c r="E59" s="514">
        <f t="shared" si="7"/>
        <v>0</v>
      </c>
      <c r="F59" s="515">
        <f t="shared" si="1"/>
        <v>0</v>
      </c>
      <c r="G59" s="516">
        <f t="shared" si="2"/>
        <v>0</v>
      </c>
      <c r="H59" s="503"/>
      <c r="I59" s="266" t="s">
        <v>153</v>
      </c>
      <c r="J59" s="504"/>
      <c r="K59" s="256"/>
      <c r="L59" s="253"/>
      <c r="M59" s="268"/>
      <c r="N59" s="279" t="str">
        <f t="shared" si="3"/>
        <v/>
      </c>
    </row>
    <row r="60" spans="1:14" ht="56.25" customHeight="1" thickTop="1" thickBot="1" x14ac:dyDescent="0.45">
      <c r="A60" s="178"/>
      <c r="B60" s="179"/>
      <c r="C60" s="180"/>
      <c r="D60" s="181" t="s">
        <v>155</v>
      </c>
      <c r="E60" s="517">
        <f>SUM(E10:E59)</f>
        <v>0</v>
      </c>
      <c r="F60" s="518">
        <f t="shared" ref="F60:G60" si="8">SUM(F10:F59)</f>
        <v>0</v>
      </c>
      <c r="G60" s="519">
        <f t="shared" si="8"/>
        <v>0</v>
      </c>
      <c r="H60" s="178"/>
      <c r="I60" s="179"/>
      <c r="J60" s="254" t="s">
        <v>160</v>
      </c>
      <c r="K60" s="480"/>
      <c r="L60" s="480"/>
      <c r="M60" s="481"/>
    </row>
    <row r="61" spans="1:14" s="84" customFormat="1" ht="16.5" hidden="1" customHeight="1" x14ac:dyDescent="0.4">
      <c r="A61" s="109" t="s">
        <v>110</v>
      </c>
      <c r="B61" s="84" t="s">
        <v>111</v>
      </c>
      <c r="H61" s="109"/>
      <c r="I61" s="109"/>
      <c r="J61" s="109"/>
      <c r="M61" s="110"/>
    </row>
    <row r="62" spans="1:14" s="84" customFormat="1" ht="16.5" hidden="1" customHeight="1" x14ac:dyDescent="0.4">
      <c r="B62" s="84" t="s">
        <v>132</v>
      </c>
      <c r="I62" s="89"/>
      <c r="J62" s="89"/>
      <c r="M62" s="110"/>
    </row>
    <row r="63" spans="1:14" s="84" customFormat="1" ht="16.5" hidden="1" customHeight="1" x14ac:dyDescent="0.4">
      <c r="B63" s="84" t="s">
        <v>133</v>
      </c>
      <c r="F63" s="111"/>
      <c r="G63" s="111"/>
      <c r="I63" s="89"/>
      <c r="J63" s="89"/>
      <c r="K63" s="111"/>
      <c r="L63" s="111"/>
      <c r="M63" s="112"/>
      <c r="N63" s="111"/>
    </row>
    <row r="64" spans="1:14" s="84" customFormat="1" ht="16.5" hidden="1" customHeight="1" x14ac:dyDescent="0.4">
      <c r="B64" s="111" t="s">
        <v>112</v>
      </c>
      <c r="C64" s="111"/>
      <c r="F64" s="111"/>
      <c r="G64" s="111"/>
      <c r="I64" s="89"/>
      <c r="J64" s="89"/>
      <c r="K64" s="111"/>
      <c r="L64" s="111"/>
      <c r="M64" s="112"/>
      <c r="N64" s="111"/>
    </row>
    <row r="65" spans="2:14" s="84" customFormat="1" ht="17.45" customHeight="1" x14ac:dyDescent="0.4">
      <c r="C65" s="113"/>
      <c r="D65" s="113"/>
      <c r="E65" s="113"/>
      <c r="F65" s="113"/>
      <c r="G65" s="113"/>
      <c r="K65" s="113"/>
      <c r="N65" s="111"/>
    </row>
    <row r="66" spans="2:14" s="84" customFormat="1" ht="17.45" customHeight="1" x14ac:dyDescent="0.4">
      <c r="C66" s="113"/>
      <c r="D66" s="113"/>
      <c r="E66" s="113"/>
      <c r="F66" s="113"/>
      <c r="G66" s="113"/>
      <c r="K66" s="113"/>
      <c r="N66" s="111"/>
    </row>
    <row r="67" spans="2:14" ht="17.45" customHeight="1" x14ac:dyDescent="0.4">
      <c r="C67" s="113"/>
      <c r="D67" s="113"/>
      <c r="E67" s="113"/>
      <c r="F67" s="113"/>
      <c r="G67" s="113"/>
      <c r="I67" s="84"/>
      <c r="J67" s="84"/>
      <c r="K67" s="113"/>
      <c r="L67" s="84"/>
      <c r="M67" s="84"/>
    </row>
    <row r="68" spans="2:14" ht="17.45" customHeight="1" x14ac:dyDescent="0.4">
      <c r="C68" s="113"/>
      <c r="D68" s="113"/>
      <c r="E68" s="113"/>
      <c r="F68" s="113"/>
      <c r="G68" s="113"/>
      <c r="I68" s="84"/>
      <c r="J68" s="84"/>
      <c r="K68" s="113"/>
      <c r="L68" s="84"/>
      <c r="M68" s="84"/>
    </row>
    <row r="69" spans="2:14" ht="17.45" customHeight="1" x14ac:dyDescent="0.4">
      <c r="B69" s="83" t="s">
        <v>113</v>
      </c>
      <c r="C69" s="113"/>
      <c r="D69" s="113"/>
      <c r="E69" s="113"/>
      <c r="F69" s="113"/>
      <c r="G69" s="113"/>
      <c r="I69" s="84"/>
      <c r="J69" s="84"/>
      <c r="K69" s="113"/>
      <c r="L69" s="84"/>
      <c r="M69" s="84"/>
    </row>
    <row r="70" spans="2:14" ht="17.45" customHeight="1" x14ac:dyDescent="0.4">
      <c r="B70" s="83" t="s">
        <v>113</v>
      </c>
      <c r="C70" s="113"/>
      <c r="D70" s="113"/>
      <c r="E70" s="113"/>
      <c r="F70" s="113"/>
      <c r="G70" s="113"/>
      <c r="I70" s="84"/>
      <c r="J70" s="84"/>
      <c r="K70" s="113"/>
      <c r="L70" s="84"/>
      <c r="M70" s="84"/>
    </row>
    <row r="71" spans="2:14" x14ac:dyDescent="0.4">
      <c r="C71" s="116"/>
      <c r="D71" s="116"/>
      <c r="E71" s="116"/>
      <c r="F71" s="116"/>
      <c r="G71" s="116"/>
      <c r="K71" s="116"/>
    </row>
  </sheetData>
  <sheetProtection algorithmName="SHA-512" hashValue="7d2L9hniq/zeEEsr5WKo/QC0+xEhZM1I9JurabAMyqf6SjYimGeLT0Ny7ehT5ui7NZp/ECttQnEczrx98ZDiGQ==" saltValue="gkmftPti/RxKLz2zv8ysyw==" spinCount="100000" sheet="1" objects="1" scenarios="1" formatCells="0" formatColumns="0" formatRows="0"/>
  <mergeCells count="7">
    <mergeCell ref="K60:M60"/>
    <mergeCell ref="A2:M2"/>
    <mergeCell ref="C4:K4"/>
    <mergeCell ref="B5:B6"/>
    <mergeCell ref="D5:K5"/>
    <mergeCell ref="C6:K6"/>
    <mergeCell ref="H9:J9"/>
  </mergeCells>
  <phoneticPr fontId="8"/>
  <dataValidations count="11">
    <dataValidation allowBlank="1" showInputMessage="1" showErrorMessage="1" prompt="交付決定番号を入力してください。" sqref="M4"/>
    <dataValidation allowBlank="1" showInputMessage="1" showErrorMessage="1" prompt="法人の方は会社名、個人の方は屋号を入力してください。" sqref="P4:P5"/>
    <dataValidation allowBlank="1" showInputMessage="1" showErrorMessage="1" prompt="店舗名を入力してください。" sqref="C4:K4"/>
    <dataValidation allowBlank="1" showInputMessage="1" showErrorMessage="1" prompt="上記店舗の所在地を入力してください。" sqref="D5:K5 C6:K6"/>
    <dataValidation type="list" allowBlank="1" showInputMessage="1" showErrorMessage="1" prompt="経費区分を選択してください。" sqref="A10:A59">
      <formula1>"厨房機器等購入費,広告宣伝費（販路・顧客開拓目的）,広告宣伝費（求人目的）,マーケティング調査費,システム導入費,厨房等工事費"</formula1>
    </dataValidation>
    <dataValidation type="list" allowBlank="1" showInputMessage="1" showErrorMessage="1" prompt="支払方法（振込、クレジットカード、現金、手形・小切手）を選択してください。" sqref="L10:L59">
      <formula1>"振込,クレジットカード,現金,手形・小切手"</formula1>
    </dataValidation>
    <dataValidation allowBlank="1" showInputMessage="1" showErrorMessage="1" prompt="助成対象期間内に使用した経費内容を入力してください。_x000a_（申請様式（実施計画）からコピーしていただいても構いません）" sqref="B10:B59"/>
    <dataValidation allowBlank="1" showInputMessage="1" showErrorMessage="1" prompt="ここでつけた番号を経理関係書類に記入していただくと、確認がスムーズになります。" sqref="M10:M59"/>
    <dataValidation allowBlank="1" showInputMessage="1" showErrorMessage="1" prompt="税抜で記入してください。" sqref="C10:C59"/>
    <dataValidation allowBlank="1" showInputMessage="1" showErrorMessage="1" prompt="継続的な支出の最初の支払日を入力してください。" sqref="H10:H59"/>
    <dataValidation allowBlank="1" showInputMessage="1" showErrorMessage="1" prompt="継続的な支出の最後の支払日を入力してください。" sqref="J10:J59"/>
  </dataValidations>
  <printOptions horizontalCentered="1"/>
  <pageMargins left="0.39370078740157483" right="0.39370078740157483" top="0.39370078740157483" bottom="0.47244094488188981" header="0.15748031496062992" footer="0.15748031496062992"/>
  <pageSetup paperSize="9" scale="51" fitToHeight="0" orientation="portrait" r:id="rId1"/>
  <headerFooter scaleWithDoc="0" alignWithMargins="0">
    <oddHeader>&amp;R&amp;A　&amp;P/&amp;N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1"/>
  </sheetPr>
  <dimension ref="A1:P71"/>
  <sheetViews>
    <sheetView showZeros="0" zoomScale="70" zoomScaleNormal="70" zoomScaleSheetLayoutView="70" workbookViewId="0">
      <selection activeCell="C4" sqref="C4:K4"/>
    </sheetView>
  </sheetViews>
  <sheetFormatPr defaultRowHeight="13.5" x14ac:dyDescent="0.4"/>
  <cols>
    <col min="1" max="1" width="15.375" style="83" customWidth="1"/>
    <col min="2" max="2" width="30.25" style="83" customWidth="1"/>
    <col min="3" max="3" width="13.125" style="83" customWidth="1"/>
    <col min="4" max="4" width="8.5" style="83" customWidth="1"/>
    <col min="5" max="7" width="13.125" style="83" customWidth="1"/>
    <col min="8" max="8" width="8.625" style="83" customWidth="1"/>
    <col min="9" max="9" width="3.75" style="92" bestFit="1" customWidth="1"/>
    <col min="10" max="10" width="8.625" style="92" customWidth="1"/>
    <col min="11" max="11" width="17.5" style="83" customWidth="1"/>
    <col min="12" max="12" width="9.25" style="83" bestFit="1" customWidth="1"/>
    <col min="13" max="13" width="15.5" style="90" bestFit="1" customWidth="1"/>
    <col min="14" max="14" width="2.875" style="83" customWidth="1"/>
    <col min="15" max="15" width="20.375" style="83" customWidth="1"/>
    <col min="16" max="16" width="51" style="83" customWidth="1"/>
    <col min="17" max="255" width="9" style="83"/>
    <col min="256" max="256" width="18.875" style="83" customWidth="1"/>
    <col min="257" max="258" width="6.5" style="83" customWidth="1"/>
    <col min="259" max="261" width="11.125" style="83" customWidth="1"/>
    <col min="262" max="267" width="8.375" style="83" customWidth="1"/>
    <col min="268" max="268" width="18.875" style="83" customWidth="1"/>
    <col min="269" max="269" width="4.125" style="83" customWidth="1"/>
    <col min="270" max="270" width="4.625" style="83" customWidth="1"/>
    <col min="271" max="511" width="9" style="83"/>
    <col min="512" max="512" width="18.875" style="83" customWidth="1"/>
    <col min="513" max="514" width="6.5" style="83" customWidth="1"/>
    <col min="515" max="517" width="11.125" style="83" customWidth="1"/>
    <col min="518" max="523" width="8.375" style="83" customWidth="1"/>
    <col min="524" max="524" width="18.875" style="83" customWidth="1"/>
    <col min="525" max="525" width="4.125" style="83" customWidth="1"/>
    <col min="526" max="526" width="4.625" style="83" customWidth="1"/>
    <col min="527" max="767" width="9" style="83"/>
    <col min="768" max="768" width="18.875" style="83" customWidth="1"/>
    <col min="769" max="770" width="6.5" style="83" customWidth="1"/>
    <col min="771" max="773" width="11.125" style="83" customWidth="1"/>
    <col min="774" max="779" width="8.375" style="83" customWidth="1"/>
    <col min="780" max="780" width="18.875" style="83" customWidth="1"/>
    <col min="781" max="781" width="4.125" style="83" customWidth="1"/>
    <col min="782" max="782" width="4.625" style="83" customWidth="1"/>
    <col min="783" max="1023" width="9" style="83"/>
    <col min="1024" max="1024" width="18.875" style="83" customWidth="1"/>
    <col min="1025" max="1026" width="6.5" style="83" customWidth="1"/>
    <col min="1027" max="1029" width="11.125" style="83" customWidth="1"/>
    <col min="1030" max="1035" width="8.375" style="83" customWidth="1"/>
    <col min="1036" max="1036" width="18.875" style="83" customWidth="1"/>
    <col min="1037" max="1037" width="4.125" style="83" customWidth="1"/>
    <col min="1038" max="1038" width="4.625" style="83" customWidth="1"/>
    <col min="1039" max="1279" width="9" style="83"/>
    <col min="1280" max="1280" width="18.875" style="83" customWidth="1"/>
    <col min="1281" max="1282" width="6.5" style="83" customWidth="1"/>
    <col min="1283" max="1285" width="11.125" style="83" customWidth="1"/>
    <col min="1286" max="1291" width="8.375" style="83" customWidth="1"/>
    <col min="1292" max="1292" width="18.875" style="83" customWidth="1"/>
    <col min="1293" max="1293" width="4.125" style="83" customWidth="1"/>
    <col min="1294" max="1294" width="4.625" style="83" customWidth="1"/>
    <col min="1295" max="1535" width="9" style="83"/>
    <col min="1536" max="1536" width="18.875" style="83" customWidth="1"/>
    <col min="1537" max="1538" width="6.5" style="83" customWidth="1"/>
    <col min="1539" max="1541" width="11.125" style="83" customWidth="1"/>
    <col min="1542" max="1547" width="8.375" style="83" customWidth="1"/>
    <col min="1548" max="1548" width="18.875" style="83" customWidth="1"/>
    <col min="1549" max="1549" width="4.125" style="83" customWidth="1"/>
    <col min="1550" max="1550" width="4.625" style="83" customWidth="1"/>
    <col min="1551" max="1791" width="9" style="83"/>
    <col min="1792" max="1792" width="18.875" style="83" customWidth="1"/>
    <col min="1793" max="1794" width="6.5" style="83" customWidth="1"/>
    <col min="1795" max="1797" width="11.125" style="83" customWidth="1"/>
    <col min="1798" max="1803" width="8.375" style="83" customWidth="1"/>
    <col min="1804" max="1804" width="18.875" style="83" customWidth="1"/>
    <col min="1805" max="1805" width="4.125" style="83" customWidth="1"/>
    <col min="1806" max="1806" width="4.625" style="83" customWidth="1"/>
    <col min="1807" max="2047" width="9" style="83"/>
    <col min="2048" max="2048" width="18.875" style="83" customWidth="1"/>
    <col min="2049" max="2050" width="6.5" style="83" customWidth="1"/>
    <col min="2051" max="2053" width="11.125" style="83" customWidth="1"/>
    <col min="2054" max="2059" width="8.375" style="83" customWidth="1"/>
    <col min="2060" max="2060" width="18.875" style="83" customWidth="1"/>
    <col min="2061" max="2061" width="4.125" style="83" customWidth="1"/>
    <col min="2062" max="2062" width="4.625" style="83" customWidth="1"/>
    <col min="2063" max="2303" width="9" style="83"/>
    <col min="2304" max="2304" width="18.875" style="83" customWidth="1"/>
    <col min="2305" max="2306" width="6.5" style="83" customWidth="1"/>
    <col min="2307" max="2309" width="11.125" style="83" customWidth="1"/>
    <col min="2310" max="2315" width="8.375" style="83" customWidth="1"/>
    <col min="2316" max="2316" width="18.875" style="83" customWidth="1"/>
    <col min="2317" max="2317" width="4.125" style="83" customWidth="1"/>
    <col min="2318" max="2318" width="4.625" style="83" customWidth="1"/>
    <col min="2319" max="2559" width="9" style="83"/>
    <col min="2560" max="2560" width="18.875" style="83" customWidth="1"/>
    <col min="2561" max="2562" width="6.5" style="83" customWidth="1"/>
    <col min="2563" max="2565" width="11.125" style="83" customWidth="1"/>
    <col min="2566" max="2571" width="8.375" style="83" customWidth="1"/>
    <col min="2572" max="2572" width="18.875" style="83" customWidth="1"/>
    <col min="2573" max="2573" width="4.125" style="83" customWidth="1"/>
    <col min="2574" max="2574" width="4.625" style="83" customWidth="1"/>
    <col min="2575" max="2815" width="9" style="83"/>
    <col min="2816" max="2816" width="18.875" style="83" customWidth="1"/>
    <col min="2817" max="2818" width="6.5" style="83" customWidth="1"/>
    <col min="2819" max="2821" width="11.125" style="83" customWidth="1"/>
    <col min="2822" max="2827" width="8.375" style="83" customWidth="1"/>
    <col min="2828" max="2828" width="18.875" style="83" customWidth="1"/>
    <col min="2829" max="2829" width="4.125" style="83" customWidth="1"/>
    <col min="2830" max="2830" width="4.625" style="83" customWidth="1"/>
    <col min="2831" max="3071" width="9" style="83"/>
    <col min="3072" max="3072" width="18.875" style="83" customWidth="1"/>
    <col min="3073" max="3074" width="6.5" style="83" customWidth="1"/>
    <col min="3075" max="3077" width="11.125" style="83" customWidth="1"/>
    <col min="3078" max="3083" width="8.375" style="83" customWidth="1"/>
    <col min="3084" max="3084" width="18.875" style="83" customWidth="1"/>
    <col min="3085" max="3085" width="4.125" style="83" customWidth="1"/>
    <col min="3086" max="3086" width="4.625" style="83" customWidth="1"/>
    <col min="3087" max="3327" width="9" style="83"/>
    <col min="3328" max="3328" width="18.875" style="83" customWidth="1"/>
    <col min="3329" max="3330" width="6.5" style="83" customWidth="1"/>
    <col min="3331" max="3333" width="11.125" style="83" customWidth="1"/>
    <col min="3334" max="3339" width="8.375" style="83" customWidth="1"/>
    <col min="3340" max="3340" width="18.875" style="83" customWidth="1"/>
    <col min="3341" max="3341" width="4.125" style="83" customWidth="1"/>
    <col min="3342" max="3342" width="4.625" style="83" customWidth="1"/>
    <col min="3343" max="3583" width="9" style="83"/>
    <col min="3584" max="3584" width="18.875" style="83" customWidth="1"/>
    <col min="3585" max="3586" width="6.5" style="83" customWidth="1"/>
    <col min="3587" max="3589" width="11.125" style="83" customWidth="1"/>
    <col min="3590" max="3595" width="8.375" style="83" customWidth="1"/>
    <col min="3596" max="3596" width="18.875" style="83" customWidth="1"/>
    <col min="3597" max="3597" width="4.125" style="83" customWidth="1"/>
    <col min="3598" max="3598" width="4.625" style="83" customWidth="1"/>
    <col min="3599" max="3839" width="9" style="83"/>
    <col min="3840" max="3840" width="18.875" style="83" customWidth="1"/>
    <col min="3841" max="3842" width="6.5" style="83" customWidth="1"/>
    <col min="3843" max="3845" width="11.125" style="83" customWidth="1"/>
    <col min="3846" max="3851" width="8.375" style="83" customWidth="1"/>
    <col min="3852" max="3852" width="18.875" style="83" customWidth="1"/>
    <col min="3853" max="3853" width="4.125" style="83" customWidth="1"/>
    <col min="3854" max="3854" width="4.625" style="83" customWidth="1"/>
    <col min="3855" max="4095" width="9" style="83"/>
    <col min="4096" max="4096" width="18.875" style="83" customWidth="1"/>
    <col min="4097" max="4098" width="6.5" style="83" customWidth="1"/>
    <col min="4099" max="4101" width="11.125" style="83" customWidth="1"/>
    <col min="4102" max="4107" width="8.375" style="83" customWidth="1"/>
    <col min="4108" max="4108" width="18.875" style="83" customWidth="1"/>
    <col min="4109" max="4109" width="4.125" style="83" customWidth="1"/>
    <col min="4110" max="4110" width="4.625" style="83" customWidth="1"/>
    <col min="4111" max="4351" width="9" style="83"/>
    <col min="4352" max="4352" width="18.875" style="83" customWidth="1"/>
    <col min="4353" max="4354" width="6.5" style="83" customWidth="1"/>
    <col min="4355" max="4357" width="11.125" style="83" customWidth="1"/>
    <col min="4358" max="4363" width="8.375" style="83" customWidth="1"/>
    <col min="4364" max="4364" width="18.875" style="83" customWidth="1"/>
    <col min="4365" max="4365" width="4.125" style="83" customWidth="1"/>
    <col min="4366" max="4366" width="4.625" style="83" customWidth="1"/>
    <col min="4367" max="4607" width="9" style="83"/>
    <col min="4608" max="4608" width="18.875" style="83" customWidth="1"/>
    <col min="4609" max="4610" width="6.5" style="83" customWidth="1"/>
    <col min="4611" max="4613" width="11.125" style="83" customWidth="1"/>
    <col min="4614" max="4619" width="8.375" style="83" customWidth="1"/>
    <col min="4620" max="4620" width="18.875" style="83" customWidth="1"/>
    <col min="4621" max="4621" width="4.125" style="83" customWidth="1"/>
    <col min="4622" max="4622" width="4.625" style="83" customWidth="1"/>
    <col min="4623" max="4863" width="9" style="83"/>
    <col min="4864" max="4864" width="18.875" style="83" customWidth="1"/>
    <col min="4865" max="4866" width="6.5" style="83" customWidth="1"/>
    <col min="4867" max="4869" width="11.125" style="83" customWidth="1"/>
    <col min="4870" max="4875" width="8.375" style="83" customWidth="1"/>
    <col min="4876" max="4876" width="18.875" style="83" customWidth="1"/>
    <col min="4877" max="4877" width="4.125" style="83" customWidth="1"/>
    <col min="4878" max="4878" width="4.625" style="83" customWidth="1"/>
    <col min="4879" max="5119" width="9" style="83"/>
    <col min="5120" max="5120" width="18.875" style="83" customWidth="1"/>
    <col min="5121" max="5122" width="6.5" style="83" customWidth="1"/>
    <col min="5123" max="5125" width="11.125" style="83" customWidth="1"/>
    <col min="5126" max="5131" width="8.375" style="83" customWidth="1"/>
    <col min="5132" max="5132" width="18.875" style="83" customWidth="1"/>
    <col min="5133" max="5133" width="4.125" style="83" customWidth="1"/>
    <col min="5134" max="5134" width="4.625" style="83" customWidth="1"/>
    <col min="5135" max="5375" width="9" style="83"/>
    <col min="5376" max="5376" width="18.875" style="83" customWidth="1"/>
    <col min="5377" max="5378" width="6.5" style="83" customWidth="1"/>
    <col min="5379" max="5381" width="11.125" style="83" customWidth="1"/>
    <col min="5382" max="5387" width="8.375" style="83" customWidth="1"/>
    <col min="5388" max="5388" width="18.875" style="83" customWidth="1"/>
    <col min="5389" max="5389" width="4.125" style="83" customWidth="1"/>
    <col min="5390" max="5390" width="4.625" style="83" customWidth="1"/>
    <col min="5391" max="5631" width="9" style="83"/>
    <col min="5632" max="5632" width="18.875" style="83" customWidth="1"/>
    <col min="5633" max="5634" width="6.5" style="83" customWidth="1"/>
    <col min="5635" max="5637" width="11.125" style="83" customWidth="1"/>
    <col min="5638" max="5643" width="8.375" style="83" customWidth="1"/>
    <col min="5644" max="5644" width="18.875" style="83" customWidth="1"/>
    <col min="5645" max="5645" width="4.125" style="83" customWidth="1"/>
    <col min="5646" max="5646" width="4.625" style="83" customWidth="1"/>
    <col min="5647" max="5887" width="9" style="83"/>
    <col min="5888" max="5888" width="18.875" style="83" customWidth="1"/>
    <col min="5889" max="5890" width="6.5" style="83" customWidth="1"/>
    <col min="5891" max="5893" width="11.125" style="83" customWidth="1"/>
    <col min="5894" max="5899" width="8.375" style="83" customWidth="1"/>
    <col min="5900" max="5900" width="18.875" style="83" customWidth="1"/>
    <col min="5901" max="5901" width="4.125" style="83" customWidth="1"/>
    <col min="5902" max="5902" width="4.625" style="83" customWidth="1"/>
    <col min="5903" max="6143" width="9" style="83"/>
    <col min="6144" max="6144" width="18.875" style="83" customWidth="1"/>
    <col min="6145" max="6146" width="6.5" style="83" customWidth="1"/>
    <col min="6147" max="6149" width="11.125" style="83" customWidth="1"/>
    <col min="6150" max="6155" width="8.375" style="83" customWidth="1"/>
    <col min="6156" max="6156" width="18.875" style="83" customWidth="1"/>
    <col min="6157" max="6157" width="4.125" style="83" customWidth="1"/>
    <col min="6158" max="6158" width="4.625" style="83" customWidth="1"/>
    <col min="6159" max="6399" width="9" style="83"/>
    <col min="6400" max="6400" width="18.875" style="83" customWidth="1"/>
    <col min="6401" max="6402" width="6.5" style="83" customWidth="1"/>
    <col min="6403" max="6405" width="11.125" style="83" customWidth="1"/>
    <col min="6406" max="6411" width="8.375" style="83" customWidth="1"/>
    <col min="6412" max="6412" width="18.875" style="83" customWidth="1"/>
    <col min="6413" max="6413" width="4.125" style="83" customWidth="1"/>
    <col min="6414" max="6414" width="4.625" style="83" customWidth="1"/>
    <col min="6415" max="6655" width="9" style="83"/>
    <col min="6656" max="6656" width="18.875" style="83" customWidth="1"/>
    <col min="6657" max="6658" width="6.5" style="83" customWidth="1"/>
    <col min="6659" max="6661" width="11.125" style="83" customWidth="1"/>
    <col min="6662" max="6667" width="8.375" style="83" customWidth="1"/>
    <col min="6668" max="6668" width="18.875" style="83" customWidth="1"/>
    <col min="6669" max="6669" width="4.125" style="83" customWidth="1"/>
    <col min="6670" max="6670" width="4.625" style="83" customWidth="1"/>
    <col min="6671" max="6911" width="9" style="83"/>
    <col min="6912" max="6912" width="18.875" style="83" customWidth="1"/>
    <col min="6913" max="6914" width="6.5" style="83" customWidth="1"/>
    <col min="6915" max="6917" width="11.125" style="83" customWidth="1"/>
    <col min="6918" max="6923" width="8.375" style="83" customWidth="1"/>
    <col min="6924" max="6924" width="18.875" style="83" customWidth="1"/>
    <col min="6925" max="6925" width="4.125" style="83" customWidth="1"/>
    <col min="6926" max="6926" width="4.625" style="83" customWidth="1"/>
    <col min="6927" max="7167" width="9" style="83"/>
    <col min="7168" max="7168" width="18.875" style="83" customWidth="1"/>
    <col min="7169" max="7170" width="6.5" style="83" customWidth="1"/>
    <col min="7171" max="7173" width="11.125" style="83" customWidth="1"/>
    <col min="7174" max="7179" width="8.375" style="83" customWidth="1"/>
    <col min="7180" max="7180" width="18.875" style="83" customWidth="1"/>
    <col min="7181" max="7181" width="4.125" style="83" customWidth="1"/>
    <col min="7182" max="7182" width="4.625" style="83" customWidth="1"/>
    <col min="7183" max="7423" width="9" style="83"/>
    <col min="7424" max="7424" width="18.875" style="83" customWidth="1"/>
    <col min="7425" max="7426" width="6.5" style="83" customWidth="1"/>
    <col min="7427" max="7429" width="11.125" style="83" customWidth="1"/>
    <col min="7430" max="7435" width="8.375" style="83" customWidth="1"/>
    <col min="7436" max="7436" width="18.875" style="83" customWidth="1"/>
    <col min="7437" max="7437" width="4.125" style="83" customWidth="1"/>
    <col min="7438" max="7438" width="4.625" style="83" customWidth="1"/>
    <col min="7439" max="7679" width="9" style="83"/>
    <col min="7680" max="7680" width="18.875" style="83" customWidth="1"/>
    <col min="7681" max="7682" width="6.5" style="83" customWidth="1"/>
    <col min="7683" max="7685" width="11.125" style="83" customWidth="1"/>
    <col min="7686" max="7691" width="8.375" style="83" customWidth="1"/>
    <col min="7692" max="7692" width="18.875" style="83" customWidth="1"/>
    <col min="7693" max="7693" width="4.125" style="83" customWidth="1"/>
    <col min="7694" max="7694" width="4.625" style="83" customWidth="1"/>
    <col min="7695" max="7935" width="9" style="83"/>
    <col min="7936" max="7936" width="18.875" style="83" customWidth="1"/>
    <col min="7937" max="7938" width="6.5" style="83" customWidth="1"/>
    <col min="7939" max="7941" width="11.125" style="83" customWidth="1"/>
    <col min="7942" max="7947" width="8.375" style="83" customWidth="1"/>
    <col min="7948" max="7948" width="18.875" style="83" customWidth="1"/>
    <col min="7949" max="7949" width="4.125" style="83" customWidth="1"/>
    <col min="7950" max="7950" width="4.625" style="83" customWidth="1"/>
    <col min="7951" max="8191" width="9" style="83"/>
    <col min="8192" max="8192" width="18.875" style="83" customWidth="1"/>
    <col min="8193" max="8194" width="6.5" style="83" customWidth="1"/>
    <col min="8195" max="8197" width="11.125" style="83" customWidth="1"/>
    <col min="8198" max="8203" width="8.375" style="83" customWidth="1"/>
    <col min="8204" max="8204" width="18.875" style="83" customWidth="1"/>
    <col min="8205" max="8205" width="4.125" style="83" customWidth="1"/>
    <col min="8206" max="8206" width="4.625" style="83" customWidth="1"/>
    <col min="8207" max="8447" width="9" style="83"/>
    <col min="8448" max="8448" width="18.875" style="83" customWidth="1"/>
    <col min="8449" max="8450" width="6.5" style="83" customWidth="1"/>
    <col min="8451" max="8453" width="11.125" style="83" customWidth="1"/>
    <col min="8454" max="8459" width="8.375" style="83" customWidth="1"/>
    <col min="8460" max="8460" width="18.875" style="83" customWidth="1"/>
    <col min="8461" max="8461" width="4.125" style="83" customWidth="1"/>
    <col min="8462" max="8462" width="4.625" style="83" customWidth="1"/>
    <col min="8463" max="8703" width="9" style="83"/>
    <col min="8704" max="8704" width="18.875" style="83" customWidth="1"/>
    <col min="8705" max="8706" width="6.5" style="83" customWidth="1"/>
    <col min="8707" max="8709" width="11.125" style="83" customWidth="1"/>
    <col min="8710" max="8715" width="8.375" style="83" customWidth="1"/>
    <col min="8716" max="8716" width="18.875" style="83" customWidth="1"/>
    <col min="8717" max="8717" width="4.125" style="83" customWidth="1"/>
    <col min="8718" max="8718" width="4.625" style="83" customWidth="1"/>
    <col min="8719" max="8959" width="9" style="83"/>
    <col min="8960" max="8960" width="18.875" style="83" customWidth="1"/>
    <col min="8961" max="8962" width="6.5" style="83" customWidth="1"/>
    <col min="8963" max="8965" width="11.125" style="83" customWidth="1"/>
    <col min="8966" max="8971" width="8.375" style="83" customWidth="1"/>
    <col min="8972" max="8972" width="18.875" style="83" customWidth="1"/>
    <col min="8973" max="8973" width="4.125" style="83" customWidth="1"/>
    <col min="8974" max="8974" width="4.625" style="83" customWidth="1"/>
    <col min="8975" max="9215" width="9" style="83"/>
    <col min="9216" max="9216" width="18.875" style="83" customWidth="1"/>
    <col min="9217" max="9218" width="6.5" style="83" customWidth="1"/>
    <col min="9219" max="9221" width="11.125" style="83" customWidth="1"/>
    <col min="9222" max="9227" width="8.375" style="83" customWidth="1"/>
    <col min="9228" max="9228" width="18.875" style="83" customWidth="1"/>
    <col min="9229" max="9229" width="4.125" style="83" customWidth="1"/>
    <col min="9230" max="9230" width="4.625" style="83" customWidth="1"/>
    <col min="9231" max="9471" width="9" style="83"/>
    <col min="9472" max="9472" width="18.875" style="83" customWidth="1"/>
    <col min="9473" max="9474" width="6.5" style="83" customWidth="1"/>
    <col min="9475" max="9477" width="11.125" style="83" customWidth="1"/>
    <col min="9478" max="9483" width="8.375" style="83" customWidth="1"/>
    <col min="9484" max="9484" width="18.875" style="83" customWidth="1"/>
    <col min="9485" max="9485" width="4.125" style="83" customWidth="1"/>
    <col min="9486" max="9486" width="4.625" style="83" customWidth="1"/>
    <col min="9487" max="9727" width="9" style="83"/>
    <col min="9728" max="9728" width="18.875" style="83" customWidth="1"/>
    <col min="9729" max="9730" width="6.5" style="83" customWidth="1"/>
    <col min="9731" max="9733" width="11.125" style="83" customWidth="1"/>
    <col min="9734" max="9739" width="8.375" style="83" customWidth="1"/>
    <col min="9740" max="9740" width="18.875" style="83" customWidth="1"/>
    <col min="9741" max="9741" width="4.125" style="83" customWidth="1"/>
    <col min="9742" max="9742" width="4.625" style="83" customWidth="1"/>
    <col min="9743" max="9983" width="9" style="83"/>
    <col min="9984" max="9984" width="18.875" style="83" customWidth="1"/>
    <col min="9985" max="9986" width="6.5" style="83" customWidth="1"/>
    <col min="9987" max="9989" width="11.125" style="83" customWidth="1"/>
    <col min="9990" max="9995" width="8.375" style="83" customWidth="1"/>
    <col min="9996" max="9996" width="18.875" style="83" customWidth="1"/>
    <col min="9997" max="9997" width="4.125" style="83" customWidth="1"/>
    <col min="9998" max="9998" width="4.625" style="83" customWidth="1"/>
    <col min="9999" max="10239" width="9" style="83"/>
    <col min="10240" max="10240" width="18.875" style="83" customWidth="1"/>
    <col min="10241" max="10242" width="6.5" style="83" customWidth="1"/>
    <col min="10243" max="10245" width="11.125" style="83" customWidth="1"/>
    <col min="10246" max="10251" width="8.375" style="83" customWidth="1"/>
    <col min="10252" max="10252" width="18.875" style="83" customWidth="1"/>
    <col min="10253" max="10253" width="4.125" style="83" customWidth="1"/>
    <col min="10254" max="10254" width="4.625" style="83" customWidth="1"/>
    <col min="10255" max="10495" width="9" style="83"/>
    <col min="10496" max="10496" width="18.875" style="83" customWidth="1"/>
    <col min="10497" max="10498" width="6.5" style="83" customWidth="1"/>
    <col min="10499" max="10501" width="11.125" style="83" customWidth="1"/>
    <col min="10502" max="10507" width="8.375" style="83" customWidth="1"/>
    <col min="10508" max="10508" width="18.875" style="83" customWidth="1"/>
    <col min="10509" max="10509" width="4.125" style="83" customWidth="1"/>
    <col min="10510" max="10510" width="4.625" style="83" customWidth="1"/>
    <col min="10511" max="10751" width="9" style="83"/>
    <col min="10752" max="10752" width="18.875" style="83" customWidth="1"/>
    <col min="10753" max="10754" width="6.5" style="83" customWidth="1"/>
    <col min="10755" max="10757" width="11.125" style="83" customWidth="1"/>
    <col min="10758" max="10763" width="8.375" style="83" customWidth="1"/>
    <col min="10764" max="10764" width="18.875" style="83" customWidth="1"/>
    <col min="10765" max="10765" width="4.125" style="83" customWidth="1"/>
    <col min="10766" max="10766" width="4.625" style="83" customWidth="1"/>
    <col min="10767" max="11007" width="9" style="83"/>
    <col min="11008" max="11008" width="18.875" style="83" customWidth="1"/>
    <col min="11009" max="11010" width="6.5" style="83" customWidth="1"/>
    <col min="11011" max="11013" width="11.125" style="83" customWidth="1"/>
    <col min="11014" max="11019" width="8.375" style="83" customWidth="1"/>
    <col min="11020" max="11020" width="18.875" style="83" customWidth="1"/>
    <col min="11021" max="11021" width="4.125" style="83" customWidth="1"/>
    <col min="11022" max="11022" width="4.625" style="83" customWidth="1"/>
    <col min="11023" max="11263" width="9" style="83"/>
    <col min="11264" max="11264" width="18.875" style="83" customWidth="1"/>
    <col min="11265" max="11266" width="6.5" style="83" customWidth="1"/>
    <col min="11267" max="11269" width="11.125" style="83" customWidth="1"/>
    <col min="11270" max="11275" width="8.375" style="83" customWidth="1"/>
    <col min="11276" max="11276" width="18.875" style="83" customWidth="1"/>
    <col min="11277" max="11277" width="4.125" style="83" customWidth="1"/>
    <col min="11278" max="11278" width="4.625" style="83" customWidth="1"/>
    <col min="11279" max="11519" width="9" style="83"/>
    <col min="11520" max="11520" width="18.875" style="83" customWidth="1"/>
    <col min="11521" max="11522" width="6.5" style="83" customWidth="1"/>
    <col min="11523" max="11525" width="11.125" style="83" customWidth="1"/>
    <col min="11526" max="11531" width="8.375" style="83" customWidth="1"/>
    <col min="11532" max="11532" width="18.875" style="83" customWidth="1"/>
    <col min="11533" max="11533" width="4.125" style="83" customWidth="1"/>
    <col min="11534" max="11534" width="4.625" style="83" customWidth="1"/>
    <col min="11535" max="11775" width="9" style="83"/>
    <col min="11776" max="11776" width="18.875" style="83" customWidth="1"/>
    <col min="11777" max="11778" width="6.5" style="83" customWidth="1"/>
    <col min="11779" max="11781" width="11.125" style="83" customWidth="1"/>
    <col min="11782" max="11787" width="8.375" style="83" customWidth="1"/>
    <col min="11788" max="11788" width="18.875" style="83" customWidth="1"/>
    <col min="11789" max="11789" width="4.125" style="83" customWidth="1"/>
    <col min="11790" max="11790" width="4.625" style="83" customWidth="1"/>
    <col min="11791" max="12031" width="9" style="83"/>
    <col min="12032" max="12032" width="18.875" style="83" customWidth="1"/>
    <col min="12033" max="12034" width="6.5" style="83" customWidth="1"/>
    <col min="12035" max="12037" width="11.125" style="83" customWidth="1"/>
    <col min="12038" max="12043" width="8.375" style="83" customWidth="1"/>
    <col min="12044" max="12044" width="18.875" style="83" customWidth="1"/>
    <col min="12045" max="12045" width="4.125" style="83" customWidth="1"/>
    <col min="12046" max="12046" width="4.625" style="83" customWidth="1"/>
    <col min="12047" max="12287" width="9" style="83"/>
    <col min="12288" max="12288" width="18.875" style="83" customWidth="1"/>
    <col min="12289" max="12290" width="6.5" style="83" customWidth="1"/>
    <col min="12291" max="12293" width="11.125" style="83" customWidth="1"/>
    <col min="12294" max="12299" width="8.375" style="83" customWidth="1"/>
    <col min="12300" max="12300" width="18.875" style="83" customWidth="1"/>
    <col min="12301" max="12301" width="4.125" style="83" customWidth="1"/>
    <col min="12302" max="12302" width="4.625" style="83" customWidth="1"/>
    <col min="12303" max="12543" width="9" style="83"/>
    <col min="12544" max="12544" width="18.875" style="83" customWidth="1"/>
    <col min="12545" max="12546" width="6.5" style="83" customWidth="1"/>
    <col min="12547" max="12549" width="11.125" style="83" customWidth="1"/>
    <col min="12550" max="12555" width="8.375" style="83" customWidth="1"/>
    <col min="12556" max="12556" width="18.875" style="83" customWidth="1"/>
    <col min="12557" max="12557" width="4.125" style="83" customWidth="1"/>
    <col min="12558" max="12558" width="4.625" style="83" customWidth="1"/>
    <col min="12559" max="12799" width="9" style="83"/>
    <col min="12800" max="12800" width="18.875" style="83" customWidth="1"/>
    <col min="12801" max="12802" width="6.5" style="83" customWidth="1"/>
    <col min="12803" max="12805" width="11.125" style="83" customWidth="1"/>
    <col min="12806" max="12811" width="8.375" style="83" customWidth="1"/>
    <col min="12812" max="12812" width="18.875" style="83" customWidth="1"/>
    <col min="12813" max="12813" width="4.125" style="83" customWidth="1"/>
    <col min="12814" max="12814" width="4.625" style="83" customWidth="1"/>
    <col min="12815" max="13055" width="9" style="83"/>
    <col min="13056" max="13056" width="18.875" style="83" customWidth="1"/>
    <col min="13057" max="13058" width="6.5" style="83" customWidth="1"/>
    <col min="13059" max="13061" width="11.125" style="83" customWidth="1"/>
    <col min="13062" max="13067" width="8.375" style="83" customWidth="1"/>
    <col min="13068" max="13068" width="18.875" style="83" customWidth="1"/>
    <col min="13069" max="13069" width="4.125" style="83" customWidth="1"/>
    <col min="13070" max="13070" width="4.625" style="83" customWidth="1"/>
    <col min="13071" max="13311" width="9" style="83"/>
    <col min="13312" max="13312" width="18.875" style="83" customWidth="1"/>
    <col min="13313" max="13314" width="6.5" style="83" customWidth="1"/>
    <col min="13315" max="13317" width="11.125" style="83" customWidth="1"/>
    <col min="13318" max="13323" width="8.375" style="83" customWidth="1"/>
    <col min="13324" max="13324" width="18.875" style="83" customWidth="1"/>
    <col min="13325" max="13325" width="4.125" style="83" customWidth="1"/>
    <col min="13326" max="13326" width="4.625" style="83" customWidth="1"/>
    <col min="13327" max="13567" width="9" style="83"/>
    <col min="13568" max="13568" width="18.875" style="83" customWidth="1"/>
    <col min="13569" max="13570" width="6.5" style="83" customWidth="1"/>
    <col min="13571" max="13573" width="11.125" style="83" customWidth="1"/>
    <col min="13574" max="13579" width="8.375" style="83" customWidth="1"/>
    <col min="13580" max="13580" width="18.875" style="83" customWidth="1"/>
    <col min="13581" max="13581" width="4.125" style="83" customWidth="1"/>
    <col min="13582" max="13582" width="4.625" style="83" customWidth="1"/>
    <col min="13583" max="13823" width="9" style="83"/>
    <col min="13824" max="13824" width="18.875" style="83" customWidth="1"/>
    <col min="13825" max="13826" width="6.5" style="83" customWidth="1"/>
    <col min="13827" max="13829" width="11.125" style="83" customWidth="1"/>
    <col min="13830" max="13835" width="8.375" style="83" customWidth="1"/>
    <col min="13836" max="13836" width="18.875" style="83" customWidth="1"/>
    <col min="13837" max="13837" width="4.125" style="83" customWidth="1"/>
    <col min="13838" max="13838" width="4.625" style="83" customWidth="1"/>
    <col min="13839" max="14079" width="9" style="83"/>
    <col min="14080" max="14080" width="18.875" style="83" customWidth="1"/>
    <col min="14081" max="14082" width="6.5" style="83" customWidth="1"/>
    <col min="14083" max="14085" width="11.125" style="83" customWidth="1"/>
    <col min="14086" max="14091" width="8.375" style="83" customWidth="1"/>
    <col min="14092" max="14092" width="18.875" style="83" customWidth="1"/>
    <col min="14093" max="14093" width="4.125" style="83" customWidth="1"/>
    <col min="14094" max="14094" width="4.625" style="83" customWidth="1"/>
    <col min="14095" max="14335" width="9" style="83"/>
    <col min="14336" max="14336" width="18.875" style="83" customWidth="1"/>
    <col min="14337" max="14338" width="6.5" style="83" customWidth="1"/>
    <col min="14339" max="14341" width="11.125" style="83" customWidth="1"/>
    <col min="14342" max="14347" width="8.375" style="83" customWidth="1"/>
    <col min="14348" max="14348" width="18.875" style="83" customWidth="1"/>
    <col min="14349" max="14349" width="4.125" style="83" customWidth="1"/>
    <col min="14350" max="14350" width="4.625" style="83" customWidth="1"/>
    <col min="14351" max="14591" width="9" style="83"/>
    <col min="14592" max="14592" width="18.875" style="83" customWidth="1"/>
    <col min="14593" max="14594" width="6.5" style="83" customWidth="1"/>
    <col min="14595" max="14597" width="11.125" style="83" customWidth="1"/>
    <col min="14598" max="14603" width="8.375" style="83" customWidth="1"/>
    <col min="14604" max="14604" width="18.875" style="83" customWidth="1"/>
    <col min="14605" max="14605" width="4.125" style="83" customWidth="1"/>
    <col min="14606" max="14606" width="4.625" style="83" customWidth="1"/>
    <col min="14607" max="14847" width="9" style="83"/>
    <col min="14848" max="14848" width="18.875" style="83" customWidth="1"/>
    <col min="14849" max="14850" width="6.5" style="83" customWidth="1"/>
    <col min="14851" max="14853" width="11.125" style="83" customWidth="1"/>
    <col min="14854" max="14859" width="8.375" style="83" customWidth="1"/>
    <col min="14860" max="14860" width="18.875" style="83" customWidth="1"/>
    <col min="14861" max="14861" width="4.125" style="83" customWidth="1"/>
    <col min="14862" max="14862" width="4.625" style="83" customWidth="1"/>
    <col min="14863" max="15103" width="9" style="83"/>
    <col min="15104" max="15104" width="18.875" style="83" customWidth="1"/>
    <col min="15105" max="15106" width="6.5" style="83" customWidth="1"/>
    <col min="15107" max="15109" width="11.125" style="83" customWidth="1"/>
    <col min="15110" max="15115" width="8.375" style="83" customWidth="1"/>
    <col min="15116" max="15116" width="18.875" style="83" customWidth="1"/>
    <col min="15117" max="15117" width="4.125" style="83" customWidth="1"/>
    <col min="15118" max="15118" width="4.625" style="83" customWidth="1"/>
    <col min="15119" max="15359" width="9" style="83"/>
    <col min="15360" max="15360" width="18.875" style="83" customWidth="1"/>
    <col min="15361" max="15362" width="6.5" style="83" customWidth="1"/>
    <col min="15363" max="15365" width="11.125" style="83" customWidth="1"/>
    <col min="15366" max="15371" width="8.375" style="83" customWidth="1"/>
    <col min="15372" max="15372" width="18.875" style="83" customWidth="1"/>
    <col min="15373" max="15373" width="4.125" style="83" customWidth="1"/>
    <col min="15374" max="15374" width="4.625" style="83" customWidth="1"/>
    <col min="15375" max="15615" width="9" style="83"/>
    <col min="15616" max="15616" width="18.875" style="83" customWidth="1"/>
    <col min="15617" max="15618" width="6.5" style="83" customWidth="1"/>
    <col min="15619" max="15621" width="11.125" style="83" customWidth="1"/>
    <col min="15622" max="15627" width="8.375" style="83" customWidth="1"/>
    <col min="15628" max="15628" width="18.875" style="83" customWidth="1"/>
    <col min="15629" max="15629" width="4.125" style="83" customWidth="1"/>
    <col min="15630" max="15630" width="4.625" style="83" customWidth="1"/>
    <col min="15631" max="15871" width="9" style="83"/>
    <col min="15872" max="15872" width="18.875" style="83" customWidth="1"/>
    <col min="15873" max="15874" width="6.5" style="83" customWidth="1"/>
    <col min="15875" max="15877" width="11.125" style="83" customWidth="1"/>
    <col min="15878" max="15883" width="8.375" style="83" customWidth="1"/>
    <col min="15884" max="15884" width="18.875" style="83" customWidth="1"/>
    <col min="15885" max="15885" width="4.125" style="83" customWidth="1"/>
    <col min="15886" max="15886" width="4.625" style="83" customWidth="1"/>
    <col min="15887" max="16127" width="9" style="83"/>
    <col min="16128" max="16128" width="18.875" style="83" customWidth="1"/>
    <col min="16129" max="16130" width="6.5" style="83" customWidth="1"/>
    <col min="16131" max="16133" width="11.125" style="83" customWidth="1"/>
    <col min="16134" max="16139" width="8.375" style="83" customWidth="1"/>
    <col min="16140" max="16140" width="18.875" style="83" customWidth="1"/>
    <col min="16141" max="16141" width="4.125" style="83" customWidth="1"/>
    <col min="16142" max="16142" width="4.625" style="83" customWidth="1"/>
    <col min="16143" max="16377" width="9" style="83"/>
    <col min="16378" max="16384" width="8.625" style="83" customWidth="1"/>
  </cols>
  <sheetData>
    <row r="1" spans="1:16" ht="18" customHeight="1" x14ac:dyDescent="0.4">
      <c r="A1" s="188" t="s">
        <v>129</v>
      </c>
      <c r="B1" s="84"/>
      <c r="H1" s="84"/>
      <c r="I1" s="89"/>
      <c r="J1" s="89"/>
      <c r="M1" s="174" t="s">
        <v>174</v>
      </c>
    </row>
    <row r="2" spans="1:16" ht="30" customHeight="1" x14ac:dyDescent="0.4">
      <c r="A2" s="482" t="s">
        <v>96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177"/>
    </row>
    <row r="3" spans="1:16" ht="18" thickBot="1" x14ac:dyDescent="0.45">
      <c r="B3" s="175"/>
      <c r="C3" s="175"/>
      <c r="D3" s="175"/>
      <c r="E3" s="175"/>
      <c r="F3" s="175"/>
      <c r="G3" s="175"/>
      <c r="H3" s="175"/>
      <c r="I3" s="175"/>
      <c r="J3" s="175"/>
      <c r="K3" s="262"/>
      <c r="L3" s="175"/>
      <c r="M3" s="175"/>
      <c r="N3" s="175"/>
    </row>
    <row r="4" spans="1:16" ht="41.25" customHeight="1" thickBot="1" x14ac:dyDescent="0.45">
      <c r="B4" s="275" t="s">
        <v>120</v>
      </c>
      <c r="C4" s="493"/>
      <c r="D4" s="493"/>
      <c r="E4" s="493"/>
      <c r="F4" s="493"/>
      <c r="G4" s="493"/>
      <c r="H4" s="493"/>
      <c r="I4" s="493"/>
      <c r="J4" s="493"/>
      <c r="K4" s="494"/>
      <c r="L4" s="263" t="s">
        <v>157</v>
      </c>
      <c r="M4" s="270" t="str">
        <f>+IF('別紙1　店舗1'!$M$4="","",'別紙1　店舗1'!$M$4)</f>
        <v/>
      </c>
      <c r="N4" s="264"/>
      <c r="O4" s="233" t="s">
        <v>166</v>
      </c>
      <c r="P4" s="271" t="str">
        <f>+IF('別紙1　店舗1'!$P4="","",'別紙1　店舗1'!$P4)</f>
        <v/>
      </c>
    </row>
    <row r="5" spans="1:16" ht="41.25" customHeight="1" x14ac:dyDescent="0.4">
      <c r="B5" s="495" t="s">
        <v>119</v>
      </c>
      <c r="C5" s="186" t="s">
        <v>156</v>
      </c>
      <c r="D5" s="485"/>
      <c r="E5" s="485"/>
      <c r="F5" s="485"/>
      <c r="G5" s="485"/>
      <c r="H5" s="485"/>
      <c r="I5" s="485"/>
      <c r="J5" s="485"/>
      <c r="K5" s="497"/>
      <c r="O5" s="233" t="s">
        <v>167</v>
      </c>
      <c r="P5" s="271" t="str">
        <f>+IF('別紙1　店舗1'!$P5="","",'別紙1　店舗1'!$P5)</f>
        <v/>
      </c>
    </row>
    <row r="6" spans="1:16" ht="41.25" customHeight="1" thickBot="1" x14ac:dyDescent="0.45">
      <c r="B6" s="496"/>
      <c r="C6" s="498"/>
      <c r="D6" s="499"/>
      <c r="E6" s="499"/>
      <c r="F6" s="499"/>
      <c r="G6" s="499"/>
      <c r="H6" s="499"/>
      <c r="I6" s="499"/>
      <c r="J6" s="499"/>
      <c r="K6" s="500"/>
    </row>
    <row r="7" spans="1:16" s="182" customFormat="1" ht="18.75" x14ac:dyDescent="0.15">
      <c r="C7" s="230" t="s">
        <v>158</v>
      </c>
      <c r="D7" s="184"/>
      <c r="E7" s="184"/>
      <c r="F7" s="184"/>
      <c r="G7" s="184"/>
      <c r="H7" s="183"/>
      <c r="I7" s="183"/>
      <c r="J7" s="185"/>
      <c r="K7" s="184"/>
      <c r="M7" s="189"/>
    </row>
    <row r="8" spans="1:16" ht="23.25" customHeight="1" thickBot="1" x14ac:dyDescent="0.45">
      <c r="M8" s="199" t="s">
        <v>90</v>
      </c>
      <c r="N8" s="93"/>
    </row>
    <row r="9" spans="1:16" ht="57.75" customHeight="1" thickBot="1" x14ac:dyDescent="0.45">
      <c r="A9" s="190" t="s">
        <v>126</v>
      </c>
      <c r="B9" s="191" t="s">
        <v>122</v>
      </c>
      <c r="C9" s="192" t="s">
        <v>98</v>
      </c>
      <c r="D9" s="193" t="s">
        <v>99</v>
      </c>
      <c r="E9" s="194" t="s">
        <v>100</v>
      </c>
      <c r="F9" s="195" t="s">
        <v>123</v>
      </c>
      <c r="G9" s="196" t="s">
        <v>124</v>
      </c>
      <c r="H9" s="490" t="s">
        <v>152</v>
      </c>
      <c r="I9" s="491"/>
      <c r="J9" s="492"/>
      <c r="K9" s="197" t="s">
        <v>101</v>
      </c>
      <c r="L9" s="200" t="s">
        <v>159</v>
      </c>
      <c r="M9" s="198" t="s">
        <v>154</v>
      </c>
    </row>
    <row r="10" spans="1:16" ht="84.75" customHeight="1" x14ac:dyDescent="0.4">
      <c r="A10" s="260"/>
      <c r="B10" s="217"/>
      <c r="C10" s="218"/>
      <c r="D10" s="219"/>
      <c r="E10" s="505">
        <f>F10+G10</f>
        <v>0</v>
      </c>
      <c r="F10" s="506">
        <f>IFERROR(G10*0.1, "0")</f>
        <v>0</v>
      </c>
      <c r="G10" s="507">
        <f>ROUNDDOWN(C10,0)*D10</f>
        <v>0</v>
      </c>
      <c r="H10" s="501"/>
      <c r="I10" s="265" t="s">
        <v>153</v>
      </c>
      <c r="J10" s="502"/>
      <c r="K10" s="255"/>
      <c r="L10" s="252"/>
      <c r="M10" s="267"/>
      <c r="N10" s="279" t="str">
        <f>IF(AND(C10&gt;100000,L10="現金"),"申請不可",IF(AND(OR(A10="厨房機器等購入費",A10="厨房等工事費"),C10&gt;=500000),"付表３に記入が必要です",IF(AND(A10="広告宣伝費（販路・顧客開拓目的）",C10&gt;=500000),"看板制作の場合、付表３に記入が必要です","")))</f>
        <v/>
      </c>
    </row>
    <row r="11" spans="1:16" ht="84.75" customHeight="1" x14ac:dyDescent="0.4">
      <c r="A11" s="260"/>
      <c r="B11" s="220"/>
      <c r="C11" s="221"/>
      <c r="D11" s="222"/>
      <c r="E11" s="508">
        <f t="shared" ref="E11:E57" si="0">F11+G11</f>
        <v>0</v>
      </c>
      <c r="F11" s="509">
        <f t="shared" ref="F11:F59" si="1">IFERROR(G11*0.1, "0")</f>
        <v>0</v>
      </c>
      <c r="G11" s="510">
        <f t="shared" ref="G11:G59" si="2">ROUNDDOWN(C11,0)*D11</f>
        <v>0</v>
      </c>
      <c r="H11" s="501"/>
      <c r="I11" s="265" t="s">
        <v>153</v>
      </c>
      <c r="J11" s="502"/>
      <c r="K11" s="255"/>
      <c r="L11" s="252"/>
      <c r="M11" s="267"/>
      <c r="N11" s="279" t="str">
        <f t="shared" ref="N11:N59" si="3">IF(AND(C11&gt;100000,L11="現金"),"申請不可",IF(AND(OR(A11="厨房機器等購入費",A11="厨房等工事費"),C11&gt;=500000),"付表３に記入が必要です",IF(AND(A11="広告宣伝費（販路・顧客開拓目的）",C11&gt;=500000),"看板制作の場合、付表３に記入が必要です","")))</f>
        <v/>
      </c>
    </row>
    <row r="12" spans="1:16" ht="84.75" customHeight="1" x14ac:dyDescent="0.4">
      <c r="A12" s="260"/>
      <c r="B12" s="220"/>
      <c r="C12" s="221"/>
      <c r="D12" s="222"/>
      <c r="E12" s="508">
        <f t="shared" si="0"/>
        <v>0</v>
      </c>
      <c r="F12" s="509">
        <f t="shared" si="1"/>
        <v>0</v>
      </c>
      <c r="G12" s="510">
        <f t="shared" si="2"/>
        <v>0</v>
      </c>
      <c r="H12" s="501"/>
      <c r="I12" s="265" t="s">
        <v>153</v>
      </c>
      <c r="J12" s="502"/>
      <c r="K12" s="255"/>
      <c r="L12" s="252"/>
      <c r="M12" s="267"/>
      <c r="N12" s="279" t="str">
        <f t="shared" si="3"/>
        <v/>
      </c>
    </row>
    <row r="13" spans="1:16" ht="84.75" customHeight="1" x14ac:dyDescent="0.4">
      <c r="A13" s="260"/>
      <c r="B13" s="220"/>
      <c r="C13" s="221"/>
      <c r="D13" s="222"/>
      <c r="E13" s="508">
        <f t="shared" si="0"/>
        <v>0</v>
      </c>
      <c r="F13" s="509">
        <f t="shared" si="1"/>
        <v>0</v>
      </c>
      <c r="G13" s="510">
        <f t="shared" si="2"/>
        <v>0</v>
      </c>
      <c r="H13" s="501"/>
      <c r="I13" s="265" t="s">
        <v>153</v>
      </c>
      <c r="J13" s="502"/>
      <c r="K13" s="255"/>
      <c r="L13" s="252"/>
      <c r="M13" s="267"/>
      <c r="N13" s="279" t="str">
        <f t="shared" si="3"/>
        <v/>
      </c>
    </row>
    <row r="14" spans="1:16" ht="84.75" customHeight="1" x14ac:dyDescent="0.4">
      <c r="A14" s="260"/>
      <c r="B14" s="220"/>
      <c r="C14" s="221"/>
      <c r="D14" s="222"/>
      <c r="E14" s="508">
        <f t="shared" si="0"/>
        <v>0</v>
      </c>
      <c r="F14" s="509">
        <f t="shared" si="1"/>
        <v>0</v>
      </c>
      <c r="G14" s="510">
        <f t="shared" si="2"/>
        <v>0</v>
      </c>
      <c r="H14" s="501"/>
      <c r="I14" s="265" t="s">
        <v>153</v>
      </c>
      <c r="J14" s="502"/>
      <c r="K14" s="255"/>
      <c r="L14" s="252"/>
      <c r="M14" s="267"/>
      <c r="N14" s="279" t="str">
        <f t="shared" si="3"/>
        <v/>
      </c>
    </row>
    <row r="15" spans="1:16" ht="84.75" customHeight="1" x14ac:dyDescent="0.4">
      <c r="A15" s="260"/>
      <c r="B15" s="220"/>
      <c r="C15" s="221"/>
      <c r="D15" s="222"/>
      <c r="E15" s="508">
        <f t="shared" si="0"/>
        <v>0</v>
      </c>
      <c r="F15" s="509">
        <f t="shared" si="1"/>
        <v>0</v>
      </c>
      <c r="G15" s="510">
        <f t="shared" si="2"/>
        <v>0</v>
      </c>
      <c r="H15" s="501"/>
      <c r="I15" s="265" t="s">
        <v>153</v>
      </c>
      <c r="J15" s="502"/>
      <c r="K15" s="255"/>
      <c r="L15" s="252"/>
      <c r="M15" s="267"/>
      <c r="N15" s="279" t="str">
        <f t="shared" si="3"/>
        <v/>
      </c>
    </row>
    <row r="16" spans="1:16" ht="84.75" customHeight="1" x14ac:dyDescent="0.4">
      <c r="A16" s="260"/>
      <c r="B16" s="220"/>
      <c r="C16" s="221"/>
      <c r="D16" s="222"/>
      <c r="E16" s="508">
        <f t="shared" si="0"/>
        <v>0</v>
      </c>
      <c r="F16" s="509">
        <f t="shared" si="1"/>
        <v>0</v>
      </c>
      <c r="G16" s="510">
        <f t="shared" si="2"/>
        <v>0</v>
      </c>
      <c r="H16" s="501"/>
      <c r="I16" s="265" t="s">
        <v>153</v>
      </c>
      <c r="J16" s="502"/>
      <c r="K16" s="255"/>
      <c r="L16" s="252"/>
      <c r="M16" s="267"/>
      <c r="N16" s="279" t="str">
        <f t="shared" si="3"/>
        <v/>
      </c>
    </row>
    <row r="17" spans="1:14" ht="84.75" customHeight="1" x14ac:dyDescent="0.4">
      <c r="A17" s="260"/>
      <c r="B17" s="220"/>
      <c r="C17" s="221"/>
      <c r="D17" s="222"/>
      <c r="E17" s="508">
        <f t="shared" si="0"/>
        <v>0</v>
      </c>
      <c r="F17" s="509">
        <f t="shared" si="1"/>
        <v>0</v>
      </c>
      <c r="G17" s="510">
        <f t="shared" si="2"/>
        <v>0</v>
      </c>
      <c r="H17" s="501"/>
      <c r="I17" s="265" t="s">
        <v>153</v>
      </c>
      <c r="J17" s="502"/>
      <c r="K17" s="255"/>
      <c r="L17" s="252"/>
      <c r="M17" s="267"/>
      <c r="N17" s="279" t="str">
        <f t="shared" si="3"/>
        <v/>
      </c>
    </row>
    <row r="18" spans="1:14" ht="84.75" customHeight="1" x14ac:dyDescent="0.4">
      <c r="A18" s="260"/>
      <c r="B18" s="220"/>
      <c r="C18" s="221"/>
      <c r="D18" s="222"/>
      <c r="E18" s="508">
        <f t="shared" si="0"/>
        <v>0</v>
      </c>
      <c r="F18" s="509">
        <f t="shared" si="1"/>
        <v>0</v>
      </c>
      <c r="G18" s="510">
        <f t="shared" si="2"/>
        <v>0</v>
      </c>
      <c r="H18" s="501"/>
      <c r="I18" s="265" t="s">
        <v>153</v>
      </c>
      <c r="J18" s="502"/>
      <c r="K18" s="255"/>
      <c r="L18" s="252"/>
      <c r="M18" s="267"/>
      <c r="N18" s="279" t="str">
        <f t="shared" si="3"/>
        <v/>
      </c>
    </row>
    <row r="19" spans="1:14" ht="84.75" customHeight="1" x14ac:dyDescent="0.4">
      <c r="A19" s="260"/>
      <c r="B19" s="220"/>
      <c r="C19" s="221"/>
      <c r="D19" s="222"/>
      <c r="E19" s="508">
        <f t="shared" si="0"/>
        <v>0</v>
      </c>
      <c r="F19" s="509">
        <f t="shared" si="1"/>
        <v>0</v>
      </c>
      <c r="G19" s="510">
        <f t="shared" si="2"/>
        <v>0</v>
      </c>
      <c r="H19" s="501"/>
      <c r="I19" s="265" t="s">
        <v>153</v>
      </c>
      <c r="J19" s="502"/>
      <c r="K19" s="255"/>
      <c r="L19" s="252"/>
      <c r="M19" s="267"/>
      <c r="N19" s="279" t="str">
        <f t="shared" si="3"/>
        <v/>
      </c>
    </row>
    <row r="20" spans="1:14" ht="84.75" customHeight="1" x14ac:dyDescent="0.4">
      <c r="A20" s="260"/>
      <c r="B20" s="220"/>
      <c r="C20" s="221"/>
      <c r="D20" s="222"/>
      <c r="E20" s="508">
        <f t="shared" si="0"/>
        <v>0</v>
      </c>
      <c r="F20" s="509">
        <f t="shared" si="1"/>
        <v>0</v>
      </c>
      <c r="G20" s="510">
        <f t="shared" si="2"/>
        <v>0</v>
      </c>
      <c r="H20" s="501"/>
      <c r="I20" s="265" t="s">
        <v>153</v>
      </c>
      <c r="J20" s="502"/>
      <c r="K20" s="255"/>
      <c r="L20" s="252"/>
      <c r="M20" s="267"/>
      <c r="N20" s="279" t="str">
        <f t="shared" si="3"/>
        <v/>
      </c>
    </row>
    <row r="21" spans="1:14" ht="84.75" customHeight="1" x14ac:dyDescent="0.4">
      <c r="A21" s="260"/>
      <c r="B21" s="220"/>
      <c r="C21" s="221"/>
      <c r="D21" s="222"/>
      <c r="E21" s="508">
        <f t="shared" si="0"/>
        <v>0</v>
      </c>
      <c r="F21" s="509">
        <f t="shared" si="1"/>
        <v>0</v>
      </c>
      <c r="G21" s="510">
        <f t="shared" si="2"/>
        <v>0</v>
      </c>
      <c r="H21" s="501"/>
      <c r="I21" s="265" t="s">
        <v>153</v>
      </c>
      <c r="J21" s="502"/>
      <c r="K21" s="255"/>
      <c r="L21" s="252"/>
      <c r="M21" s="267"/>
      <c r="N21" s="279" t="str">
        <f t="shared" si="3"/>
        <v/>
      </c>
    </row>
    <row r="22" spans="1:14" ht="84.75" customHeight="1" x14ac:dyDescent="0.4">
      <c r="A22" s="260"/>
      <c r="B22" s="220"/>
      <c r="C22" s="221"/>
      <c r="D22" s="222"/>
      <c r="E22" s="508">
        <f t="shared" si="0"/>
        <v>0</v>
      </c>
      <c r="F22" s="509">
        <f t="shared" si="1"/>
        <v>0</v>
      </c>
      <c r="G22" s="510">
        <f t="shared" si="2"/>
        <v>0</v>
      </c>
      <c r="H22" s="501"/>
      <c r="I22" s="265" t="s">
        <v>153</v>
      </c>
      <c r="J22" s="502"/>
      <c r="K22" s="255"/>
      <c r="L22" s="252"/>
      <c r="M22" s="267"/>
      <c r="N22" s="279" t="str">
        <f t="shared" si="3"/>
        <v/>
      </c>
    </row>
    <row r="23" spans="1:14" ht="84.75" customHeight="1" x14ac:dyDescent="0.4">
      <c r="A23" s="260"/>
      <c r="B23" s="220"/>
      <c r="C23" s="221"/>
      <c r="D23" s="222"/>
      <c r="E23" s="511">
        <f t="shared" si="0"/>
        <v>0</v>
      </c>
      <c r="F23" s="512">
        <f t="shared" si="1"/>
        <v>0</v>
      </c>
      <c r="G23" s="513">
        <f t="shared" si="2"/>
        <v>0</v>
      </c>
      <c r="H23" s="501"/>
      <c r="I23" s="265" t="s">
        <v>153</v>
      </c>
      <c r="J23" s="502"/>
      <c r="K23" s="255"/>
      <c r="L23" s="252"/>
      <c r="M23" s="267"/>
      <c r="N23" s="279" t="str">
        <f t="shared" si="3"/>
        <v/>
      </c>
    </row>
    <row r="24" spans="1:14" ht="84.75" customHeight="1" x14ac:dyDescent="0.4">
      <c r="A24" s="260"/>
      <c r="B24" s="220"/>
      <c r="C24" s="221"/>
      <c r="D24" s="222"/>
      <c r="E24" s="508">
        <f t="shared" si="0"/>
        <v>0</v>
      </c>
      <c r="F24" s="509">
        <f t="shared" si="1"/>
        <v>0</v>
      </c>
      <c r="G24" s="510">
        <f t="shared" si="2"/>
        <v>0</v>
      </c>
      <c r="H24" s="501"/>
      <c r="I24" s="265" t="s">
        <v>153</v>
      </c>
      <c r="J24" s="502"/>
      <c r="K24" s="255"/>
      <c r="L24" s="252"/>
      <c r="M24" s="267"/>
      <c r="N24" s="279" t="str">
        <f t="shared" si="3"/>
        <v/>
      </c>
    </row>
    <row r="25" spans="1:14" ht="84.75" customHeight="1" x14ac:dyDescent="0.4">
      <c r="A25" s="260"/>
      <c r="B25" s="220"/>
      <c r="C25" s="221"/>
      <c r="D25" s="222"/>
      <c r="E25" s="508">
        <f t="shared" si="0"/>
        <v>0</v>
      </c>
      <c r="F25" s="509">
        <f t="shared" si="1"/>
        <v>0</v>
      </c>
      <c r="G25" s="510">
        <f t="shared" si="2"/>
        <v>0</v>
      </c>
      <c r="H25" s="501"/>
      <c r="I25" s="265" t="s">
        <v>153</v>
      </c>
      <c r="J25" s="502"/>
      <c r="K25" s="255"/>
      <c r="L25" s="252"/>
      <c r="M25" s="267"/>
      <c r="N25" s="279" t="str">
        <f t="shared" si="3"/>
        <v/>
      </c>
    </row>
    <row r="26" spans="1:14" ht="84.75" customHeight="1" x14ac:dyDescent="0.4">
      <c r="A26" s="260"/>
      <c r="B26" s="220"/>
      <c r="C26" s="221"/>
      <c r="D26" s="222"/>
      <c r="E26" s="508">
        <f t="shared" si="0"/>
        <v>0</v>
      </c>
      <c r="F26" s="509">
        <f t="shared" si="1"/>
        <v>0</v>
      </c>
      <c r="G26" s="510">
        <f t="shared" si="2"/>
        <v>0</v>
      </c>
      <c r="H26" s="501"/>
      <c r="I26" s="265" t="s">
        <v>153</v>
      </c>
      <c r="J26" s="502"/>
      <c r="K26" s="255"/>
      <c r="L26" s="252"/>
      <c r="M26" s="267"/>
      <c r="N26" s="279" t="str">
        <f t="shared" si="3"/>
        <v/>
      </c>
    </row>
    <row r="27" spans="1:14" ht="84.75" customHeight="1" x14ac:dyDescent="0.4">
      <c r="A27" s="260"/>
      <c r="B27" s="220"/>
      <c r="C27" s="221"/>
      <c r="D27" s="222"/>
      <c r="E27" s="508">
        <f t="shared" si="0"/>
        <v>0</v>
      </c>
      <c r="F27" s="509">
        <f t="shared" si="1"/>
        <v>0</v>
      </c>
      <c r="G27" s="510">
        <f t="shared" si="2"/>
        <v>0</v>
      </c>
      <c r="H27" s="501"/>
      <c r="I27" s="265" t="s">
        <v>153</v>
      </c>
      <c r="J27" s="502"/>
      <c r="K27" s="255"/>
      <c r="L27" s="252"/>
      <c r="M27" s="267"/>
      <c r="N27" s="279" t="str">
        <f t="shared" si="3"/>
        <v/>
      </c>
    </row>
    <row r="28" spans="1:14" ht="84.75" customHeight="1" x14ac:dyDescent="0.4">
      <c r="A28" s="260"/>
      <c r="B28" s="220"/>
      <c r="C28" s="221"/>
      <c r="D28" s="222"/>
      <c r="E28" s="508">
        <f t="shared" si="0"/>
        <v>0</v>
      </c>
      <c r="F28" s="509">
        <f t="shared" si="1"/>
        <v>0</v>
      </c>
      <c r="G28" s="510">
        <f t="shared" si="2"/>
        <v>0</v>
      </c>
      <c r="H28" s="501"/>
      <c r="I28" s="265" t="s">
        <v>153</v>
      </c>
      <c r="J28" s="502"/>
      <c r="K28" s="255"/>
      <c r="L28" s="252"/>
      <c r="M28" s="267"/>
      <c r="N28" s="279" t="str">
        <f t="shared" si="3"/>
        <v/>
      </c>
    </row>
    <row r="29" spans="1:14" ht="84.75" customHeight="1" x14ac:dyDescent="0.4">
      <c r="A29" s="260"/>
      <c r="B29" s="220"/>
      <c r="C29" s="221"/>
      <c r="D29" s="222"/>
      <c r="E29" s="508">
        <f t="shared" si="0"/>
        <v>0</v>
      </c>
      <c r="F29" s="509">
        <f t="shared" si="1"/>
        <v>0</v>
      </c>
      <c r="G29" s="510">
        <f t="shared" si="2"/>
        <v>0</v>
      </c>
      <c r="H29" s="501"/>
      <c r="I29" s="265" t="s">
        <v>153</v>
      </c>
      <c r="J29" s="502"/>
      <c r="K29" s="255"/>
      <c r="L29" s="252"/>
      <c r="M29" s="267"/>
      <c r="N29" s="279" t="str">
        <f t="shared" si="3"/>
        <v/>
      </c>
    </row>
    <row r="30" spans="1:14" ht="84.75" customHeight="1" x14ac:dyDescent="0.4">
      <c r="A30" s="260"/>
      <c r="B30" s="220"/>
      <c r="C30" s="221"/>
      <c r="D30" s="222"/>
      <c r="E30" s="508">
        <f t="shared" si="0"/>
        <v>0</v>
      </c>
      <c r="F30" s="509">
        <f t="shared" si="1"/>
        <v>0</v>
      </c>
      <c r="G30" s="510">
        <f t="shared" si="2"/>
        <v>0</v>
      </c>
      <c r="H30" s="501"/>
      <c r="I30" s="265" t="s">
        <v>153</v>
      </c>
      <c r="J30" s="502"/>
      <c r="K30" s="255"/>
      <c r="L30" s="252"/>
      <c r="M30" s="267"/>
      <c r="N30" s="279" t="str">
        <f t="shared" si="3"/>
        <v/>
      </c>
    </row>
    <row r="31" spans="1:14" ht="84.75" customHeight="1" x14ac:dyDescent="0.4">
      <c r="A31" s="260"/>
      <c r="B31" s="220"/>
      <c r="C31" s="221"/>
      <c r="D31" s="222"/>
      <c r="E31" s="508">
        <f t="shared" si="0"/>
        <v>0</v>
      </c>
      <c r="F31" s="509">
        <f t="shared" si="1"/>
        <v>0</v>
      </c>
      <c r="G31" s="510">
        <f t="shared" si="2"/>
        <v>0</v>
      </c>
      <c r="H31" s="501"/>
      <c r="I31" s="265" t="s">
        <v>153</v>
      </c>
      <c r="J31" s="502"/>
      <c r="K31" s="255"/>
      <c r="L31" s="252"/>
      <c r="M31" s="267"/>
      <c r="N31" s="279" t="str">
        <f t="shared" si="3"/>
        <v/>
      </c>
    </row>
    <row r="32" spans="1:14" ht="84.75" customHeight="1" x14ac:dyDescent="0.4">
      <c r="A32" s="260"/>
      <c r="B32" s="220"/>
      <c r="C32" s="221"/>
      <c r="D32" s="222"/>
      <c r="E32" s="508">
        <f t="shared" si="0"/>
        <v>0</v>
      </c>
      <c r="F32" s="509">
        <f t="shared" si="1"/>
        <v>0</v>
      </c>
      <c r="G32" s="510">
        <f t="shared" si="2"/>
        <v>0</v>
      </c>
      <c r="H32" s="501"/>
      <c r="I32" s="265" t="s">
        <v>153</v>
      </c>
      <c r="J32" s="502"/>
      <c r="K32" s="255"/>
      <c r="L32" s="252"/>
      <c r="M32" s="267"/>
      <c r="N32" s="279" t="str">
        <f t="shared" si="3"/>
        <v/>
      </c>
    </row>
    <row r="33" spans="1:14" ht="84.75" customHeight="1" x14ac:dyDescent="0.4">
      <c r="A33" s="260"/>
      <c r="B33" s="220"/>
      <c r="C33" s="221"/>
      <c r="D33" s="222"/>
      <c r="E33" s="508">
        <f t="shared" si="0"/>
        <v>0</v>
      </c>
      <c r="F33" s="509">
        <f t="shared" si="1"/>
        <v>0</v>
      </c>
      <c r="G33" s="510">
        <f t="shared" si="2"/>
        <v>0</v>
      </c>
      <c r="H33" s="501"/>
      <c r="I33" s="265" t="s">
        <v>153</v>
      </c>
      <c r="J33" s="502"/>
      <c r="K33" s="255"/>
      <c r="L33" s="252"/>
      <c r="M33" s="267"/>
      <c r="N33" s="279" t="str">
        <f t="shared" si="3"/>
        <v/>
      </c>
    </row>
    <row r="34" spans="1:14" ht="84.75" customHeight="1" x14ac:dyDescent="0.4">
      <c r="A34" s="260"/>
      <c r="B34" s="220"/>
      <c r="C34" s="221"/>
      <c r="D34" s="222"/>
      <c r="E34" s="508">
        <f t="shared" si="0"/>
        <v>0</v>
      </c>
      <c r="F34" s="509">
        <f t="shared" si="1"/>
        <v>0</v>
      </c>
      <c r="G34" s="510">
        <f t="shared" si="2"/>
        <v>0</v>
      </c>
      <c r="H34" s="501"/>
      <c r="I34" s="265" t="s">
        <v>153</v>
      </c>
      <c r="J34" s="502"/>
      <c r="K34" s="255"/>
      <c r="L34" s="252"/>
      <c r="M34" s="267"/>
      <c r="N34" s="279" t="str">
        <f t="shared" si="3"/>
        <v/>
      </c>
    </row>
    <row r="35" spans="1:14" ht="84.75" customHeight="1" x14ac:dyDescent="0.4">
      <c r="A35" s="260"/>
      <c r="B35" s="220"/>
      <c r="C35" s="221"/>
      <c r="D35" s="222"/>
      <c r="E35" s="508">
        <f t="shared" ref="E35:E44" si="4">F35+G35</f>
        <v>0</v>
      </c>
      <c r="F35" s="509">
        <f t="shared" ref="F35:F44" si="5">IFERROR(G35*0.1, "0")</f>
        <v>0</v>
      </c>
      <c r="G35" s="510">
        <f t="shared" ref="G35:G44" si="6">ROUNDDOWN(C35,0)*D35</f>
        <v>0</v>
      </c>
      <c r="H35" s="501"/>
      <c r="I35" s="265" t="s">
        <v>153</v>
      </c>
      <c r="J35" s="502"/>
      <c r="K35" s="255"/>
      <c r="L35" s="252"/>
      <c r="M35" s="267"/>
      <c r="N35" s="279" t="str">
        <f t="shared" si="3"/>
        <v/>
      </c>
    </row>
    <row r="36" spans="1:14" ht="84.75" customHeight="1" x14ac:dyDescent="0.4">
      <c r="A36" s="260"/>
      <c r="B36" s="220"/>
      <c r="C36" s="221"/>
      <c r="D36" s="222"/>
      <c r="E36" s="508">
        <f t="shared" si="4"/>
        <v>0</v>
      </c>
      <c r="F36" s="509">
        <f t="shared" si="5"/>
        <v>0</v>
      </c>
      <c r="G36" s="510">
        <f t="shared" si="6"/>
        <v>0</v>
      </c>
      <c r="H36" s="501"/>
      <c r="I36" s="265" t="s">
        <v>153</v>
      </c>
      <c r="J36" s="502"/>
      <c r="K36" s="255"/>
      <c r="L36" s="252"/>
      <c r="M36" s="267"/>
      <c r="N36" s="279" t="str">
        <f t="shared" si="3"/>
        <v/>
      </c>
    </row>
    <row r="37" spans="1:14" ht="84.75" customHeight="1" x14ac:dyDescent="0.4">
      <c r="A37" s="260"/>
      <c r="B37" s="220"/>
      <c r="C37" s="221"/>
      <c r="D37" s="222"/>
      <c r="E37" s="508">
        <f t="shared" si="4"/>
        <v>0</v>
      </c>
      <c r="F37" s="509">
        <f t="shared" si="5"/>
        <v>0</v>
      </c>
      <c r="G37" s="510">
        <f t="shared" si="6"/>
        <v>0</v>
      </c>
      <c r="H37" s="501"/>
      <c r="I37" s="265" t="s">
        <v>153</v>
      </c>
      <c r="J37" s="502"/>
      <c r="K37" s="255"/>
      <c r="L37" s="252"/>
      <c r="M37" s="267"/>
      <c r="N37" s="279" t="str">
        <f t="shared" si="3"/>
        <v/>
      </c>
    </row>
    <row r="38" spans="1:14" ht="84.75" customHeight="1" x14ac:dyDescent="0.4">
      <c r="A38" s="260"/>
      <c r="B38" s="220"/>
      <c r="C38" s="221"/>
      <c r="D38" s="222"/>
      <c r="E38" s="508">
        <f t="shared" si="4"/>
        <v>0</v>
      </c>
      <c r="F38" s="509">
        <f t="shared" si="5"/>
        <v>0</v>
      </c>
      <c r="G38" s="510">
        <f t="shared" si="6"/>
        <v>0</v>
      </c>
      <c r="H38" s="501"/>
      <c r="I38" s="265" t="s">
        <v>153</v>
      </c>
      <c r="J38" s="502"/>
      <c r="K38" s="255"/>
      <c r="L38" s="252"/>
      <c r="M38" s="267"/>
      <c r="N38" s="279" t="str">
        <f t="shared" si="3"/>
        <v/>
      </c>
    </row>
    <row r="39" spans="1:14" ht="84.75" customHeight="1" x14ac:dyDescent="0.4">
      <c r="A39" s="260"/>
      <c r="B39" s="220"/>
      <c r="C39" s="221"/>
      <c r="D39" s="222"/>
      <c r="E39" s="508">
        <f t="shared" si="4"/>
        <v>0</v>
      </c>
      <c r="F39" s="509">
        <f t="shared" si="5"/>
        <v>0</v>
      </c>
      <c r="G39" s="510">
        <f t="shared" si="6"/>
        <v>0</v>
      </c>
      <c r="H39" s="501"/>
      <c r="I39" s="265" t="s">
        <v>153</v>
      </c>
      <c r="J39" s="502"/>
      <c r="K39" s="255"/>
      <c r="L39" s="252"/>
      <c r="M39" s="267"/>
      <c r="N39" s="279" t="str">
        <f t="shared" si="3"/>
        <v/>
      </c>
    </row>
    <row r="40" spans="1:14" ht="84.75" customHeight="1" x14ac:dyDescent="0.4">
      <c r="A40" s="260"/>
      <c r="B40" s="220"/>
      <c r="C40" s="221"/>
      <c r="D40" s="222"/>
      <c r="E40" s="508">
        <f t="shared" si="4"/>
        <v>0</v>
      </c>
      <c r="F40" s="509">
        <f t="shared" si="5"/>
        <v>0</v>
      </c>
      <c r="G40" s="510">
        <f t="shared" si="6"/>
        <v>0</v>
      </c>
      <c r="H40" s="501"/>
      <c r="I40" s="265" t="s">
        <v>153</v>
      </c>
      <c r="J40" s="502"/>
      <c r="K40" s="255"/>
      <c r="L40" s="252"/>
      <c r="M40" s="267"/>
      <c r="N40" s="279" t="str">
        <f t="shared" si="3"/>
        <v/>
      </c>
    </row>
    <row r="41" spans="1:14" ht="84.75" customHeight="1" x14ac:dyDescent="0.4">
      <c r="A41" s="260"/>
      <c r="B41" s="220"/>
      <c r="C41" s="221"/>
      <c r="D41" s="222"/>
      <c r="E41" s="508">
        <f t="shared" si="4"/>
        <v>0</v>
      </c>
      <c r="F41" s="509">
        <f t="shared" si="5"/>
        <v>0</v>
      </c>
      <c r="G41" s="510">
        <f t="shared" si="6"/>
        <v>0</v>
      </c>
      <c r="H41" s="501"/>
      <c r="I41" s="265" t="s">
        <v>153</v>
      </c>
      <c r="J41" s="502"/>
      <c r="K41" s="255"/>
      <c r="L41" s="252"/>
      <c r="M41" s="267"/>
      <c r="N41" s="279" t="str">
        <f t="shared" si="3"/>
        <v/>
      </c>
    </row>
    <row r="42" spans="1:14" ht="84.75" customHeight="1" x14ac:dyDescent="0.4">
      <c r="A42" s="260"/>
      <c r="B42" s="220"/>
      <c r="C42" s="221"/>
      <c r="D42" s="222"/>
      <c r="E42" s="508">
        <f t="shared" si="4"/>
        <v>0</v>
      </c>
      <c r="F42" s="509">
        <f t="shared" si="5"/>
        <v>0</v>
      </c>
      <c r="G42" s="510">
        <f t="shared" si="6"/>
        <v>0</v>
      </c>
      <c r="H42" s="501"/>
      <c r="I42" s="265" t="s">
        <v>153</v>
      </c>
      <c r="J42" s="502"/>
      <c r="K42" s="255"/>
      <c r="L42" s="252"/>
      <c r="M42" s="267"/>
      <c r="N42" s="279" t="str">
        <f t="shared" si="3"/>
        <v/>
      </c>
    </row>
    <row r="43" spans="1:14" ht="84.75" customHeight="1" x14ac:dyDescent="0.4">
      <c r="A43" s="260"/>
      <c r="B43" s="220"/>
      <c r="C43" s="221"/>
      <c r="D43" s="222"/>
      <c r="E43" s="508">
        <f t="shared" si="4"/>
        <v>0</v>
      </c>
      <c r="F43" s="509">
        <f t="shared" si="5"/>
        <v>0</v>
      </c>
      <c r="G43" s="510">
        <f t="shared" si="6"/>
        <v>0</v>
      </c>
      <c r="H43" s="501"/>
      <c r="I43" s="265" t="s">
        <v>153</v>
      </c>
      <c r="J43" s="502"/>
      <c r="K43" s="255"/>
      <c r="L43" s="252"/>
      <c r="M43" s="267"/>
      <c r="N43" s="279" t="str">
        <f t="shared" si="3"/>
        <v/>
      </c>
    </row>
    <row r="44" spans="1:14" ht="84.75" customHeight="1" x14ac:dyDescent="0.4">
      <c r="A44" s="260"/>
      <c r="B44" s="220"/>
      <c r="C44" s="221"/>
      <c r="D44" s="222"/>
      <c r="E44" s="508">
        <f t="shared" si="4"/>
        <v>0</v>
      </c>
      <c r="F44" s="509">
        <f t="shared" si="5"/>
        <v>0</v>
      </c>
      <c r="G44" s="510">
        <f t="shared" si="6"/>
        <v>0</v>
      </c>
      <c r="H44" s="501"/>
      <c r="I44" s="265" t="s">
        <v>153</v>
      </c>
      <c r="J44" s="502"/>
      <c r="K44" s="255"/>
      <c r="L44" s="252"/>
      <c r="M44" s="267"/>
      <c r="N44" s="279" t="str">
        <f t="shared" si="3"/>
        <v/>
      </c>
    </row>
    <row r="45" spans="1:14" ht="84.75" customHeight="1" x14ac:dyDescent="0.4">
      <c r="A45" s="260"/>
      <c r="B45" s="220"/>
      <c r="C45" s="221"/>
      <c r="D45" s="222"/>
      <c r="E45" s="508">
        <f t="shared" si="0"/>
        <v>0</v>
      </c>
      <c r="F45" s="509">
        <f t="shared" si="1"/>
        <v>0</v>
      </c>
      <c r="G45" s="510">
        <f t="shared" si="2"/>
        <v>0</v>
      </c>
      <c r="H45" s="501"/>
      <c r="I45" s="265" t="s">
        <v>153</v>
      </c>
      <c r="J45" s="502"/>
      <c r="K45" s="255"/>
      <c r="L45" s="252"/>
      <c r="M45" s="267"/>
      <c r="N45" s="279" t="str">
        <f t="shared" si="3"/>
        <v/>
      </c>
    </row>
    <row r="46" spans="1:14" ht="84.75" customHeight="1" x14ac:dyDescent="0.4">
      <c r="A46" s="260"/>
      <c r="B46" s="220"/>
      <c r="C46" s="221"/>
      <c r="D46" s="222"/>
      <c r="E46" s="508">
        <f t="shared" si="0"/>
        <v>0</v>
      </c>
      <c r="F46" s="509">
        <f t="shared" si="1"/>
        <v>0</v>
      </c>
      <c r="G46" s="510">
        <f t="shared" si="2"/>
        <v>0</v>
      </c>
      <c r="H46" s="501"/>
      <c r="I46" s="265" t="s">
        <v>153</v>
      </c>
      <c r="J46" s="502"/>
      <c r="K46" s="255"/>
      <c r="L46" s="252"/>
      <c r="M46" s="267"/>
      <c r="N46" s="279" t="str">
        <f t="shared" si="3"/>
        <v/>
      </c>
    </row>
    <row r="47" spans="1:14" ht="84.75" customHeight="1" x14ac:dyDescent="0.4">
      <c r="A47" s="260"/>
      <c r="B47" s="220"/>
      <c r="C47" s="221"/>
      <c r="D47" s="222"/>
      <c r="E47" s="508">
        <f t="shared" si="0"/>
        <v>0</v>
      </c>
      <c r="F47" s="509">
        <f t="shared" si="1"/>
        <v>0</v>
      </c>
      <c r="G47" s="510">
        <f t="shared" si="2"/>
        <v>0</v>
      </c>
      <c r="H47" s="501"/>
      <c r="I47" s="265" t="s">
        <v>153</v>
      </c>
      <c r="J47" s="502"/>
      <c r="K47" s="255"/>
      <c r="L47" s="252"/>
      <c r="M47" s="267"/>
      <c r="N47" s="279" t="str">
        <f t="shared" si="3"/>
        <v/>
      </c>
    </row>
    <row r="48" spans="1:14" ht="84.75" customHeight="1" x14ac:dyDescent="0.4">
      <c r="A48" s="260"/>
      <c r="B48" s="220"/>
      <c r="C48" s="221"/>
      <c r="D48" s="222"/>
      <c r="E48" s="508">
        <f t="shared" si="0"/>
        <v>0</v>
      </c>
      <c r="F48" s="509">
        <f t="shared" si="1"/>
        <v>0</v>
      </c>
      <c r="G48" s="510">
        <f t="shared" si="2"/>
        <v>0</v>
      </c>
      <c r="H48" s="501"/>
      <c r="I48" s="265" t="s">
        <v>153</v>
      </c>
      <c r="J48" s="502"/>
      <c r="K48" s="255"/>
      <c r="L48" s="252"/>
      <c r="M48" s="267"/>
      <c r="N48" s="279" t="str">
        <f t="shared" si="3"/>
        <v/>
      </c>
    </row>
    <row r="49" spans="1:14" ht="84.75" customHeight="1" x14ac:dyDescent="0.4">
      <c r="A49" s="260"/>
      <c r="B49" s="220"/>
      <c r="C49" s="221"/>
      <c r="D49" s="222"/>
      <c r="E49" s="508">
        <f t="shared" si="0"/>
        <v>0</v>
      </c>
      <c r="F49" s="509">
        <f t="shared" si="1"/>
        <v>0</v>
      </c>
      <c r="G49" s="510">
        <f t="shared" si="2"/>
        <v>0</v>
      </c>
      <c r="H49" s="501"/>
      <c r="I49" s="265" t="s">
        <v>153</v>
      </c>
      <c r="J49" s="502"/>
      <c r="K49" s="255"/>
      <c r="L49" s="252"/>
      <c r="M49" s="267"/>
      <c r="N49" s="279" t="str">
        <f t="shared" si="3"/>
        <v/>
      </c>
    </row>
    <row r="50" spans="1:14" ht="84.75" customHeight="1" x14ac:dyDescent="0.4">
      <c r="A50" s="260"/>
      <c r="B50" s="220"/>
      <c r="C50" s="221"/>
      <c r="D50" s="222"/>
      <c r="E50" s="508">
        <f t="shared" si="0"/>
        <v>0</v>
      </c>
      <c r="F50" s="509">
        <f t="shared" si="1"/>
        <v>0</v>
      </c>
      <c r="G50" s="510">
        <f t="shared" si="2"/>
        <v>0</v>
      </c>
      <c r="H50" s="501"/>
      <c r="I50" s="265" t="s">
        <v>153</v>
      </c>
      <c r="J50" s="502"/>
      <c r="K50" s="255"/>
      <c r="L50" s="252"/>
      <c r="M50" s="267"/>
      <c r="N50" s="279" t="str">
        <f t="shared" si="3"/>
        <v/>
      </c>
    </row>
    <row r="51" spans="1:14" ht="84.75" customHeight="1" x14ac:dyDescent="0.4">
      <c r="A51" s="260"/>
      <c r="B51" s="220"/>
      <c r="C51" s="221"/>
      <c r="D51" s="222"/>
      <c r="E51" s="508">
        <f t="shared" si="0"/>
        <v>0</v>
      </c>
      <c r="F51" s="509">
        <f t="shared" si="1"/>
        <v>0</v>
      </c>
      <c r="G51" s="510">
        <f t="shared" si="2"/>
        <v>0</v>
      </c>
      <c r="H51" s="501"/>
      <c r="I51" s="265" t="s">
        <v>153</v>
      </c>
      <c r="J51" s="502"/>
      <c r="K51" s="255"/>
      <c r="L51" s="252"/>
      <c r="M51" s="267"/>
      <c r="N51" s="279" t="str">
        <f t="shared" si="3"/>
        <v/>
      </c>
    </row>
    <row r="52" spans="1:14" ht="84.75" customHeight="1" x14ac:dyDescent="0.4">
      <c r="A52" s="260"/>
      <c r="B52" s="220"/>
      <c r="C52" s="221"/>
      <c r="D52" s="222"/>
      <c r="E52" s="508">
        <f t="shared" si="0"/>
        <v>0</v>
      </c>
      <c r="F52" s="509">
        <f t="shared" si="1"/>
        <v>0</v>
      </c>
      <c r="G52" s="510">
        <f t="shared" si="2"/>
        <v>0</v>
      </c>
      <c r="H52" s="501"/>
      <c r="I52" s="265" t="s">
        <v>153</v>
      </c>
      <c r="J52" s="502"/>
      <c r="K52" s="255"/>
      <c r="L52" s="252"/>
      <c r="M52" s="267"/>
      <c r="N52" s="279" t="str">
        <f t="shared" si="3"/>
        <v/>
      </c>
    </row>
    <row r="53" spans="1:14" ht="84.75" customHeight="1" x14ac:dyDescent="0.4">
      <c r="A53" s="260"/>
      <c r="B53" s="220"/>
      <c r="C53" s="221"/>
      <c r="D53" s="222"/>
      <c r="E53" s="508">
        <f t="shared" si="0"/>
        <v>0</v>
      </c>
      <c r="F53" s="509">
        <f t="shared" si="1"/>
        <v>0</v>
      </c>
      <c r="G53" s="510">
        <f t="shared" si="2"/>
        <v>0</v>
      </c>
      <c r="H53" s="501"/>
      <c r="I53" s="265" t="s">
        <v>153</v>
      </c>
      <c r="J53" s="502"/>
      <c r="K53" s="255"/>
      <c r="L53" s="252"/>
      <c r="M53" s="267"/>
      <c r="N53" s="279" t="str">
        <f t="shared" si="3"/>
        <v/>
      </c>
    </row>
    <row r="54" spans="1:14" ht="84.75" customHeight="1" x14ac:dyDescent="0.4">
      <c r="A54" s="260"/>
      <c r="B54" s="220"/>
      <c r="C54" s="221"/>
      <c r="D54" s="222"/>
      <c r="E54" s="508">
        <f t="shared" si="0"/>
        <v>0</v>
      </c>
      <c r="F54" s="509">
        <f t="shared" si="1"/>
        <v>0</v>
      </c>
      <c r="G54" s="510">
        <f t="shared" si="2"/>
        <v>0</v>
      </c>
      <c r="H54" s="501"/>
      <c r="I54" s="265" t="s">
        <v>153</v>
      </c>
      <c r="J54" s="502"/>
      <c r="K54" s="255"/>
      <c r="L54" s="252"/>
      <c r="M54" s="267"/>
      <c r="N54" s="279" t="str">
        <f t="shared" si="3"/>
        <v/>
      </c>
    </row>
    <row r="55" spans="1:14" ht="84.75" customHeight="1" x14ac:dyDescent="0.4">
      <c r="A55" s="260"/>
      <c r="B55" s="220"/>
      <c r="C55" s="221"/>
      <c r="D55" s="222"/>
      <c r="E55" s="508">
        <f t="shared" si="0"/>
        <v>0</v>
      </c>
      <c r="F55" s="509">
        <f t="shared" si="1"/>
        <v>0</v>
      </c>
      <c r="G55" s="510">
        <f t="shared" si="2"/>
        <v>0</v>
      </c>
      <c r="H55" s="501"/>
      <c r="I55" s="265" t="s">
        <v>153</v>
      </c>
      <c r="J55" s="502"/>
      <c r="K55" s="255"/>
      <c r="L55" s="252"/>
      <c r="M55" s="267"/>
      <c r="N55" s="279" t="str">
        <f t="shared" si="3"/>
        <v/>
      </c>
    </row>
    <row r="56" spans="1:14" ht="84.75" customHeight="1" x14ac:dyDescent="0.4">
      <c r="A56" s="260"/>
      <c r="B56" s="220"/>
      <c r="C56" s="221"/>
      <c r="D56" s="222"/>
      <c r="E56" s="508">
        <f t="shared" si="0"/>
        <v>0</v>
      </c>
      <c r="F56" s="509">
        <f t="shared" si="1"/>
        <v>0</v>
      </c>
      <c r="G56" s="510">
        <f t="shared" si="2"/>
        <v>0</v>
      </c>
      <c r="H56" s="501"/>
      <c r="I56" s="265" t="s">
        <v>153</v>
      </c>
      <c r="J56" s="502"/>
      <c r="K56" s="255"/>
      <c r="L56" s="252"/>
      <c r="M56" s="267"/>
      <c r="N56" s="279" t="str">
        <f t="shared" si="3"/>
        <v/>
      </c>
    </row>
    <row r="57" spans="1:14" ht="84.75" customHeight="1" x14ac:dyDescent="0.4">
      <c r="A57" s="260"/>
      <c r="B57" s="220"/>
      <c r="C57" s="221"/>
      <c r="D57" s="222"/>
      <c r="E57" s="508">
        <f t="shared" si="0"/>
        <v>0</v>
      </c>
      <c r="F57" s="509">
        <f t="shared" si="1"/>
        <v>0</v>
      </c>
      <c r="G57" s="510">
        <f t="shared" si="2"/>
        <v>0</v>
      </c>
      <c r="H57" s="501"/>
      <c r="I57" s="265" t="s">
        <v>153</v>
      </c>
      <c r="J57" s="502"/>
      <c r="K57" s="255"/>
      <c r="L57" s="252"/>
      <c r="M57" s="267"/>
      <c r="N57" s="279" t="str">
        <f t="shared" si="3"/>
        <v/>
      </c>
    </row>
    <row r="58" spans="1:14" ht="84.75" customHeight="1" x14ac:dyDescent="0.4">
      <c r="A58" s="260"/>
      <c r="B58" s="220"/>
      <c r="C58" s="221"/>
      <c r="D58" s="222"/>
      <c r="E58" s="508">
        <f t="shared" ref="E58:E59" si="7">F58+G58</f>
        <v>0</v>
      </c>
      <c r="F58" s="509">
        <f t="shared" si="1"/>
        <v>0</v>
      </c>
      <c r="G58" s="510">
        <f t="shared" si="2"/>
        <v>0</v>
      </c>
      <c r="H58" s="501"/>
      <c r="I58" s="265" t="s">
        <v>153</v>
      </c>
      <c r="J58" s="502"/>
      <c r="K58" s="255"/>
      <c r="L58" s="252"/>
      <c r="M58" s="267"/>
      <c r="N58" s="279" t="str">
        <f t="shared" si="3"/>
        <v/>
      </c>
    </row>
    <row r="59" spans="1:14" ht="84.75" customHeight="1" thickBot="1" x14ac:dyDescent="0.45">
      <c r="A59" s="261"/>
      <c r="B59" s="223"/>
      <c r="C59" s="224"/>
      <c r="D59" s="225"/>
      <c r="E59" s="514">
        <f t="shared" si="7"/>
        <v>0</v>
      </c>
      <c r="F59" s="515">
        <f t="shared" si="1"/>
        <v>0</v>
      </c>
      <c r="G59" s="516">
        <f t="shared" si="2"/>
        <v>0</v>
      </c>
      <c r="H59" s="503"/>
      <c r="I59" s="266" t="s">
        <v>153</v>
      </c>
      <c r="J59" s="504"/>
      <c r="K59" s="256"/>
      <c r="L59" s="253"/>
      <c r="M59" s="268"/>
      <c r="N59" s="279" t="str">
        <f t="shared" si="3"/>
        <v/>
      </c>
    </row>
    <row r="60" spans="1:14" ht="56.25" customHeight="1" thickTop="1" thickBot="1" x14ac:dyDescent="0.45">
      <c r="A60" s="178"/>
      <c r="B60" s="179"/>
      <c r="C60" s="180"/>
      <c r="D60" s="181" t="s">
        <v>155</v>
      </c>
      <c r="E60" s="517">
        <f>SUM(E10:E59)</f>
        <v>0</v>
      </c>
      <c r="F60" s="518">
        <f t="shared" ref="F60:G60" si="8">SUM(F10:F59)</f>
        <v>0</v>
      </c>
      <c r="G60" s="519">
        <f t="shared" si="8"/>
        <v>0</v>
      </c>
      <c r="H60" s="178"/>
      <c r="I60" s="179"/>
      <c r="J60" s="254" t="s">
        <v>160</v>
      </c>
      <c r="K60" s="480"/>
      <c r="L60" s="480"/>
      <c r="M60" s="481"/>
    </row>
    <row r="61" spans="1:14" s="84" customFormat="1" ht="16.5" hidden="1" customHeight="1" x14ac:dyDescent="0.4">
      <c r="A61" s="109" t="s">
        <v>110</v>
      </c>
      <c r="B61" s="84" t="s">
        <v>111</v>
      </c>
      <c r="H61" s="109"/>
      <c r="I61" s="109"/>
      <c r="J61" s="109"/>
      <c r="M61" s="110"/>
    </row>
    <row r="62" spans="1:14" s="84" customFormat="1" ht="16.5" hidden="1" customHeight="1" x14ac:dyDescent="0.4">
      <c r="B62" s="84" t="s">
        <v>132</v>
      </c>
      <c r="I62" s="89"/>
      <c r="J62" s="89"/>
      <c r="M62" s="110"/>
    </row>
    <row r="63" spans="1:14" s="84" customFormat="1" ht="16.5" hidden="1" customHeight="1" x14ac:dyDescent="0.4">
      <c r="B63" s="84" t="s">
        <v>133</v>
      </c>
      <c r="F63" s="111"/>
      <c r="G63" s="111"/>
      <c r="I63" s="89"/>
      <c r="J63" s="89"/>
      <c r="K63" s="111"/>
      <c r="L63" s="111"/>
      <c r="M63" s="112"/>
      <c r="N63" s="111"/>
    </row>
    <row r="64" spans="1:14" s="84" customFormat="1" ht="16.5" hidden="1" customHeight="1" x14ac:dyDescent="0.4">
      <c r="B64" s="111" t="s">
        <v>112</v>
      </c>
      <c r="C64" s="111"/>
      <c r="F64" s="111"/>
      <c r="G64" s="111"/>
      <c r="I64" s="89"/>
      <c r="J64" s="89"/>
      <c r="K64" s="111"/>
      <c r="L64" s="111"/>
      <c r="M64" s="112"/>
      <c r="N64" s="111"/>
    </row>
    <row r="65" spans="2:14" s="84" customFormat="1" ht="17.45" customHeight="1" x14ac:dyDescent="0.4">
      <c r="C65" s="113"/>
      <c r="D65" s="113"/>
      <c r="E65" s="113"/>
      <c r="F65" s="113"/>
      <c r="G65" s="113"/>
      <c r="K65" s="113"/>
      <c r="N65" s="111"/>
    </row>
    <row r="66" spans="2:14" s="84" customFormat="1" ht="17.45" customHeight="1" x14ac:dyDescent="0.4">
      <c r="C66" s="113"/>
      <c r="D66" s="113"/>
      <c r="E66" s="113"/>
      <c r="F66" s="113"/>
      <c r="G66" s="113"/>
      <c r="K66" s="113"/>
      <c r="N66" s="111"/>
    </row>
    <row r="67" spans="2:14" ht="17.45" customHeight="1" x14ac:dyDescent="0.4">
      <c r="C67" s="113"/>
      <c r="D67" s="113"/>
      <c r="E67" s="113"/>
      <c r="F67" s="113"/>
      <c r="G67" s="113"/>
      <c r="I67" s="84"/>
      <c r="J67" s="84"/>
      <c r="K67" s="113"/>
      <c r="L67" s="84"/>
      <c r="M67" s="84"/>
    </row>
    <row r="68" spans="2:14" ht="17.45" customHeight="1" x14ac:dyDescent="0.4">
      <c r="C68" s="113"/>
      <c r="D68" s="113"/>
      <c r="E68" s="113"/>
      <c r="F68" s="113"/>
      <c r="G68" s="113"/>
      <c r="I68" s="84"/>
      <c r="J68" s="84"/>
      <c r="K68" s="113"/>
      <c r="L68" s="84"/>
      <c r="M68" s="84"/>
    </row>
    <row r="69" spans="2:14" ht="17.45" customHeight="1" x14ac:dyDescent="0.4">
      <c r="B69" s="83" t="s">
        <v>113</v>
      </c>
      <c r="C69" s="113"/>
      <c r="D69" s="113"/>
      <c r="E69" s="113"/>
      <c r="F69" s="113"/>
      <c r="G69" s="113"/>
      <c r="I69" s="84"/>
      <c r="J69" s="84"/>
      <c r="K69" s="113"/>
      <c r="L69" s="84"/>
      <c r="M69" s="84"/>
    </row>
    <row r="70" spans="2:14" ht="17.45" customHeight="1" x14ac:dyDescent="0.4">
      <c r="B70" s="83" t="s">
        <v>113</v>
      </c>
      <c r="C70" s="113"/>
      <c r="D70" s="113"/>
      <c r="E70" s="113"/>
      <c r="F70" s="113"/>
      <c r="G70" s="113"/>
      <c r="I70" s="84"/>
      <c r="J70" s="84"/>
      <c r="K70" s="113"/>
      <c r="L70" s="84"/>
      <c r="M70" s="84"/>
    </row>
    <row r="71" spans="2:14" x14ac:dyDescent="0.4">
      <c r="C71" s="116"/>
      <c r="D71" s="116"/>
      <c r="E71" s="116"/>
      <c r="F71" s="116"/>
      <c r="G71" s="116"/>
      <c r="K71" s="116"/>
    </row>
  </sheetData>
  <sheetProtection algorithmName="SHA-512" hashValue="5hbvgK4u2jj+H4qh8IBpc95wRf9SLL/i0gs8NuQ4JFReJ0PTVE4I6ZlovwsABFWOs+++hk0V/juCOYkalulVEQ==" saltValue="3Jo+ddwPVNeEySLGCORPDA==" spinCount="100000" sheet="1" objects="1" scenarios="1" formatCells="0" formatColumns="0" formatRows="0"/>
  <mergeCells count="7">
    <mergeCell ref="K60:M60"/>
    <mergeCell ref="A2:M2"/>
    <mergeCell ref="C4:K4"/>
    <mergeCell ref="B5:B6"/>
    <mergeCell ref="D5:K5"/>
    <mergeCell ref="C6:K6"/>
    <mergeCell ref="H9:J9"/>
  </mergeCells>
  <phoneticPr fontId="8"/>
  <dataValidations count="11">
    <dataValidation allowBlank="1" showInputMessage="1" showErrorMessage="1" prompt="交付決定番号を入力してください。" sqref="M4"/>
    <dataValidation allowBlank="1" showInputMessage="1" showErrorMessage="1" prompt="法人の方は会社名、個人の方は屋号を入力してください。" sqref="P4:P5"/>
    <dataValidation allowBlank="1" showInputMessage="1" showErrorMessage="1" prompt="店舗名を入力してください。" sqref="C4:K4"/>
    <dataValidation allowBlank="1" showInputMessage="1" showErrorMessage="1" prompt="上記店舗の所在地を入力してください。" sqref="D5:K5 C6:K6"/>
    <dataValidation type="list" allowBlank="1" showInputMessage="1" showErrorMessage="1" prompt="経費区分を選択してください。" sqref="A10:A59">
      <formula1>"厨房機器等購入費,広告宣伝費（販路・顧客開拓目的）,広告宣伝費（求人目的）,マーケティング調査費,システム導入費,厨房等工事費"</formula1>
    </dataValidation>
    <dataValidation type="list" allowBlank="1" showInputMessage="1" showErrorMessage="1" prompt="支払方法（振込、クレジットカード、現金、手形・小切手）を選択してください。" sqref="L10:L59">
      <formula1>"振込,クレジットカード,現金,手形・小切手"</formula1>
    </dataValidation>
    <dataValidation allowBlank="1" showInputMessage="1" showErrorMessage="1" prompt="助成対象期間内に使用した経費内容を入力してください。_x000a_（申請様式（実施計画）からコピーしていただいても構いません）" sqref="B10:B59"/>
    <dataValidation allowBlank="1" showInputMessage="1" showErrorMessage="1" prompt="ここでつけた番号を経理関係書類に記入していただくと、確認がスムーズになります。" sqref="M10:M59"/>
    <dataValidation allowBlank="1" showInputMessage="1" showErrorMessage="1" prompt="税抜で記入してください。" sqref="C10:C59"/>
    <dataValidation allowBlank="1" showInputMessage="1" showErrorMessage="1" prompt="継続的な支出の最初の支払日を入力してください。" sqref="H10:H59"/>
    <dataValidation allowBlank="1" showInputMessage="1" showErrorMessage="1" prompt="継続的な支出の最後の支払日を入力してください。" sqref="J10:J59"/>
  </dataValidations>
  <printOptions horizontalCentered="1"/>
  <pageMargins left="0.39370078740157483" right="0.39370078740157483" top="0.39370078740157483" bottom="0.47244094488188981" header="0.15748031496062992" footer="0.15748031496062992"/>
  <pageSetup paperSize="9" scale="51" fitToHeight="0" orientation="portrait" r:id="rId1"/>
  <headerFooter scaleWithDoc="0" alignWithMargins="0">
    <oddHeader>&amp;R&amp;A　&amp;P/&amp;N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</sheetPr>
  <dimension ref="A1:P71"/>
  <sheetViews>
    <sheetView showZeros="0" zoomScale="70" zoomScaleNormal="70" zoomScaleSheetLayoutView="70" workbookViewId="0">
      <selection activeCell="C4" sqref="C4:K4"/>
    </sheetView>
  </sheetViews>
  <sheetFormatPr defaultRowHeight="13.5" x14ac:dyDescent="0.4"/>
  <cols>
    <col min="1" max="1" width="15.375" style="83" customWidth="1"/>
    <col min="2" max="2" width="30.25" style="83" customWidth="1"/>
    <col min="3" max="3" width="13.125" style="83" customWidth="1"/>
    <col min="4" max="4" width="8.5" style="83" customWidth="1"/>
    <col min="5" max="7" width="13.125" style="83" customWidth="1"/>
    <col min="8" max="8" width="8.625" style="83" customWidth="1"/>
    <col min="9" max="9" width="3.75" style="92" bestFit="1" customWidth="1"/>
    <col min="10" max="10" width="8.625" style="92" customWidth="1"/>
    <col min="11" max="11" width="17.5" style="83" customWidth="1"/>
    <col min="12" max="12" width="9.25" style="83" bestFit="1" customWidth="1"/>
    <col min="13" max="13" width="15.5" style="90" bestFit="1" customWidth="1"/>
    <col min="14" max="14" width="2.875" style="83" customWidth="1"/>
    <col min="15" max="15" width="20.375" style="83" customWidth="1"/>
    <col min="16" max="16" width="51" style="83" customWidth="1"/>
    <col min="17" max="255" width="9" style="83"/>
    <col min="256" max="256" width="18.875" style="83" customWidth="1"/>
    <col min="257" max="258" width="6.5" style="83" customWidth="1"/>
    <col min="259" max="261" width="11.125" style="83" customWidth="1"/>
    <col min="262" max="267" width="8.375" style="83" customWidth="1"/>
    <col min="268" max="268" width="18.875" style="83" customWidth="1"/>
    <col min="269" max="269" width="4.125" style="83" customWidth="1"/>
    <col min="270" max="270" width="4.625" style="83" customWidth="1"/>
    <col min="271" max="511" width="9" style="83"/>
    <col min="512" max="512" width="18.875" style="83" customWidth="1"/>
    <col min="513" max="514" width="6.5" style="83" customWidth="1"/>
    <col min="515" max="517" width="11.125" style="83" customWidth="1"/>
    <col min="518" max="523" width="8.375" style="83" customWidth="1"/>
    <col min="524" max="524" width="18.875" style="83" customWidth="1"/>
    <col min="525" max="525" width="4.125" style="83" customWidth="1"/>
    <col min="526" max="526" width="4.625" style="83" customWidth="1"/>
    <col min="527" max="767" width="9" style="83"/>
    <col min="768" max="768" width="18.875" style="83" customWidth="1"/>
    <col min="769" max="770" width="6.5" style="83" customWidth="1"/>
    <col min="771" max="773" width="11.125" style="83" customWidth="1"/>
    <col min="774" max="779" width="8.375" style="83" customWidth="1"/>
    <col min="780" max="780" width="18.875" style="83" customWidth="1"/>
    <col min="781" max="781" width="4.125" style="83" customWidth="1"/>
    <col min="782" max="782" width="4.625" style="83" customWidth="1"/>
    <col min="783" max="1023" width="9" style="83"/>
    <col min="1024" max="1024" width="18.875" style="83" customWidth="1"/>
    <col min="1025" max="1026" width="6.5" style="83" customWidth="1"/>
    <col min="1027" max="1029" width="11.125" style="83" customWidth="1"/>
    <col min="1030" max="1035" width="8.375" style="83" customWidth="1"/>
    <col min="1036" max="1036" width="18.875" style="83" customWidth="1"/>
    <col min="1037" max="1037" width="4.125" style="83" customWidth="1"/>
    <col min="1038" max="1038" width="4.625" style="83" customWidth="1"/>
    <col min="1039" max="1279" width="9" style="83"/>
    <col min="1280" max="1280" width="18.875" style="83" customWidth="1"/>
    <col min="1281" max="1282" width="6.5" style="83" customWidth="1"/>
    <col min="1283" max="1285" width="11.125" style="83" customWidth="1"/>
    <col min="1286" max="1291" width="8.375" style="83" customWidth="1"/>
    <col min="1292" max="1292" width="18.875" style="83" customWidth="1"/>
    <col min="1293" max="1293" width="4.125" style="83" customWidth="1"/>
    <col min="1294" max="1294" width="4.625" style="83" customWidth="1"/>
    <col min="1295" max="1535" width="9" style="83"/>
    <col min="1536" max="1536" width="18.875" style="83" customWidth="1"/>
    <col min="1537" max="1538" width="6.5" style="83" customWidth="1"/>
    <col min="1539" max="1541" width="11.125" style="83" customWidth="1"/>
    <col min="1542" max="1547" width="8.375" style="83" customWidth="1"/>
    <col min="1548" max="1548" width="18.875" style="83" customWidth="1"/>
    <col min="1549" max="1549" width="4.125" style="83" customWidth="1"/>
    <col min="1550" max="1550" width="4.625" style="83" customWidth="1"/>
    <col min="1551" max="1791" width="9" style="83"/>
    <col min="1792" max="1792" width="18.875" style="83" customWidth="1"/>
    <col min="1793" max="1794" width="6.5" style="83" customWidth="1"/>
    <col min="1795" max="1797" width="11.125" style="83" customWidth="1"/>
    <col min="1798" max="1803" width="8.375" style="83" customWidth="1"/>
    <col min="1804" max="1804" width="18.875" style="83" customWidth="1"/>
    <col min="1805" max="1805" width="4.125" style="83" customWidth="1"/>
    <col min="1806" max="1806" width="4.625" style="83" customWidth="1"/>
    <col min="1807" max="2047" width="9" style="83"/>
    <col min="2048" max="2048" width="18.875" style="83" customWidth="1"/>
    <col min="2049" max="2050" width="6.5" style="83" customWidth="1"/>
    <col min="2051" max="2053" width="11.125" style="83" customWidth="1"/>
    <col min="2054" max="2059" width="8.375" style="83" customWidth="1"/>
    <col min="2060" max="2060" width="18.875" style="83" customWidth="1"/>
    <col min="2061" max="2061" width="4.125" style="83" customWidth="1"/>
    <col min="2062" max="2062" width="4.625" style="83" customWidth="1"/>
    <col min="2063" max="2303" width="9" style="83"/>
    <col min="2304" max="2304" width="18.875" style="83" customWidth="1"/>
    <col min="2305" max="2306" width="6.5" style="83" customWidth="1"/>
    <col min="2307" max="2309" width="11.125" style="83" customWidth="1"/>
    <col min="2310" max="2315" width="8.375" style="83" customWidth="1"/>
    <col min="2316" max="2316" width="18.875" style="83" customWidth="1"/>
    <col min="2317" max="2317" width="4.125" style="83" customWidth="1"/>
    <col min="2318" max="2318" width="4.625" style="83" customWidth="1"/>
    <col min="2319" max="2559" width="9" style="83"/>
    <col min="2560" max="2560" width="18.875" style="83" customWidth="1"/>
    <col min="2561" max="2562" width="6.5" style="83" customWidth="1"/>
    <col min="2563" max="2565" width="11.125" style="83" customWidth="1"/>
    <col min="2566" max="2571" width="8.375" style="83" customWidth="1"/>
    <col min="2572" max="2572" width="18.875" style="83" customWidth="1"/>
    <col min="2573" max="2573" width="4.125" style="83" customWidth="1"/>
    <col min="2574" max="2574" width="4.625" style="83" customWidth="1"/>
    <col min="2575" max="2815" width="9" style="83"/>
    <col min="2816" max="2816" width="18.875" style="83" customWidth="1"/>
    <col min="2817" max="2818" width="6.5" style="83" customWidth="1"/>
    <col min="2819" max="2821" width="11.125" style="83" customWidth="1"/>
    <col min="2822" max="2827" width="8.375" style="83" customWidth="1"/>
    <col min="2828" max="2828" width="18.875" style="83" customWidth="1"/>
    <col min="2829" max="2829" width="4.125" style="83" customWidth="1"/>
    <col min="2830" max="2830" width="4.625" style="83" customWidth="1"/>
    <col min="2831" max="3071" width="9" style="83"/>
    <col min="3072" max="3072" width="18.875" style="83" customWidth="1"/>
    <col min="3073" max="3074" width="6.5" style="83" customWidth="1"/>
    <col min="3075" max="3077" width="11.125" style="83" customWidth="1"/>
    <col min="3078" max="3083" width="8.375" style="83" customWidth="1"/>
    <col min="3084" max="3084" width="18.875" style="83" customWidth="1"/>
    <col min="3085" max="3085" width="4.125" style="83" customWidth="1"/>
    <col min="3086" max="3086" width="4.625" style="83" customWidth="1"/>
    <col min="3087" max="3327" width="9" style="83"/>
    <col min="3328" max="3328" width="18.875" style="83" customWidth="1"/>
    <col min="3329" max="3330" width="6.5" style="83" customWidth="1"/>
    <col min="3331" max="3333" width="11.125" style="83" customWidth="1"/>
    <col min="3334" max="3339" width="8.375" style="83" customWidth="1"/>
    <col min="3340" max="3340" width="18.875" style="83" customWidth="1"/>
    <col min="3341" max="3341" width="4.125" style="83" customWidth="1"/>
    <col min="3342" max="3342" width="4.625" style="83" customWidth="1"/>
    <col min="3343" max="3583" width="9" style="83"/>
    <col min="3584" max="3584" width="18.875" style="83" customWidth="1"/>
    <col min="3585" max="3586" width="6.5" style="83" customWidth="1"/>
    <col min="3587" max="3589" width="11.125" style="83" customWidth="1"/>
    <col min="3590" max="3595" width="8.375" style="83" customWidth="1"/>
    <col min="3596" max="3596" width="18.875" style="83" customWidth="1"/>
    <col min="3597" max="3597" width="4.125" style="83" customWidth="1"/>
    <col min="3598" max="3598" width="4.625" style="83" customWidth="1"/>
    <col min="3599" max="3839" width="9" style="83"/>
    <col min="3840" max="3840" width="18.875" style="83" customWidth="1"/>
    <col min="3841" max="3842" width="6.5" style="83" customWidth="1"/>
    <col min="3843" max="3845" width="11.125" style="83" customWidth="1"/>
    <col min="3846" max="3851" width="8.375" style="83" customWidth="1"/>
    <col min="3852" max="3852" width="18.875" style="83" customWidth="1"/>
    <col min="3853" max="3853" width="4.125" style="83" customWidth="1"/>
    <col min="3854" max="3854" width="4.625" style="83" customWidth="1"/>
    <col min="3855" max="4095" width="9" style="83"/>
    <col min="4096" max="4096" width="18.875" style="83" customWidth="1"/>
    <col min="4097" max="4098" width="6.5" style="83" customWidth="1"/>
    <col min="4099" max="4101" width="11.125" style="83" customWidth="1"/>
    <col min="4102" max="4107" width="8.375" style="83" customWidth="1"/>
    <col min="4108" max="4108" width="18.875" style="83" customWidth="1"/>
    <col min="4109" max="4109" width="4.125" style="83" customWidth="1"/>
    <col min="4110" max="4110" width="4.625" style="83" customWidth="1"/>
    <col min="4111" max="4351" width="9" style="83"/>
    <col min="4352" max="4352" width="18.875" style="83" customWidth="1"/>
    <col min="4353" max="4354" width="6.5" style="83" customWidth="1"/>
    <col min="4355" max="4357" width="11.125" style="83" customWidth="1"/>
    <col min="4358" max="4363" width="8.375" style="83" customWidth="1"/>
    <col min="4364" max="4364" width="18.875" style="83" customWidth="1"/>
    <col min="4365" max="4365" width="4.125" style="83" customWidth="1"/>
    <col min="4366" max="4366" width="4.625" style="83" customWidth="1"/>
    <col min="4367" max="4607" width="9" style="83"/>
    <col min="4608" max="4608" width="18.875" style="83" customWidth="1"/>
    <col min="4609" max="4610" width="6.5" style="83" customWidth="1"/>
    <col min="4611" max="4613" width="11.125" style="83" customWidth="1"/>
    <col min="4614" max="4619" width="8.375" style="83" customWidth="1"/>
    <col min="4620" max="4620" width="18.875" style="83" customWidth="1"/>
    <col min="4621" max="4621" width="4.125" style="83" customWidth="1"/>
    <col min="4622" max="4622" width="4.625" style="83" customWidth="1"/>
    <col min="4623" max="4863" width="9" style="83"/>
    <col min="4864" max="4864" width="18.875" style="83" customWidth="1"/>
    <col min="4865" max="4866" width="6.5" style="83" customWidth="1"/>
    <col min="4867" max="4869" width="11.125" style="83" customWidth="1"/>
    <col min="4870" max="4875" width="8.375" style="83" customWidth="1"/>
    <col min="4876" max="4876" width="18.875" style="83" customWidth="1"/>
    <col min="4877" max="4877" width="4.125" style="83" customWidth="1"/>
    <col min="4878" max="4878" width="4.625" style="83" customWidth="1"/>
    <col min="4879" max="5119" width="9" style="83"/>
    <col min="5120" max="5120" width="18.875" style="83" customWidth="1"/>
    <col min="5121" max="5122" width="6.5" style="83" customWidth="1"/>
    <col min="5123" max="5125" width="11.125" style="83" customWidth="1"/>
    <col min="5126" max="5131" width="8.375" style="83" customWidth="1"/>
    <col min="5132" max="5132" width="18.875" style="83" customWidth="1"/>
    <col min="5133" max="5133" width="4.125" style="83" customWidth="1"/>
    <col min="5134" max="5134" width="4.625" style="83" customWidth="1"/>
    <col min="5135" max="5375" width="9" style="83"/>
    <col min="5376" max="5376" width="18.875" style="83" customWidth="1"/>
    <col min="5377" max="5378" width="6.5" style="83" customWidth="1"/>
    <col min="5379" max="5381" width="11.125" style="83" customWidth="1"/>
    <col min="5382" max="5387" width="8.375" style="83" customWidth="1"/>
    <col min="5388" max="5388" width="18.875" style="83" customWidth="1"/>
    <col min="5389" max="5389" width="4.125" style="83" customWidth="1"/>
    <col min="5390" max="5390" width="4.625" style="83" customWidth="1"/>
    <col min="5391" max="5631" width="9" style="83"/>
    <col min="5632" max="5632" width="18.875" style="83" customWidth="1"/>
    <col min="5633" max="5634" width="6.5" style="83" customWidth="1"/>
    <col min="5635" max="5637" width="11.125" style="83" customWidth="1"/>
    <col min="5638" max="5643" width="8.375" style="83" customWidth="1"/>
    <col min="5644" max="5644" width="18.875" style="83" customWidth="1"/>
    <col min="5645" max="5645" width="4.125" style="83" customWidth="1"/>
    <col min="5646" max="5646" width="4.625" style="83" customWidth="1"/>
    <col min="5647" max="5887" width="9" style="83"/>
    <col min="5888" max="5888" width="18.875" style="83" customWidth="1"/>
    <col min="5889" max="5890" width="6.5" style="83" customWidth="1"/>
    <col min="5891" max="5893" width="11.125" style="83" customWidth="1"/>
    <col min="5894" max="5899" width="8.375" style="83" customWidth="1"/>
    <col min="5900" max="5900" width="18.875" style="83" customWidth="1"/>
    <col min="5901" max="5901" width="4.125" style="83" customWidth="1"/>
    <col min="5902" max="5902" width="4.625" style="83" customWidth="1"/>
    <col min="5903" max="6143" width="9" style="83"/>
    <col min="6144" max="6144" width="18.875" style="83" customWidth="1"/>
    <col min="6145" max="6146" width="6.5" style="83" customWidth="1"/>
    <col min="6147" max="6149" width="11.125" style="83" customWidth="1"/>
    <col min="6150" max="6155" width="8.375" style="83" customWidth="1"/>
    <col min="6156" max="6156" width="18.875" style="83" customWidth="1"/>
    <col min="6157" max="6157" width="4.125" style="83" customWidth="1"/>
    <col min="6158" max="6158" width="4.625" style="83" customWidth="1"/>
    <col min="6159" max="6399" width="9" style="83"/>
    <col min="6400" max="6400" width="18.875" style="83" customWidth="1"/>
    <col min="6401" max="6402" width="6.5" style="83" customWidth="1"/>
    <col min="6403" max="6405" width="11.125" style="83" customWidth="1"/>
    <col min="6406" max="6411" width="8.375" style="83" customWidth="1"/>
    <col min="6412" max="6412" width="18.875" style="83" customWidth="1"/>
    <col min="6413" max="6413" width="4.125" style="83" customWidth="1"/>
    <col min="6414" max="6414" width="4.625" style="83" customWidth="1"/>
    <col min="6415" max="6655" width="9" style="83"/>
    <col min="6656" max="6656" width="18.875" style="83" customWidth="1"/>
    <col min="6657" max="6658" width="6.5" style="83" customWidth="1"/>
    <col min="6659" max="6661" width="11.125" style="83" customWidth="1"/>
    <col min="6662" max="6667" width="8.375" style="83" customWidth="1"/>
    <col min="6668" max="6668" width="18.875" style="83" customWidth="1"/>
    <col min="6669" max="6669" width="4.125" style="83" customWidth="1"/>
    <col min="6670" max="6670" width="4.625" style="83" customWidth="1"/>
    <col min="6671" max="6911" width="9" style="83"/>
    <col min="6912" max="6912" width="18.875" style="83" customWidth="1"/>
    <col min="6913" max="6914" width="6.5" style="83" customWidth="1"/>
    <col min="6915" max="6917" width="11.125" style="83" customWidth="1"/>
    <col min="6918" max="6923" width="8.375" style="83" customWidth="1"/>
    <col min="6924" max="6924" width="18.875" style="83" customWidth="1"/>
    <col min="6925" max="6925" width="4.125" style="83" customWidth="1"/>
    <col min="6926" max="6926" width="4.625" style="83" customWidth="1"/>
    <col min="6927" max="7167" width="9" style="83"/>
    <col min="7168" max="7168" width="18.875" style="83" customWidth="1"/>
    <col min="7169" max="7170" width="6.5" style="83" customWidth="1"/>
    <col min="7171" max="7173" width="11.125" style="83" customWidth="1"/>
    <col min="7174" max="7179" width="8.375" style="83" customWidth="1"/>
    <col min="7180" max="7180" width="18.875" style="83" customWidth="1"/>
    <col min="7181" max="7181" width="4.125" style="83" customWidth="1"/>
    <col min="7182" max="7182" width="4.625" style="83" customWidth="1"/>
    <col min="7183" max="7423" width="9" style="83"/>
    <col min="7424" max="7424" width="18.875" style="83" customWidth="1"/>
    <col min="7425" max="7426" width="6.5" style="83" customWidth="1"/>
    <col min="7427" max="7429" width="11.125" style="83" customWidth="1"/>
    <col min="7430" max="7435" width="8.375" style="83" customWidth="1"/>
    <col min="7436" max="7436" width="18.875" style="83" customWidth="1"/>
    <col min="7437" max="7437" width="4.125" style="83" customWidth="1"/>
    <col min="7438" max="7438" width="4.625" style="83" customWidth="1"/>
    <col min="7439" max="7679" width="9" style="83"/>
    <col min="7680" max="7680" width="18.875" style="83" customWidth="1"/>
    <col min="7681" max="7682" width="6.5" style="83" customWidth="1"/>
    <col min="7683" max="7685" width="11.125" style="83" customWidth="1"/>
    <col min="7686" max="7691" width="8.375" style="83" customWidth="1"/>
    <col min="7692" max="7692" width="18.875" style="83" customWidth="1"/>
    <col min="7693" max="7693" width="4.125" style="83" customWidth="1"/>
    <col min="7694" max="7694" width="4.625" style="83" customWidth="1"/>
    <col min="7695" max="7935" width="9" style="83"/>
    <col min="7936" max="7936" width="18.875" style="83" customWidth="1"/>
    <col min="7937" max="7938" width="6.5" style="83" customWidth="1"/>
    <col min="7939" max="7941" width="11.125" style="83" customWidth="1"/>
    <col min="7942" max="7947" width="8.375" style="83" customWidth="1"/>
    <col min="7948" max="7948" width="18.875" style="83" customWidth="1"/>
    <col min="7949" max="7949" width="4.125" style="83" customWidth="1"/>
    <col min="7950" max="7950" width="4.625" style="83" customWidth="1"/>
    <col min="7951" max="8191" width="9" style="83"/>
    <col min="8192" max="8192" width="18.875" style="83" customWidth="1"/>
    <col min="8193" max="8194" width="6.5" style="83" customWidth="1"/>
    <col min="8195" max="8197" width="11.125" style="83" customWidth="1"/>
    <col min="8198" max="8203" width="8.375" style="83" customWidth="1"/>
    <col min="8204" max="8204" width="18.875" style="83" customWidth="1"/>
    <col min="8205" max="8205" width="4.125" style="83" customWidth="1"/>
    <col min="8206" max="8206" width="4.625" style="83" customWidth="1"/>
    <col min="8207" max="8447" width="9" style="83"/>
    <col min="8448" max="8448" width="18.875" style="83" customWidth="1"/>
    <col min="8449" max="8450" width="6.5" style="83" customWidth="1"/>
    <col min="8451" max="8453" width="11.125" style="83" customWidth="1"/>
    <col min="8454" max="8459" width="8.375" style="83" customWidth="1"/>
    <col min="8460" max="8460" width="18.875" style="83" customWidth="1"/>
    <col min="8461" max="8461" width="4.125" style="83" customWidth="1"/>
    <col min="8462" max="8462" width="4.625" style="83" customWidth="1"/>
    <col min="8463" max="8703" width="9" style="83"/>
    <col min="8704" max="8704" width="18.875" style="83" customWidth="1"/>
    <col min="8705" max="8706" width="6.5" style="83" customWidth="1"/>
    <col min="8707" max="8709" width="11.125" style="83" customWidth="1"/>
    <col min="8710" max="8715" width="8.375" style="83" customWidth="1"/>
    <col min="8716" max="8716" width="18.875" style="83" customWidth="1"/>
    <col min="8717" max="8717" width="4.125" style="83" customWidth="1"/>
    <col min="8718" max="8718" width="4.625" style="83" customWidth="1"/>
    <col min="8719" max="8959" width="9" style="83"/>
    <col min="8960" max="8960" width="18.875" style="83" customWidth="1"/>
    <col min="8961" max="8962" width="6.5" style="83" customWidth="1"/>
    <col min="8963" max="8965" width="11.125" style="83" customWidth="1"/>
    <col min="8966" max="8971" width="8.375" style="83" customWidth="1"/>
    <col min="8972" max="8972" width="18.875" style="83" customWidth="1"/>
    <col min="8973" max="8973" width="4.125" style="83" customWidth="1"/>
    <col min="8974" max="8974" width="4.625" style="83" customWidth="1"/>
    <col min="8975" max="9215" width="9" style="83"/>
    <col min="9216" max="9216" width="18.875" style="83" customWidth="1"/>
    <col min="9217" max="9218" width="6.5" style="83" customWidth="1"/>
    <col min="9219" max="9221" width="11.125" style="83" customWidth="1"/>
    <col min="9222" max="9227" width="8.375" style="83" customWidth="1"/>
    <col min="9228" max="9228" width="18.875" style="83" customWidth="1"/>
    <col min="9229" max="9229" width="4.125" style="83" customWidth="1"/>
    <col min="9230" max="9230" width="4.625" style="83" customWidth="1"/>
    <col min="9231" max="9471" width="9" style="83"/>
    <col min="9472" max="9472" width="18.875" style="83" customWidth="1"/>
    <col min="9473" max="9474" width="6.5" style="83" customWidth="1"/>
    <col min="9475" max="9477" width="11.125" style="83" customWidth="1"/>
    <col min="9478" max="9483" width="8.375" style="83" customWidth="1"/>
    <col min="9484" max="9484" width="18.875" style="83" customWidth="1"/>
    <col min="9485" max="9485" width="4.125" style="83" customWidth="1"/>
    <col min="9486" max="9486" width="4.625" style="83" customWidth="1"/>
    <col min="9487" max="9727" width="9" style="83"/>
    <col min="9728" max="9728" width="18.875" style="83" customWidth="1"/>
    <col min="9729" max="9730" width="6.5" style="83" customWidth="1"/>
    <col min="9731" max="9733" width="11.125" style="83" customWidth="1"/>
    <col min="9734" max="9739" width="8.375" style="83" customWidth="1"/>
    <col min="9740" max="9740" width="18.875" style="83" customWidth="1"/>
    <col min="9741" max="9741" width="4.125" style="83" customWidth="1"/>
    <col min="9742" max="9742" width="4.625" style="83" customWidth="1"/>
    <col min="9743" max="9983" width="9" style="83"/>
    <col min="9984" max="9984" width="18.875" style="83" customWidth="1"/>
    <col min="9985" max="9986" width="6.5" style="83" customWidth="1"/>
    <col min="9987" max="9989" width="11.125" style="83" customWidth="1"/>
    <col min="9990" max="9995" width="8.375" style="83" customWidth="1"/>
    <col min="9996" max="9996" width="18.875" style="83" customWidth="1"/>
    <col min="9997" max="9997" width="4.125" style="83" customWidth="1"/>
    <col min="9998" max="9998" width="4.625" style="83" customWidth="1"/>
    <col min="9999" max="10239" width="9" style="83"/>
    <col min="10240" max="10240" width="18.875" style="83" customWidth="1"/>
    <col min="10241" max="10242" width="6.5" style="83" customWidth="1"/>
    <col min="10243" max="10245" width="11.125" style="83" customWidth="1"/>
    <col min="10246" max="10251" width="8.375" style="83" customWidth="1"/>
    <col min="10252" max="10252" width="18.875" style="83" customWidth="1"/>
    <col min="10253" max="10253" width="4.125" style="83" customWidth="1"/>
    <col min="10254" max="10254" width="4.625" style="83" customWidth="1"/>
    <col min="10255" max="10495" width="9" style="83"/>
    <col min="10496" max="10496" width="18.875" style="83" customWidth="1"/>
    <col min="10497" max="10498" width="6.5" style="83" customWidth="1"/>
    <col min="10499" max="10501" width="11.125" style="83" customWidth="1"/>
    <col min="10502" max="10507" width="8.375" style="83" customWidth="1"/>
    <col min="10508" max="10508" width="18.875" style="83" customWidth="1"/>
    <col min="10509" max="10509" width="4.125" style="83" customWidth="1"/>
    <col min="10510" max="10510" width="4.625" style="83" customWidth="1"/>
    <col min="10511" max="10751" width="9" style="83"/>
    <col min="10752" max="10752" width="18.875" style="83" customWidth="1"/>
    <col min="10753" max="10754" width="6.5" style="83" customWidth="1"/>
    <col min="10755" max="10757" width="11.125" style="83" customWidth="1"/>
    <col min="10758" max="10763" width="8.375" style="83" customWidth="1"/>
    <col min="10764" max="10764" width="18.875" style="83" customWidth="1"/>
    <col min="10765" max="10765" width="4.125" style="83" customWidth="1"/>
    <col min="10766" max="10766" width="4.625" style="83" customWidth="1"/>
    <col min="10767" max="11007" width="9" style="83"/>
    <col min="11008" max="11008" width="18.875" style="83" customWidth="1"/>
    <col min="11009" max="11010" width="6.5" style="83" customWidth="1"/>
    <col min="11011" max="11013" width="11.125" style="83" customWidth="1"/>
    <col min="11014" max="11019" width="8.375" style="83" customWidth="1"/>
    <col min="11020" max="11020" width="18.875" style="83" customWidth="1"/>
    <col min="11021" max="11021" width="4.125" style="83" customWidth="1"/>
    <col min="11022" max="11022" width="4.625" style="83" customWidth="1"/>
    <col min="11023" max="11263" width="9" style="83"/>
    <col min="11264" max="11264" width="18.875" style="83" customWidth="1"/>
    <col min="11265" max="11266" width="6.5" style="83" customWidth="1"/>
    <col min="11267" max="11269" width="11.125" style="83" customWidth="1"/>
    <col min="11270" max="11275" width="8.375" style="83" customWidth="1"/>
    <col min="11276" max="11276" width="18.875" style="83" customWidth="1"/>
    <col min="11277" max="11277" width="4.125" style="83" customWidth="1"/>
    <col min="11278" max="11278" width="4.625" style="83" customWidth="1"/>
    <col min="11279" max="11519" width="9" style="83"/>
    <col min="11520" max="11520" width="18.875" style="83" customWidth="1"/>
    <col min="11521" max="11522" width="6.5" style="83" customWidth="1"/>
    <col min="11523" max="11525" width="11.125" style="83" customWidth="1"/>
    <col min="11526" max="11531" width="8.375" style="83" customWidth="1"/>
    <col min="11532" max="11532" width="18.875" style="83" customWidth="1"/>
    <col min="11533" max="11533" width="4.125" style="83" customWidth="1"/>
    <col min="11534" max="11534" width="4.625" style="83" customWidth="1"/>
    <col min="11535" max="11775" width="9" style="83"/>
    <col min="11776" max="11776" width="18.875" style="83" customWidth="1"/>
    <col min="11777" max="11778" width="6.5" style="83" customWidth="1"/>
    <col min="11779" max="11781" width="11.125" style="83" customWidth="1"/>
    <col min="11782" max="11787" width="8.375" style="83" customWidth="1"/>
    <col min="11788" max="11788" width="18.875" style="83" customWidth="1"/>
    <col min="11789" max="11789" width="4.125" style="83" customWidth="1"/>
    <col min="11790" max="11790" width="4.625" style="83" customWidth="1"/>
    <col min="11791" max="12031" width="9" style="83"/>
    <col min="12032" max="12032" width="18.875" style="83" customWidth="1"/>
    <col min="12033" max="12034" width="6.5" style="83" customWidth="1"/>
    <col min="12035" max="12037" width="11.125" style="83" customWidth="1"/>
    <col min="12038" max="12043" width="8.375" style="83" customWidth="1"/>
    <col min="12044" max="12044" width="18.875" style="83" customWidth="1"/>
    <col min="12045" max="12045" width="4.125" style="83" customWidth="1"/>
    <col min="12046" max="12046" width="4.625" style="83" customWidth="1"/>
    <col min="12047" max="12287" width="9" style="83"/>
    <col min="12288" max="12288" width="18.875" style="83" customWidth="1"/>
    <col min="12289" max="12290" width="6.5" style="83" customWidth="1"/>
    <col min="12291" max="12293" width="11.125" style="83" customWidth="1"/>
    <col min="12294" max="12299" width="8.375" style="83" customWidth="1"/>
    <col min="12300" max="12300" width="18.875" style="83" customWidth="1"/>
    <col min="12301" max="12301" width="4.125" style="83" customWidth="1"/>
    <col min="12302" max="12302" width="4.625" style="83" customWidth="1"/>
    <col min="12303" max="12543" width="9" style="83"/>
    <col min="12544" max="12544" width="18.875" style="83" customWidth="1"/>
    <col min="12545" max="12546" width="6.5" style="83" customWidth="1"/>
    <col min="12547" max="12549" width="11.125" style="83" customWidth="1"/>
    <col min="12550" max="12555" width="8.375" style="83" customWidth="1"/>
    <col min="12556" max="12556" width="18.875" style="83" customWidth="1"/>
    <col min="12557" max="12557" width="4.125" style="83" customWidth="1"/>
    <col min="12558" max="12558" width="4.625" style="83" customWidth="1"/>
    <col min="12559" max="12799" width="9" style="83"/>
    <col min="12800" max="12800" width="18.875" style="83" customWidth="1"/>
    <col min="12801" max="12802" width="6.5" style="83" customWidth="1"/>
    <col min="12803" max="12805" width="11.125" style="83" customWidth="1"/>
    <col min="12806" max="12811" width="8.375" style="83" customWidth="1"/>
    <col min="12812" max="12812" width="18.875" style="83" customWidth="1"/>
    <col min="12813" max="12813" width="4.125" style="83" customWidth="1"/>
    <col min="12814" max="12814" width="4.625" style="83" customWidth="1"/>
    <col min="12815" max="13055" width="9" style="83"/>
    <col min="13056" max="13056" width="18.875" style="83" customWidth="1"/>
    <col min="13057" max="13058" width="6.5" style="83" customWidth="1"/>
    <col min="13059" max="13061" width="11.125" style="83" customWidth="1"/>
    <col min="13062" max="13067" width="8.375" style="83" customWidth="1"/>
    <col min="13068" max="13068" width="18.875" style="83" customWidth="1"/>
    <col min="13069" max="13069" width="4.125" style="83" customWidth="1"/>
    <col min="13070" max="13070" width="4.625" style="83" customWidth="1"/>
    <col min="13071" max="13311" width="9" style="83"/>
    <col min="13312" max="13312" width="18.875" style="83" customWidth="1"/>
    <col min="13313" max="13314" width="6.5" style="83" customWidth="1"/>
    <col min="13315" max="13317" width="11.125" style="83" customWidth="1"/>
    <col min="13318" max="13323" width="8.375" style="83" customWidth="1"/>
    <col min="13324" max="13324" width="18.875" style="83" customWidth="1"/>
    <col min="13325" max="13325" width="4.125" style="83" customWidth="1"/>
    <col min="13326" max="13326" width="4.625" style="83" customWidth="1"/>
    <col min="13327" max="13567" width="9" style="83"/>
    <col min="13568" max="13568" width="18.875" style="83" customWidth="1"/>
    <col min="13569" max="13570" width="6.5" style="83" customWidth="1"/>
    <col min="13571" max="13573" width="11.125" style="83" customWidth="1"/>
    <col min="13574" max="13579" width="8.375" style="83" customWidth="1"/>
    <col min="13580" max="13580" width="18.875" style="83" customWidth="1"/>
    <col min="13581" max="13581" width="4.125" style="83" customWidth="1"/>
    <col min="13582" max="13582" width="4.625" style="83" customWidth="1"/>
    <col min="13583" max="13823" width="9" style="83"/>
    <col min="13824" max="13824" width="18.875" style="83" customWidth="1"/>
    <col min="13825" max="13826" width="6.5" style="83" customWidth="1"/>
    <col min="13827" max="13829" width="11.125" style="83" customWidth="1"/>
    <col min="13830" max="13835" width="8.375" style="83" customWidth="1"/>
    <col min="13836" max="13836" width="18.875" style="83" customWidth="1"/>
    <col min="13837" max="13837" width="4.125" style="83" customWidth="1"/>
    <col min="13838" max="13838" width="4.625" style="83" customWidth="1"/>
    <col min="13839" max="14079" width="9" style="83"/>
    <col min="14080" max="14080" width="18.875" style="83" customWidth="1"/>
    <col min="14081" max="14082" width="6.5" style="83" customWidth="1"/>
    <col min="14083" max="14085" width="11.125" style="83" customWidth="1"/>
    <col min="14086" max="14091" width="8.375" style="83" customWidth="1"/>
    <col min="14092" max="14092" width="18.875" style="83" customWidth="1"/>
    <col min="14093" max="14093" width="4.125" style="83" customWidth="1"/>
    <col min="14094" max="14094" width="4.625" style="83" customWidth="1"/>
    <col min="14095" max="14335" width="9" style="83"/>
    <col min="14336" max="14336" width="18.875" style="83" customWidth="1"/>
    <col min="14337" max="14338" width="6.5" style="83" customWidth="1"/>
    <col min="14339" max="14341" width="11.125" style="83" customWidth="1"/>
    <col min="14342" max="14347" width="8.375" style="83" customWidth="1"/>
    <col min="14348" max="14348" width="18.875" style="83" customWidth="1"/>
    <col min="14349" max="14349" width="4.125" style="83" customWidth="1"/>
    <col min="14350" max="14350" width="4.625" style="83" customWidth="1"/>
    <col min="14351" max="14591" width="9" style="83"/>
    <col min="14592" max="14592" width="18.875" style="83" customWidth="1"/>
    <col min="14593" max="14594" width="6.5" style="83" customWidth="1"/>
    <col min="14595" max="14597" width="11.125" style="83" customWidth="1"/>
    <col min="14598" max="14603" width="8.375" style="83" customWidth="1"/>
    <col min="14604" max="14604" width="18.875" style="83" customWidth="1"/>
    <col min="14605" max="14605" width="4.125" style="83" customWidth="1"/>
    <col min="14606" max="14606" width="4.625" style="83" customWidth="1"/>
    <col min="14607" max="14847" width="9" style="83"/>
    <col min="14848" max="14848" width="18.875" style="83" customWidth="1"/>
    <col min="14849" max="14850" width="6.5" style="83" customWidth="1"/>
    <col min="14851" max="14853" width="11.125" style="83" customWidth="1"/>
    <col min="14854" max="14859" width="8.375" style="83" customWidth="1"/>
    <col min="14860" max="14860" width="18.875" style="83" customWidth="1"/>
    <col min="14861" max="14861" width="4.125" style="83" customWidth="1"/>
    <col min="14862" max="14862" width="4.625" style="83" customWidth="1"/>
    <col min="14863" max="15103" width="9" style="83"/>
    <col min="15104" max="15104" width="18.875" style="83" customWidth="1"/>
    <col min="15105" max="15106" width="6.5" style="83" customWidth="1"/>
    <col min="15107" max="15109" width="11.125" style="83" customWidth="1"/>
    <col min="15110" max="15115" width="8.375" style="83" customWidth="1"/>
    <col min="15116" max="15116" width="18.875" style="83" customWidth="1"/>
    <col min="15117" max="15117" width="4.125" style="83" customWidth="1"/>
    <col min="15118" max="15118" width="4.625" style="83" customWidth="1"/>
    <col min="15119" max="15359" width="9" style="83"/>
    <col min="15360" max="15360" width="18.875" style="83" customWidth="1"/>
    <col min="15361" max="15362" width="6.5" style="83" customWidth="1"/>
    <col min="15363" max="15365" width="11.125" style="83" customWidth="1"/>
    <col min="15366" max="15371" width="8.375" style="83" customWidth="1"/>
    <col min="15372" max="15372" width="18.875" style="83" customWidth="1"/>
    <col min="15373" max="15373" width="4.125" style="83" customWidth="1"/>
    <col min="15374" max="15374" width="4.625" style="83" customWidth="1"/>
    <col min="15375" max="15615" width="9" style="83"/>
    <col min="15616" max="15616" width="18.875" style="83" customWidth="1"/>
    <col min="15617" max="15618" width="6.5" style="83" customWidth="1"/>
    <col min="15619" max="15621" width="11.125" style="83" customWidth="1"/>
    <col min="15622" max="15627" width="8.375" style="83" customWidth="1"/>
    <col min="15628" max="15628" width="18.875" style="83" customWidth="1"/>
    <col min="15629" max="15629" width="4.125" style="83" customWidth="1"/>
    <col min="15630" max="15630" width="4.625" style="83" customWidth="1"/>
    <col min="15631" max="15871" width="9" style="83"/>
    <col min="15872" max="15872" width="18.875" style="83" customWidth="1"/>
    <col min="15873" max="15874" width="6.5" style="83" customWidth="1"/>
    <col min="15875" max="15877" width="11.125" style="83" customWidth="1"/>
    <col min="15878" max="15883" width="8.375" style="83" customWidth="1"/>
    <col min="15884" max="15884" width="18.875" style="83" customWidth="1"/>
    <col min="15885" max="15885" width="4.125" style="83" customWidth="1"/>
    <col min="15886" max="15886" width="4.625" style="83" customWidth="1"/>
    <col min="15887" max="16127" width="9" style="83"/>
    <col min="16128" max="16128" width="18.875" style="83" customWidth="1"/>
    <col min="16129" max="16130" width="6.5" style="83" customWidth="1"/>
    <col min="16131" max="16133" width="11.125" style="83" customWidth="1"/>
    <col min="16134" max="16139" width="8.375" style="83" customWidth="1"/>
    <col min="16140" max="16140" width="18.875" style="83" customWidth="1"/>
    <col min="16141" max="16141" width="4.125" style="83" customWidth="1"/>
    <col min="16142" max="16142" width="4.625" style="83" customWidth="1"/>
    <col min="16143" max="16377" width="9" style="83"/>
    <col min="16378" max="16384" width="8.625" style="83" customWidth="1"/>
  </cols>
  <sheetData>
    <row r="1" spans="1:16" ht="18" customHeight="1" x14ac:dyDescent="0.4">
      <c r="A1" s="188" t="s">
        <v>129</v>
      </c>
      <c r="B1" s="84"/>
      <c r="H1" s="84"/>
      <c r="I1" s="89"/>
      <c r="J1" s="89"/>
      <c r="M1" s="174" t="s">
        <v>175</v>
      </c>
    </row>
    <row r="2" spans="1:16" ht="30" customHeight="1" x14ac:dyDescent="0.4">
      <c r="A2" s="482" t="s">
        <v>96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177"/>
    </row>
    <row r="3" spans="1:16" ht="18" thickBot="1" x14ac:dyDescent="0.45">
      <c r="B3" s="175"/>
      <c r="C3" s="175"/>
      <c r="D3" s="175"/>
      <c r="E3" s="175"/>
      <c r="F3" s="175"/>
      <c r="G3" s="175"/>
      <c r="H3" s="175"/>
      <c r="I3" s="175"/>
      <c r="J3" s="175"/>
      <c r="K3" s="262"/>
      <c r="L3" s="175"/>
      <c r="M3" s="175"/>
      <c r="N3" s="175"/>
    </row>
    <row r="4" spans="1:16" ht="41.25" customHeight="1" thickBot="1" x14ac:dyDescent="0.45">
      <c r="B4" s="275" t="s">
        <v>120</v>
      </c>
      <c r="C4" s="493"/>
      <c r="D4" s="493"/>
      <c r="E4" s="493"/>
      <c r="F4" s="493"/>
      <c r="G4" s="493"/>
      <c r="H4" s="493"/>
      <c r="I4" s="493"/>
      <c r="J4" s="493"/>
      <c r="K4" s="494"/>
      <c r="L4" s="263" t="s">
        <v>157</v>
      </c>
      <c r="M4" s="270" t="str">
        <f>+IF('別紙1　店舗1'!$M$4="","",'別紙1　店舗1'!$M$4)</f>
        <v/>
      </c>
      <c r="N4" s="264"/>
      <c r="O4" s="233" t="s">
        <v>166</v>
      </c>
      <c r="P4" s="271" t="str">
        <f>+IF('別紙1　店舗1'!$P4="","",'別紙1　店舗1'!$P4)</f>
        <v/>
      </c>
    </row>
    <row r="5" spans="1:16" ht="41.25" customHeight="1" x14ac:dyDescent="0.4">
      <c r="B5" s="495" t="s">
        <v>119</v>
      </c>
      <c r="C5" s="186" t="s">
        <v>156</v>
      </c>
      <c r="D5" s="485"/>
      <c r="E5" s="485"/>
      <c r="F5" s="485"/>
      <c r="G5" s="485"/>
      <c r="H5" s="485"/>
      <c r="I5" s="485"/>
      <c r="J5" s="485"/>
      <c r="K5" s="497"/>
      <c r="O5" s="233" t="s">
        <v>167</v>
      </c>
      <c r="P5" s="271" t="str">
        <f>+IF('別紙1　店舗1'!$P5="","",'別紙1　店舗1'!$P5)</f>
        <v/>
      </c>
    </row>
    <row r="6" spans="1:16" ht="41.25" customHeight="1" thickBot="1" x14ac:dyDescent="0.45">
      <c r="B6" s="496"/>
      <c r="C6" s="498"/>
      <c r="D6" s="499"/>
      <c r="E6" s="499"/>
      <c r="F6" s="499"/>
      <c r="G6" s="499"/>
      <c r="H6" s="499"/>
      <c r="I6" s="499"/>
      <c r="J6" s="499"/>
      <c r="K6" s="500"/>
    </row>
    <row r="7" spans="1:16" s="182" customFormat="1" ht="18.75" x14ac:dyDescent="0.15">
      <c r="C7" s="230" t="s">
        <v>158</v>
      </c>
      <c r="D7" s="184"/>
      <c r="E7" s="184"/>
      <c r="F7" s="184"/>
      <c r="G7" s="184"/>
      <c r="H7" s="183"/>
      <c r="I7" s="183"/>
      <c r="J7" s="185"/>
      <c r="K7" s="184"/>
      <c r="M7" s="189"/>
    </row>
    <row r="8" spans="1:16" ht="23.25" customHeight="1" thickBot="1" x14ac:dyDescent="0.45">
      <c r="M8" s="199" t="s">
        <v>90</v>
      </c>
      <c r="N8" s="93"/>
    </row>
    <row r="9" spans="1:16" ht="57.75" customHeight="1" thickBot="1" x14ac:dyDescent="0.45">
      <c r="A9" s="190" t="s">
        <v>126</v>
      </c>
      <c r="B9" s="191" t="s">
        <v>122</v>
      </c>
      <c r="C9" s="192" t="s">
        <v>98</v>
      </c>
      <c r="D9" s="193" t="s">
        <v>99</v>
      </c>
      <c r="E9" s="194" t="s">
        <v>100</v>
      </c>
      <c r="F9" s="195" t="s">
        <v>123</v>
      </c>
      <c r="G9" s="196" t="s">
        <v>124</v>
      </c>
      <c r="H9" s="490" t="s">
        <v>152</v>
      </c>
      <c r="I9" s="491"/>
      <c r="J9" s="492"/>
      <c r="K9" s="197" t="s">
        <v>101</v>
      </c>
      <c r="L9" s="200" t="s">
        <v>159</v>
      </c>
      <c r="M9" s="198" t="s">
        <v>154</v>
      </c>
    </row>
    <row r="10" spans="1:16" ht="84.75" customHeight="1" x14ac:dyDescent="0.4">
      <c r="A10" s="260"/>
      <c r="B10" s="217"/>
      <c r="C10" s="218"/>
      <c r="D10" s="219"/>
      <c r="E10" s="505">
        <f>F10+G10</f>
        <v>0</v>
      </c>
      <c r="F10" s="506">
        <f>IFERROR(G10*0.1, "0")</f>
        <v>0</v>
      </c>
      <c r="G10" s="507">
        <f>ROUNDDOWN(C10,0)*D10</f>
        <v>0</v>
      </c>
      <c r="H10" s="501"/>
      <c r="I10" s="265" t="s">
        <v>153</v>
      </c>
      <c r="J10" s="502"/>
      <c r="K10" s="255"/>
      <c r="L10" s="252"/>
      <c r="M10" s="267"/>
      <c r="N10" s="279" t="str">
        <f>IF(AND(C10&gt;100000,L10="現金"),"申請不可",IF(AND(OR(A10="厨房機器等購入費",A10="厨房等工事費"),C10&gt;=500000),"付表３に記入が必要です",IF(AND(A10="広告宣伝費（販路・顧客開拓目的）",C10&gt;=500000),"看板制作の場合、付表３に記入が必要です","")))</f>
        <v/>
      </c>
    </row>
    <row r="11" spans="1:16" ht="84.75" customHeight="1" x14ac:dyDescent="0.4">
      <c r="A11" s="260"/>
      <c r="B11" s="220"/>
      <c r="C11" s="221"/>
      <c r="D11" s="222"/>
      <c r="E11" s="508">
        <f t="shared" ref="E11:E57" si="0">F11+G11</f>
        <v>0</v>
      </c>
      <c r="F11" s="509">
        <f t="shared" ref="F11:F59" si="1">IFERROR(G11*0.1, "0")</f>
        <v>0</v>
      </c>
      <c r="G11" s="510">
        <f t="shared" ref="G11:G59" si="2">ROUNDDOWN(C11,0)*D11</f>
        <v>0</v>
      </c>
      <c r="H11" s="501"/>
      <c r="I11" s="265" t="s">
        <v>153</v>
      </c>
      <c r="J11" s="502"/>
      <c r="K11" s="255"/>
      <c r="L11" s="252"/>
      <c r="M11" s="267"/>
      <c r="N11" s="279" t="str">
        <f t="shared" ref="N11:N59" si="3">IF(AND(C11&gt;100000,L11="現金"),"申請不可",IF(AND(OR(A11="厨房機器等購入費",A11="厨房等工事費"),C11&gt;=500000),"付表３に記入が必要です",IF(AND(A11="広告宣伝費（販路・顧客開拓目的）",C11&gt;=500000),"看板制作の場合、付表３に記入が必要です","")))</f>
        <v/>
      </c>
    </row>
    <row r="12" spans="1:16" ht="84.75" customHeight="1" x14ac:dyDescent="0.4">
      <c r="A12" s="260"/>
      <c r="B12" s="220"/>
      <c r="C12" s="221"/>
      <c r="D12" s="222"/>
      <c r="E12" s="508">
        <f t="shared" si="0"/>
        <v>0</v>
      </c>
      <c r="F12" s="509">
        <f t="shared" si="1"/>
        <v>0</v>
      </c>
      <c r="G12" s="510">
        <f t="shared" si="2"/>
        <v>0</v>
      </c>
      <c r="H12" s="501"/>
      <c r="I12" s="265" t="s">
        <v>153</v>
      </c>
      <c r="J12" s="502"/>
      <c r="K12" s="255"/>
      <c r="L12" s="252"/>
      <c r="M12" s="267"/>
      <c r="N12" s="279" t="str">
        <f t="shared" si="3"/>
        <v/>
      </c>
    </row>
    <row r="13" spans="1:16" ht="84.75" customHeight="1" x14ac:dyDescent="0.4">
      <c r="A13" s="260"/>
      <c r="B13" s="220"/>
      <c r="C13" s="221"/>
      <c r="D13" s="222"/>
      <c r="E13" s="508">
        <f t="shared" si="0"/>
        <v>0</v>
      </c>
      <c r="F13" s="509">
        <f t="shared" si="1"/>
        <v>0</v>
      </c>
      <c r="G13" s="510">
        <f t="shared" si="2"/>
        <v>0</v>
      </c>
      <c r="H13" s="501"/>
      <c r="I13" s="265" t="s">
        <v>153</v>
      </c>
      <c r="J13" s="502"/>
      <c r="K13" s="255"/>
      <c r="L13" s="252"/>
      <c r="M13" s="267"/>
      <c r="N13" s="279" t="str">
        <f t="shared" si="3"/>
        <v/>
      </c>
    </row>
    <row r="14" spans="1:16" ht="84.75" customHeight="1" x14ac:dyDescent="0.4">
      <c r="A14" s="260"/>
      <c r="B14" s="220"/>
      <c r="C14" s="221"/>
      <c r="D14" s="222"/>
      <c r="E14" s="508">
        <f t="shared" si="0"/>
        <v>0</v>
      </c>
      <c r="F14" s="509">
        <f t="shared" si="1"/>
        <v>0</v>
      </c>
      <c r="G14" s="510">
        <f t="shared" si="2"/>
        <v>0</v>
      </c>
      <c r="H14" s="501"/>
      <c r="I14" s="265" t="s">
        <v>153</v>
      </c>
      <c r="J14" s="502"/>
      <c r="K14" s="255"/>
      <c r="L14" s="252"/>
      <c r="M14" s="267"/>
      <c r="N14" s="279" t="str">
        <f t="shared" si="3"/>
        <v/>
      </c>
    </row>
    <row r="15" spans="1:16" ht="84.75" customHeight="1" x14ac:dyDescent="0.4">
      <c r="A15" s="260"/>
      <c r="B15" s="220"/>
      <c r="C15" s="221"/>
      <c r="D15" s="222"/>
      <c r="E15" s="508">
        <f t="shared" si="0"/>
        <v>0</v>
      </c>
      <c r="F15" s="509">
        <f t="shared" si="1"/>
        <v>0</v>
      </c>
      <c r="G15" s="510">
        <f t="shared" si="2"/>
        <v>0</v>
      </c>
      <c r="H15" s="501"/>
      <c r="I15" s="265" t="s">
        <v>153</v>
      </c>
      <c r="J15" s="502"/>
      <c r="K15" s="255"/>
      <c r="L15" s="252"/>
      <c r="M15" s="267"/>
      <c r="N15" s="279" t="str">
        <f t="shared" si="3"/>
        <v/>
      </c>
    </row>
    <row r="16" spans="1:16" ht="84.75" customHeight="1" x14ac:dyDescent="0.4">
      <c r="A16" s="260"/>
      <c r="B16" s="220"/>
      <c r="C16" s="221"/>
      <c r="D16" s="222"/>
      <c r="E16" s="508">
        <f t="shared" si="0"/>
        <v>0</v>
      </c>
      <c r="F16" s="509">
        <f t="shared" si="1"/>
        <v>0</v>
      </c>
      <c r="G16" s="510">
        <f t="shared" si="2"/>
        <v>0</v>
      </c>
      <c r="H16" s="501"/>
      <c r="I16" s="265" t="s">
        <v>153</v>
      </c>
      <c r="J16" s="502"/>
      <c r="K16" s="255"/>
      <c r="L16" s="252"/>
      <c r="M16" s="267"/>
      <c r="N16" s="279" t="str">
        <f t="shared" si="3"/>
        <v/>
      </c>
    </row>
    <row r="17" spans="1:14" ht="84.75" customHeight="1" x14ac:dyDescent="0.4">
      <c r="A17" s="260"/>
      <c r="B17" s="220"/>
      <c r="C17" s="221"/>
      <c r="D17" s="222"/>
      <c r="E17" s="508">
        <f t="shared" si="0"/>
        <v>0</v>
      </c>
      <c r="F17" s="509">
        <f t="shared" si="1"/>
        <v>0</v>
      </c>
      <c r="G17" s="510">
        <f t="shared" si="2"/>
        <v>0</v>
      </c>
      <c r="H17" s="501"/>
      <c r="I17" s="265" t="s">
        <v>153</v>
      </c>
      <c r="J17" s="502"/>
      <c r="K17" s="255"/>
      <c r="L17" s="252"/>
      <c r="M17" s="267"/>
      <c r="N17" s="279" t="str">
        <f t="shared" si="3"/>
        <v/>
      </c>
    </row>
    <row r="18" spans="1:14" ht="84.75" customHeight="1" x14ac:dyDescent="0.4">
      <c r="A18" s="260"/>
      <c r="B18" s="220"/>
      <c r="C18" s="221"/>
      <c r="D18" s="222"/>
      <c r="E18" s="508">
        <f t="shared" si="0"/>
        <v>0</v>
      </c>
      <c r="F18" s="509">
        <f t="shared" si="1"/>
        <v>0</v>
      </c>
      <c r="G18" s="510">
        <f t="shared" si="2"/>
        <v>0</v>
      </c>
      <c r="H18" s="501"/>
      <c r="I18" s="265" t="s">
        <v>153</v>
      </c>
      <c r="J18" s="502"/>
      <c r="K18" s="255"/>
      <c r="L18" s="252"/>
      <c r="M18" s="267"/>
      <c r="N18" s="279" t="str">
        <f t="shared" si="3"/>
        <v/>
      </c>
    </row>
    <row r="19" spans="1:14" ht="84.75" customHeight="1" x14ac:dyDescent="0.4">
      <c r="A19" s="260"/>
      <c r="B19" s="220"/>
      <c r="C19" s="221"/>
      <c r="D19" s="222"/>
      <c r="E19" s="508">
        <f t="shared" si="0"/>
        <v>0</v>
      </c>
      <c r="F19" s="509">
        <f t="shared" si="1"/>
        <v>0</v>
      </c>
      <c r="G19" s="510">
        <f t="shared" si="2"/>
        <v>0</v>
      </c>
      <c r="H19" s="501"/>
      <c r="I19" s="265" t="s">
        <v>153</v>
      </c>
      <c r="J19" s="502"/>
      <c r="K19" s="255"/>
      <c r="L19" s="252"/>
      <c r="M19" s="267"/>
      <c r="N19" s="279" t="str">
        <f t="shared" si="3"/>
        <v/>
      </c>
    </row>
    <row r="20" spans="1:14" ht="84.75" customHeight="1" x14ac:dyDescent="0.4">
      <c r="A20" s="260"/>
      <c r="B20" s="220"/>
      <c r="C20" s="221"/>
      <c r="D20" s="222"/>
      <c r="E20" s="508">
        <f t="shared" si="0"/>
        <v>0</v>
      </c>
      <c r="F20" s="509">
        <f t="shared" si="1"/>
        <v>0</v>
      </c>
      <c r="G20" s="510">
        <f t="shared" si="2"/>
        <v>0</v>
      </c>
      <c r="H20" s="501"/>
      <c r="I20" s="265" t="s">
        <v>153</v>
      </c>
      <c r="J20" s="502"/>
      <c r="K20" s="255"/>
      <c r="L20" s="252"/>
      <c r="M20" s="267"/>
      <c r="N20" s="279" t="str">
        <f t="shared" si="3"/>
        <v/>
      </c>
    </row>
    <row r="21" spans="1:14" ht="84.75" customHeight="1" x14ac:dyDescent="0.4">
      <c r="A21" s="260"/>
      <c r="B21" s="220"/>
      <c r="C21" s="221"/>
      <c r="D21" s="222"/>
      <c r="E21" s="508">
        <f t="shared" si="0"/>
        <v>0</v>
      </c>
      <c r="F21" s="509">
        <f t="shared" si="1"/>
        <v>0</v>
      </c>
      <c r="G21" s="510">
        <f t="shared" si="2"/>
        <v>0</v>
      </c>
      <c r="H21" s="501"/>
      <c r="I21" s="265" t="s">
        <v>153</v>
      </c>
      <c r="J21" s="502"/>
      <c r="K21" s="255"/>
      <c r="L21" s="252"/>
      <c r="M21" s="267"/>
      <c r="N21" s="279" t="str">
        <f t="shared" si="3"/>
        <v/>
      </c>
    </row>
    <row r="22" spans="1:14" ht="84.75" customHeight="1" x14ac:dyDescent="0.4">
      <c r="A22" s="260"/>
      <c r="B22" s="220"/>
      <c r="C22" s="221"/>
      <c r="D22" s="222"/>
      <c r="E22" s="508">
        <f t="shared" si="0"/>
        <v>0</v>
      </c>
      <c r="F22" s="509">
        <f t="shared" si="1"/>
        <v>0</v>
      </c>
      <c r="G22" s="510">
        <f t="shared" si="2"/>
        <v>0</v>
      </c>
      <c r="H22" s="501"/>
      <c r="I22" s="265" t="s">
        <v>153</v>
      </c>
      <c r="J22" s="502"/>
      <c r="K22" s="255"/>
      <c r="L22" s="252"/>
      <c r="M22" s="267"/>
      <c r="N22" s="279" t="str">
        <f t="shared" si="3"/>
        <v/>
      </c>
    </row>
    <row r="23" spans="1:14" ht="84.75" customHeight="1" x14ac:dyDescent="0.4">
      <c r="A23" s="260"/>
      <c r="B23" s="220"/>
      <c r="C23" s="221"/>
      <c r="D23" s="222"/>
      <c r="E23" s="511">
        <f t="shared" si="0"/>
        <v>0</v>
      </c>
      <c r="F23" s="512">
        <f t="shared" si="1"/>
        <v>0</v>
      </c>
      <c r="G23" s="513">
        <f t="shared" si="2"/>
        <v>0</v>
      </c>
      <c r="H23" s="501"/>
      <c r="I23" s="265" t="s">
        <v>153</v>
      </c>
      <c r="J23" s="502"/>
      <c r="K23" s="255"/>
      <c r="L23" s="252"/>
      <c r="M23" s="267"/>
      <c r="N23" s="279" t="str">
        <f t="shared" si="3"/>
        <v/>
      </c>
    </row>
    <row r="24" spans="1:14" ht="84.75" customHeight="1" x14ac:dyDescent="0.4">
      <c r="A24" s="260"/>
      <c r="B24" s="220"/>
      <c r="C24" s="221"/>
      <c r="D24" s="222"/>
      <c r="E24" s="508">
        <f t="shared" si="0"/>
        <v>0</v>
      </c>
      <c r="F24" s="509">
        <f t="shared" si="1"/>
        <v>0</v>
      </c>
      <c r="G24" s="510">
        <f t="shared" si="2"/>
        <v>0</v>
      </c>
      <c r="H24" s="501"/>
      <c r="I24" s="265" t="s">
        <v>153</v>
      </c>
      <c r="J24" s="502"/>
      <c r="K24" s="255"/>
      <c r="L24" s="252"/>
      <c r="M24" s="267"/>
      <c r="N24" s="279" t="str">
        <f t="shared" si="3"/>
        <v/>
      </c>
    </row>
    <row r="25" spans="1:14" ht="84.75" customHeight="1" x14ac:dyDescent="0.4">
      <c r="A25" s="260"/>
      <c r="B25" s="220"/>
      <c r="C25" s="221"/>
      <c r="D25" s="222"/>
      <c r="E25" s="508">
        <f t="shared" si="0"/>
        <v>0</v>
      </c>
      <c r="F25" s="509">
        <f t="shared" si="1"/>
        <v>0</v>
      </c>
      <c r="G25" s="510">
        <f t="shared" si="2"/>
        <v>0</v>
      </c>
      <c r="H25" s="501"/>
      <c r="I25" s="265" t="s">
        <v>153</v>
      </c>
      <c r="J25" s="502"/>
      <c r="K25" s="255"/>
      <c r="L25" s="252"/>
      <c r="M25" s="267"/>
      <c r="N25" s="279" t="str">
        <f t="shared" si="3"/>
        <v/>
      </c>
    </row>
    <row r="26" spans="1:14" ht="84.75" customHeight="1" x14ac:dyDescent="0.4">
      <c r="A26" s="260"/>
      <c r="B26" s="220"/>
      <c r="C26" s="221"/>
      <c r="D26" s="222"/>
      <c r="E26" s="508">
        <f t="shared" si="0"/>
        <v>0</v>
      </c>
      <c r="F26" s="509">
        <f t="shared" si="1"/>
        <v>0</v>
      </c>
      <c r="G26" s="510">
        <f t="shared" si="2"/>
        <v>0</v>
      </c>
      <c r="H26" s="501"/>
      <c r="I26" s="265" t="s">
        <v>153</v>
      </c>
      <c r="J26" s="502"/>
      <c r="K26" s="255"/>
      <c r="L26" s="252"/>
      <c r="M26" s="267"/>
      <c r="N26" s="279" t="str">
        <f t="shared" si="3"/>
        <v/>
      </c>
    </row>
    <row r="27" spans="1:14" ht="84.75" customHeight="1" x14ac:dyDescent="0.4">
      <c r="A27" s="260"/>
      <c r="B27" s="220"/>
      <c r="C27" s="221"/>
      <c r="D27" s="222"/>
      <c r="E27" s="508">
        <f t="shared" si="0"/>
        <v>0</v>
      </c>
      <c r="F27" s="509">
        <f t="shared" si="1"/>
        <v>0</v>
      </c>
      <c r="G27" s="510">
        <f t="shared" si="2"/>
        <v>0</v>
      </c>
      <c r="H27" s="501"/>
      <c r="I27" s="265" t="s">
        <v>153</v>
      </c>
      <c r="J27" s="502"/>
      <c r="K27" s="255"/>
      <c r="L27" s="252"/>
      <c r="M27" s="267"/>
      <c r="N27" s="279" t="str">
        <f t="shared" si="3"/>
        <v/>
      </c>
    </row>
    <row r="28" spans="1:14" ht="84.75" customHeight="1" x14ac:dyDescent="0.4">
      <c r="A28" s="260"/>
      <c r="B28" s="220"/>
      <c r="C28" s="221"/>
      <c r="D28" s="222"/>
      <c r="E28" s="508">
        <f t="shared" si="0"/>
        <v>0</v>
      </c>
      <c r="F28" s="509">
        <f t="shared" si="1"/>
        <v>0</v>
      </c>
      <c r="G28" s="510">
        <f t="shared" si="2"/>
        <v>0</v>
      </c>
      <c r="H28" s="501"/>
      <c r="I28" s="265" t="s">
        <v>153</v>
      </c>
      <c r="J28" s="502"/>
      <c r="K28" s="255"/>
      <c r="L28" s="252"/>
      <c r="M28" s="267"/>
      <c r="N28" s="279" t="str">
        <f t="shared" si="3"/>
        <v/>
      </c>
    </row>
    <row r="29" spans="1:14" ht="84.75" customHeight="1" x14ac:dyDescent="0.4">
      <c r="A29" s="260"/>
      <c r="B29" s="220"/>
      <c r="C29" s="221"/>
      <c r="D29" s="222"/>
      <c r="E29" s="508">
        <f t="shared" si="0"/>
        <v>0</v>
      </c>
      <c r="F29" s="509">
        <f t="shared" si="1"/>
        <v>0</v>
      </c>
      <c r="G29" s="510">
        <f t="shared" si="2"/>
        <v>0</v>
      </c>
      <c r="H29" s="501"/>
      <c r="I29" s="265" t="s">
        <v>153</v>
      </c>
      <c r="J29" s="502"/>
      <c r="K29" s="255"/>
      <c r="L29" s="252"/>
      <c r="M29" s="267"/>
      <c r="N29" s="279" t="str">
        <f t="shared" si="3"/>
        <v/>
      </c>
    </row>
    <row r="30" spans="1:14" ht="84.75" customHeight="1" x14ac:dyDescent="0.4">
      <c r="A30" s="260"/>
      <c r="B30" s="220"/>
      <c r="C30" s="221"/>
      <c r="D30" s="222"/>
      <c r="E30" s="508">
        <f t="shared" si="0"/>
        <v>0</v>
      </c>
      <c r="F30" s="509">
        <f t="shared" si="1"/>
        <v>0</v>
      </c>
      <c r="G30" s="510">
        <f t="shared" si="2"/>
        <v>0</v>
      </c>
      <c r="H30" s="501"/>
      <c r="I30" s="265" t="s">
        <v>153</v>
      </c>
      <c r="J30" s="502"/>
      <c r="K30" s="255"/>
      <c r="L30" s="252"/>
      <c r="M30" s="267"/>
      <c r="N30" s="279" t="str">
        <f t="shared" si="3"/>
        <v/>
      </c>
    </row>
    <row r="31" spans="1:14" ht="84.75" customHeight="1" x14ac:dyDescent="0.4">
      <c r="A31" s="260"/>
      <c r="B31" s="220"/>
      <c r="C31" s="221"/>
      <c r="D31" s="222"/>
      <c r="E31" s="508">
        <f t="shared" si="0"/>
        <v>0</v>
      </c>
      <c r="F31" s="509">
        <f t="shared" si="1"/>
        <v>0</v>
      </c>
      <c r="G31" s="510">
        <f t="shared" si="2"/>
        <v>0</v>
      </c>
      <c r="H31" s="501"/>
      <c r="I31" s="265" t="s">
        <v>153</v>
      </c>
      <c r="J31" s="502"/>
      <c r="K31" s="255"/>
      <c r="L31" s="252"/>
      <c r="M31" s="267"/>
      <c r="N31" s="279" t="str">
        <f t="shared" si="3"/>
        <v/>
      </c>
    </row>
    <row r="32" spans="1:14" ht="84.75" customHeight="1" x14ac:dyDescent="0.4">
      <c r="A32" s="260"/>
      <c r="B32" s="220"/>
      <c r="C32" s="221"/>
      <c r="D32" s="222"/>
      <c r="E32" s="508">
        <f t="shared" si="0"/>
        <v>0</v>
      </c>
      <c r="F32" s="509">
        <f t="shared" si="1"/>
        <v>0</v>
      </c>
      <c r="G32" s="510">
        <f t="shared" si="2"/>
        <v>0</v>
      </c>
      <c r="H32" s="501"/>
      <c r="I32" s="265" t="s">
        <v>153</v>
      </c>
      <c r="J32" s="502"/>
      <c r="K32" s="255"/>
      <c r="L32" s="252"/>
      <c r="M32" s="267"/>
      <c r="N32" s="279" t="str">
        <f t="shared" si="3"/>
        <v/>
      </c>
    </row>
    <row r="33" spans="1:14" ht="84.75" customHeight="1" x14ac:dyDescent="0.4">
      <c r="A33" s="260"/>
      <c r="B33" s="220"/>
      <c r="C33" s="221"/>
      <c r="D33" s="222"/>
      <c r="E33" s="508">
        <f t="shared" si="0"/>
        <v>0</v>
      </c>
      <c r="F33" s="509">
        <f t="shared" si="1"/>
        <v>0</v>
      </c>
      <c r="G33" s="510">
        <f t="shared" si="2"/>
        <v>0</v>
      </c>
      <c r="H33" s="501"/>
      <c r="I33" s="265" t="s">
        <v>153</v>
      </c>
      <c r="J33" s="502"/>
      <c r="K33" s="255"/>
      <c r="L33" s="252"/>
      <c r="M33" s="267"/>
      <c r="N33" s="279" t="str">
        <f t="shared" si="3"/>
        <v/>
      </c>
    </row>
    <row r="34" spans="1:14" ht="84.75" customHeight="1" x14ac:dyDescent="0.4">
      <c r="A34" s="260"/>
      <c r="B34" s="220"/>
      <c r="C34" s="221"/>
      <c r="D34" s="222"/>
      <c r="E34" s="508">
        <f t="shared" si="0"/>
        <v>0</v>
      </c>
      <c r="F34" s="509">
        <f t="shared" si="1"/>
        <v>0</v>
      </c>
      <c r="G34" s="510">
        <f t="shared" si="2"/>
        <v>0</v>
      </c>
      <c r="H34" s="501"/>
      <c r="I34" s="265" t="s">
        <v>153</v>
      </c>
      <c r="J34" s="502"/>
      <c r="K34" s="255"/>
      <c r="L34" s="252"/>
      <c r="M34" s="267"/>
      <c r="N34" s="279" t="str">
        <f t="shared" si="3"/>
        <v/>
      </c>
    </row>
    <row r="35" spans="1:14" ht="84.75" customHeight="1" x14ac:dyDescent="0.4">
      <c r="A35" s="260"/>
      <c r="B35" s="220"/>
      <c r="C35" s="221"/>
      <c r="D35" s="222"/>
      <c r="E35" s="508">
        <f t="shared" ref="E35:E44" si="4">F35+G35</f>
        <v>0</v>
      </c>
      <c r="F35" s="509">
        <f t="shared" ref="F35:F44" si="5">IFERROR(G35*0.1, "0")</f>
        <v>0</v>
      </c>
      <c r="G35" s="510">
        <f t="shared" ref="G35:G44" si="6">ROUNDDOWN(C35,0)*D35</f>
        <v>0</v>
      </c>
      <c r="H35" s="501"/>
      <c r="I35" s="265" t="s">
        <v>153</v>
      </c>
      <c r="J35" s="502"/>
      <c r="K35" s="255"/>
      <c r="L35" s="252"/>
      <c r="M35" s="267"/>
      <c r="N35" s="279" t="str">
        <f t="shared" si="3"/>
        <v/>
      </c>
    </row>
    <row r="36" spans="1:14" ht="84.75" customHeight="1" x14ac:dyDescent="0.4">
      <c r="A36" s="260"/>
      <c r="B36" s="220"/>
      <c r="C36" s="221"/>
      <c r="D36" s="222"/>
      <c r="E36" s="508">
        <f t="shared" si="4"/>
        <v>0</v>
      </c>
      <c r="F36" s="509">
        <f t="shared" si="5"/>
        <v>0</v>
      </c>
      <c r="G36" s="510">
        <f t="shared" si="6"/>
        <v>0</v>
      </c>
      <c r="H36" s="501"/>
      <c r="I36" s="265" t="s">
        <v>153</v>
      </c>
      <c r="J36" s="502"/>
      <c r="K36" s="255"/>
      <c r="L36" s="252"/>
      <c r="M36" s="267"/>
      <c r="N36" s="279" t="str">
        <f t="shared" si="3"/>
        <v/>
      </c>
    </row>
    <row r="37" spans="1:14" ht="84.75" customHeight="1" x14ac:dyDescent="0.4">
      <c r="A37" s="260"/>
      <c r="B37" s="220"/>
      <c r="C37" s="221"/>
      <c r="D37" s="222"/>
      <c r="E37" s="508">
        <f t="shared" si="4"/>
        <v>0</v>
      </c>
      <c r="F37" s="509">
        <f t="shared" si="5"/>
        <v>0</v>
      </c>
      <c r="G37" s="510">
        <f t="shared" si="6"/>
        <v>0</v>
      </c>
      <c r="H37" s="501"/>
      <c r="I37" s="265" t="s">
        <v>153</v>
      </c>
      <c r="J37" s="502"/>
      <c r="K37" s="255"/>
      <c r="L37" s="252"/>
      <c r="M37" s="267"/>
      <c r="N37" s="279" t="str">
        <f t="shared" si="3"/>
        <v/>
      </c>
    </row>
    <row r="38" spans="1:14" ht="84.75" customHeight="1" x14ac:dyDescent="0.4">
      <c r="A38" s="260"/>
      <c r="B38" s="220"/>
      <c r="C38" s="221"/>
      <c r="D38" s="222"/>
      <c r="E38" s="508">
        <f t="shared" si="4"/>
        <v>0</v>
      </c>
      <c r="F38" s="509">
        <f t="shared" si="5"/>
        <v>0</v>
      </c>
      <c r="G38" s="510">
        <f t="shared" si="6"/>
        <v>0</v>
      </c>
      <c r="H38" s="501"/>
      <c r="I38" s="265" t="s">
        <v>153</v>
      </c>
      <c r="J38" s="502"/>
      <c r="K38" s="255"/>
      <c r="L38" s="252"/>
      <c r="M38" s="267"/>
      <c r="N38" s="279" t="str">
        <f t="shared" si="3"/>
        <v/>
      </c>
    </row>
    <row r="39" spans="1:14" ht="84.75" customHeight="1" x14ac:dyDescent="0.4">
      <c r="A39" s="260"/>
      <c r="B39" s="220"/>
      <c r="C39" s="221"/>
      <c r="D39" s="222"/>
      <c r="E39" s="508">
        <f t="shared" si="4"/>
        <v>0</v>
      </c>
      <c r="F39" s="509">
        <f t="shared" si="5"/>
        <v>0</v>
      </c>
      <c r="G39" s="510">
        <f t="shared" si="6"/>
        <v>0</v>
      </c>
      <c r="H39" s="501"/>
      <c r="I39" s="265" t="s">
        <v>153</v>
      </c>
      <c r="J39" s="502"/>
      <c r="K39" s="255"/>
      <c r="L39" s="252"/>
      <c r="M39" s="267"/>
      <c r="N39" s="279" t="str">
        <f t="shared" si="3"/>
        <v/>
      </c>
    </row>
    <row r="40" spans="1:14" ht="84.75" customHeight="1" x14ac:dyDescent="0.4">
      <c r="A40" s="260"/>
      <c r="B40" s="220"/>
      <c r="C40" s="221"/>
      <c r="D40" s="222"/>
      <c r="E40" s="508">
        <f t="shared" si="4"/>
        <v>0</v>
      </c>
      <c r="F40" s="509">
        <f t="shared" si="5"/>
        <v>0</v>
      </c>
      <c r="G40" s="510">
        <f t="shared" si="6"/>
        <v>0</v>
      </c>
      <c r="H40" s="501"/>
      <c r="I40" s="265" t="s">
        <v>153</v>
      </c>
      <c r="J40" s="502"/>
      <c r="K40" s="255"/>
      <c r="L40" s="252"/>
      <c r="M40" s="267"/>
      <c r="N40" s="279" t="str">
        <f t="shared" si="3"/>
        <v/>
      </c>
    </row>
    <row r="41" spans="1:14" ht="84.75" customHeight="1" x14ac:dyDescent="0.4">
      <c r="A41" s="260"/>
      <c r="B41" s="220"/>
      <c r="C41" s="221"/>
      <c r="D41" s="222"/>
      <c r="E41" s="508">
        <f t="shared" si="4"/>
        <v>0</v>
      </c>
      <c r="F41" s="509">
        <f t="shared" si="5"/>
        <v>0</v>
      </c>
      <c r="G41" s="510">
        <f t="shared" si="6"/>
        <v>0</v>
      </c>
      <c r="H41" s="501"/>
      <c r="I41" s="265" t="s">
        <v>153</v>
      </c>
      <c r="J41" s="502"/>
      <c r="K41" s="255"/>
      <c r="L41" s="252"/>
      <c r="M41" s="267"/>
      <c r="N41" s="279" t="str">
        <f t="shared" si="3"/>
        <v/>
      </c>
    </row>
    <row r="42" spans="1:14" ht="84.75" customHeight="1" x14ac:dyDescent="0.4">
      <c r="A42" s="260"/>
      <c r="B42" s="220"/>
      <c r="C42" s="221"/>
      <c r="D42" s="222"/>
      <c r="E42" s="508">
        <f t="shared" si="4"/>
        <v>0</v>
      </c>
      <c r="F42" s="509">
        <f t="shared" si="5"/>
        <v>0</v>
      </c>
      <c r="G42" s="510">
        <f t="shared" si="6"/>
        <v>0</v>
      </c>
      <c r="H42" s="501"/>
      <c r="I42" s="265" t="s">
        <v>153</v>
      </c>
      <c r="J42" s="502"/>
      <c r="K42" s="255"/>
      <c r="L42" s="252"/>
      <c r="M42" s="267"/>
      <c r="N42" s="279" t="str">
        <f t="shared" si="3"/>
        <v/>
      </c>
    </row>
    <row r="43" spans="1:14" ht="84.75" customHeight="1" x14ac:dyDescent="0.4">
      <c r="A43" s="260"/>
      <c r="B43" s="220"/>
      <c r="C43" s="221"/>
      <c r="D43" s="222"/>
      <c r="E43" s="508">
        <f t="shared" si="4"/>
        <v>0</v>
      </c>
      <c r="F43" s="509">
        <f t="shared" si="5"/>
        <v>0</v>
      </c>
      <c r="G43" s="510">
        <f t="shared" si="6"/>
        <v>0</v>
      </c>
      <c r="H43" s="501"/>
      <c r="I43" s="265" t="s">
        <v>153</v>
      </c>
      <c r="J43" s="502"/>
      <c r="K43" s="255"/>
      <c r="L43" s="252"/>
      <c r="M43" s="267"/>
      <c r="N43" s="279" t="str">
        <f t="shared" si="3"/>
        <v/>
      </c>
    </row>
    <row r="44" spans="1:14" ht="84.75" customHeight="1" x14ac:dyDescent="0.4">
      <c r="A44" s="260"/>
      <c r="B44" s="220"/>
      <c r="C44" s="221"/>
      <c r="D44" s="222"/>
      <c r="E44" s="508">
        <f t="shared" si="4"/>
        <v>0</v>
      </c>
      <c r="F44" s="509">
        <f t="shared" si="5"/>
        <v>0</v>
      </c>
      <c r="G44" s="510">
        <f t="shared" si="6"/>
        <v>0</v>
      </c>
      <c r="H44" s="501"/>
      <c r="I44" s="265" t="s">
        <v>153</v>
      </c>
      <c r="J44" s="502"/>
      <c r="K44" s="255"/>
      <c r="L44" s="252"/>
      <c r="M44" s="267"/>
      <c r="N44" s="279" t="str">
        <f t="shared" si="3"/>
        <v/>
      </c>
    </row>
    <row r="45" spans="1:14" ht="84.75" customHeight="1" x14ac:dyDescent="0.4">
      <c r="A45" s="260"/>
      <c r="B45" s="220"/>
      <c r="C45" s="221"/>
      <c r="D45" s="222"/>
      <c r="E45" s="508">
        <f t="shared" si="0"/>
        <v>0</v>
      </c>
      <c r="F45" s="509">
        <f t="shared" si="1"/>
        <v>0</v>
      </c>
      <c r="G45" s="510">
        <f t="shared" si="2"/>
        <v>0</v>
      </c>
      <c r="H45" s="501"/>
      <c r="I45" s="265" t="s">
        <v>153</v>
      </c>
      <c r="J45" s="502"/>
      <c r="K45" s="255"/>
      <c r="L45" s="252"/>
      <c r="M45" s="267"/>
      <c r="N45" s="279" t="str">
        <f t="shared" si="3"/>
        <v/>
      </c>
    </row>
    <row r="46" spans="1:14" ht="84.75" customHeight="1" x14ac:dyDescent="0.4">
      <c r="A46" s="260"/>
      <c r="B46" s="220"/>
      <c r="C46" s="221"/>
      <c r="D46" s="222"/>
      <c r="E46" s="508">
        <f t="shared" si="0"/>
        <v>0</v>
      </c>
      <c r="F46" s="509">
        <f t="shared" si="1"/>
        <v>0</v>
      </c>
      <c r="G46" s="510">
        <f t="shared" si="2"/>
        <v>0</v>
      </c>
      <c r="H46" s="501"/>
      <c r="I46" s="265" t="s">
        <v>153</v>
      </c>
      <c r="J46" s="502"/>
      <c r="K46" s="255"/>
      <c r="L46" s="252"/>
      <c r="M46" s="267"/>
      <c r="N46" s="279" t="str">
        <f t="shared" si="3"/>
        <v/>
      </c>
    </row>
    <row r="47" spans="1:14" ht="84.75" customHeight="1" x14ac:dyDescent="0.4">
      <c r="A47" s="260"/>
      <c r="B47" s="220"/>
      <c r="C47" s="221"/>
      <c r="D47" s="222"/>
      <c r="E47" s="508">
        <f t="shared" si="0"/>
        <v>0</v>
      </c>
      <c r="F47" s="509">
        <f t="shared" si="1"/>
        <v>0</v>
      </c>
      <c r="G47" s="510">
        <f t="shared" si="2"/>
        <v>0</v>
      </c>
      <c r="H47" s="501"/>
      <c r="I47" s="265" t="s">
        <v>153</v>
      </c>
      <c r="J47" s="502"/>
      <c r="K47" s="255"/>
      <c r="L47" s="252"/>
      <c r="M47" s="267"/>
      <c r="N47" s="279" t="str">
        <f t="shared" si="3"/>
        <v/>
      </c>
    </row>
    <row r="48" spans="1:14" ht="84.75" customHeight="1" x14ac:dyDescent="0.4">
      <c r="A48" s="260"/>
      <c r="B48" s="220"/>
      <c r="C48" s="221"/>
      <c r="D48" s="222"/>
      <c r="E48" s="508">
        <f t="shared" si="0"/>
        <v>0</v>
      </c>
      <c r="F48" s="509">
        <f t="shared" si="1"/>
        <v>0</v>
      </c>
      <c r="G48" s="510">
        <f t="shared" si="2"/>
        <v>0</v>
      </c>
      <c r="H48" s="501"/>
      <c r="I48" s="265" t="s">
        <v>153</v>
      </c>
      <c r="J48" s="502"/>
      <c r="K48" s="255"/>
      <c r="L48" s="252"/>
      <c r="M48" s="267"/>
      <c r="N48" s="279" t="str">
        <f t="shared" si="3"/>
        <v/>
      </c>
    </row>
    <row r="49" spans="1:14" ht="84.75" customHeight="1" x14ac:dyDescent="0.4">
      <c r="A49" s="260"/>
      <c r="B49" s="220"/>
      <c r="C49" s="221"/>
      <c r="D49" s="222"/>
      <c r="E49" s="508">
        <f t="shared" si="0"/>
        <v>0</v>
      </c>
      <c r="F49" s="509">
        <f t="shared" si="1"/>
        <v>0</v>
      </c>
      <c r="G49" s="510">
        <f t="shared" si="2"/>
        <v>0</v>
      </c>
      <c r="H49" s="501"/>
      <c r="I49" s="265" t="s">
        <v>153</v>
      </c>
      <c r="J49" s="502"/>
      <c r="K49" s="255"/>
      <c r="L49" s="252"/>
      <c r="M49" s="267"/>
      <c r="N49" s="279" t="str">
        <f t="shared" si="3"/>
        <v/>
      </c>
    </row>
    <row r="50" spans="1:14" ht="84.75" customHeight="1" x14ac:dyDescent="0.4">
      <c r="A50" s="260"/>
      <c r="B50" s="220"/>
      <c r="C50" s="221"/>
      <c r="D50" s="222"/>
      <c r="E50" s="508">
        <f t="shared" si="0"/>
        <v>0</v>
      </c>
      <c r="F50" s="509">
        <f t="shared" si="1"/>
        <v>0</v>
      </c>
      <c r="G50" s="510">
        <f t="shared" si="2"/>
        <v>0</v>
      </c>
      <c r="H50" s="501"/>
      <c r="I50" s="265" t="s">
        <v>153</v>
      </c>
      <c r="J50" s="502"/>
      <c r="K50" s="255"/>
      <c r="L50" s="252"/>
      <c r="M50" s="267"/>
      <c r="N50" s="279" t="str">
        <f t="shared" si="3"/>
        <v/>
      </c>
    </row>
    <row r="51" spans="1:14" ht="84.75" customHeight="1" x14ac:dyDescent="0.4">
      <c r="A51" s="260"/>
      <c r="B51" s="220"/>
      <c r="C51" s="221"/>
      <c r="D51" s="222"/>
      <c r="E51" s="508">
        <f t="shared" si="0"/>
        <v>0</v>
      </c>
      <c r="F51" s="509">
        <f t="shared" si="1"/>
        <v>0</v>
      </c>
      <c r="G51" s="510">
        <f t="shared" si="2"/>
        <v>0</v>
      </c>
      <c r="H51" s="501"/>
      <c r="I51" s="265" t="s">
        <v>153</v>
      </c>
      <c r="J51" s="502"/>
      <c r="K51" s="255"/>
      <c r="L51" s="252"/>
      <c r="M51" s="267"/>
      <c r="N51" s="279" t="str">
        <f t="shared" si="3"/>
        <v/>
      </c>
    </row>
    <row r="52" spans="1:14" ht="84.75" customHeight="1" x14ac:dyDescent="0.4">
      <c r="A52" s="260"/>
      <c r="B52" s="220"/>
      <c r="C52" s="221"/>
      <c r="D52" s="222"/>
      <c r="E52" s="508">
        <f t="shared" si="0"/>
        <v>0</v>
      </c>
      <c r="F52" s="509">
        <f t="shared" si="1"/>
        <v>0</v>
      </c>
      <c r="G52" s="510">
        <f t="shared" si="2"/>
        <v>0</v>
      </c>
      <c r="H52" s="501"/>
      <c r="I52" s="265" t="s">
        <v>153</v>
      </c>
      <c r="J52" s="502"/>
      <c r="K52" s="255"/>
      <c r="L52" s="252"/>
      <c r="M52" s="267"/>
      <c r="N52" s="279" t="str">
        <f t="shared" si="3"/>
        <v/>
      </c>
    </row>
    <row r="53" spans="1:14" ht="84.75" customHeight="1" x14ac:dyDescent="0.4">
      <c r="A53" s="260"/>
      <c r="B53" s="220"/>
      <c r="C53" s="221"/>
      <c r="D53" s="222"/>
      <c r="E53" s="508">
        <f t="shared" si="0"/>
        <v>0</v>
      </c>
      <c r="F53" s="509">
        <f t="shared" si="1"/>
        <v>0</v>
      </c>
      <c r="G53" s="510">
        <f t="shared" si="2"/>
        <v>0</v>
      </c>
      <c r="H53" s="501"/>
      <c r="I53" s="265" t="s">
        <v>153</v>
      </c>
      <c r="J53" s="502"/>
      <c r="K53" s="255"/>
      <c r="L53" s="252"/>
      <c r="M53" s="267"/>
      <c r="N53" s="279" t="str">
        <f t="shared" si="3"/>
        <v/>
      </c>
    </row>
    <row r="54" spans="1:14" ht="84.75" customHeight="1" x14ac:dyDescent="0.4">
      <c r="A54" s="260"/>
      <c r="B54" s="220"/>
      <c r="C54" s="221"/>
      <c r="D54" s="222"/>
      <c r="E54" s="508">
        <f t="shared" si="0"/>
        <v>0</v>
      </c>
      <c r="F54" s="509">
        <f t="shared" si="1"/>
        <v>0</v>
      </c>
      <c r="G54" s="510">
        <f t="shared" si="2"/>
        <v>0</v>
      </c>
      <c r="H54" s="501"/>
      <c r="I54" s="265" t="s">
        <v>153</v>
      </c>
      <c r="J54" s="502"/>
      <c r="K54" s="255"/>
      <c r="L54" s="252"/>
      <c r="M54" s="267"/>
      <c r="N54" s="279" t="str">
        <f t="shared" si="3"/>
        <v/>
      </c>
    </row>
    <row r="55" spans="1:14" ht="84.75" customHeight="1" x14ac:dyDescent="0.4">
      <c r="A55" s="260"/>
      <c r="B55" s="220"/>
      <c r="C55" s="221"/>
      <c r="D55" s="222"/>
      <c r="E55" s="508">
        <f t="shared" si="0"/>
        <v>0</v>
      </c>
      <c r="F55" s="509">
        <f t="shared" si="1"/>
        <v>0</v>
      </c>
      <c r="G55" s="510">
        <f t="shared" si="2"/>
        <v>0</v>
      </c>
      <c r="H55" s="501"/>
      <c r="I55" s="265" t="s">
        <v>153</v>
      </c>
      <c r="J55" s="502"/>
      <c r="K55" s="255"/>
      <c r="L55" s="252"/>
      <c r="M55" s="267"/>
      <c r="N55" s="279" t="str">
        <f t="shared" si="3"/>
        <v/>
      </c>
    </row>
    <row r="56" spans="1:14" ht="84.75" customHeight="1" x14ac:dyDescent="0.4">
      <c r="A56" s="260"/>
      <c r="B56" s="220"/>
      <c r="C56" s="221"/>
      <c r="D56" s="222"/>
      <c r="E56" s="508">
        <f t="shared" si="0"/>
        <v>0</v>
      </c>
      <c r="F56" s="509">
        <f t="shared" si="1"/>
        <v>0</v>
      </c>
      <c r="G56" s="510">
        <f t="shared" si="2"/>
        <v>0</v>
      </c>
      <c r="H56" s="501"/>
      <c r="I56" s="265" t="s">
        <v>153</v>
      </c>
      <c r="J56" s="502"/>
      <c r="K56" s="255"/>
      <c r="L56" s="252"/>
      <c r="M56" s="267"/>
      <c r="N56" s="279" t="str">
        <f t="shared" si="3"/>
        <v/>
      </c>
    </row>
    <row r="57" spans="1:14" ht="84.75" customHeight="1" x14ac:dyDescent="0.4">
      <c r="A57" s="260"/>
      <c r="B57" s="220"/>
      <c r="C57" s="221"/>
      <c r="D57" s="222"/>
      <c r="E57" s="508">
        <f t="shared" si="0"/>
        <v>0</v>
      </c>
      <c r="F57" s="509">
        <f t="shared" si="1"/>
        <v>0</v>
      </c>
      <c r="G57" s="510">
        <f t="shared" si="2"/>
        <v>0</v>
      </c>
      <c r="H57" s="501"/>
      <c r="I57" s="265" t="s">
        <v>153</v>
      </c>
      <c r="J57" s="502"/>
      <c r="K57" s="255"/>
      <c r="L57" s="252"/>
      <c r="M57" s="267"/>
      <c r="N57" s="279" t="str">
        <f t="shared" si="3"/>
        <v/>
      </c>
    </row>
    <row r="58" spans="1:14" ht="84.75" customHeight="1" x14ac:dyDescent="0.4">
      <c r="A58" s="260"/>
      <c r="B58" s="220"/>
      <c r="C58" s="221"/>
      <c r="D58" s="222"/>
      <c r="E58" s="508">
        <f t="shared" ref="E58:E59" si="7">F58+G58</f>
        <v>0</v>
      </c>
      <c r="F58" s="509">
        <f t="shared" si="1"/>
        <v>0</v>
      </c>
      <c r="G58" s="510">
        <f t="shared" si="2"/>
        <v>0</v>
      </c>
      <c r="H58" s="501"/>
      <c r="I58" s="265" t="s">
        <v>153</v>
      </c>
      <c r="J58" s="502"/>
      <c r="K58" s="255"/>
      <c r="L58" s="252"/>
      <c r="M58" s="267"/>
      <c r="N58" s="279" t="str">
        <f t="shared" si="3"/>
        <v/>
      </c>
    </row>
    <row r="59" spans="1:14" ht="84.75" customHeight="1" thickBot="1" x14ac:dyDescent="0.45">
      <c r="A59" s="261"/>
      <c r="B59" s="223"/>
      <c r="C59" s="224"/>
      <c r="D59" s="225"/>
      <c r="E59" s="514">
        <f t="shared" si="7"/>
        <v>0</v>
      </c>
      <c r="F59" s="515">
        <f t="shared" si="1"/>
        <v>0</v>
      </c>
      <c r="G59" s="516">
        <f t="shared" si="2"/>
        <v>0</v>
      </c>
      <c r="H59" s="503"/>
      <c r="I59" s="266" t="s">
        <v>153</v>
      </c>
      <c r="J59" s="504"/>
      <c r="K59" s="256"/>
      <c r="L59" s="253"/>
      <c r="M59" s="268"/>
      <c r="N59" s="279" t="str">
        <f t="shared" si="3"/>
        <v/>
      </c>
    </row>
    <row r="60" spans="1:14" ht="56.25" customHeight="1" thickTop="1" thickBot="1" x14ac:dyDescent="0.45">
      <c r="A60" s="178"/>
      <c r="B60" s="179"/>
      <c r="C60" s="180"/>
      <c r="D60" s="181" t="s">
        <v>155</v>
      </c>
      <c r="E60" s="517">
        <f>SUM(E10:E59)</f>
        <v>0</v>
      </c>
      <c r="F60" s="518">
        <f t="shared" ref="F60:G60" si="8">SUM(F10:F59)</f>
        <v>0</v>
      </c>
      <c r="G60" s="519">
        <f t="shared" si="8"/>
        <v>0</v>
      </c>
      <c r="H60" s="178"/>
      <c r="I60" s="179"/>
      <c r="J60" s="254" t="s">
        <v>160</v>
      </c>
      <c r="K60" s="480"/>
      <c r="L60" s="480"/>
      <c r="M60" s="481"/>
    </row>
    <row r="61" spans="1:14" s="84" customFormat="1" ht="16.5" hidden="1" customHeight="1" x14ac:dyDescent="0.4">
      <c r="A61" s="109" t="s">
        <v>110</v>
      </c>
      <c r="B61" s="84" t="s">
        <v>111</v>
      </c>
      <c r="H61" s="109"/>
      <c r="I61" s="109"/>
      <c r="J61" s="109"/>
      <c r="M61" s="110"/>
    </row>
    <row r="62" spans="1:14" s="84" customFormat="1" ht="16.5" hidden="1" customHeight="1" x14ac:dyDescent="0.4">
      <c r="B62" s="84" t="s">
        <v>132</v>
      </c>
      <c r="I62" s="89"/>
      <c r="J62" s="89"/>
      <c r="M62" s="110"/>
    </row>
    <row r="63" spans="1:14" s="84" customFormat="1" ht="16.5" hidden="1" customHeight="1" x14ac:dyDescent="0.4">
      <c r="B63" s="84" t="s">
        <v>133</v>
      </c>
      <c r="F63" s="111"/>
      <c r="G63" s="111"/>
      <c r="I63" s="89"/>
      <c r="J63" s="89"/>
      <c r="K63" s="111"/>
      <c r="L63" s="111"/>
      <c r="M63" s="112"/>
      <c r="N63" s="111"/>
    </row>
    <row r="64" spans="1:14" s="84" customFormat="1" ht="16.5" hidden="1" customHeight="1" x14ac:dyDescent="0.4">
      <c r="B64" s="111" t="s">
        <v>112</v>
      </c>
      <c r="C64" s="111"/>
      <c r="F64" s="111"/>
      <c r="G64" s="111"/>
      <c r="I64" s="89"/>
      <c r="J64" s="89"/>
      <c r="K64" s="111"/>
      <c r="L64" s="111"/>
      <c r="M64" s="112"/>
      <c r="N64" s="111"/>
    </row>
    <row r="65" spans="2:14" s="84" customFormat="1" ht="17.45" customHeight="1" x14ac:dyDescent="0.4">
      <c r="C65" s="113"/>
      <c r="D65" s="113"/>
      <c r="E65" s="113"/>
      <c r="F65" s="113"/>
      <c r="G65" s="113"/>
      <c r="K65" s="113"/>
      <c r="N65" s="111"/>
    </row>
    <row r="66" spans="2:14" s="84" customFormat="1" ht="17.45" customHeight="1" x14ac:dyDescent="0.4">
      <c r="C66" s="113"/>
      <c r="D66" s="113"/>
      <c r="E66" s="113"/>
      <c r="F66" s="113"/>
      <c r="G66" s="113"/>
      <c r="K66" s="113"/>
      <c r="N66" s="111"/>
    </row>
    <row r="67" spans="2:14" ht="17.45" customHeight="1" x14ac:dyDescent="0.4">
      <c r="C67" s="113"/>
      <c r="D67" s="113"/>
      <c r="E67" s="113"/>
      <c r="F67" s="113"/>
      <c r="G67" s="113"/>
      <c r="I67" s="84"/>
      <c r="J67" s="84"/>
      <c r="K67" s="113"/>
      <c r="L67" s="84"/>
      <c r="M67" s="84"/>
    </row>
    <row r="68" spans="2:14" ht="17.45" customHeight="1" x14ac:dyDescent="0.4">
      <c r="C68" s="113"/>
      <c r="D68" s="113"/>
      <c r="E68" s="113"/>
      <c r="F68" s="113"/>
      <c r="G68" s="113"/>
      <c r="I68" s="84"/>
      <c r="J68" s="84"/>
      <c r="K68" s="113"/>
      <c r="L68" s="84"/>
      <c r="M68" s="84"/>
    </row>
    <row r="69" spans="2:14" ht="17.45" customHeight="1" x14ac:dyDescent="0.4">
      <c r="B69" s="83" t="s">
        <v>113</v>
      </c>
      <c r="C69" s="113"/>
      <c r="D69" s="113"/>
      <c r="E69" s="113"/>
      <c r="F69" s="113"/>
      <c r="G69" s="113"/>
      <c r="I69" s="84"/>
      <c r="J69" s="84"/>
      <c r="K69" s="113"/>
      <c r="L69" s="84"/>
      <c r="M69" s="84"/>
    </row>
    <row r="70" spans="2:14" ht="17.45" customHeight="1" x14ac:dyDescent="0.4">
      <c r="B70" s="83" t="s">
        <v>113</v>
      </c>
      <c r="C70" s="113"/>
      <c r="D70" s="113"/>
      <c r="E70" s="113"/>
      <c r="F70" s="113"/>
      <c r="G70" s="113"/>
      <c r="I70" s="84"/>
      <c r="J70" s="84"/>
      <c r="K70" s="113"/>
      <c r="L70" s="84"/>
      <c r="M70" s="84"/>
    </row>
    <row r="71" spans="2:14" x14ac:dyDescent="0.4">
      <c r="C71" s="116"/>
      <c r="D71" s="116"/>
      <c r="E71" s="116"/>
      <c r="F71" s="116"/>
      <c r="G71" s="116"/>
      <c r="K71" s="116"/>
    </row>
  </sheetData>
  <sheetProtection algorithmName="SHA-512" hashValue="6h/ZsxwV3wBMDsVt+Grl715mHBl4I9d4Xzj4jXqgEOsf1QCaW5XOaJqehPp8EGbETtkEVzysMMpXquvNJ7r88Q==" saltValue="wj5r8232lXZgZ6mv6QbH+A==" spinCount="100000" sheet="1" objects="1" scenarios="1" formatCells="0" formatColumns="0" formatRows="0"/>
  <mergeCells count="7">
    <mergeCell ref="K60:M60"/>
    <mergeCell ref="A2:M2"/>
    <mergeCell ref="C4:K4"/>
    <mergeCell ref="B5:B6"/>
    <mergeCell ref="D5:K5"/>
    <mergeCell ref="C6:K6"/>
    <mergeCell ref="H9:J9"/>
  </mergeCells>
  <phoneticPr fontId="8"/>
  <dataValidations count="11">
    <dataValidation allowBlank="1" showInputMessage="1" showErrorMessage="1" prompt="上記店舗の所在地を入力してください。" sqref="D5:K5 C6:K6"/>
    <dataValidation allowBlank="1" showInputMessage="1" showErrorMessage="1" prompt="店舗名を入力してください。" sqref="C4:K4"/>
    <dataValidation allowBlank="1" showInputMessage="1" showErrorMessage="1" prompt="法人の方は会社名、個人の方は屋号を入力してください。" sqref="P4:P5"/>
    <dataValidation allowBlank="1" showInputMessage="1" showErrorMessage="1" prompt="交付決定番号を入力してください。" sqref="M4"/>
    <dataValidation allowBlank="1" showInputMessage="1" showErrorMessage="1" prompt="税抜で記入してください。" sqref="C10:C59"/>
    <dataValidation allowBlank="1" showInputMessage="1" showErrorMessage="1" prompt="ここでつけた番号を経理関係書類に記入していただくと、確認がスムーズになります。" sqref="M10:M59"/>
    <dataValidation allowBlank="1" showInputMessage="1" showErrorMessage="1" prompt="助成対象期間内に使用した経費内容を入力してください。_x000a_（申請様式（実施計画）からコピーしていただいても構いません）" sqref="B10:B59"/>
    <dataValidation type="list" allowBlank="1" showInputMessage="1" showErrorMessage="1" prompt="支払方法（振込、クレジットカード、現金、手形・小切手）を選択してください。" sqref="L10:L59">
      <formula1>"振込,クレジットカード,現金,手形・小切手"</formula1>
    </dataValidation>
    <dataValidation type="list" allowBlank="1" showInputMessage="1" showErrorMessage="1" prompt="経費区分を選択してください。" sqref="A10:A59">
      <formula1>"厨房機器等購入費,広告宣伝費（販路・顧客開拓目的）,広告宣伝費（求人目的）,マーケティング調査費,システム導入費,厨房等工事費"</formula1>
    </dataValidation>
    <dataValidation allowBlank="1" showInputMessage="1" showErrorMessage="1" prompt="継続的な支出の最初の支払日を入力してください。" sqref="H10:H59"/>
    <dataValidation allowBlank="1" showInputMessage="1" showErrorMessage="1" prompt="継続的な支出の最後の支払日を入力してください。" sqref="J10:J59"/>
  </dataValidations>
  <printOptions horizontalCentered="1"/>
  <pageMargins left="0.39370078740157483" right="0.39370078740157483" top="0.39370078740157483" bottom="0.47244094488188981" header="0.15748031496062992" footer="0.15748031496062992"/>
  <pageSetup paperSize="9" scale="51" fitToHeight="0" orientation="portrait" r:id="rId1"/>
  <headerFooter scaleWithDoc="0" alignWithMargins="0">
    <oddHeader>&amp;R&amp;A　&amp;P/&amp;N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1"/>
  </sheetPr>
  <dimension ref="A1:P71"/>
  <sheetViews>
    <sheetView showZeros="0" zoomScale="70" zoomScaleNormal="70" zoomScaleSheetLayoutView="70" workbookViewId="0">
      <selection activeCell="C4" sqref="C4:K4"/>
    </sheetView>
  </sheetViews>
  <sheetFormatPr defaultRowHeight="13.5" x14ac:dyDescent="0.4"/>
  <cols>
    <col min="1" max="1" width="15.375" style="83" customWidth="1"/>
    <col min="2" max="2" width="30.25" style="83" customWidth="1"/>
    <col min="3" max="3" width="13.125" style="83" customWidth="1"/>
    <col min="4" max="4" width="8.5" style="83" customWidth="1"/>
    <col min="5" max="7" width="13.125" style="83" customWidth="1"/>
    <col min="8" max="8" width="8.625" style="83" customWidth="1"/>
    <col min="9" max="9" width="3.75" style="92" bestFit="1" customWidth="1"/>
    <col min="10" max="10" width="8.625" style="92" customWidth="1"/>
    <col min="11" max="11" width="17.5" style="83" customWidth="1"/>
    <col min="12" max="12" width="9.25" style="83" bestFit="1" customWidth="1"/>
    <col min="13" max="13" width="15.5" style="90" bestFit="1" customWidth="1"/>
    <col min="14" max="14" width="2.875" style="83" customWidth="1"/>
    <col min="15" max="15" width="20.375" style="83" customWidth="1"/>
    <col min="16" max="16" width="51" style="83" customWidth="1"/>
    <col min="17" max="255" width="9" style="83"/>
    <col min="256" max="256" width="18.875" style="83" customWidth="1"/>
    <col min="257" max="258" width="6.5" style="83" customWidth="1"/>
    <col min="259" max="261" width="11.125" style="83" customWidth="1"/>
    <col min="262" max="267" width="8.375" style="83" customWidth="1"/>
    <col min="268" max="268" width="18.875" style="83" customWidth="1"/>
    <col min="269" max="269" width="4.125" style="83" customWidth="1"/>
    <col min="270" max="270" width="4.625" style="83" customWidth="1"/>
    <col min="271" max="511" width="9" style="83"/>
    <col min="512" max="512" width="18.875" style="83" customWidth="1"/>
    <col min="513" max="514" width="6.5" style="83" customWidth="1"/>
    <col min="515" max="517" width="11.125" style="83" customWidth="1"/>
    <col min="518" max="523" width="8.375" style="83" customWidth="1"/>
    <col min="524" max="524" width="18.875" style="83" customWidth="1"/>
    <col min="525" max="525" width="4.125" style="83" customWidth="1"/>
    <col min="526" max="526" width="4.625" style="83" customWidth="1"/>
    <col min="527" max="767" width="9" style="83"/>
    <col min="768" max="768" width="18.875" style="83" customWidth="1"/>
    <col min="769" max="770" width="6.5" style="83" customWidth="1"/>
    <col min="771" max="773" width="11.125" style="83" customWidth="1"/>
    <col min="774" max="779" width="8.375" style="83" customWidth="1"/>
    <col min="780" max="780" width="18.875" style="83" customWidth="1"/>
    <col min="781" max="781" width="4.125" style="83" customWidth="1"/>
    <col min="782" max="782" width="4.625" style="83" customWidth="1"/>
    <col min="783" max="1023" width="9" style="83"/>
    <col min="1024" max="1024" width="18.875" style="83" customWidth="1"/>
    <col min="1025" max="1026" width="6.5" style="83" customWidth="1"/>
    <col min="1027" max="1029" width="11.125" style="83" customWidth="1"/>
    <col min="1030" max="1035" width="8.375" style="83" customWidth="1"/>
    <col min="1036" max="1036" width="18.875" style="83" customWidth="1"/>
    <col min="1037" max="1037" width="4.125" style="83" customWidth="1"/>
    <col min="1038" max="1038" width="4.625" style="83" customWidth="1"/>
    <col min="1039" max="1279" width="9" style="83"/>
    <col min="1280" max="1280" width="18.875" style="83" customWidth="1"/>
    <col min="1281" max="1282" width="6.5" style="83" customWidth="1"/>
    <col min="1283" max="1285" width="11.125" style="83" customWidth="1"/>
    <col min="1286" max="1291" width="8.375" style="83" customWidth="1"/>
    <col min="1292" max="1292" width="18.875" style="83" customWidth="1"/>
    <col min="1293" max="1293" width="4.125" style="83" customWidth="1"/>
    <col min="1294" max="1294" width="4.625" style="83" customWidth="1"/>
    <col min="1295" max="1535" width="9" style="83"/>
    <col min="1536" max="1536" width="18.875" style="83" customWidth="1"/>
    <col min="1537" max="1538" width="6.5" style="83" customWidth="1"/>
    <col min="1539" max="1541" width="11.125" style="83" customWidth="1"/>
    <col min="1542" max="1547" width="8.375" style="83" customWidth="1"/>
    <col min="1548" max="1548" width="18.875" style="83" customWidth="1"/>
    <col min="1549" max="1549" width="4.125" style="83" customWidth="1"/>
    <col min="1550" max="1550" width="4.625" style="83" customWidth="1"/>
    <col min="1551" max="1791" width="9" style="83"/>
    <col min="1792" max="1792" width="18.875" style="83" customWidth="1"/>
    <col min="1793" max="1794" width="6.5" style="83" customWidth="1"/>
    <col min="1795" max="1797" width="11.125" style="83" customWidth="1"/>
    <col min="1798" max="1803" width="8.375" style="83" customWidth="1"/>
    <col min="1804" max="1804" width="18.875" style="83" customWidth="1"/>
    <col min="1805" max="1805" width="4.125" style="83" customWidth="1"/>
    <col min="1806" max="1806" width="4.625" style="83" customWidth="1"/>
    <col min="1807" max="2047" width="9" style="83"/>
    <col min="2048" max="2048" width="18.875" style="83" customWidth="1"/>
    <col min="2049" max="2050" width="6.5" style="83" customWidth="1"/>
    <col min="2051" max="2053" width="11.125" style="83" customWidth="1"/>
    <col min="2054" max="2059" width="8.375" style="83" customWidth="1"/>
    <col min="2060" max="2060" width="18.875" style="83" customWidth="1"/>
    <col min="2061" max="2061" width="4.125" style="83" customWidth="1"/>
    <col min="2062" max="2062" width="4.625" style="83" customWidth="1"/>
    <col min="2063" max="2303" width="9" style="83"/>
    <col min="2304" max="2304" width="18.875" style="83" customWidth="1"/>
    <col min="2305" max="2306" width="6.5" style="83" customWidth="1"/>
    <col min="2307" max="2309" width="11.125" style="83" customWidth="1"/>
    <col min="2310" max="2315" width="8.375" style="83" customWidth="1"/>
    <col min="2316" max="2316" width="18.875" style="83" customWidth="1"/>
    <col min="2317" max="2317" width="4.125" style="83" customWidth="1"/>
    <col min="2318" max="2318" width="4.625" style="83" customWidth="1"/>
    <col min="2319" max="2559" width="9" style="83"/>
    <col min="2560" max="2560" width="18.875" style="83" customWidth="1"/>
    <col min="2561" max="2562" width="6.5" style="83" customWidth="1"/>
    <col min="2563" max="2565" width="11.125" style="83" customWidth="1"/>
    <col min="2566" max="2571" width="8.375" style="83" customWidth="1"/>
    <col min="2572" max="2572" width="18.875" style="83" customWidth="1"/>
    <col min="2573" max="2573" width="4.125" style="83" customWidth="1"/>
    <col min="2574" max="2574" width="4.625" style="83" customWidth="1"/>
    <col min="2575" max="2815" width="9" style="83"/>
    <col min="2816" max="2816" width="18.875" style="83" customWidth="1"/>
    <col min="2817" max="2818" width="6.5" style="83" customWidth="1"/>
    <col min="2819" max="2821" width="11.125" style="83" customWidth="1"/>
    <col min="2822" max="2827" width="8.375" style="83" customWidth="1"/>
    <col min="2828" max="2828" width="18.875" style="83" customWidth="1"/>
    <col min="2829" max="2829" width="4.125" style="83" customWidth="1"/>
    <col min="2830" max="2830" width="4.625" style="83" customWidth="1"/>
    <col min="2831" max="3071" width="9" style="83"/>
    <col min="3072" max="3072" width="18.875" style="83" customWidth="1"/>
    <col min="3073" max="3074" width="6.5" style="83" customWidth="1"/>
    <col min="3075" max="3077" width="11.125" style="83" customWidth="1"/>
    <col min="3078" max="3083" width="8.375" style="83" customWidth="1"/>
    <col min="3084" max="3084" width="18.875" style="83" customWidth="1"/>
    <col min="3085" max="3085" width="4.125" style="83" customWidth="1"/>
    <col min="3086" max="3086" width="4.625" style="83" customWidth="1"/>
    <col min="3087" max="3327" width="9" style="83"/>
    <col min="3328" max="3328" width="18.875" style="83" customWidth="1"/>
    <col min="3329" max="3330" width="6.5" style="83" customWidth="1"/>
    <col min="3331" max="3333" width="11.125" style="83" customWidth="1"/>
    <col min="3334" max="3339" width="8.375" style="83" customWidth="1"/>
    <col min="3340" max="3340" width="18.875" style="83" customWidth="1"/>
    <col min="3341" max="3341" width="4.125" style="83" customWidth="1"/>
    <col min="3342" max="3342" width="4.625" style="83" customWidth="1"/>
    <col min="3343" max="3583" width="9" style="83"/>
    <col min="3584" max="3584" width="18.875" style="83" customWidth="1"/>
    <col min="3585" max="3586" width="6.5" style="83" customWidth="1"/>
    <col min="3587" max="3589" width="11.125" style="83" customWidth="1"/>
    <col min="3590" max="3595" width="8.375" style="83" customWidth="1"/>
    <col min="3596" max="3596" width="18.875" style="83" customWidth="1"/>
    <col min="3597" max="3597" width="4.125" style="83" customWidth="1"/>
    <col min="3598" max="3598" width="4.625" style="83" customWidth="1"/>
    <col min="3599" max="3839" width="9" style="83"/>
    <col min="3840" max="3840" width="18.875" style="83" customWidth="1"/>
    <col min="3841" max="3842" width="6.5" style="83" customWidth="1"/>
    <col min="3843" max="3845" width="11.125" style="83" customWidth="1"/>
    <col min="3846" max="3851" width="8.375" style="83" customWidth="1"/>
    <col min="3852" max="3852" width="18.875" style="83" customWidth="1"/>
    <col min="3853" max="3853" width="4.125" style="83" customWidth="1"/>
    <col min="3854" max="3854" width="4.625" style="83" customWidth="1"/>
    <col min="3855" max="4095" width="9" style="83"/>
    <col min="4096" max="4096" width="18.875" style="83" customWidth="1"/>
    <col min="4097" max="4098" width="6.5" style="83" customWidth="1"/>
    <col min="4099" max="4101" width="11.125" style="83" customWidth="1"/>
    <col min="4102" max="4107" width="8.375" style="83" customWidth="1"/>
    <col min="4108" max="4108" width="18.875" style="83" customWidth="1"/>
    <col min="4109" max="4109" width="4.125" style="83" customWidth="1"/>
    <col min="4110" max="4110" width="4.625" style="83" customWidth="1"/>
    <col min="4111" max="4351" width="9" style="83"/>
    <col min="4352" max="4352" width="18.875" style="83" customWidth="1"/>
    <col min="4353" max="4354" width="6.5" style="83" customWidth="1"/>
    <col min="4355" max="4357" width="11.125" style="83" customWidth="1"/>
    <col min="4358" max="4363" width="8.375" style="83" customWidth="1"/>
    <col min="4364" max="4364" width="18.875" style="83" customWidth="1"/>
    <col min="4365" max="4365" width="4.125" style="83" customWidth="1"/>
    <col min="4366" max="4366" width="4.625" style="83" customWidth="1"/>
    <col min="4367" max="4607" width="9" style="83"/>
    <col min="4608" max="4608" width="18.875" style="83" customWidth="1"/>
    <col min="4609" max="4610" width="6.5" style="83" customWidth="1"/>
    <col min="4611" max="4613" width="11.125" style="83" customWidth="1"/>
    <col min="4614" max="4619" width="8.375" style="83" customWidth="1"/>
    <col min="4620" max="4620" width="18.875" style="83" customWidth="1"/>
    <col min="4621" max="4621" width="4.125" style="83" customWidth="1"/>
    <col min="4622" max="4622" width="4.625" style="83" customWidth="1"/>
    <col min="4623" max="4863" width="9" style="83"/>
    <col min="4864" max="4864" width="18.875" style="83" customWidth="1"/>
    <col min="4865" max="4866" width="6.5" style="83" customWidth="1"/>
    <col min="4867" max="4869" width="11.125" style="83" customWidth="1"/>
    <col min="4870" max="4875" width="8.375" style="83" customWidth="1"/>
    <col min="4876" max="4876" width="18.875" style="83" customWidth="1"/>
    <col min="4877" max="4877" width="4.125" style="83" customWidth="1"/>
    <col min="4878" max="4878" width="4.625" style="83" customWidth="1"/>
    <col min="4879" max="5119" width="9" style="83"/>
    <col min="5120" max="5120" width="18.875" style="83" customWidth="1"/>
    <col min="5121" max="5122" width="6.5" style="83" customWidth="1"/>
    <col min="5123" max="5125" width="11.125" style="83" customWidth="1"/>
    <col min="5126" max="5131" width="8.375" style="83" customWidth="1"/>
    <col min="5132" max="5132" width="18.875" style="83" customWidth="1"/>
    <col min="5133" max="5133" width="4.125" style="83" customWidth="1"/>
    <col min="5134" max="5134" width="4.625" style="83" customWidth="1"/>
    <col min="5135" max="5375" width="9" style="83"/>
    <col min="5376" max="5376" width="18.875" style="83" customWidth="1"/>
    <col min="5377" max="5378" width="6.5" style="83" customWidth="1"/>
    <col min="5379" max="5381" width="11.125" style="83" customWidth="1"/>
    <col min="5382" max="5387" width="8.375" style="83" customWidth="1"/>
    <col min="5388" max="5388" width="18.875" style="83" customWidth="1"/>
    <col min="5389" max="5389" width="4.125" style="83" customWidth="1"/>
    <col min="5390" max="5390" width="4.625" style="83" customWidth="1"/>
    <col min="5391" max="5631" width="9" style="83"/>
    <col min="5632" max="5632" width="18.875" style="83" customWidth="1"/>
    <col min="5633" max="5634" width="6.5" style="83" customWidth="1"/>
    <col min="5635" max="5637" width="11.125" style="83" customWidth="1"/>
    <col min="5638" max="5643" width="8.375" style="83" customWidth="1"/>
    <col min="5644" max="5644" width="18.875" style="83" customWidth="1"/>
    <col min="5645" max="5645" width="4.125" style="83" customWidth="1"/>
    <col min="5646" max="5646" width="4.625" style="83" customWidth="1"/>
    <col min="5647" max="5887" width="9" style="83"/>
    <col min="5888" max="5888" width="18.875" style="83" customWidth="1"/>
    <col min="5889" max="5890" width="6.5" style="83" customWidth="1"/>
    <col min="5891" max="5893" width="11.125" style="83" customWidth="1"/>
    <col min="5894" max="5899" width="8.375" style="83" customWidth="1"/>
    <col min="5900" max="5900" width="18.875" style="83" customWidth="1"/>
    <col min="5901" max="5901" width="4.125" style="83" customWidth="1"/>
    <col min="5902" max="5902" width="4.625" style="83" customWidth="1"/>
    <col min="5903" max="6143" width="9" style="83"/>
    <col min="6144" max="6144" width="18.875" style="83" customWidth="1"/>
    <col min="6145" max="6146" width="6.5" style="83" customWidth="1"/>
    <col min="6147" max="6149" width="11.125" style="83" customWidth="1"/>
    <col min="6150" max="6155" width="8.375" style="83" customWidth="1"/>
    <col min="6156" max="6156" width="18.875" style="83" customWidth="1"/>
    <col min="6157" max="6157" width="4.125" style="83" customWidth="1"/>
    <col min="6158" max="6158" width="4.625" style="83" customWidth="1"/>
    <col min="6159" max="6399" width="9" style="83"/>
    <col min="6400" max="6400" width="18.875" style="83" customWidth="1"/>
    <col min="6401" max="6402" width="6.5" style="83" customWidth="1"/>
    <col min="6403" max="6405" width="11.125" style="83" customWidth="1"/>
    <col min="6406" max="6411" width="8.375" style="83" customWidth="1"/>
    <col min="6412" max="6412" width="18.875" style="83" customWidth="1"/>
    <col min="6413" max="6413" width="4.125" style="83" customWidth="1"/>
    <col min="6414" max="6414" width="4.625" style="83" customWidth="1"/>
    <col min="6415" max="6655" width="9" style="83"/>
    <col min="6656" max="6656" width="18.875" style="83" customWidth="1"/>
    <col min="6657" max="6658" width="6.5" style="83" customWidth="1"/>
    <col min="6659" max="6661" width="11.125" style="83" customWidth="1"/>
    <col min="6662" max="6667" width="8.375" style="83" customWidth="1"/>
    <col min="6668" max="6668" width="18.875" style="83" customWidth="1"/>
    <col min="6669" max="6669" width="4.125" style="83" customWidth="1"/>
    <col min="6670" max="6670" width="4.625" style="83" customWidth="1"/>
    <col min="6671" max="6911" width="9" style="83"/>
    <col min="6912" max="6912" width="18.875" style="83" customWidth="1"/>
    <col min="6913" max="6914" width="6.5" style="83" customWidth="1"/>
    <col min="6915" max="6917" width="11.125" style="83" customWidth="1"/>
    <col min="6918" max="6923" width="8.375" style="83" customWidth="1"/>
    <col min="6924" max="6924" width="18.875" style="83" customWidth="1"/>
    <col min="6925" max="6925" width="4.125" style="83" customWidth="1"/>
    <col min="6926" max="6926" width="4.625" style="83" customWidth="1"/>
    <col min="6927" max="7167" width="9" style="83"/>
    <col min="7168" max="7168" width="18.875" style="83" customWidth="1"/>
    <col min="7169" max="7170" width="6.5" style="83" customWidth="1"/>
    <col min="7171" max="7173" width="11.125" style="83" customWidth="1"/>
    <col min="7174" max="7179" width="8.375" style="83" customWidth="1"/>
    <col min="7180" max="7180" width="18.875" style="83" customWidth="1"/>
    <col min="7181" max="7181" width="4.125" style="83" customWidth="1"/>
    <col min="7182" max="7182" width="4.625" style="83" customWidth="1"/>
    <col min="7183" max="7423" width="9" style="83"/>
    <col min="7424" max="7424" width="18.875" style="83" customWidth="1"/>
    <col min="7425" max="7426" width="6.5" style="83" customWidth="1"/>
    <col min="7427" max="7429" width="11.125" style="83" customWidth="1"/>
    <col min="7430" max="7435" width="8.375" style="83" customWidth="1"/>
    <col min="7436" max="7436" width="18.875" style="83" customWidth="1"/>
    <col min="7437" max="7437" width="4.125" style="83" customWidth="1"/>
    <col min="7438" max="7438" width="4.625" style="83" customWidth="1"/>
    <col min="7439" max="7679" width="9" style="83"/>
    <col min="7680" max="7680" width="18.875" style="83" customWidth="1"/>
    <col min="7681" max="7682" width="6.5" style="83" customWidth="1"/>
    <col min="7683" max="7685" width="11.125" style="83" customWidth="1"/>
    <col min="7686" max="7691" width="8.375" style="83" customWidth="1"/>
    <col min="7692" max="7692" width="18.875" style="83" customWidth="1"/>
    <col min="7693" max="7693" width="4.125" style="83" customWidth="1"/>
    <col min="7694" max="7694" width="4.625" style="83" customWidth="1"/>
    <col min="7695" max="7935" width="9" style="83"/>
    <col min="7936" max="7936" width="18.875" style="83" customWidth="1"/>
    <col min="7937" max="7938" width="6.5" style="83" customWidth="1"/>
    <col min="7939" max="7941" width="11.125" style="83" customWidth="1"/>
    <col min="7942" max="7947" width="8.375" style="83" customWidth="1"/>
    <col min="7948" max="7948" width="18.875" style="83" customWidth="1"/>
    <col min="7949" max="7949" width="4.125" style="83" customWidth="1"/>
    <col min="7950" max="7950" width="4.625" style="83" customWidth="1"/>
    <col min="7951" max="8191" width="9" style="83"/>
    <col min="8192" max="8192" width="18.875" style="83" customWidth="1"/>
    <col min="8193" max="8194" width="6.5" style="83" customWidth="1"/>
    <col min="8195" max="8197" width="11.125" style="83" customWidth="1"/>
    <col min="8198" max="8203" width="8.375" style="83" customWidth="1"/>
    <col min="8204" max="8204" width="18.875" style="83" customWidth="1"/>
    <col min="8205" max="8205" width="4.125" style="83" customWidth="1"/>
    <col min="8206" max="8206" width="4.625" style="83" customWidth="1"/>
    <col min="8207" max="8447" width="9" style="83"/>
    <col min="8448" max="8448" width="18.875" style="83" customWidth="1"/>
    <col min="8449" max="8450" width="6.5" style="83" customWidth="1"/>
    <col min="8451" max="8453" width="11.125" style="83" customWidth="1"/>
    <col min="8454" max="8459" width="8.375" style="83" customWidth="1"/>
    <col min="8460" max="8460" width="18.875" style="83" customWidth="1"/>
    <col min="8461" max="8461" width="4.125" style="83" customWidth="1"/>
    <col min="8462" max="8462" width="4.625" style="83" customWidth="1"/>
    <col min="8463" max="8703" width="9" style="83"/>
    <col min="8704" max="8704" width="18.875" style="83" customWidth="1"/>
    <col min="8705" max="8706" width="6.5" style="83" customWidth="1"/>
    <col min="8707" max="8709" width="11.125" style="83" customWidth="1"/>
    <col min="8710" max="8715" width="8.375" style="83" customWidth="1"/>
    <col min="8716" max="8716" width="18.875" style="83" customWidth="1"/>
    <col min="8717" max="8717" width="4.125" style="83" customWidth="1"/>
    <col min="8718" max="8718" width="4.625" style="83" customWidth="1"/>
    <col min="8719" max="8959" width="9" style="83"/>
    <col min="8960" max="8960" width="18.875" style="83" customWidth="1"/>
    <col min="8961" max="8962" width="6.5" style="83" customWidth="1"/>
    <col min="8963" max="8965" width="11.125" style="83" customWidth="1"/>
    <col min="8966" max="8971" width="8.375" style="83" customWidth="1"/>
    <col min="8972" max="8972" width="18.875" style="83" customWidth="1"/>
    <col min="8973" max="8973" width="4.125" style="83" customWidth="1"/>
    <col min="8974" max="8974" width="4.625" style="83" customWidth="1"/>
    <col min="8975" max="9215" width="9" style="83"/>
    <col min="9216" max="9216" width="18.875" style="83" customWidth="1"/>
    <col min="9217" max="9218" width="6.5" style="83" customWidth="1"/>
    <col min="9219" max="9221" width="11.125" style="83" customWidth="1"/>
    <col min="9222" max="9227" width="8.375" style="83" customWidth="1"/>
    <col min="9228" max="9228" width="18.875" style="83" customWidth="1"/>
    <col min="9229" max="9229" width="4.125" style="83" customWidth="1"/>
    <col min="9230" max="9230" width="4.625" style="83" customWidth="1"/>
    <col min="9231" max="9471" width="9" style="83"/>
    <col min="9472" max="9472" width="18.875" style="83" customWidth="1"/>
    <col min="9473" max="9474" width="6.5" style="83" customWidth="1"/>
    <col min="9475" max="9477" width="11.125" style="83" customWidth="1"/>
    <col min="9478" max="9483" width="8.375" style="83" customWidth="1"/>
    <col min="9484" max="9484" width="18.875" style="83" customWidth="1"/>
    <col min="9485" max="9485" width="4.125" style="83" customWidth="1"/>
    <col min="9486" max="9486" width="4.625" style="83" customWidth="1"/>
    <col min="9487" max="9727" width="9" style="83"/>
    <col min="9728" max="9728" width="18.875" style="83" customWidth="1"/>
    <col min="9729" max="9730" width="6.5" style="83" customWidth="1"/>
    <col min="9731" max="9733" width="11.125" style="83" customWidth="1"/>
    <col min="9734" max="9739" width="8.375" style="83" customWidth="1"/>
    <col min="9740" max="9740" width="18.875" style="83" customWidth="1"/>
    <col min="9741" max="9741" width="4.125" style="83" customWidth="1"/>
    <col min="9742" max="9742" width="4.625" style="83" customWidth="1"/>
    <col min="9743" max="9983" width="9" style="83"/>
    <col min="9984" max="9984" width="18.875" style="83" customWidth="1"/>
    <col min="9985" max="9986" width="6.5" style="83" customWidth="1"/>
    <col min="9987" max="9989" width="11.125" style="83" customWidth="1"/>
    <col min="9990" max="9995" width="8.375" style="83" customWidth="1"/>
    <col min="9996" max="9996" width="18.875" style="83" customWidth="1"/>
    <col min="9997" max="9997" width="4.125" style="83" customWidth="1"/>
    <col min="9998" max="9998" width="4.625" style="83" customWidth="1"/>
    <col min="9999" max="10239" width="9" style="83"/>
    <col min="10240" max="10240" width="18.875" style="83" customWidth="1"/>
    <col min="10241" max="10242" width="6.5" style="83" customWidth="1"/>
    <col min="10243" max="10245" width="11.125" style="83" customWidth="1"/>
    <col min="10246" max="10251" width="8.375" style="83" customWidth="1"/>
    <col min="10252" max="10252" width="18.875" style="83" customWidth="1"/>
    <col min="10253" max="10253" width="4.125" style="83" customWidth="1"/>
    <col min="10254" max="10254" width="4.625" style="83" customWidth="1"/>
    <col min="10255" max="10495" width="9" style="83"/>
    <col min="10496" max="10496" width="18.875" style="83" customWidth="1"/>
    <col min="10497" max="10498" width="6.5" style="83" customWidth="1"/>
    <col min="10499" max="10501" width="11.125" style="83" customWidth="1"/>
    <col min="10502" max="10507" width="8.375" style="83" customWidth="1"/>
    <col min="10508" max="10508" width="18.875" style="83" customWidth="1"/>
    <col min="10509" max="10509" width="4.125" style="83" customWidth="1"/>
    <col min="10510" max="10510" width="4.625" style="83" customWidth="1"/>
    <col min="10511" max="10751" width="9" style="83"/>
    <col min="10752" max="10752" width="18.875" style="83" customWidth="1"/>
    <col min="10753" max="10754" width="6.5" style="83" customWidth="1"/>
    <col min="10755" max="10757" width="11.125" style="83" customWidth="1"/>
    <col min="10758" max="10763" width="8.375" style="83" customWidth="1"/>
    <col min="10764" max="10764" width="18.875" style="83" customWidth="1"/>
    <col min="10765" max="10765" width="4.125" style="83" customWidth="1"/>
    <col min="10766" max="10766" width="4.625" style="83" customWidth="1"/>
    <col min="10767" max="11007" width="9" style="83"/>
    <col min="11008" max="11008" width="18.875" style="83" customWidth="1"/>
    <col min="11009" max="11010" width="6.5" style="83" customWidth="1"/>
    <col min="11011" max="11013" width="11.125" style="83" customWidth="1"/>
    <col min="11014" max="11019" width="8.375" style="83" customWidth="1"/>
    <col min="11020" max="11020" width="18.875" style="83" customWidth="1"/>
    <col min="11021" max="11021" width="4.125" style="83" customWidth="1"/>
    <col min="11022" max="11022" width="4.625" style="83" customWidth="1"/>
    <col min="11023" max="11263" width="9" style="83"/>
    <col min="11264" max="11264" width="18.875" style="83" customWidth="1"/>
    <col min="11265" max="11266" width="6.5" style="83" customWidth="1"/>
    <col min="11267" max="11269" width="11.125" style="83" customWidth="1"/>
    <col min="11270" max="11275" width="8.375" style="83" customWidth="1"/>
    <col min="11276" max="11276" width="18.875" style="83" customWidth="1"/>
    <col min="11277" max="11277" width="4.125" style="83" customWidth="1"/>
    <col min="11278" max="11278" width="4.625" style="83" customWidth="1"/>
    <col min="11279" max="11519" width="9" style="83"/>
    <col min="11520" max="11520" width="18.875" style="83" customWidth="1"/>
    <col min="11521" max="11522" width="6.5" style="83" customWidth="1"/>
    <col min="11523" max="11525" width="11.125" style="83" customWidth="1"/>
    <col min="11526" max="11531" width="8.375" style="83" customWidth="1"/>
    <col min="11532" max="11532" width="18.875" style="83" customWidth="1"/>
    <col min="11533" max="11533" width="4.125" style="83" customWidth="1"/>
    <col min="11534" max="11534" width="4.625" style="83" customWidth="1"/>
    <col min="11535" max="11775" width="9" style="83"/>
    <col min="11776" max="11776" width="18.875" style="83" customWidth="1"/>
    <col min="11777" max="11778" width="6.5" style="83" customWidth="1"/>
    <col min="11779" max="11781" width="11.125" style="83" customWidth="1"/>
    <col min="11782" max="11787" width="8.375" style="83" customWidth="1"/>
    <col min="11788" max="11788" width="18.875" style="83" customWidth="1"/>
    <col min="11789" max="11789" width="4.125" style="83" customWidth="1"/>
    <col min="11790" max="11790" width="4.625" style="83" customWidth="1"/>
    <col min="11791" max="12031" width="9" style="83"/>
    <col min="12032" max="12032" width="18.875" style="83" customWidth="1"/>
    <col min="12033" max="12034" width="6.5" style="83" customWidth="1"/>
    <col min="12035" max="12037" width="11.125" style="83" customWidth="1"/>
    <col min="12038" max="12043" width="8.375" style="83" customWidth="1"/>
    <col min="12044" max="12044" width="18.875" style="83" customWidth="1"/>
    <col min="12045" max="12045" width="4.125" style="83" customWidth="1"/>
    <col min="12046" max="12046" width="4.625" style="83" customWidth="1"/>
    <col min="12047" max="12287" width="9" style="83"/>
    <col min="12288" max="12288" width="18.875" style="83" customWidth="1"/>
    <col min="12289" max="12290" width="6.5" style="83" customWidth="1"/>
    <col min="12291" max="12293" width="11.125" style="83" customWidth="1"/>
    <col min="12294" max="12299" width="8.375" style="83" customWidth="1"/>
    <col min="12300" max="12300" width="18.875" style="83" customWidth="1"/>
    <col min="12301" max="12301" width="4.125" style="83" customWidth="1"/>
    <col min="12302" max="12302" width="4.625" style="83" customWidth="1"/>
    <col min="12303" max="12543" width="9" style="83"/>
    <col min="12544" max="12544" width="18.875" style="83" customWidth="1"/>
    <col min="12545" max="12546" width="6.5" style="83" customWidth="1"/>
    <col min="12547" max="12549" width="11.125" style="83" customWidth="1"/>
    <col min="12550" max="12555" width="8.375" style="83" customWidth="1"/>
    <col min="12556" max="12556" width="18.875" style="83" customWidth="1"/>
    <col min="12557" max="12557" width="4.125" style="83" customWidth="1"/>
    <col min="12558" max="12558" width="4.625" style="83" customWidth="1"/>
    <col min="12559" max="12799" width="9" style="83"/>
    <col min="12800" max="12800" width="18.875" style="83" customWidth="1"/>
    <col min="12801" max="12802" width="6.5" style="83" customWidth="1"/>
    <col min="12803" max="12805" width="11.125" style="83" customWidth="1"/>
    <col min="12806" max="12811" width="8.375" style="83" customWidth="1"/>
    <col min="12812" max="12812" width="18.875" style="83" customWidth="1"/>
    <col min="12813" max="12813" width="4.125" style="83" customWidth="1"/>
    <col min="12814" max="12814" width="4.625" style="83" customWidth="1"/>
    <col min="12815" max="13055" width="9" style="83"/>
    <col min="13056" max="13056" width="18.875" style="83" customWidth="1"/>
    <col min="13057" max="13058" width="6.5" style="83" customWidth="1"/>
    <col min="13059" max="13061" width="11.125" style="83" customWidth="1"/>
    <col min="13062" max="13067" width="8.375" style="83" customWidth="1"/>
    <col min="13068" max="13068" width="18.875" style="83" customWidth="1"/>
    <col min="13069" max="13069" width="4.125" style="83" customWidth="1"/>
    <col min="13070" max="13070" width="4.625" style="83" customWidth="1"/>
    <col min="13071" max="13311" width="9" style="83"/>
    <col min="13312" max="13312" width="18.875" style="83" customWidth="1"/>
    <col min="13313" max="13314" width="6.5" style="83" customWidth="1"/>
    <col min="13315" max="13317" width="11.125" style="83" customWidth="1"/>
    <col min="13318" max="13323" width="8.375" style="83" customWidth="1"/>
    <col min="13324" max="13324" width="18.875" style="83" customWidth="1"/>
    <col min="13325" max="13325" width="4.125" style="83" customWidth="1"/>
    <col min="13326" max="13326" width="4.625" style="83" customWidth="1"/>
    <col min="13327" max="13567" width="9" style="83"/>
    <col min="13568" max="13568" width="18.875" style="83" customWidth="1"/>
    <col min="13569" max="13570" width="6.5" style="83" customWidth="1"/>
    <col min="13571" max="13573" width="11.125" style="83" customWidth="1"/>
    <col min="13574" max="13579" width="8.375" style="83" customWidth="1"/>
    <col min="13580" max="13580" width="18.875" style="83" customWidth="1"/>
    <col min="13581" max="13581" width="4.125" style="83" customWidth="1"/>
    <col min="13582" max="13582" width="4.625" style="83" customWidth="1"/>
    <col min="13583" max="13823" width="9" style="83"/>
    <col min="13824" max="13824" width="18.875" style="83" customWidth="1"/>
    <col min="13825" max="13826" width="6.5" style="83" customWidth="1"/>
    <col min="13827" max="13829" width="11.125" style="83" customWidth="1"/>
    <col min="13830" max="13835" width="8.375" style="83" customWidth="1"/>
    <col min="13836" max="13836" width="18.875" style="83" customWidth="1"/>
    <col min="13837" max="13837" width="4.125" style="83" customWidth="1"/>
    <col min="13838" max="13838" width="4.625" style="83" customWidth="1"/>
    <col min="13839" max="14079" width="9" style="83"/>
    <col min="14080" max="14080" width="18.875" style="83" customWidth="1"/>
    <col min="14081" max="14082" width="6.5" style="83" customWidth="1"/>
    <col min="14083" max="14085" width="11.125" style="83" customWidth="1"/>
    <col min="14086" max="14091" width="8.375" style="83" customWidth="1"/>
    <col min="14092" max="14092" width="18.875" style="83" customWidth="1"/>
    <col min="14093" max="14093" width="4.125" style="83" customWidth="1"/>
    <col min="14094" max="14094" width="4.625" style="83" customWidth="1"/>
    <col min="14095" max="14335" width="9" style="83"/>
    <col min="14336" max="14336" width="18.875" style="83" customWidth="1"/>
    <col min="14337" max="14338" width="6.5" style="83" customWidth="1"/>
    <col min="14339" max="14341" width="11.125" style="83" customWidth="1"/>
    <col min="14342" max="14347" width="8.375" style="83" customWidth="1"/>
    <col min="14348" max="14348" width="18.875" style="83" customWidth="1"/>
    <col min="14349" max="14349" width="4.125" style="83" customWidth="1"/>
    <col min="14350" max="14350" width="4.625" style="83" customWidth="1"/>
    <col min="14351" max="14591" width="9" style="83"/>
    <col min="14592" max="14592" width="18.875" style="83" customWidth="1"/>
    <col min="14593" max="14594" width="6.5" style="83" customWidth="1"/>
    <col min="14595" max="14597" width="11.125" style="83" customWidth="1"/>
    <col min="14598" max="14603" width="8.375" style="83" customWidth="1"/>
    <col min="14604" max="14604" width="18.875" style="83" customWidth="1"/>
    <col min="14605" max="14605" width="4.125" style="83" customWidth="1"/>
    <col min="14606" max="14606" width="4.625" style="83" customWidth="1"/>
    <col min="14607" max="14847" width="9" style="83"/>
    <col min="14848" max="14848" width="18.875" style="83" customWidth="1"/>
    <col min="14849" max="14850" width="6.5" style="83" customWidth="1"/>
    <col min="14851" max="14853" width="11.125" style="83" customWidth="1"/>
    <col min="14854" max="14859" width="8.375" style="83" customWidth="1"/>
    <col min="14860" max="14860" width="18.875" style="83" customWidth="1"/>
    <col min="14861" max="14861" width="4.125" style="83" customWidth="1"/>
    <col min="14862" max="14862" width="4.625" style="83" customWidth="1"/>
    <col min="14863" max="15103" width="9" style="83"/>
    <col min="15104" max="15104" width="18.875" style="83" customWidth="1"/>
    <col min="15105" max="15106" width="6.5" style="83" customWidth="1"/>
    <col min="15107" max="15109" width="11.125" style="83" customWidth="1"/>
    <col min="15110" max="15115" width="8.375" style="83" customWidth="1"/>
    <col min="15116" max="15116" width="18.875" style="83" customWidth="1"/>
    <col min="15117" max="15117" width="4.125" style="83" customWidth="1"/>
    <col min="15118" max="15118" width="4.625" style="83" customWidth="1"/>
    <col min="15119" max="15359" width="9" style="83"/>
    <col min="15360" max="15360" width="18.875" style="83" customWidth="1"/>
    <col min="15361" max="15362" width="6.5" style="83" customWidth="1"/>
    <col min="15363" max="15365" width="11.125" style="83" customWidth="1"/>
    <col min="15366" max="15371" width="8.375" style="83" customWidth="1"/>
    <col min="15372" max="15372" width="18.875" style="83" customWidth="1"/>
    <col min="15373" max="15373" width="4.125" style="83" customWidth="1"/>
    <col min="15374" max="15374" width="4.625" style="83" customWidth="1"/>
    <col min="15375" max="15615" width="9" style="83"/>
    <col min="15616" max="15616" width="18.875" style="83" customWidth="1"/>
    <col min="15617" max="15618" width="6.5" style="83" customWidth="1"/>
    <col min="15619" max="15621" width="11.125" style="83" customWidth="1"/>
    <col min="15622" max="15627" width="8.375" style="83" customWidth="1"/>
    <col min="15628" max="15628" width="18.875" style="83" customWidth="1"/>
    <col min="15629" max="15629" width="4.125" style="83" customWidth="1"/>
    <col min="15630" max="15630" width="4.625" style="83" customWidth="1"/>
    <col min="15631" max="15871" width="9" style="83"/>
    <col min="15872" max="15872" width="18.875" style="83" customWidth="1"/>
    <col min="15873" max="15874" width="6.5" style="83" customWidth="1"/>
    <col min="15875" max="15877" width="11.125" style="83" customWidth="1"/>
    <col min="15878" max="15883" width="8.375" style="83" customWidth="1"/>
    <col min="15884" max="15884" width="18.875" style="83" customWidth="1"/>
    <col min="15885" max="15885" width="4.125" style="83" customWidth="1"/>
    <col min="15886" max="15886" width="4.625" style="83" customWidth="1"/>
    <col min="15887" max="16127" width="9" style="83"/>
    <col min="16128" max="16128" width="18.875" style="83" customWidth="1"/>
    <col min="16129" max="16130" width="6.5" style="83" customWidth="1"/>
    <col min="16131" max="16133" width="11.125" style="83" customWidth="1"/>
    <col min="16134" max="16139" width="8.375" style="83" customWidth="1"/>
    <col min="16140" max="16140" width="18.875" style="83" customWidth="1"/>
    <col min="16141" max="16141" width="4.125" style="83" customWidth="1"/>
    <col min="16142" max="16142" width="4.625" style="83" customWidth="1"/>
    <col min="16143" max="16377" width="9" style="83"/>
    <col min="16378" max="16384" width="8.625" style="83" customWidth="1"/>
  </cols>
  <sheetData>
    <row r="1" spans="1:16" ht="18" customHeight="1" x14ac:dyDescent="0.4">
      <c r="A1" s="188" t="s">
        <v>129</v>
      </c>
      <c r="B1" s="84"/>
      <c r="H1" s="84"/>
      <c r="I1" s="89"/>
      <c r="J1" s="89"/>
      <c r="M1" s="174" t="s">
        <v>176</v>
      </c>
    </row>
    <row r="2" spans="1:16" ht="30" customHeight="1" x14ac:dyDescent="0.4">
      <c r="A2" s="482" t="s">
        <v>96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177"/>
    </row>
    <row r="3" spans="1:16" ht="18" thickBot="1" x14ac:dyDescent="0.45">
      <c r="B3" s="175"/>
      <c r="C3" s="175"/>
      <c r="D3" s="175"/>
      <c r="E3" s="175"/>
      <c r="F3" s="175"/>
      <c r="G3" s="175"/>
      <c r="H3" s="175"/>
      <c r="I3" s="175"/>
      <c r="J3" s="175"/>
      <c r="K3" s="262"/>
      <c r="L3" s="175"/>
      <c r="M3" s="175"/>
      <c r="N3" s="175"/>
    </row>
    <row r="4" spans="1:16" ht="41.25" customHeight="1" thickBot="1" x14ac:dyDescent="0.45">
      <c r="B4" s="275" t="s">
        <v>120</v>
      </c>
      <c r="C4" s="493"/>
      <c r="D4" s="493"/>
      <c r="E4" s="493"/>
      <c r="F4" s="493"/>
      <c r="G4" s="493"/>
      <c r="H4" s="493"/>
      <c r="I4" s="493"/>
      <c r="J4" s="493"/>
      <c r="K4" s="494"/>
      <c r="L4" s="263" t="s">
        <v>157</v>
      </c>
      <c r="M4" s="270" t="str">
        <f>+IF('別紙1　店舗1'!$M$4="","",'別紙1　店舗1'!$M$4)</f>
        <v/>
      </c>
      <c r="N4" s="264"/>
      <c r="O4" s="233" t="s">
        <v>166</v>
      </c>
      <c r="P4" s="271" t="str">
        <f>+IF('別紙1　店舗1'!$P4="","",'別紙1　店舗1'!$P4)</f>
        <v/>
      </c>
    </row>
    <row r="5" spans="1:16" ht="41.25" customHeight="1" x14ac:dyDescent="0.4">
      <c r="B5" s="495" t="s">
        <v>119</v>
      </c>
      <c r="C5" s="186" t="s">
        <v>156</v>
      </c>
      <c r="D5" s="485"/>
      <c r="E5" s="485"/>
      <c r="F5" s="485"/>
      <c r="G5" s="485"/>
      <c r="H5" s="485"/>
      <c r="I5" s="485"/>
      <c r="J5" s="485"/>
      <c r="K5" s="497"/>
      <c r="O5" s="233" t="s">
        <v>167</v>
      </c>
      <c r="P5" s="271" t="str">
        <f>+IF('別紙1　店舗1'!$P5="","",'別紙1　店舗1'!$P5)</f>
        <v/>
      </c>
    </row>
    <row r="6" spans="1:16" ht="41.25" customHeight="1" thickBot="1" x14ac:dyDescent="0.45">
      <c r="B6" s="496"/>
      <c r="C6" s="498"/>
      <c r="D6" s="499"/>
      <c r="E6" s="499"/>
      <c r="F6" s="499"/>
      <c r="G6" s="499"/>
      <c r="H6" s="499"/>
      <c r="I6" s="499"/>
      <c r="J6" s="499"/>
      <c r="K6" s="500"/>
    </row>
    <row r="7" spans="1:16" s="182" customFormat="1" ht="18.75" x14ac:dyDescent="0.15">
      <c r="C7" s="230" t="s">
        <v>158</v>
      </c>
      <c r="D7" s="184"/>
      <c r="E7" s="184"/>
      <c r="F7" s="184"/>
      <c r="G7" s="184"/>
      <c r="H7" s="183"/>
      <c r="I7" s="183"/>
      <c r="J7" s="185"/>
      <c r="K7" s="184"/>
      <c r="M7" s="189"/>
    </row>
    <row r="8" spans="1:16" ht="23.25" customHeight="1" thickBot="1" x14ac:dyDescent="0.45">
      <c r="M8" s="199" t="s">
        <v>90</v>
      </c>
      <c r="N8" s="93"/>
    </row>
    <row r="9" spans="1:16" ht="57.75" customHeight="1" thickBot="1" x14ac:dyDescent="0.45">
      <c r="A9" s="190" t="s">
        <v>126</v>
      </c>
      <c r="B9" s="191" t="s">
        <v>122</v>
      </c>
      <c r="C9" s="192" t="s">
        <v>98</v>
      </c>
      <c r="D9" s="193" t="s">
        <v>99</v>
      </c>
      <c r="E9" s="194" t="s">
        <v>100</v>
      </c>
      <c r="F9" s="195" t="s">
        <v>123</v>
      </c>
      <c r="G9" s="196" t="s">
        <v>124</v>
      </c>
      <c r="H9" s="490" t="s">
        <v>152</v>
      </c>
      <c r="I9" s="491"/>
      <c r="J9" s="492"/>
      <c r="K9" s="197" t="s">
        <v>101</v>
      </c>
      <c r="L9" s="200" t="s">
        <v>159</v>
      </c>
      <c r="M9" s="198" t="s">
        <v>154</v>
      </c>
    </row>
    <row r="10" spans="1:16" ht="84.75" customHeight="1" x14ac:dyDescent="0.4">
      <c r="A10" s="260"/>
      <c r="B10" s="217"/>
      <c r="C10" s="218"/>
      <c r="D10" s="219"/>
      <c r="E10" s="505">
        <f>F10+G10</f>
        <v>0</v>
      </c>
      <c r="F10" s="506">
        <f>IFERROR(G10*0.1, "0")</f>
        <v>0</v>
      </c>
      <c r="G10" s="507">
        <f>ROUNDDOWN(C10,0)*D10</f>
        <v>0</v>
      </c>
      <c r="H10" s="501"/>
      <c r="I10" s="265" t="s">
        <v>153</v>
      </c>
      <c r="J10" s="502"/>
      <c r="K10" s="255"/>
      <c r="L10" s="252"/>
      <c r="M10" s="267"/>
      <c r="N10" s="279" t="str">
        <f>IF(AND(C10&gt;100000,L10="現金"),"申請不可",IF(AND(OR(A10="厨房機器等購入費",A10="厨房等工事費"),C10&gt;=500000),"付表３に記入が必要です",IF(AND(A10="広告宣伝費（販路・顧客開拓目的）",C10&gt;=500000),"看板制作の場合、付表３に記入が必要です","")))</f>
        <v/>
      </c>
    </row>
    <row r="11" spans="1:16" ht="84.75" customHeight="1" x14ac:dyDescent="0.4">
      <c r="A11" s="260"/>
      <c r="B11" s="220"/>
      <c r="C11" s="221"/>
      <c r="D11" s="222"/>
      <c r="E11" s="508">
        <f t="shared" ref="E11:E57" si="0">F11+G11</f>
        <v>0</v>
      </c>
      <c r="F11" s="509">
        <f t="shared" ref="F11:F59" si="1">IFERROR(G11*0.1, "0")</f>
        <v>0</v>
      </c>
      <c r="G11" s="510">
        <f t="shared" ref="G11:G59" si="2">ROUNDDOWN(C11,0)*D11</f>
        <v>0</v>
      </c>
      <c r="H11" s="501"/>
      <c r="I11" s="265" t="s">
        <v>153</v>
      </c>
      <c r="J11" s="502"/>
      <c r="K11" s="255"/>
      <c r="L11" s="252"/>
      <c r="M11" s="267"/>
      <c r="N11" s="279" t="str">
        <f t="shared" ref="N11:N59" si="3">IF(AND(C11&gt;100000,L11="現金"),"申請不可",IF(AND(OR(A11="厨房機器等購入費",A11="厨房等工事費"),C11&gt;=500000),"付表３に記入が必要です",IF(AND(A11="広告宣伝費（販路・顧客開拓目的）",C11&gt;=500000),"看板制作の場合、付表３に記入が必要です","")))</f>
        <v/>
      </c>
    </row>
    <row r="12" spans="1:16" ht="84.75" customHeight="1" x14ac:dyDescent="0.4">
      <c r="A12" s="260"/>
      <c r="B12" s="220"/>
      <c r="C12" s="221"/>
      <c r="D12" s="222"/>
      <c r="E12" s="508">
        <f t="shared" si="0"/>
        <v>0</v>
      </c>
      <c r="F12" s="509">
        <f t="shared" si="1"/>
        <v>0</v>
      </c>
      <c r="G12" s="510">
        <f t="shared" si="2"/>
        <v>0</v>
      </c>
      <c r="H12" s="501"/>
      <c r="I12" s="265" t="s">
        <v>153</v>
      </c>
      <c r="J12" s="502"/>
      <c r="K12" s="255"/>
      <c r="L12" s="252"/>
      <c r="M12" s="267"/>
      <c r="N12" s="279" t="str">
        <f t="shared" si="3"/>
        <v/>
      </c>
    </row>
    <row r="13" spans="1:16" ht="84.75" customHeight="1" x14ac:dyDescent="0.4">
      <c r="A13" s="260"/>
      <c r="B13" s="220"/>
      <c r="C13" s="221"/>
      <c r="D13" s="222"/>
      <c r="E13" s="508">
        <f t="shared" si="0"/>
        <v>0</v>
      </c>
      <c r="F13" s="509">
        <f t="shared" si="1"/>
        <v>0</v>
      </c>
      <c r="G13" s="510">
        <f t="shared" si="2"/>
        <v>0</v>
      </c>
      <c r="H13" s="501"/>
      <c r="I13" s="265" t="s">
        <v>153</v>
      </c>
      <c r="J13" s="502"/>
      <c r="K13" s="255"/>
      <c r="L13" s="252"/>
      <c r="M13" s="267"/>
      <c r="N13" s="279" t="str">
        <f t="shared" si="3"/>
        <v/>
      </c>
    </row>
    <row r="14" spans="1:16" ht="84.75" customHeight="1" x14ac:dyDescent="0.4">
      <c r="A14" s="260"/>
      <c r="B14" s="220"/>
      <c r="C14" s="221"/>
      <c r="D14" s="222"/>
      <c r="E14" s="508">
        <f t="shared" si="0"/>
        <v>0</v>
      </c>
      <c r="F14" s="509">
        <f t="shared" si="1"/>
        <v>0</v>
      </c>
      <c r="G14" s="510">
        <f t="shared" si="2"/>
        <v>0</v>
      </c>
      <c r="H14" s="501"/>
      <c r="I14" s="265" t="s">
        <v>153</v>
      </c>
      <c r="J14" s="502"/>
      <c r="K14" s="255"/>
      <c r="L14" s="252"/>
      <c r="M14" s="267"/>
      <c r="N14" s="279" t="str">
        <f t="shared" si="3"/>
        <v/>
      </c>
    </row>
    <row r="15" spans="1:16" ht="84.75" customHeight="1" x14ac:dyDescent="0.4">
      <c r="A15" s="260"/>
      <c r="B15" s="220"/>
      <c r="C15" s="221"/>
      <c r="D15" s="222"/>
      <c r="E15" s="508">
        <f t="shared" si="0"/>
        <v>0</v>
      </c>
      <c r="F15" s="509">
        <f t="shared" si="1"/>
        <v>0</v>
      </c>
      <c r="G15" s="510">
        <f t="shared" si="2"/>
        <v>0</v>
      </c>
      <c r="H15" s="501"/>
      <c r="I15" s="265" t="s">
        <v>153</v>
      </c>
      <c r="J15" s="502"/>
      <c r="K15" s="255"/>
      <c r="L15" s="252"/>
      <c r="M15" s="267"/>
      <c r="N15" s="279" t="str">
        <f t="shared" si="3"/>
        <v/>
      </c>
    </row>
    <row r="16" spans="1:16" ht="84.75" customHeight="1" x14ac:dyDescent="0.4">
      <c r="A16" s="260"/>
      <c r="B16" s="220"/>
      <c r="C16" s="221"/>
      <c r="D16" s="222"/>
      <c r="E16" s="508">
        <f t="shared" si="0"/>
        <v>0</v>
      </c>
      <c r="F16" s="509">
        <f t="shared" si="1"/>
        <v>0</v>
      </c>
      <c r="G16" s="510">
        <f t="shared" si="2"/>
        <v>0</v>
      </c>
      <c r="H16" s="501"/>
      <c r="I16" s="265" t="s">
        <v>153</v>
      </c>
      <c r="J16" s="502"/>
      <c r="K16" s="255"/>
      <c r="L16" s="252"/>
      <c r="M16" s="267"/>
      <c r="N16" s="279" t="str">
        <f t="shared" si="3"/>
        <v/>
      </c>
    </row>
    <row r="17" spans="1:14" ht="84.75" customHeight="1" x14ac:dyDescent="0.4">
      <c r="A17" s="260"/>
      <c r="B17" s="220"/>
      <c r="C17" s="221"/>
      <c r="D17" s="222"/>
      <c r="E17" s="508">
        <f t="shared" si="0"/>
        <v>0</v>
      </c>
      <c r="F17" s="509">
        <f t="shared" si="1"/>
        <v>0</v>
      </c>
      <c r="G17" s="510">
        <f t="shared" si="2"/>
        <v>0</v>
      </c>
      <c r="H17" s="501"/>
      <c r="I17" s="265" t="s">
        <v>153</v>
      </c>
      <c r="J17" s="502"/>
      <c r="K17" s="255"/>
      <c r="L17" s="252"/>
      <c r="M17" s="267"/>
      <c r="N17" s="279" t="str">
        <f t="shared" si="3"/>
        <v/>
      </c>
    </row>
    <row r="18" spans="1:14" ht="84.75" customHeight="1" x14ac:dyDescent="0.4">
      <c r="A18" s="260"/>
      <c r="B18" s="220"/>
      <c r="C18" s="221"/>
      <c r="D18" s="222"/>
      <c r="E18" s="508">
        <f t="shared" si="0"/>
        <v>0</v>
      </c>
      <c r="F18" s="509">
        <f t="shared" si="1"/>
        <v>0</v>
      </c>
      <c r="G18" s="510">
        <f t="shared" si="2"/>
        <v>0</v>
      </c>
      <c r="H18" s="501"/>
      <c r="I18" s="265" t="s">
        <v>153</v>
      </c>
      <c r="J18" s="502"/>
      <c r="K18" s="255"/>
      <c r="L18" s="252"/>
      <c r="M18" s="267"/>
      <c r="N18" s="279" t="str">
        <f t="shared" si="3"/>
        <v/>
      </c>
    </row>
    <row r="19" spans="1:14" ht="84.75" customHeight="1" x14ac:dyDescent="0.4">
      <c r="A19" s="260"/>
      <c r="B19" s="220"/>
      <c r="C19" s="221"/>
      <c r="D19" s="222"/>
      <c r="E19" s="508">
        <f t="shared" si="0"/>
        <v>0</v>
      </c>
      <c r="F19" s="509">
        <f t="shared" si="1"/>
        <v>0</v>
      </c>
      <c r="G19" s="510">
        <f t="shared" si="2"/>
        <v>0</v>
      </c>
      <c r="H19" s="501"/>
      <c r="I19" s="265" t="s">
        <v>153</v>
      </c>
      <c r="J19" s="502"/>
      <c r="K19" s="255"/>
      <c r="L19" s="252"/>
      <c r="M19" s="267"/>
      <c r="N19" s="279" t="str">
        <f t="shared" si="3"/>
        <v/>
      </c>
    </row>
    <row r="20" spans="1:14" ht="84.75" customHeight="1" x14ac:dyDescent="0.4">
      <c r="A20" s="260"/>
      <c r="B20" s="220"/>
      <c r="C20" s="221"/>
      <c r="D20" s="222"/>
      <c r="E20" s="508">
        <f t="shared" si="0"/>
        <v>0</v>
      </c>
      <c r="F20" s="509">
        <f t="shared" si="1"/>
        <v>0</v>
      </c>
      <c r="G20" s="510">
        <f t="shared" si="2"/>
        <v>0</v>
      </c>
      <c r="H20" s="501"/>
      <c r="I20" s="265" t="s">
        <v>153</v>
      </c>
      <c r="J20" s="502"/>
      <c r="K20" s="255"/>
      <c r="L20" s="252"/>
      <c r="M20" s="267"/>
      <c r="N20" s="279" t="str">
        <f t="shared" si="3"/>
        <v/>
      </c>
    </row>
    <row r="21" spans="1:14" ht="84.75" customHeight="1" x14ac:dyDescent="0.4">
      <c r="A21" s="260"/>
      <c r="B21" s="220"/>
      <c r="C21" s="221"/>
      <c r="D21" s="222"/>
      <c r="E21" s="508">
        <f t="shared" si="0"/>
        <v>0</v>
      </c>
      <c r="F21" s="509">
        <f t="shared" si="1"/>
        <v>0</v>
      </c>
      <c r="G21" s="510">
        <f t="shared" si="2"/>
        <v>0</v>
      </c>
      <c r="H21" s="501"/>
      <c r="I21" s="265" t="s">
        <v>153</v>
      </c>
      <c r="J21" s="502"/>
      <c r="K21" s="255"/>
      <c r="L21" s="252"/>
      <c r="M21" s="267"/>
      <c r="N21" s="279" t="str">
        <f t="shared" si="3"/>
        <v/>
      </c>
    </row>
    <row r="22" spans="1:14" ht="84.75" customHeight="1" x14ac:dyDescent="0.4">
      <c r="A22" s="260"/>
      <c r="B22" s="220"/>
      <c r="C22" s="221"/>
      <c r="D22" s="222"/>
      <c r="E22" s="508">
        <f t="shared" si="0"/>
        <v>0</v>
      </c>
      <c r="F22" s="509">
        <f t="shared" si="1"/>
        <v>0</v>
      </c>
      <c r="G22" s="510">
        <f t="shared" si="2"/>
        <v>0</v>
      </c>
      <c r="H22" s="501"/>
      <c r="I22" s="265" t="s">
        <v>153</v>
      </c>
      <c r="J22" s="502"/>
      <c r="K22" s="255"/>
      <c r="L22" s="252"/>
      <c r="M22" s="267"/>
      <c r="N22" s="279" t="str">
        <f t="shared" si="3"/>
        <v/>
      </c>
    </row>
    <row r="23" spans="1:14" ht="84.75" customHeight="1" x14ac:dyDescent="0.4">
      <c r="A23" s="260"/>
      <c r="B23" s="220"/>
      <c r="C23" s="221"/>
      <c r="D23" s="222"/>
      <c r="E23" s="511">
        <f t="shared" si="0"/>
        <v>0</v>
      </c>
      <c r="F23" s="512">
        <f t="shared" si="1"/>
        <v>0</v>
      </c>
      <c r="G23" s="513">
        <f t="shared" si="2"/>
        <v>0</v>
      </c>
      <c r="H23" s="501"/>
      <c r="I23" s="265" t="s">
        <v>153</v>
      </c>
      <c r="J23" s="502"/>
      <c r="K23" s="255"/>
      <c r="L23" s="252"/>
      <c r="M23" s="267"/>
      <c r="N23" s="279" t="str">
        <f t="shared" si="3"/>
        <v/>
      </c>
    </row>
    <row r="24" spans="1:14" ht="84.75" customHeight="1" x14ac:dyDescent="0.4">
      <c r="A24" s="260"/>
      <c r="B24" s="220"/>
      <c r="C24" s="221"/>
      <c r="D24" s="222"/>
      <c r="E24" s="508">
        <f t="shared" si="0"/>
        <v>0</v>
      </c>
      <c r="F24" s="509">
        <f t="shared" si="1"/>
        <v>0</v>
      </c>
      <c r="G24" s="510">
        <f t="shared" si="2"/>
        <v>0</v>
      </c>
      <c r="H24" s="501"/>
      <c r="I24" s="265" t="s">
        <v>153</v>
      </c>
      <c r="J24" s="502"/>
      <c r="K24" s="255"/>
      <c r="L24" s="252"/>
      <c r="M24" s="267"/>
      <c r="N24" s="279" t="str">
        <f t="shared" si="3"/>
        <v/>
      </c>
    </row>
    <row r="25" spans="1:14" ht="84.75" customHeight="1" x14ac:dyDescent="0.4">
      <c r="A25" s="260"/>
      <c r="B25" s="220"/>
      <c r="C25" s="221"/>
      <c r="D25" s="222"/>
      <c r="E25" s="508">
        <f t="shared" si="0"/>
        <v>0</v>
      </c>
      <c r="F25" s="509">
        <f t="shared" si="1"/>
        <v>0</v>
      </c>
      <c r="G25" s="510">
        <f t="shared" si="2"/>
        <v>0</v>
      </c>
      <c r="H25" s="501"/>
      <c r="I25" s="265" t="s">
        <v>153</v>
      </c>
      <c r="J25" s="502"/>
      <c r="K25" s="255"/>
      <c r="L25" s="252"/>
      <c r="M25" s="267"/>
      <c r="N25" s="279" t="str">
        <f t="shared" si="3"/>
        <v/>
      </c>
    </row>
    <row r="26" spans="1:14" ht="84.75" customHeight="1" x14ac:dyDescent="0.4">
      <c r="A26" s="260"/>
      <c r="B26" s="220"/>
      <c r="C26" s="221"/>
      <c r="D26" s="222"/>
      <c r="E26" s="508">
        <f t="shared" si="0"/>
        <v>0</v>
      </c>
      <c r="F26" s="509">
        <f t="shared" si="1"/>
        <v>0</v>
      </c>
      <c r="G26" s="510">
        <f t="shared" si="2"/>
        <v>0</v>
      </c>
      <c r="H26" s="501"/>
      <c r="I26" s="265" t="s">
        <v>153</v>
      </c>
      <c r="J26" s="502"/>
      <c r="K26" s="255"/>
      <c r="L26" s="252"/>
      <c r="M26" s="267"/>
      <c r="N26" s="279" t="str">
        <f t="shared" si="3"/>
        <v/>
      </c>
    </row>
    <row r="27" spans="1:14" ht="84.75" customHeight="1" x14ac:dyDescent="0.4">
      <c r="A27" s="260"/>
      <c r="B27" s="220"/>
      <c r="C27" s="221"/>
      <c r="D27" s="222"/>
      <c r="E27" s="508">
        <f t="shared" si="0"/>
        <v>0</v>
      </c>
      <c r="F27" s="509">
        <f t="shared" si="1"/>
        <v>0</v>
      </c>
      <c r="G27" s="510">
        <f t="shared" si="2"/>
        <v>0</v>
      </c>
      <c r="H27" s="501"/>
      <c r="I27" s="265" t="s">
        <v>153</v>
      </c>
      <c r="J27" s="502"/>
      <c r="K27" s="255"/>
      <c r="L27" s="252"/>
      <c r="M27" s="267"/>
      <c r="N27" s="279" t="str">
        <f t="shared" si="3"/>
        <v/>
      </c>
    </row>
    <row r="28" spans="1:14" ht="84.75" customHeight="1" x14ac:dyDescent="0.4">
      <c r="A28" s="260"/>
      <c r="B28" s="220"/>
      <c r="C28" s="221"/>
      <c r="D28" s="222"/>
      <c r="E28" s="508">
        <f t="shared" si="0"/>
        <v>0</v>
      </c>
      <c r="F28" s="509">
        <f t="shared" si="1"/>
        <v>0</v>
      </c>
      <c r="G28" s="510">
        <f t="shared" si="2"/>
        <v>0</v>
      </c>
      <c r="H28" s="501"/>
      <c r="I28" s="265" t="s">
        <v>153</v>
      </c>
      <c r="J28" s="502"/>
      <c r="K28" s="255"/>
      <c r="L28" s="252"/>
      <c r="M28" s="267"/>
      <c r="N28" s="279" t="str">
        <f t="shared" si="3"/>
        <v/>
      </c>
    </row>
    <row r="29" spans="1:14" ht="84.75" customHeight="1" x14ac:dyDescent="0.4">
      <c r="A29" s="260"/>
      <c r="B29" s="220"/>
      <c r="C29" s="221"/>
      <c r="D29" s="222"/>
      <c r="E29" s="508">
        <f t="shared" si="0"/>
        <v>0</v>
      </c>
      <c r="F29" s="509">
        <f t="shared" si="1"/>
        <v>0</v>
      </c>
      <c r="G29" s="510">
        <f t="shared" si="2"/>
        <v>0</v>
      </c>
      <c r="H29" s="501"/>
      <c r="I29" s="265" t="s">
        <v>153</v>
      </c>
      <c r="J29" s="502"/>
      <c r="K29" s="255"/>
      <c r="L29" s="252"/>
      <c r="M29" s="267"/>
      <c r="N29" s="279" t="str">
        <f t="shared" si="3"/>
        <v/>
      </c>
    </row>
    <row r="30" spans="1:14" ht="84.75" customHeight="1" x14ac:dyDescent="0.4">
      <c r="A30" s="260"/>
      <c r="B30" s="220"/>
      <c r="C30" s="221"/>
      <c r="D30" s="222"/>
      <c r="E30" s="508">
        <f t="shared" si="0"/>
        <v>0</v>
      </c>
      <c r="F30" s="509">
        <f t="shared" si="1"/>
        <v>0</v>
      </c>
      <c r="G30" s="510">
        <f t="shared" si="2"/>
        <v>0</v>
      </c>
      <c r="H30" s="501"/>
      <c r="I30" s="265" t="s">
        <v>153</v>
      </c>
      <c r="J30" s="502"/>
      <c r="K30" s="255"/>
      <c r="L30" s="252"/>
      <c r="M30" s="267"/>
      <c r="N30" s="279" t="str">
        <f t="shared" si="3"/>
        <v/>
      </c>
    </row>
    <row r="31" spans="1:14" ht="84.75" customHeight="1" x14ac:dyDescent="0.4">
      <c r="A31" s="260"/>
      <c r="B31" s="220"/>
      <c r="C31" s="221"/>
      <c r="D31" s="222"/>
      <c r="E31" s="508">
        <f t="shared" si="0"/>
        <v>0</v>
      </c>
      <c r="F31" s="509">
        <f t="shared" si="1"/>
        <v>0</v>
      </c>
      <c r="G31" s="510">
        <f t="shared" si="2"/>
        <v>0</v>
      </c>
      <c r="H31" s="501"/>
      <c r="I31" s="265" t="s">
        <v>153</v>
      </c>
      <c r="J31" s="502"/>
      <c r="K31" s="255"/>
      <c r="L31" s="252"/>
      <c r="M31" s="267"/>
      <c r="N31" s="279" t="str">
        <f t="shared" si="3"/>
        <v/>
      </c>
    </row>
    <row r="32" spans="1:14" ht="84.75" customHeight="1" x14ac:dyDescent="0.4">
      <c r="A32" s="260"/>
      <c r="B32" s="220"/>
      <c r="C32" s="221"/>
      <c r="D32" s="222"/>
      <c r="E32" s="508">
        <f t="shared" si="0"/>
        <v>0</v>
      </c>
      <c r="F32" s="509">
        <f t="shared" si="1"/>
        <v>0</v>
      </c>
      <c r="G32" s="510">
        <f t="shared" si="2"/>
        <v>0</v>
      </c>
      <c r="H32" s="501"/>
      <c r="I32" s="265" t="s">
        <v>153</v>
      </c>
      <c r="J32" s="502"/>
      <c r="K32" s="255"/>
      <c r="L32" s="252"/>
      <c r="M32" s="267"/>
      <c r="N32" s="279" t="str">
        <f t="shared" si="3"/>
        <v/>
      </c>
    </row>
    <row r="33" spans="1:14" ht="84.75" customHeight="1" x14ac:dyDescent="0.4">
      <c r="A33" s="260"/>
      <c r="B33" s="220"/>
      <c r="C33" s="221"/>
      <c r="D33" s="222"/>
      <c r="E33" s="508">
        <f t="shared" si="0"/>
        <v>0</v>
      </c>
      <c r="F33" s="509">
        <f t="shared" si="1"/>
        <v>0</v>
      </c>
      <c r="G33" s="510">
        <f t="shared" si="2"/>
        <v>0</v>
      </c>
      <c r="H33" s="501"/>
      <c r="I33" s="265" t="s">
        <v>153</v>
      </c>
      <c r="J33" s="502"/>
      <c r="K33" s="255"/>
      <c r="L33" s="252"/>
      <c r="M33" s="267"/>
      <c r="N33" s="279" t="str">
        <f t="shared" si="3"/>
        <v/>
      </c>
    </row>
    <row r="34" spans="1:14" ht="84.75" customHeight="1" x14ac:dyDescent="0.4">
      <c r="A34" s="260"/>
      <c r="B34" s="220"/>
      <c r="C34" s="221"/>
      <c r="D34" s="222"/>
      <c r="E34" s="508">
        <f t="shared" si="0"/>
        <v>0</v>
      </c>
      <c r="F34" s="509">
        <f t="shared" si="1"/>
        <v>0</v>
      </c>
      <c r="G34" s="510">
        <f t="shared" si="2"/>
        <v>0</v>
      </c>
      <c r="H34" s="501"/>
      <c r="I34" s="265" t="s">
        <v>153</v>
      </c>
      <c r="J34" s="502"/>
      <c r="K34" s="255"/>
      <c r="L34" s="252"/>
      <c r="M34" s="267"/>
      <c r="N34" s="279" t="str">
        <f t="shared" si="3"/>
        <v/>
      </c>
    </row>
    <row r="35" spans="1:14" ht="84.75" customHeight="1" x14ac:dyDescent="0.4">
      <c r="A35" s="260"/>
      <c r="B35" s="220"/>
      <c r="C35" s="221"/>
      <c r="D35" s="222"/>
      <c r="E35" s="508">
        <f t="shared" ref="E35:E44" si="4">F35+G35</f>
        <v>0</v>
      </c>
      <c r="F35" s="509">
        <f t="shared" ref="F35:F44" si="5">IFERROR(G35*0.1, "0")</f>
        <v>0</v>
      </c>
      <c r="G35" s="510">
        <f t="shared" ref="G35:G44" si="6">ROUNDDOWN(C35,0)*D35</f>
        <v>0</v>
      </c>
      <c r="H35" s="501"/>
      <c r="I35" s="265" t="s">
        <v>153</v>
      </c>
      <c r="J35" s="502"/>
      <c r="K35" s="255"/>
      <c r="L35" s="252"/>
      <c r="M35" s="267"/>
      <c r="N35" s="279" t="str">
        <f t="shared" si="3"/>
        <v/>
      </c>
    </row>
    <row r="36" spans="1:14" ht="84.75" customHeight="1" x14ac:dyDescent="0.4">
      <c r="A36" s="260"/>
      <c r="B36" s="220"/>
      <c r="C36" s="221"/>
      <c r="D36" s="222"/>
      <c r="E36" s="508">
        <f t="shared" si="4"/>
        <v>0</v>
      </c>
      <c r="F36" s="509">
        <f t="shared" si="5"/>
        <v>0</v>
      </c>
      <c r="G36" s="510">
        <f t="shared" si="6"/>
        <v>0</v>
      </c>
      <c r="H36" s="501"/>
      <c r="I36" s="265" t="s">
        <v>153</v>
      </c>
      <c r="J36" s="502"/>
      <c r="K36" s="255"/>
      <c r="L36" s="252"/>
      <c r="M36" s="267"/>
      <c r="N36" s="279" t="str">
        <f t="shared" si="3"/>
        <v/>
      </c>
    </row>
    <row r="37" spans="1:14" ht="84.75" customHeight="1" x14ac:dyDescent="0.4">
      <c r="A37" s="260"/>
      <c r="B37" s="220"/>
      <c r="C37" s="221"/>
      <c r="D37" s="222"/>
      <c r="E37" s="508">
        <f t="shared" si="4"/>
        <v>0</v>
      </c>
      <c r="F37" s="509">
        <f t="shared" si="5"/>
        <v>0</v>
      </c>
      <c r="G37" s="510">
        <f t="shared" si="6"/>
        <v>0</v>
      </c>
      <c r="H37" s="501"/>
      <c r="I37" s="265" t="s">
        <v>153</v>
      </c>
      <c r="J37" s="502"/>
      <c r="K37" s="255"/>
      <c r="L37" s="252"/>
      <c r="M37" s="267"/>
      <c r="N37" s="279" t="str">
        <f t="shared" si="3"/>
        <v/>
      </c>
    </row>
    <row r="38" spans="1:14" ht="84.75" customHeight="1" x14ac:dyDescent="0.4">
      <c r="A38" s="260"/>
      <c r="B38" s="220"/>
      <c r="C38" s="221"/>
      <c r="D38" s="222"/>
      <c r="E38" s="508">
        <f t="shared" si="4"/>
        <v>0</v>
      </c>
      <c r="F38" s="509">
        <f t="shared" si="5"/>
        <v>0</v>
      </c>
      <c r="G38" s="510">
        <f t="shared" si="6"/>
        <v>0</v>
      </c>
      <c r="H38" s="501"/>
      <c r="I38" s="265" t="s">
        <v>153</v>
      </c>
      <c r="J38" s="502"/>
      <c r="K38" s="255"/>
      <c r="L38" s="252"/>
      <c r="M38" s="267"/>
      <c r="N38" s="279" t="str">
        <f t="shared" si="3"/>
        <v/>
      </c>
    </row>
    <row r="39" spans="1:14" ht="84.75" customHeight="1" x14ac:dyDescent="0.4">
      <c r="A39" s="260"/>
      <c r="B39" s="220"/>
      <c r="C39" s="221"/>
      <c r="D39" s="222"/>
      <c r="E39" s="508">
        <f t="shared" si="4"/>
        <v>0</v>
      </c>
      <c r="F39" s="509">
        <f t="shared" si="5"/>
        <v>0</v>
      </c>
      <c r="G39" s="510">
        <f t="shared" si="6"/>
        <v>0</v>
      </c>
      <c r="H39" s="501"/>
      <c r="I39" s="265" t="s">
        <v>153</v>
      </c>
      <c r="J39" s="502"/>
      <c r="K39" s="255"/>
      <c r="L39" s="252"/>
      <c r="M39" s="267"/>
      <c r="N39" s="279" t="str">
        <f t="shared" si="3"/>
        <v/>
      </c>
    </row>
    <row r="40" spans="1:14" ht="84.75" customHeight="1" x14ac:dyDescent="0.4">
      <c r="A40" s="260"/>
      <c r="B40" s="220"/>
      <c r="C40" s="221"/>
      <c r="D40" s="222"/>
      <c r="E40" s="508">
        <f t="shared" si="4"/>
        <v>0</v>
      </c>
      <c r="F40" s="509">
        <f t="shared" si="5"/>
        <v>0</v>
      </c>
      <c r="G40" s="510">
        <f t="shared" si="6"/>
        <v>0</v>
      </c>
      <c r="H40" s="501"/>
      <c r="I40" s="265" t="s">
        <v>153</v>
      </c>
      <c r="J40" s="502"/>
      <c r="K40" s="255"/>
      <c r="L40" s="252"/>
      <c r="M40" s="267"/>
      <c r="N40" s="279" t="str">
        <f t="shared" si="3"/>
        <v/>
      </c>
    </row>
    <row r="41" spans="1:14" ht="84.75" customHeight="1" x14ac:dyDescent="0.4">
      <c r="A41" s="260"/>
      <c r="B41" s="220"/>
      <c r="C41" s="221"/>
      <c r="D41" s="222"/>
      <c r="E41" s="508">
        <f t="shared" si="4"/>
        <v>0</v>
      </c>
      <c r="F41" s="509">
        <f t="shared" si="5"/>
        <v>0</v>
      </c>
      <c r="G41" s="510">
        <f t="shared" si="6"/>
        <v>0</v>
      </c>
      <c r="H41" s="501"/>
      <c r="I41" s="265" t="s">
        <v>153</v>
      </c>
      <c r="J41" s="502"/>
      <c r="K41" s="255"/>
      <c r="L41" s="252"/>
      <c r="M41" s="267"/>
      <c r="N41" s="279" t="str">
        <f t="shared" si="3"/>
        <v/>
      </c>
    </row>
    <row r="42" spans="1:14" ht="84.75" customHeight="1" x14ac:dyDescent="0.4">
      <c r="A42" s="260"/>
      <c r="B42" s="220"/>
      <c r="C42" s="221"/>
      <c r="D42" s="222"/>
      <c r="E42" s="508">
        <f t="shared" si="4"/>
        <v>0</v>
      </c>
      <c r="F42" s="509">
        <f t="shared" si="5"/>
        <v>0</v>
      </c>
      <c r="G42" s="510">
        <f t="shared" si="6"/>
        <v>0</v>
      </c>
      <c r="H42" s="501"/>
      <c r="I42" s="265" t="s">
        <v>153</v>
      </c>
      <c r="J42" s="502"/>
      <c r="K42" s="255"/>
      <c r="L42" s="252"/>
      <c r="M42" s="267"/>
      <c r="N42" s="279" t="str">
        <f t="shared" si="3"/>
        <v/>
      </c>
    </row>
    <row r="43" spans="1:14" ht="84.75" customHeight="1" x14ac:dyDescent="0.4">
      <c r="A43" s="260"/>
      <c r="B43" s="220"/>
      <c r="C43" s="221"/>
      <c r="D43" s="222"/>
      <c r="E43" s="508">
        <f t="shared" si="4"/>
        <v>0</v>
      </c>
      <c r="F43" s="509">
        <f t="shared" si="5"/>
        <v>0</v>
      </c>
      <c r="G43" s="510">
        <f t="shared" si="6"/>
        <v>0</v>
      </c>
      <c r="H43" s="501"/>
      <c r="I43" s="265" t="s">
        <v>153</v>
      </c>
      <c r="J43" s="502"/>
      <c r="K43" s="255"/>
      <c r="L43" s="252"/>
      <c r="M43" s="267"/>
      <c r="N43" s="279" t="str">
        <f t="shared" si="3"/>
        <v/>
      </c>
    </row>
    <row r="44" spans="1:14" ht="84.75" customHeight="1" x14ac:dyDescent="0.4">
      <c r="A44" s="260"/>
      <c r="B44" s="220"/>
      <c r="C44" s="221"/>
      <c r="D44" s="222"/>
      <c r="E44" s="508">
        <f t="shared" si="4"/>
        <v>0</v>
      </c>
      <c r="F44" s="509">
        <f t="shared" si="5"/>
        <v>0</v>
      </c>
      <c r="G44" s="510">
        <f t="shared" si="6"/>
        <v>0</v>
      </c>
      <c r="H44" s="501"/>
      <c r="I44" s="265" t="s">
        <v>153</v>
      </c>
      <c r="J44" s="502"/>
      <c r="K44" s="255"/>
      <c r="L44" s="252"/>
      <c r="M44" s="267"/>
      <c r="N44" s="279" t="str">
        <f t="shared" si="3"/>
        <v/>
      </c>
    </row>
    <row r="45" spans="1:14" ht="84.75" customHeight="1" x14ac:dyDescent="0.4">
      <c r="A45" s="260"/>
      <c r="B45" s="220"/>
      <c r="C45" s="221"/>
      <c r="D45" s="222"/>
      <c r="E45" s="508">
        <f t="shared" si="0"/>
        <v>0</v>
      </c>
      <c r="F45" s="509">
        <f t="shared" si="1"/>
        <v>0</v>
      </c>
      <c r="G45" s="510">
        <f t="shared" si="2"/>
        <v>0</v>
      </c>
      <c r="H45" s="501"/>
      <c r="I45" s="265" t="s">
        <v>153</v>
      </c>
      <c r="J45" s="502"/>
      <c r="K45" s="255"/>
      <c r="L45" s="252"/>
      <c r="M45" s="267"/>
      <c r="N45" s="279" t="str">
        <f t="shared" si="3"/>
        <v/>
      </c>
    </row>
    <row r="46" spans="1:14" ht="84.75" customHeight="1" x14ac:dyDescent="0.4">
      <c r="A46" s="260"/>
      <c r="B46" s="220"/>
      <c r="C46" s="221"/>
      <c r="D46" s="222"/>
      <c r="E46" s="508">
        <f t="shared" si="0"/>
        <v>0</v>
      </c>
      <c r="F46" s="509">
        <f t="shared" si="1"/>
        <v>0</v>
      </c>
      <c r="G46" s="510">
        <f t="shared" si="2"/>
        <v>0</v>
      </c>
      <c r="H46" s="501"/>
      <c r="I46" s="265" t="s">
        <v>153</v>
      </c>
      <c r="J46" s="502"/>
      <c r="K46" s="255"/>
      <c r="L46" s="252"/>
      <c r="M46" s="267"/>
      <c r="N46" s="279" t="str">
        <f t="shared" si="3"/>
        <v/>
      </c>
    </row>
    <row r="47" spans="1:14" ht="84.75" customHeight="1" x14ac:dyDescent="0.4">
      <c r="A47" s="260"/>
      <c r="B47" s="220"/>
      <c r="C47" s="221"/>
      <c r="D47" s="222"/>
      <c r="E47" s="508">
        <f t="shared" si="0"/>
        <v>0</v>
      </c>
      <c r="F47" s="509">
        <f t="shared" si="1"/>
        <v>0</v>
      </c>
      <c r="G47" s="510">
        <f t="shared" si="2"/>
        <v>0</v>
      </c>
      <c r="H47" s="501"/>
      <c r="I47" s="265" t="s">
        <v>153</v>
      </c>
      <c r="J47" s="502"/>
      <c r="K47" s="255"/>
      <c r="L47" s="252"/>
      <c r="M47" s="267"/>
      <c r="N47" s="279" t="str">
        <f t="shared" si="3"/>
        <v/>
      </c>
    </row>
    <row r="48" spans="1:14" ht="84.75" customHeight="1" x14ac:dyDescent="0.4">
      <c r="A48" s="260"/>
      <c r="B48" s="220"/>
      <c r="C48" s="221"/>
      <c r="D48" s="222"/>
      <c r="E48" s="508">
        <f t="shared" si="0"/>
        <v>0</v>
      </c>
      <c r="F48" s="509">
        <f t="shared" si="1"/>
        <v>0</v>
      </c>
      <c r="G48" s="510">
        <f t="shared" si="2"/>
        <v>0</v>
      </c>
      <c r="H48" s="501"/>
      <c r="I48" s="265" t="s">
        <v>153</v>
      </c>
      <c r="J48" s="502"/>
      <c r="K48" s="255"/>
      <c r="L48" s="252"/>
      <c r="M48" s="267"/>
      <c r="N48" s="279" t="str">
        <f t="shared" si="3"/>
        <v/>
      </c>
    </row>
    <row r="49" spans="1:14" ht="84.75" customHeight="1" x14ac:dyDescent="0.4">
      <c r="A49" s="260"/>
      <c r="B49" s="220"/>
      <c r="C49" s="221"/>
      <c r="D49" s="222"/>
      <c r="E49" s="508">
        <f t="shared" si="0"/>
        <v>0</v>
      </c>
      <c r="F49" s="509">
        <f t="shared" si="1"/>
        <v>0</v>
      </c>
      <c r="G49" s="510">
        <f t="shared" si="2"/>
        <v>0</v>
      </c>
      <c r="H49" s="501"/>
      <c r="I49" s="265" t="s">
        <v>153</v>
      </c>
      <c r="J49" s="502"/>
      <c r="K49" s="255"/>
      <c r="L49" s="252"/>
      <c r="M49" s="267"/>
      <c r="N49" s="279" t="str">
        <f t="shared" si="3"/>
        <v/>
      </c>
    </row>
    <row r="50" spans="1:14" ht="84.75" customHeight="1" x14ac:dyDescent="0.4">
      <c r="A50" s="260"/>
      <c r="B50" s="220"/>
      <c r="C50" s="221"/>
      <c r="D50" s="222"/>
      <c r="E50" s="508">
        <f t="shared" si="0"/>
        <v>0</v>
      </c>
      <c r="F50" s="509">
        <f t="shared" si="1"/>
        <v>0</v>
      </c>
      <c r="G50" s="510">
        <f t="shared" si="2"/>
        <v>0</v>
      </c>
      <c r="H50" s="501"/>
      <c r="I50" s="265" t="s">
        <v>153</v>
      </c>
      <c r="J50" s="502"/>
      <c r="K50" s="255"/>
      <c r="L50" s="252"/>
      <c r="M50" s="267"/>
      <c r="N50" s="279" t="str">
        <f t="shared" si="3"/>
        <v/>
      </c>
    </row>
    <row r="51" spans="1:14" ht="84.75" customHeight="1" x14ac:dyDescent="0.4">
      <c r="A51" s="260"/>
      <c r="B51" s="220"/>
      <c r="C51" s="221"/>
      <c r="D51" s="222"/>
      <c r="E51" s="508">
        <f t="shared" si="0"/>
        <v>0</v>
      </c>
      <c r="F51" s="509">
        <f t="shared" si="1"/>
        <v>0</v>
      </c>
      <c r="G51" s="510">
        <f t="shared" si="2"/>
        <v>0</v>
      </c>
      <c r="H51" s="501"/>
      <c r="I51" s="265" t="s">
        <v>153</v>
      </c>
      <c r="J51" s="502"/>
      <c r="K51" s="255"/>
      <c r="L51" s="252"/>
      <c r="M51" s="267"/>
      <c r="N51" s="279" t="str">
        <f t="shared" si="3"/>
        <v/>
      </c>
    </row>
    <row r="52" spans="1:14" ht="84.75" customHeight="1" x14ac:dyDescent="0.4">
      <c r="A52" s="260"/>
      <c r="B52" s="220"/>
      <c r="C52" s="221"/>
      <c r="D52" s="222"/>
      <c r="E52" s="508">
        <f t="shared" si="0"/>
        <v>0</v>
      </c>
      <c r="F52" s="509">
        <f t="shared" si="1"/>
        <v>0</v>
      </c>
      <c r="G52" s="510">
        <f t="shared" si="2"/>
        <v>0</v>
      </c>
      <c r="H52" s="501"/>
      <c r="I52" s="265" t="s">
        <v>153</v>
      </c>
      <c r="J52" s="502"/>
      <c r="K52" s="255"/>
      <c r="L52" s="252"/>
      <c r="M52" s="267"/>
      <c r="N52" s="279" t="str">
        <f t="shared" si="3"/>
        <v/>
      </c>
    </row>
    <row r="53" spans="1:14" ht="84.75" customHeight="1" x14ac:dyDescent="0.4">
      <c r="A53" s="260"/>
      <c r="B53" s="220"/>
      <c r="C53" s="221"/>
      <c r="D53" s="222"/>
      <c r="E53" s="508">
        <f t="shared" si="0"/>
        <v>0</v>
      </c>
      <c r="F53" s="509">
        <f t="shared" si="1"/>
        <v>0</v>
      </c>
      <c r="G53" s="510">
        <f t="shared" si="2"/>
        <v>0</v>
      </c>
      <c r="H53" s="501"/>
      <c r="I53" s="265" t="s">
        <v>153</v>
      </c>
      <c r="J53" s="502"/>
      <c r="K53" s="255"/>
      <c r="L53" s="252"/>
      <c r="M53" s="267"/>
      <c r="N53" s="279" t="str">
        <f t="shared" si="3"/>
        <v/>
      </c>
    </row>
    <row r="54" spans="1:14" ht="84.75" customHeight="1" x14ac:dyDescent="0.4">
      <c r="A54" s="260"/>
      <c r="B54" s="220"/>
      <c r="C54" s="221"/>
      <c r="D54" s="222"/>
      <c r="E54" s="508">
        <f t="shared" si="0"/>
        <v>0</v>
      </c>
      <c r="F54" s="509">
        <f t="shared" si="1"/>
        <v>0</v>
      </c>
      <c r="G54" s="510">
        <f t="shared" si="2"/>
        <v>0</v>
      </c>
      <c r="H54" s="501"/>
      <c r="I54" s="265" t="s">
        <v>153</v>
      </c>
      <c r="J54" s="502"/>
      <c r="K54" s="255"/>
      <c r="L54" s="252"/>
      <c r="M54" s="267"/>
      <c r="N54" s="279" t="str">
        <f t="shared" si="3"/>
        <v/>
      </c>
    </row>
    <row r="55" spans="1:14" ht="84.75" customHeight="1" x14ac:dyDescent="0.4">
      <c r="A55" s="260"/>
      <c r="B55" s="220"/>
      <c r="C55" s="221"/>
      <c r="D55" s="222"/>
      <c r="E55" s="508">
        <f t="shared" si="0"/>
        <v>0</v>
      </c>
      <c r="F55" s="509">
        <f t="shared" si="1"/>
        <v>0</v>
      </c>
      <c r="G55" s="510">
        <f t="shared" si="2"/>
        <v>0</v>
      </c>
      <c r="H55" s="501"/>
      <c r="I55" s="265" t="s">
        <v>153</v>
      </c>
      <c r="J55" s="502"/>
      <c r="K55" s="255"/>
      <c r="L55" s="252"/>
      <c r="M55" s="267"/>
      <c r="N55" s="279" t="str">
        <f t="shared" si="3"/>
        <v/>
      </c>
    </row>
    <row r="56" spans="1:14" ht="84.75" customHeight="1" x14ac:dyDescent="0.4">
      <c r="A56" s="260"/>
      <c r="B56" s="220"/>
      <c r="C56" s="221"/>
      <c r="D56" s="222"/>
      <c r="E56" s="508">
        <f t="shared" si="0"/>
        <v>0</v>
      </c>
      <c r="F56" s="509">
        <f t="shared" si="1"/>
        <v>0</v>
      </c>
      <c r="G56" s="510">
        <f t="shared" si="2"/>
        <v>0</v>
      </c>
      <c r="H56" s="501"/>
      <c r="I56" s="265" t="s">
        <v>153</v>
      </c>
      <c r="J56" s="502"/>
      <c r="K56" s="255"/>
      <c r="L56" s="252"/>
      <c r="M56" s="267"/>
      <c r="N56" s="279" t="str">
        <f t="shared" si="3"/>
        <v/>
      </c>
    </row>
    <row r="57" spans="1:14" ht="84.75" customHeight="1" x14ac:dyDescent="0.4">
      <c r="A57" s="260"/>
      <c r="B57" s="220"/>
      <c r="C57" s="221"/>
      <c r="D57" s="222"/>
      <c r="E57" s="508">
        <f t="shared" si="0"/>
        <v>0</v>
      </c>
      <c r="F57" s="509">
        <f t="shared" si="1"/>
        <v>0</v>
      </c>
      <c r="G57" s="510">
        <f t="shared" si="2"/>
        <v>0</v>
      </c>
      <c r="H57" s="501"/>
      <c r="I57" s="265" t="s">
        <v>153</v>
      </c>
      <c r="J57" s="502"/>
      <c r="K57" s="255"/>
      <c r="L57" s="252"/>
      <c r="M57" s="267"/>
      <c r="N57" s="279" t="str">
        <f t="shared" si="3"/>
        <v/>
      </c>
    </row>
    <row r="58" spans="1:14" ht="84.75" customHeight="1" x14ac:dyDescent="0.4">
      <c r="A58" s="260"/>
      <c r="B58" s="220"/>
      <c r="C58" s="221"/>
      <c r="D58" s="222"/>
      <c r="E58" s="508">
        <f t="shared" ref="E58:E59" si="7">F58+G58</f>
        <v>0</v>
      </c>
      <c r="F58" s="509">
        <f t="shared" si="1"/>
        <v>0</v>
      </c>
      <c r="G58" s="510">
        <f t="shared" si="2"/>
        <v>0</v>
      </c>
      <c r="H58" s="501"/>
      <c r="I58" s="265" t="s">
        <v>153</v>
      </c>
      <c r="J58" s="502"/>
      <c r="K58" s="255"/>
      <c r="L58" s="252"/>
      <c r="M58" s="267"/>
      <c r="N58" s="279" t="str">
        <f t="shared" si="3"/>
        <v/>
      </c>
    </row>
    <row r="59" spans="1:14" ht="84.75" customHeight="1" thickBot="1" x14ac:dyDescent="0.45">
      <c r="A59" s="261"/>
      <c r="B59" s="223"/>
      <c r="C59" s="224"/>
      <c r="D59" s="225"/>
      <c r="E59" s="514">
        <f t="shared" si="7"/>
        <v>0</v>
      </c>
      <c r="F59" s="515">
        <f t="shared" si="1"/>
        <v>0</v>
      </c>
      <c r="G59" s="516">
        <f t="shared" si="2"/>
        <v>0</v>
      </c>
      <c r="H59" s="503"/>
      <c r="I59" s="266" t="s">
        <v>153</v>
      </c>
      <c r="J59" s="504"/>
      <c r="K59" s="256"/>
      <c r="L59" s="253"/>
      <c r="M59" s="268"/>
      <c r="N59" s="279" t="str">
        <f t="shared" si="3"/>
        <v/>
      </c>
    </row>
    <row r="60" spans="1:14" ht="56.25" customHeight="1" thickTop="1" thickBot="1" x14ac:dyDescent="0.45">
      <c r="A60" s="178"/>
      <c r="B60" s="179"/>
      <c r="C60" s="180"/>
      <c r="D60" s="181" t="s">
        <v>155</v>
      </c>
      <c r="E60" s="517">
        <f>SUM(E10:E59)</f>
        <v>0</v>
      </c>
      <c r="F60" s="518">
        <f t="shared" ref="F60:G60" si="8">SUM(F10:F59)</f>
        <v>0</v>
      </c>
      <c r="G60" s="519">
        <f t="shared" si="8"/>
        <v>0</v>
      </c>
      <c r="H60" s="178"/>
      <c r="I60" s="179"/>
      <c r="J60" s="254" t="s">
        <v>160</v>
      </c>
      <c r="K60" s="480"/>
      <c r="L60" s="480"/>
      <c r="M60" s="481"/>
    </row>
    <row r="61" spans="1:14" s="84" customFormat="1" ht="16.5" hidden="1" customHeight="1" x14ac:dyDescent="0.4">
      <c r="A61" s="109" t="s">
        <v>110</v>
      </c>
      <c r="B61" s="84" t="s">
        <v>111</v>
      </c>
      <c r="H61" s="109"/>
      <c r="I61" s="109"/>
      <c r="J61" s="109"/>
      <c r="M61" s="110"/>
    </row>
    <row r="62" spans="1:14" s="84" customFormat="1" ht="16.5" hidden="1" customHeight="1" x14ac:dyDescent="0.4">
      <c r="B62" s="84" t="s">
        <v>132</v>
      </c>
      <c r="I62" s="89"/>
      <c r="J62" s="89"/>
      <c r="M62" s="110"/>
    </row>
    <row r="63" spans="1:14" s="84" customFormat="1" ht="16.5" hidden="1" customHeight="1" x14ac:dyDescent="0.4">
      <c r="B63" s="84" t="s">
        <v>133</v>
      </c>
      <c r="F63" s="111"/>
      <c r="G63" s="111"/>
      <c r="I63" s="89"/>
      <c r="J63" s="89"/>
      <c r="K63" s="111"/>
      <c r="L63" s="111"/>
      <c r="M63" s="112"/>
      <c r="N63" s="111"/>
    </row>
    <row r="64" spans="1:14" s="84" customFormat="1" ht="16.5" hidden="1" customHeight="1" x14ac:dyDescent="0.4">
      <c r="B64" s="111" t="s">
        <v>112</v>
      </c>
      <c r="C64" s="111"/>
      <c r="F64" s="111"/>
      <c r="G64" s="111"/>
      <c r="I64" s="89"/>
      <c r="J64" s="89"/>
      <c r="K64" s="111"/>
      <c r="L64" s="111"/>
      <c r="M64" s="112"/>
      <c r="N64" s="111"/>
    </row>
    <row r="65" spans="2:14" s="84" customFormat="1" ht="17.45" customHeight="1" x14ac:dyDescent="0.4">
      <c r="C65" s="113"/>
      <c r="D65" s="113"/>
      <c r="E65" s="113"/>
      <c r="F65" s="113"/>
      <c r="G65" s="113"/>
      <c r="K65" s="113"/>
      <c r="N65" s="111"/>
    </row>
    <row r="66" spans="2:14" s="84" customFormat="1" ht="17.45" customHeight="1" x14ac:dyDescent="0.4">
      <c r="C66" s="113"/>
      <c r="D66" s="113"/>
      <c r="E66" s="113"/>
      <c r="F66" s="113"/>
      <c r="G66" s="113"/>
      <c r="K66" s="113"/>
      <c r="N66" s="111"/>
    </row>
    <row r="67" spans="2:14" ht="17.45" customHeight="1" x14ac:dyDescent="0.4">
      <c r="C67" s="113"/>
      <c r="D67" s="113"/>
      <c r="E67" s="113"/>
      <c r="F67" s="113"/>
      <c r="G67" s="113"/>
      <c r="I67" s="84"/>
      <c r="J67" s="84"/>
      <c r="K67" s="113"/>
      <c r="L67" s="84"/>
      <c r="M67" s="84"/>
    </row>
    <row r="68" spans="2:14" ht="17.45" customHeight="1" x14ac:dyDescent="0.4">
      <c r="C68" s="113"/>
      <c r="D68" s="113"/>
      <c r="E68" s="113"/>
      <c r="F68" s="113"/>
      <c r="G68" s="113"/>
      <c r="I68" s="84"/>
      <c r="J68" s="84"/>
      <c r="K68" s="113"/>
      <c r="L68" s="84"/>
      <c r="M68" s="84"/>
    </row>
    <row r="69" spans="2:14" ht="17.45" customHeight="1" x14ac:dyDescent="0.4">
      <c r="B69" s="83" t="s">
        <v>113</v>
      </c>
      <c r="C69" s="113"/>
      <c r="D69" s="113"/>
      <c r="E69" s="113"/>
      <c r="F69" s="113"/>
      <c r="G69" s="113"/>
      <c r="I69" s="84"/>
      <c r="J69" s="84"/>
      <c r="K69" s="113"/>
      <c r="L69" s="84"/>
      <c r="M69" s="84"/>
    </row>
    <row r="70" spans="2:14" ht="17.45" customHeight="1" x14ac:dyDescent="0.4">
      <c r="B70" s="83" t="s">
        <v>113</v>
      </c>
      <c r="C70" s="113"/>
      <c r="D70" s="113"/>
      <c r="E70" s="113"/>
      <c r="F70" s="113"/>
      <c r="G70" s="113"/>
      <c r="I70" s="84"/>
      <c r="J70" s="84"/>
      <c r="K70" s="113"/>
      <c r="L70" s="84"/>
      <c r="M70" s="84"/>
    </row>
    <row r="71" spans="2:14" x14ac:dyDescent="0.4">
      <c r="C71" s="116"/>
      <c r="D71" s="116"/>
      <c r="E71" s="116"/>
      <c r="F71" s="116"/>
      <c r="G71" s="116"/>
      <c r="K71" s="116"/>
    </row>
  </sheetData>
  <sheetProtection algorithmName="SHA-512" hashValue="sj+jD6Y0kq6zCBVxEwVgeCXq7ZEC1W5qF8m16nzjx4taqXSlZWlesieo41dOw22rhxRu2mENkOOTkddYJIcmTg==" saltValue="ki4p4Cd9lk8UnxAg96SZfw==" spinCount="100000" sheet="1" objects="1" scenarios="1" formatCells="0" formatColumns="0" formatRows="0"/>
  <mergeCells count="7">
    <mergeCell ref="K60:M60"/>
    <mergeCell ref="A2:M2"/>
    <mergeCell ref="C4:K4"/>
    <mergeCell ref="B5:B6"/>
    <mergeCell ref="D5:K5"/>
    <mergeCell ref="C6:K6"/>
    <mergeCell ref="H9:J9"/>
  </mergeCells>
  <phoneticPr fontId="8"/>
  <dataValidations count="11">
    <dataValidation allowBlank="1" showInputMessage="1" showErrorMessage="1" prompt="上記店舗の所在地を入力してください。" sqref="D5:K5 C6:K6"/>
    <dataValidation allowBlank="1" showInputMessage="1" showErrorMessage="1" prompt="店舗名を入力してください。" sqref="C4:K4"/>
    <dataValidation allowBlank="1" showInputMessage="1" showErrorMessage="1" prompt="法人の方は会社名、個人の方は屋号を入力してください。" sqref="P4:P5"/>
    <dataValidation allowBlank="1" showInputMessage="1" showErrorMessage="1" prompt="交付決定番号を入力してください。" sqref="M4"/>
    <dataValidation allowBlank="1" showInputMessage="1" showErrorMessage="1" prompt="税抜で記入してください。" sqref="C10:C59"/>
    <dataValidation allowBlank="1" showInputMessage="1" showErrorMessage="1" prompt="ここでつけた番号を経理関係書類に記入していただくと、確認がスムーズになります。" sqref="M10:M59"/>
    <dataValidation allowBlank="1" showInputMessage="1" showErrorMessage="1" prompt="助成対象期間内に使用した経費内容を入力してください。_x000a_（申請様式（実施計画）からコピーしていただいても構いません）" sqref="B10:B59"/>
    <dataValidation type="list" allowBlank="1" showInputMessage="1" showErrorMessage="1" prompt="支払方法（振込、クレジットカード、現金、手形・小切手）を選択してください。" sqref="L10:L59">
      <formula1>"振込,クレジットカード,現金,手形・小切手"</formula1>
    </dataValidation>
    <dataValidation type="list" allowBlank="1" showInputMessage="1" showErrorMessage="1" prompt="経費区分を選択してください。" sqref="A10:A59">
      <formula1>"厨房機器等購入費,広告宣伝費（販路・顧客開拓目的）,広告宣伝費（求人目的）,マーケティング調査費,システム導入費,厨房等工事費"</formula1>
    </dataValidation>
    <dataValidation allowBlank="1" showInputMessage="1" showErrorMessage="1" prompt="継続的な支出の最初の支払日を入力してください。" sqref="H10:H59"/>
    <dataValidation allowBlank="1" showInputMessage="1" showErrorMessage="1" prompt="継続的な支出の最後の支払日を入力してください。" sqref="J10:J59"/>
  </dataValidations>
  <printOptions horizontalCentered="1"/>
  <pageMargins left="0.39370078740157483" right="0.39370078740157483" top="0.39370078740157483" bottom="0.47244094488188981" header="0.15748031496062992" footer="0.15748031496062992"/>
  <pageSetup paperSize="9" scale="51" fitToHeight="0" orientation="portrait" r:id="rId1"/>
  <headerFooter scaleWithDoc="0" alignWithMargins="0">
    <oddHeader>&amp;R&amp;A　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31"/>
  <sheetViews>
    <sheetView topLeftCell="A2" zoomScaleNormal="100" zoomScaleSheetLayoutView="85" workbookViewId="0">
      <selection activeCell="A10" sqref="A10:D11"/>
    </sheetView>
  </sheetViews>
  <sheetFormatPr defaultRowHeight="13.5" x14ac:dyDescent="0.4"/>
  <cols>
    <col min="1" max="1" width="38.5" style="27" customWidth="1"/>
    <col min="2" max="2" width="3.125" style="27" customWidth="1"/>
    <col min="3" max="3" width="16" style="27" customWidth="1"/>
    <col min="4" max="4" width="20.125" style="27" customWidth="1"/>
    <col min="5" max="256" width="9" style="27"/>
    <col min="257" max="257" width="38.5" style="27" customWidth="1"/>
    <col min="258" max="258" width="3.125" style="27" customWidth="1"/>
    <col min="259" max="259" width="20.625" style="27" customWidth="1"/>
    <col min="260" max="260" width="20.125" style="27" customWidth="1"/>
    <col min="261" max="512" width="9" style="27"/>
    <col min="513" max="513" width="38.5" style="27" customWidth="1"/>
    <col min="514" max="514" width="3.125" style="27" customWidth="1"/>
    <col min="515" max="515" width="20.625" style="27" customWidth="1"/>
    <col min="516" max="516" width="20.125" style="27" customWidth="1"/>
    <col min="517" max="768" width="9" style="27"/>
    <col min="769" max="769" width="38.5" style="27" customWidth="1"/>
    <col min="770" max="770" width="3.125" style="27" customWidth="1"/>
    <col min="771" max="771" width="20.625" style="27" customWidth="1"/>
    <col min="772" max="772" width="20.125" style="27" customWidth="1"/>
    <col min="773" max="1024" width="9" style="27"/>
    <col min="1025" max="1025" width="38.5" style="27" customWidth="1"/>
    <col min="1026" max="1026" width="3.125" style="27" customWidth="1"/>
    <col min="1027" max="1027" width="20.625" style="27" customWidth="1"/>
    <col min="1028" max="1028" width="20.125" style="27" customWidth="1"/>
    <col min="1029" max="1280" width="9" style="27"/>
    <col min="1281" max="1281" width="38.5" style="27" customWidth="1"/>
    <col min="1282" max="1282" width="3.125" style="27" customWidth="1"/>
    <col min="1283" max="1283" width="20.625" style="27" customWidth="1"/>
    <col min="1284" max="1284" width="20.125" style="27" customWidth="1"/>
    <col min="1285" max="1536" width="9" style="27"/>
    <col min="1537" max="1537" width="38.5" style="27" customWidth="1"/>
    <col min="1538" max="1538" width="3.125" style="27" customWidth="1"/>
    <col min="1539" max="1539" width="20.625" style="27" customWidth="1"/>
    <col min="1540" max="1540" width="20.125" style="27" customWidth="1"/>
    <col min="1541" max="1792" width="9" style="27"/>
    <col min="1793" max="1793" width="38.5" style="27" customWidth="1"/>
    <col min="1794" max="1794" width="3.125" style="27" customWidth="1"/>
    <col min="1795" max="1795" width="20.625" style="27" customWidth="1"/>
    <col min="1796" max="1796" width="20.125" style="27" customWidth="1"/>
    <col min="1797" max="2048" width="9" style="27"/>
    <col min="2049" max="2049" width="38.5" style="27" customWidth="1"/>
    <col min="2050" max="2050" width="3.125" style="27" customWidth="1"/>
    <col min="2051" max="2051" width="20.625" style="27" customWidth="1"/>
    <col min="2052" max="2052" width="20.125" style="27" customWidth="1"/>
    <col min="2053" max="2304" width="9" style="27"/>
    <col min="2305" max="2305" width="38.5" style="27" customWidth="1"/>
    <col min="2306" max="2306" width="3.125" style="27" customWidth="1"/>
    <col min="2307" max="2307" width="20.625" style="27" customWidth="1"/>
    <col min="2308" max="2308" width="20.125" style="27" customWidth="1"/>
    <col min="2309" max="2560" width="9" style="27"/>
    <col min="2561" max="2561" width="38.5" style="27" customWidth="1"/>
    <col min="2562" max="2562" width="3.125" style="27" customWidth="1"/>
    <col min="2563" max="2563" width="20.625" style="27" customWidth="1"/>
    <col min="2564" max="2564" width="20.125" style="27" customWidth="1"/>
    <col min="2565" max="2816" width="9" style="27"/>
    <col min="2817" max="2817" width="38.5" style="27" customWidth="1"/>
    <col min="2818" max="2818" width="3.125" style="27" customWidth="1"/>
    <col min="2819" max="2819" width="20.625" style="27" customWidth="1"/>
    <col min="2820" max="2820" width="20.125" style="27" customWidth="1"/>
    <col min="2821" max="3072" width="9" style="27"/>
    <col min="3073" max="3073" width="38.5" style="27" customWidth="1"/>
    <col min="3074" max="3074" width="3.125" style="27" customWidth="1"/>
    <col min="3075" max="3075" width="20.625" style="27" customWidth="1"/>
    <col min="3076" max="3076" width="20.125" style="27" customWidth="1"/>
    <col min="3077" max="3328" width="9" style="27"/>
    <col min="3329" max="3329" width="38.5" style="27" customWidth="1"/>
    <col min="3330" max="3330" width="3.125" style="27" customWidth="1"/>
    <col min="3331" max="3331" width="20.625" style="27" customWidth="1"/>
    <col min="3332" max="3332" width="20.125" style="27" customWidth="1"/>
    <col min="3333" max="3584" width="9" style="27"/>
    <col min="3585" max="3585" width="38.5" style="27" customWidth="1"/>
    <col min="3586" max="3586" width="3.125" style="27" customWidth="1"/>
    <col min="3587" max="3587" width="20.625" style="27" customWidth="1"/>
    <col min="3588" max="3588" width="20.125" style="27" customWidth="1"/>
    <col min="3589" max="3840" width="9" style="27"/>
    <col min="3841" max="3841" width="38.5" style="27" customWidth="1"/>
    <col min="3842" max="3842" width="3.125" style="27" customWidth="1"/>
    <col min="3843" max="3843" width="20.625" style="27" customWidth="1"/>
    <col min="3844" max="3844" width="20.125" style="27" customWidth="1"/>
    <col min="3845" max="4096" width="9" style="27"/>
    <col min="4097" max="4097" width="38.5" style="27" customWidth="1"/>
    <col min="4098" max="4098" width="3.125" style="27" customWidth="1"/>
    <col min="4099" max="4099" width="20.625" style="27" customWidth="1"/>
    <col min="4100" max="4100" width="20.125" style="27" customWidth="1"/>
    <col min="4101" max="4352" width="9" style="27"/>
    <col min="4353" max="4353" width="38.5" style="27" customWidth="1"/>
    <col min="4354" max="4354" width="3.125" style="27" customWidth="1"/>
    <col min="4355" max="4355" width="20.625" style="27" customWidth="1"/>
    <col min="4356" max="4356" width="20.125" style="27" customWidth="1"/>
    <col min="4357" max="4608" width="9" style="27"/>
    <col min="4609" max="4609" width="38.5" style="27" customWidth="1"/>
    <col min="4610" max="4610" width="3.125" style="27" customWidth="1"/>
    <col min="4611" max="4611" width="20.625" style="27" customWidth="1"/>
    <col min="4612" max="4612" width="20.125" style="27" customWidth="1"/>
    <col min="4613" max="4864" width="9" style="27"/>
    <col min="4865" max="4865" width="38.5" style="27" customWidth="1"/>
    <col min="4866" max="4866" width="3.125" style="27" customWidth="1"/>
    <col min="4867" max="4867" width="20.625" style="27" customWidth="1"/>
    <col min="4868" max="4868" width="20.125" style="27" customWidth="1"/>
    <col min="4869" max="5120" width="9" style="27"/>
    <col min="5121" max="5121" width="38.5" style="27" customWidth="1"/>
    <col min="5122" max="5122" width="3.125" style="27" customWidth="1"/>
    <col min="5123" max="5123" width="20.625" style="27" customWidth="1"/>
    <col min="5124" max="5124" width="20.125" style="27" customWidth="1"/>
    <col min="5125" max="5376" width="9" style="27"/>
    <col min="5377" max="5377" width="38.5" style="27" customWidth="1"/>
    <col min="5378" max="5378" width="3.125" style="27" customWidth="1"/>
    <col min="5379" max="5379" width="20.625" style="27" customWidth="1"/>
    <col min="5380" max="5380" width="20.125" style="27" customWidth="1"/>
    <col min="5381" max="5632" width="9" style="27"/>
    <col min="5633" max="5633" width="38.5" style="27" customWidth="1"/>
    <col min="5634" max="5634" width="3.125" style="27" customWidth="1"/>
    <col min="5635" max="5635" width="20.625" style="27" customWidth="1"/>
    <col min="5636" max="5636" width="20.125" style="27" customWidth="1"/>
    <col min="5637" max="5888" width="9" style="27"/>
    <col min="5889" max="5889" width="38.5" style="27" customWidth="1"/>
    <col min="5890" max="5890" width="3.125" style="27" customWidth="1"/>
    <col min="5891" max="5891" width="20.625" style="27" customWidth="1"/>
    <col min="5892" max="5892" width="20.125" style="27" customWidth="1"/>
    <col min="5893" max="6144" width="9" style="27"/>
    <col min="6145" max="6145" width="38.5" style="27" customWidth="1"/>
    <col min="6146" max="6146" width="3.125" style="27" customWidth="1"/>
    <col min="6147" max="6147" width="20.625" style="27" customWidth="1"/>
    <col min="6148" max="6148" width="20.125" style="27" customWidth="1"/>
    <col min="6149" max="6400" width="9" style="27"/>
    <col min="6401" max="6401" width="38.5" style="27" customWidth="1"/>
    <col min="6402" max="6402" width="3.125" style="27" customWidth="1"/>
    <col min="6403" max="6403" width="20.625" style="27" customWidth="1"/>
    <col min="6404" max="6404" width="20.125" style="27" customWidth="1"/>
    <col min="6405" max="6656" width="9" style="27"/>
    <col min="6657" max="6657" width="38.5" style="27" customWidth="1"/>
    <col min="6658" max="6658" width="3.125" style="27" customWidth="1"/>
    <col min="6659" max="6659" width="20.625" style="27" customWidth="1"/>
    <col min="6660" max="6660" width="20.125" style="27" customWidth="1"/>
    <col min="6661" max="6912" width="9" style="27"/>
    <col min="6913" max="6913" width="38.5" style="27" customWidth="1"/>
    <col min="6914" max="6914" width="3.125" style="27" customWidth="1"/>
    <col min="6915" max="6915" width="20.625" style="27" customWidth="1"/>
    <col min="6916" max="6916" width="20.125" style="27" customWidth="1"/>
    <col min="6917" max="7168" width="9" style="27"/>
    <col min="7169" max="7169" width="38.5" style="27" customWidth="1"/>
    <col min="7170" max="7170" width="3.125" style="27" customWidth="1"/>
    <col min="7171" max="7171" width="20.625" style="27" customWidth="1"/>
    <col min="7172" max="7172" width="20.125" style="27" customWidth="1"/>
    <col min="7173" max="7424" width="9" style="27"/>
    <col min="7425" max="7425" width="38.5" style="27" customWidth="1"/>
    <col min="7426" max="7426" width="3.125" style="27" customWidth="1"/>
    <col min="7427" max="7427" width="20.625" style="27" customWidth="1"/>
    <col min="7428" max="7428" width="20.125" style="27" customWidth="1"/>
    <col min="7429" max="7680" width="9" style="27"/>
    <col min="7681" max="7681" width="38.5" style="27" customWidth="1"/>
    <col min="7682" max="7682" width="3.125" style="27" customWidth="1"/>
    <col min="7683" max="7683" width="20.625" style="27" customWidth="1"/>
    <col min="7684" max="7684" width="20.125" style="27" customWidth="1"/>
    <col min="7685" max="7936" width="9" style="27"/>
    <col min="7937" max="7937" width="38.5" style="27" customWidth="1"/>
    <col min="7938" max="7938" width="3.125" style="27" customWidth="1"/>
    <col min="7939" max="7939" width="20.625" style="27" customWidth="1"/>
    <col min="7940" max="7940" width="20.125" style="27" customWidth="1"/>
    <col min="7941" max="8192" width="9" style="27"/>
    <col min="8193" max="8193" width="38.5" style="27" customWidth="1"/>
    <col min="8194" max="8194" width="3.125" style="27" customWidth="1"/>
    <col min="8195" max="8195" width="20.625" style="27" customWidth="1"/>
    <col min="8196" max="8196" width="20.125" style="27" customWidth="1"/>
    <col min="8197" max="8448" width="9" style="27"/>
    <col min="8449" max="8449" width="38.5" style="27" customWidth="1"/>
    <col min="8450" max="8450" width="3.125" style="27" customWidth="1"/>
    <col min="8451" max="8451" width="20.625" style="27" customWidth="1"/>
    <col min="8452" max="8452" width="20.125" style="27" customWidth="1"/>
    <col min="8453" max="8704" width="9" style="27"/>
    <col min="8705" max="8705" width="38.5" style="27" customWidth="1"/>
    <col min="8706" max="8706" width="3.125" style="27" customWidth="1"/>
    <col min="8707" max="8707" width="20.625" style="27" customWidth="1"/>
    <col min="8708" max="8708" width="20.125" style="27" customWidth="1"/>
    <col min="8709" max="8960" width="9" style="27"/>
    <col min="8961" max="8961" width="38.5" style="27" customWidth="1"/>
    <col min="8962" max="8962" width="3.125" style="27" customWidth="1"/>
    <col min="8963" max="8963" width="20.625" style="27" customWidth="1"/>
    <col min="8964" max="8964" width="20.125" style="27" customWidth="1"/>
    <col min="8965" max="9216" width="9" style="27"/>
    <col min="9217" max="9217" width="38.5" style="27" customWidth="1"/>
    <col min="9218" max="9218" width="3.125" style="27" customWidth="1"/>
    <col min="9219" max="9219" width="20.625" style="27" customWidth="1"/>
    <col min="9220" max="9220" width="20.125" style="27" customWidth="1"/>
    <col min="9221" max="9472" width="9" style="27"/>
    <col min="9473" max="9473" width="38.5" style="27" customWidth="1"/>
    <col min="9474" max="9474" width="3.125" style="27" customWidth="1"/>
    <col min="9475" max="9475" width="20.625" style="27" customWidth="1"/>
    <col min="9476" max="9476" width="20.125" style="27" customWidth="1"/>
    <col min="9477" max="9728" width="9" style="27"/>
    <col min="9729" max="9729" width="38.5" style="27" customWidth="1"/>
    <col min="9730" max="9730" width="3.125" style="27" customWidth="1"/>
    <col min="9731" max="9731" width="20.625" style="27" customWidth="1"/>
    <col min="9732" max="9732" width="20.125" style="27" customWidth="1"/>
    <col min="9733" max="9984" width="9" style="27"/>
    <col min="9985" max="9985" width="38.5" style="27" customWidth="1"/>
    <col min="9986" max="9986" width="3.125" style="27" customWidth="1"/>
    <col min="9987" max="9987" width="20.625" style="27" customWidth="1"/>
    <col min="9988" max="9988" width="20.125" style="27" customWidth="1"/>
    <col min="9989" max="10240" width="9" style="27"/>
    <col min="10241" max="10241" width="38.5" style="27" customWidth="1"/>
    <col min="10242" max="10242" width="3.125" style="27" customWidth="1"/>
    <col min="10243" max="10243" width="20.625" style="27" customWidth="1"/>
    <col min="10244" max="10244" width="20.125" style="27" customWidth="1"/>
    <col min="10245" max="10496" width="9" style="27"/>
    <col min="10497" max="10497" width="38.5" style="27" customWidth="1"/>
    <col min="10498" max="10498" width="3.125" style="27" customWidth="1"/>
    <col min="10499" max="10499" width="20.625" style="27" customWidth="1"/>
    <col min="10500" max="10500" width="20.125" style="27" customWidth="1"/>
    <col min="10501" max="10752" width="9" style="27"/>
    <col min="10753" max="10753" width="38.5" style="27" customWidth="1"/>
    <col min="10754" max="10754" width="3.125" style="27" customWidth="1"/>
    <col min="10755" max="10755" width="20.625" style="27" customWidth="1"/>
    <col min="10756" max="10756" width="20.125" style="27" customWidth="1"/>
    <col min="10757" max="11008" width="9" style="27"/>
    <col min="11009" max="11009" width="38.5" style="27" customWidth="1"/>
    <col min="11010" max="11010" width="3.125" style="27" customWidth="1"/>
    <col min="11011" max="11011" width="20.625" style="27" customWidth="1"/>
    <col min="11012" max="11012" width="20.125" style="27" customWidth="1"/>
    <col min="11013" max="11264" width="9" style="27"/>
    <col min="11265" max="11265" width="38.5" style="27" customWidth="1"/>
    <col min="11266" max="11266" width="3.125" style="27" customWidth="1"/>
    <col min="11267" max="11267" width="20.625" style="27" customWidth="1"/>
    <col min="11268" max="11268" width="20.125" style="27" customWidth="1"/>
    <col min="11269" max="11520" width="9" style="27"/>
    <col min="11521" max="11521" width="38.5" style="27" customWidth="1"/>
    <col min="11522" max="11522" width="3.125" style="27" customWidth="1"/>
    <col min="11523" max="11523" width="20.625" style="27" customWidth="1"/>
    <col min="11524" max="11524" width="20.125" style="27" customWidth="1"/>
    <col min="11525" max="11776" width="9" style="27"/>
    <col min="11777" max="11777" width="38.5" style="27" customWidth="1"/>
    <col min="11778" max="11778" width="3.125" style="27" customWidth="1"/>
    <col min="11779" max="11779" width="20.625" style="27" customWidth="1"/>
    <col min="11780" max="11780" width="20.125" style="27" customWidth="1"/>
    <col min="11781" max="12032" width="9" style="27"/>
    <col min="12033" max="12033" width="38.5" style="27" customWidth="1"/>
    <col min="12034" max="12034" width="3.125" style="27" customWidth="1"/>
    <col min="12035" max="12035" width="20.625" style="27" customWidth="1"/>
    <col min="12036" max="12036" width="20.125" style="27" customWidth="1"/>
    <col min="12037" max="12288" width="9" style="27"/>
    <col min="12289" max="12289" width="38.5" style="27" customWidth="1"/>
    <col min="12290" max="12290" width="3.125" style="27" customWidth="1"/>
    <col min="12291" max="12291" width="20.625" style="27" customWidth="1"/>
    <col min="12292" max="12292" width="20.125" style="27" customWidth="1"/>
    <col min="12293" max="12544" width="9" style="27"/>
    <col min="12545" max="12545" width="38.5" style="27" customWidth="1"/>
    <col min="12546" max="12546" width="3.125" style="27" customWidth="1"/>
    <col min="12547" max="12547" width="20.625" style="27" customWidth="1"/>
    <col min="12548" max="12548" width="20.125" style="27" customWidth="1"/>
    <col min="12549" max="12800" width="9" style="27"/>
    <col min="12801" max="12801" width="38.5" style="27" customWidth="1"/>
    <col min="12802" max="12802" width="3.125" style="27" customWidth="1"/>
    <col min="12803" max="12803" width="20.625" style="27" customWidth="1"/>
    <col min="12804" max="12804" width="20.125" style="27" customWidth="1"/>
    <col min="12805" max="13056" width="9" style="27"/>
    <col min="13057" max="13057" width="38.5" style="27" customWidth="1"/>
    <col min="13058" max="13058" width="3.125" style="27" customWidth="1"/>
    <col min="13059" max="13059" width="20.625" style="27" customWidth="1"/>
    <col min="13060" max="13060" width="20.125" style="27" customWidth="1"/>
    <col min="13061" max="13312" width="9" style="27"/>
    <col min="13313" max="13313" width="38.5" style="27" customWidth="1"/>
    <col min="13314" max="13314" width="3.125" style="27" customWidth="1"/>
    <col min="13315" max="13315" width="20.625" style="27" customWidth="1"/>
    <col min="13316" max="13316" width="20.125" style="27" customWidth="1"/>
    <col min="13317" max="13568" width="9" style="27"/>
    <col min="13569" max="13569" width="38.5" style="27" customWidth="1"/>
    <col min="13570" max="13570" width="3.125" style="27" customWidth="1"/>
    <col min="13571" max="13571" width="20.625" style="27" customWidth="1"/>
    <col min="13572" max="13572" width="20.125" style="27" customWidth="1"/>
    <col min="13573" max="13824" width="9" style="27"/>
    <col min="13825" max="13825" width="38.5" style="27" customWidth="1"/>
    <col min="13826" max="13826" width="3.125" style="27" customWidth="1"/>
    <col min="13827" max="13827" width="20.625" style="27" customWidth="1"/>
    <col min="13828" max="13828" width="20.125" style="27" customWidth="1"/>
    <col min="13829" max="14080" width="9" style="27"/>
    <col min="14081" max="14081" width="38.5" style="27" customWidth="1"/>
    <col min="14082" max="14082" width="3.125" style="27" customWidth="1"/>
    <col min="14083" max="14083" width="20.625" style="27" customWidth="1"/>
    <col min="14084" max="14084" width="20.125" style="27" customWidth="1"/>
    <col min="14085" max="14336" width="9" style="27"/>
    <col min="14337" max="14337" width="38.5" style="27" customWidth="1"/>
    <col min="14338" max="14338" width="3.125" style="27" customWidth="1"/>
    <col min="14339" max="14339" width="20.625" style="27" customWidth="1"/>
    <col min="14340" max="14340" width="20.125" style="27" customWidth="1"/>
    <col min="14341" max="14592" width="9" style="27"/>
    <col min="14593" max="14593" width="38.5" style="27" customWidth="1"/>
    <col min="14594" max="14594" width="3.125" style="27" customWidth="1"/>
    <col min="14595" max="14595" width="20.625" style="27" customWidth="1"/>
    <col min="14596" max="14596" width="20.125" style="27" customWidth="1"/>
    <col min="14597" max="14848" width="9" style="27"/>
    <col min="14849" max="14849" width="38.5" style="27" customWidth="1"/>
    <col min="14850" max="14850" width="3.125" style="27" customWidth="1"/>
    <col min="14851" max="14851" width="20.625" style="27" customWidth="1"/>
    <col min="14852" max="14852" width="20.125" style="27" customWidth="1"/>
    <col min="14853" max="15104" width="9" style="27"/>
    <col min="15105" max="15105" width="38.5" style="27" customWidth="1"/>
    <col min="15106" max="15106" width="3.125" style="27" customWidth="1"/>
    <col min="15107" max="15107" width="20.625" style="27" customWidth="1"/>
    <col min="15108" max="15108" width="20.125" style="27" customWidth="1"/>
    <col min="15109" max="15360" width="9" style="27"/>
    <col min="15361" max="15361" width="38.5" style="27" customWidth="1"/>
    <col min="15362" max="15362" width="3.125" style="27" customWidth="1"/>
    <col min="15363" max="15363" width="20.625" style="27" customWidth="1"/>
    <col min="15364" max="15364" width="20.125" style="27" customWidth="1"/>
    <col min="15365" max="15616" width="9" style="27"/>
    <col min="15617" max="15617" width="38.5" style="27" customWidth="1"/>
    <col min="15618" max="15618" width="3.125" style="27" customWidth="1"/>
    <col min="15619" max="15619" width="20.625" style="27" customWidth="1"/>
    <col min="15620" max="15620" width="20.125" style="27" customWidth="1"/>
    <col min="15621" max="15872" width="9" style="27"/>
    <col min="15873" max="15873" width="38.5" style="27" customWidth="1"/>
    <col min="15874" max="15874" width="3.125" style="27" customWidth="1"/>
    <col min="15875" max="15875" width="20.625" style="27" customWidth="1"/>
    <col min="15876" max="15876" width="20.125" style="27" customWidth="1"/>
    <col min="15877" max="16128" width="9" style="27"/>
    <col min="16129" max="16129" width="38.5" style="27" customWidth="1"/>
    <col min="16130" max="16130" width="3.125" style="27" customWidth="1"/>
    <col min="16131" max="16131" width="20.625" style="27" customWidth="1"/>
    <col min="16132" max="16132" width="20.125" style="27" customWidth="1"/>
    <col min="16133" max="16384" width="9" style="27"/>
  </cols>
  <sheetData>
    <row r="1" spans="1:4" ht="18" customHeight="1" x14ac:dyDescent="0.4">
      <c r="A1" s="26" t="s">
        <v>28</v>
      </c>
    </row>
    <row r="2" spans="1:4" ht="20.25" customHeight="1" x14ac:dyDescent="0.4">
      <c r="A2" s="28"/>
    </row>
    <row r="3" spans="1:4" ht="22.5" customHeight="1" x14ac:dyDescent="0.4">
      <c r="A3" s="313" t="s">
        <v>72</v>
      </c>
      <c r="B3" s="313"/>
      <c r="C3" s="313"/>
      <c r="D3" s="313"/>
    </row>
    <row r="4" spans="1:4" ht="20.25" customHeight="1" x14ac:dyDescent="0.4">
      <c r="A4" s="29"/>
    </row>
    <row r="5" spans="1:4" ht="22.5" customHeight="1" x14ac:dyDescent="0.4">
      <c r="A5" s="29" t="s">
        <v>33</v>
      </c>
      <c r="B5" s="30" t="s">
        <v>34</v>
      </c>
    </row>
    <row r="6" spans="1:4" ht="22.5" customHeight="1" x14ac:dyDescent="0.4">
      <c r="A6" s="29"/>
      <c r="B6" s="30"/>
      <c r="C6" s="31"/>
    </row>
    <row r="7" spans="1:4" ht="22.5" customHeight="1" x14ac:dyDescent="0.4">
      <c r="A7" s="29" t="s">
        <v>75</v>
      </c>
      <c r="B7" s="30" t="s">
        <v>76</v>
      </c>
      <c r="C7" s="31"/>
      <c r="D7" s="27" t="s">
        <v>77</v>
      </c>
    </row>
    <row r="8" spans="1:4" ht="22.5" customHeight="1" x14ac:dyDescent="0.4">
      <c r="A8" s="29"/>
      <c r="B8" s="30"/>
      <c r="C8" s="31"/>
    </row>
    <row r="9" spans="1:4" ht="22.5" customHeight="1" x14ac:dyDescent="0.4">
      <c r="A9" s="29" t="s">
        <v>73</v>
      </c>
    </row>
    <row r="10" spans="1:4" ht="22.5" customHeight="1" x14ac:dyDescent="0.4">
      <c r="A10" s="29" t="s">
        <v>29</v>
      </c>
    </row>
    <row r="11" spans="1:4" ht="22.5" customHeight="1" x14ac:dyDescent="0.15">
      <c r="A11" s="304" t="s">
        <v>30</v>
      </c>
      <c r="B11" s="305"/>
      <c r="C11" s="305"/>
      <c r="D11" s="306"/>
    </row>
    <row r="12" spans="1:4" ht="22.5" customHeight="1" x14ac:dyDescent="0.4">
      <c r="A12" s="307"/>
      <c r="B12" s="308"/>
      <c r="C12" s="308"/>
      <c r="D12" s="309"/>
    </row>
    <row r="13" spans="1:4" ht="22.5" customHeight="1" x14ac:dyDescent="0.4">
      <c r="A13" s="307"/>
      <c r="B13" s="308"/>
      <c r="C13" s="308"/>
      <c r="D13" s="309"/>
    </row>
    <row r="14" spans="1:4" ht="22.5" customHeight="1" x14ac:dyDescent="0.4">
      <c r="A14" s="307"/>
      <c r="B14" s="308"/>
      <c r="C14" s="308"/>
      <c r="D14" s="309"/>
    </row>
    <row r="15" spans="1:4" ht="22.5" customHeight="1" x14ac:dyDescent="0.4">
      <c r="A15" s="307"/>
      <c r="B15" s="308"/>
      <c r="C15" s="308"/>
      <c r="D15" s="309"/>
    </row>
    <row r="16" spans="1:4" ht="22.5" customHeight="1" x14ac:dyDescent="0.4">
      <c r="A16" s="307"/>
      <c r="B16" s="308"/>
      <c r="C16" s="308"/>
      <c r="D16" s="309"/>
    </row>
    <row r="17" spans="1:4" ht="22.5" customHeight="1" x14ac:dyDescent="0.15">
      <c r="A17" s="314" t="s">
        <v>31</v>
      </c>
      <c r="B17" s="315"/>
      <c r="C17" s="315"/>
      <c r="D17" s="316"/>
    </row>
    <row r="18" spans="1:4" ht="22.5" customHeight="1" x14ac:dyDescent="0.4">
      <c r="A18" s="307"/>
      <c r="B18" s="308"/>
      <c r="C18" s="308"/>
      <c r="D18" s="309"/>
    </row>
    <row r="19" spans="1:4" ht="22.5" customHeight="1" x14ac:dyDescent="0.4">
      <c r="A19" s="307"/>
      <c r="B19" s="308"/>
      <c r="C19" s="308"/>
      <c r="D19" s="309"/>
    </row>
    <row r="20" spans="1:4" ht="22.5" customHeight="1" x14ac:dyDescent="0.4">
      <c r="A20" s="307"/>
      <c r="B20" s="308"/>
      <c r="C20" s="308"/>
      <c r="D20" s="309"/>
    </row>
    <row r="21" spans="1:4" ht="22.5" customHeight="1" x14ac:dyDescent="0.4">
      <c r="A21" s="307"/>
      <c r="B21" s="308"/>
      <c r="C21" s="308"/>
      <c r="D21" s="309"/>
    </row>
    <row r="22" spans="1:4" ht="22.5" customHeight="1" x14ac:dyDescent="0.4">
      <c r="A22" s="310"/>
      <c r="B22" s="311"/>
      <c r="C22" s="311"/>
      <c r="D22" s="312"/>
    </row>
    <row r="23" spans="1:4" ht="19.5" customHeight="1" x14ac:dyDescent="0.4">
      <c r="A23" s="29"/>
    </row>
    <row r="24" spans="1:4" ht="20.25" customHeight="1" x14ac:dyDescent="0.4">
      <c r="A24" s="29" t="s">
        <v>32</v>
      </c>
    </row>
    <row r="25" spans="1:4" ht="22.5" customHeight="1" x14ac:dyDescent="0.15">
      <c r="A25" s="304" t="s">
        <v>74</v>
      </c>
      <c r="B25" s="305"/>
      <c r="C25" s="305"/>
      <c r="D25" s="306"/>
    </row>
    <row r="26" spans="1:4" ht="22.5" customHeight="1" x14ac:dyDescent="0.4">
      <c r="A26" s="307"/>
      <c r="B26" s="308"/>
      <c r="C26" s="308"/>
      <c r="D26" s="309"/>
    </row>
    <row r="27" spans="1:4" ht="22.5" customHeight="1" x14ac:dyDescent="0.4">
      <c r="A27" s="307"/>
      <c r="B27" s="308"/>
      <c r="C27" s="308"/>
      <c r="D27" s="309"/>
    </row>
    <row r="28" spans="1:4" ht="22.5" customHeight="1" x14ac:dyDescent="0.4">
      <c r="A28" s="307"/>
      <c r="B28" s="308"/>
      <c r="C28" s="308"/>
      <c r="D28" s="309"/>
    </row>
    <row r="29" spans="1:4" ht="22.5" customHeight="1" x14ac:dyDescent="0.4">
      <c r="A29" s="307"/>
      <c r="B29" s="308"/>
      <c r="C29" s="308"/>
      <c r="D29" s="309"/>
    </row>
    <row r="30" spans="1:4" ht="22.5" customHeight="1" x14ac:dyDescent="0.4">
      <c r="A30" s="310"/>
      <c r="B30" s="311"/>
      <c r="C30" s="311"/>
      <c r="D30" s="312"/>
    </row>
    <row r="31" spans="1:4" ht="19.5" customHeight="1" x14ac:dyDescent="0.4"/>
  </sheetData>
  <mergeCells count="7">
    <mergeCell ref="A25:D25"/>
    <mergeCell ref="A26:D30"/>
    <mergeCell ref="A3:D3"/>
    <mergeCell ref="A12:D16"/>
    <mergeCell ref="A18:D22"/>
    <mergeCell ref="A17:D17"/>
    <mergeCell ref="A11:D11"/>
  </mergeCells>
  <phoneticPr fontId="8"/>
  <printOptions horizontalCentered="1"/>
  <pageMargins left="0.39370078740157483" right="0.39370078740157483" top="0.78740157480314965" bottom="0" header="0.31496062992125984" footer="0.31496062992125984"/>
  <pageSetup paperSize="9" orientation="portrait" r:id="rId1"/>
  <headerFooter scaleWithDoc="0" alignWithMargins="0">
    <oddFooter>&amp;R02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1"/>
  </sheetPr>
  <dimension ref="A1:P71"/>
  <sheetViews>
    <sheetView showZeros="0" zoomScale="70" zoomScaleNormal="70" zoomScaleSheetLayoutView="70" workbookViewId="0">
      <selection activeCell="C4" sqref="C4:K4"/>
    </sheetView>
  </sheetViews>
  <sheetFormatPr defaultRowHeight="13.5" x14ac:dyDescent="0.4"/>
  <cols>
    <col min="1" max="1" width="15.375" style="83" customWidth="1"/>
    <col min="2" max="2" width="30.25" style="83" customWidth="1"/>
    <col min="3" max="3" width="13.125" style="83" customWidth="1"/>
    <col min="4" max="4" width="8.5" style="83" customWidth="1"/>
    <col min="5" max="7" width="13.125" style="83" customWidth="1"/>
    <col min="8" max="8" width="8.625" style="83" customWidth="1"/>
    <col min="9" max="9" width="3.75" style="92" bestFit="1" customWidth="1"/>
    <col min="10" max="10" width="8.625" style="92" customWidth="1"/>
    <col min="11" max="11" width="17.5" style="83" customWidth="1"/>
    <col min="12" max="12" width="9.25" style="83" bestFit="1" customWidth="1"/>
    <col min="13" max="13" width="15.5" style="90" bestFit="1" customWidth="1"/>
    <col min="14" max="14" width="2.875" style="83" customWidth="1"/>
    <col min="15" max="15" width="20.375" style="83" customWidth="1"/>
    <col min="16" max="16" width="51" style="83" customWidth="1"/>
    <col min="17" max="255" width="9" style="83"/>
    <col min="256" max="256" width="18.875" style="83" customWidth="1"/>
    <col min="257" max="258" width="6.5" style="83" customWidth="1"/>
    <col min="259" max="261" width="11.125" style="83" customWidth="1"/>
    <col min="262" max="267" width="8.375" style="83" customWidth="1"/>
    <col min="268" max="268" width="18.875" style="83" customWidth="1"/>
    <col min="269" max="269" width="4.125" style="83" customWidth="1"/>
    <col min="270" max="270" width="4.625" style="83" customWidth="1"/>
    <col min="271" max="511" width="9" style="83"/>
    <col min="512" max="512" width="18.875" style="83" customWidth="1"/>
    <col min="513" max="514" width="6.5" style="83" customWidth="1"/>
    <col min="515" max="517" width="11.125" style="83" customWidth="1"/>
    <col min="518" max="523" width="8.375" style="83" customWidth="1"/>
    <col min="524" max="524" width="18.875" style="83" customWidth="1"/>
    <col min="525" max="525" width="4.125" style="83" customWidth="1"/>
    <col min="526" max="526" width="4.625" style="83" customWidth="1"/>
    <col min="527" max="767" width="9" style="83"/>
    <col min="768" max="768" width="18.875" style="83" customWidth="1"/>
    <col min="769" max="770" width="6.5" style="83" customWidth="1"/>
    <col min="771" max="773" width="11.125" style="83" customWidth="1"/>
    <col min="774" max="779" width="8.375" style="83" customWidth="1"/>
    <col min="780" max="780" width="18.875" style="83" customWidth="1"/>
    <col min="781" max="781" width="4.125" style="83" customWidth="1"/>
    <col min="782" max="782" width="4.625" style="83" customWidth="1"/>
    <col min="783" max="1023" width="9" style="83"/>
    <col min="1024" max="1024" width="18.875" style="83" customWidth="1"/>
    <col min="1025" max="1026" width="6.5" style="83" customWidth="1"/>
    <col min="1027" max="1029" width="11.125" style="83" customWidth="1"/>
    <col min="1030" max="1035" width="8.375" style="83" customWidth="1"/>
    <col min="1036" max="1036" width="18.875" style="83" customWidth="1"/>
    <col min="1037" max="1037" width="4.125" style="83" customWidth="1"/>
    <col min="1038" max="1038" width="4.625" style="83" customWidth="1"/>
    <col min="1039" max="1279" width="9" style="83"/>
    <col min="1280" max="1280" width="18.875" style="83" customWidth="1"/>
    <col min="1281" max="1282" width="6.5" style="83" customWidth="1"/>
    <col min="1283" max="1285" width="11.125" style="83" customWidth="1"/>
    <col min="1286" max="1291" width="8.375" style="83" customWidth="1"/>
    <col min="1292" max="1292" width="18.875" style="83" customWidth="1"/>
    <col min="1293" max="1293" width="4.125" style="83" customWidth="1"/>
    <col min="1294" max="1294" width="4.625" style="83" customWidth="1"/>
    <col min="1295" max="1535" width="9" style="83"/>
    <col min="1536" max="1536" width="18.875" style="83" customWidth="1"/>
    <col min="1537" max="1538" width="6.5" style="83" customWidth="1"/>
    <col min="1539" max="1541" width="11.125" style="83" customWidth="1"/>
    <col min="1542" max="1547" width="8.375" style="83" customWidth="1"/>
    <col min="1548" max="1548" width="18.875" style="83" customWidth="1"/>
    <col min="1549" max="1549" width="4.125" style="83" customWidth="1"/>
    <col min="1550" max="1550" width="4.625" style="83" customWidth="1"/>
    <col min="1551" max="1791" width="9" style="83"/>
    <col min="1792" max="1792" width="18.875" style="83" customWidth="1"/>
    <col min="1793" max="1794" width="6.5" style="83" customWidth="1"/>
    <col min="1795" max="1797" width="11.125" style="83" customWidth="1"/>
    <col min="1798" max="1803" width="8.375" style="83" customWidth="1"/>
    <col min="1804" max="1804" width="18.875" style="83" customWidth="1"/>
    <col min="1805" max="1805" width="4.125" style="83" customWidth="1"/>
    <col min="1806" max="1806" width="4.625" style="83" customWidth="1"/>
    <col min="1807" max="2047" width="9" style="83"/>
    <col min="2048" max="2048" width="18.875" style="83" customWidth="1"/>
    <col min="2049" max="2050" width="6.5" style="83" customWidth="1"/>
    <col min="2051" max="2053" width="11.125" style="83" customWidth="1"/>
    <col min="2054" max="2059" width="8.375" style="83" customWidth="1"/>
    <col min="2060" max="2060" width="18.875" style="83" customWidth="1"/>
    <col min="2061" max="2061" width="4.125" style="83" customWidth="1"/>
    <col min="2062" max="2062" width="4.625" style="83" customWidth="1"/>
    <col min="2063" max="2303" width="9" style="83"/>
    <col min="2304" max="2304" width="18.875" style="83" customWidth="1"/>
    <col min="2305" max="2306" width="6.5" style="83" customWidth="1"/>
    <col min="2307" max="2309" width="11.125" style="83" customWidth="1"/>
    <col min="2310" max="2315" width="8.375" style="83" customWidth="1"/>
    <col min="2316" max="2316" width="18.875" style="83" customWidth="1"/>
    <col min="2317" max="2317" width="4.125" style="83" customWidth="1"/>
    <col min="2318" max="2318" width="4.625" style="83" customWidth="1"/>
    <col min="2319" max="2559" width="9" style="83"/>
    <col min="2560" max="2560" width="18.875" style="83" customWidth="1"/>
    <col min="2561" max="2562" width="6.5" style="83" customWidth="1"/>
    <col min="2563" max="2565" width="11.125" style="83" customWidth="1"/>
    <col min="2566" max="2571" width="8.375" style="83" customWidth="1"/>
    <col min="2572" max="2572" width="18.875" style="83" customWidth="1"/>
    <col min="2573" max="2573" width="4.125" style="83" customWidth="1"/>
    <col min="2574" max="2574" width="4.625" style="83" customWidth="1"/>
    <col min="2575" max="2815" width="9" style="83"/>
    <col min="2816" max="2816" width="18.875" style="83" customWidth="1"/>
    <col min="2817" max="2818" width="6.5" style="83" customWidth="1"/>
    <col min="2819" max="2821" width="11.125" style="83" customWidth="1"/>
    <col min="2822" max="2827" width="8.375" style="83" customWidth="1"/>
    <col min="2828" max="2828" width="18.875" style="83" customWidth="1"/>
    <col min="2829" max="2829" width="4.125" style="83" customWidth="1"/>
    <col min="2830" max="2830" width="4.625" style="83" customWidth="1"/>
    <col min="2831" max="3071" width="9" style="83"/>
    <col min="3072" max="3072" width="18.875" style="83" customWidth="1"/>
    <col min="3073" max="3074" width="6.5" style="83" customWidth="1"/>
    <col min="3075" max="3077" width="11.125" style="83" customWidth="1"/>
    <col min="3078" max="3083" width="8.375" style="83" customWidth="1"/>
    <col min="3084" max="3084" width="18.875" style="83" customWidth="1"/>
    <col min="3085" max="3085" width="4.125" style="83" customWidth="1"/>
    <col min="3086" max="3086" width="4.625" style="83" customWidth="1"/>
    <col min="3087" max="3327" width="9" style="83"/>
    <col min="3328" max="3328" width="18.875" style="83" customWidth="1"/>
    <col min="3329" max="3330" width="6.5" style="83" customWidth="1"/>
    <col min="3331" max="3333" width="11.125" style="83" customWidth="1"/>
    <col min="3334" max="3339" width="8.375" style="83" customWidth="1"/>
    <col min="3340" max="3340" width="18.875" style="83" customWidth="1"/>
    <col min="3341" max="3341" width="4.125" style="83" customWidth="1"/>
    <col min="3342" max="3342" width="4.625" style="83" customWidth="1"/>
    <col min="3343" max="3583" width="9" style="83"/>
    <col min="3584" max="3584" width="18.875" style="83" customWidth="1"/>
    <col min="3585" max="3586" width="6.5" style="83" customWidth="1"/>
    <col min="3587" max="3589" width="11.125" style="83" customWidth="1"/>
    <col min="3590" max="3595" width="8.375" style="83" customWidth="1"/>
    <col min="3596" max="3596" width="18.875" style="83" customWidth="1"/>
    <col min="3597" max="3597" width="4.125" style="83" customWidth="1"/>
    <col min="3598" max="3598" width="4.625" style="83" customWidth="1"/>
    <col min="3599" max="3839" width="9" style="83"/>
    <col min="3840" max="3840" width="18.875" style="83" customWidth="1"/>
    <col min="3841" max="3842" width="6.5" style="83" customWidth="1"/>
    <col min="3843" max="3845" width="11.125" style="83" customWidth="1"/>
    <col min="3846" max="3851" width="8.375" style="83" customWidth="1"/>
    <col min="3852" max="3852" width="18.875" style="83" customWidth="1"/>
    <col min="3853" max="3853" width="4.125" style="83" customWidth="1"/>
    <col min="3854" max="3854" width="4.625" style="83" customWidth="1"/>
    <col min="3855" max="4095" width="9" style="83"/>
    <col min="4096" max="4096" width="18.875" style="83" customWidth="1"/>
    <col min="4097" max="4098" width="6.5" style="83" customWidth="1"/>
    <col min="4099" max="4101" width="11.125" style="83" customWidth="1"/>
    <col min="4102" max="4107" width="8.375" style="83" customWidth="1"/>
    <col min="4108" max="4108" width="18.875" style="83" customWidth="1"/>
    <col min="4109" max="4109" width="4.125" style="83" customWidth="1"/>
    <col min="4110" max="4110" width="4.625" style="83" customWidth="1"/>
    <col min="4111" max="4351" width="9" style="83"/>
    <col min="4352" max="4352" width="18.875" style="83" customWidth="1"/>
    <col min="4353" max="4354" width="6.5" style="83" customWidth="1"/>
    <col min="4355" max="4357" width="11.125" style="83" customWidth="1"/>
    <col min="4358" max="4363" width="8.375" style="83" customWidth="1"/>
    <col min="4364" max="4364" width="18.875" style="83" customWidth="1"/>
    <col min="4365" max="4365" width="4.125" style="83" customWidth="1"/>
    <col min="4366" max="4366" width="4.625" style="83" customWidth="1"/>
    <col min="4367" max="4607" width="9" style="83"/>
    <col min="4608" max="4608" width="18.875" style="83" customWidth="1"/>
    <col min="4609" max="4610" width="6.5" style="83" customWidth="1"/>
    <col min="4611" max="4613" width="11.125" style="83" customWidth="1"/>
    <col min="4614" max="4619" width="8.375" style="83" customWidth="1"/>
    <col min="4620" max="4620" width="18.875" style="83" customWidth="1"/>
    <col min="4621" max="4621" width="4.125" style="83" customWidth="1"/>
    <col min="4622" max="4622" width="4.625" style="83" customWidth="1"/>
    <col min="4623" max="4863" width="9" style="83"/>
    <col min="4864" max="4864" width="18.875" style="83" customWidth="1"/>
    <col min="4865" max="4866" width="6.5" style="83" customWidth="1"/>
    <col min="4867" max="4869" width="11.125" style="83" customWidth="1"/>
    <col min="4870" max="4875" width="8.375" style="83" customWidth="1"/>
    <col min="4876" max="4876" width="18.875" style="83" customWidth="1"/>
    <col min="4877" max="4877" width="4.125" style="83" customWidth="1"/>
    <col min="4878" max="4878" width="4.625" style="83" customWidth="1"/>
    <col min="4879" max="5119" width="9" style="83"/>
    <col min="5120" max="5120" width="18.875" style="83" customWidth="1"/>
    <col min="5121" max="5122" width="6.5" style="83" customWidth="1"/>
    <col min="5123" max="5125" width="11.125" style="83" customWidth="1"/>
    <col min="5126" max="5131" width="8.375" style="83" customWidth="1"/>
    <col min="5132" max="5132" width="18.875" style="83" customWidth="1"/>
    <col min="5133" max="5133" width="4.125" style="83" customWidth="1"/>
    <col min="5134" max="5134" width="4.625" style="83" customWidth="1"/>
    <col min="5135" max="5375" width="9" style="83"/>
    <col min="5376" max="5376" width="18.875" style="83" customWidth="1"/>
    <col min="5377" max="5378" width="6.5" style="83" customWidth="1"/>
    <col min="5379" max="5381" width="11.125" style="83" customWidth="1"/>
    <col min="5382" max="5387" width="8.375" style="83" customWidth="1"/>
    <col min="5388" max="5388" width="18.875" style="83" customWidth="1"/>
    <col min="5389" max="5389" width="4.125" style="83" customWidth="1"/>
    <col min="5390" max="5390" width="4.625" style="83" customWidth="1"/>
    <col min="5391" max="5631" width="9" style="83"/>
    <col min="5632" max="5632" width="18.875" style="83" customWidth="1"/>
    <col min="5633" max="5634" width="6.5" style="83" customWidth="1"/>
    <col min="5635" max="5637" width="11.125" style="83" customWidth="1"/>
    <col min="5638" max="5643" width="8.375" style="83" customWidth="1"/>
    <col min="5644" max="5644" width="18.875" style="83" customWidth="1"/>
    <col min="5645" max="5645" width="4.125" style="83" customWidth="1"/>
    <col min="5646" max="5646" width="4.625" style="83" customWidth="1"/>
    <col min="5647" max="5887" width="9" style="83"/>
    <col min="5888" max="5888" width="18.875" style="83" customWidth="1"/>
    <col min="5889" max="5890" width="6.5" style="83" customWidth="1"/>
    <col min="5891" max="5893" width="11.125" style="83" customWidth="1"/>
    <col min="5894" max="5899" width="8.375" style="83" customWidth="1"/>
    <col min="5900" max="5900" width="18.875" style="83" customWidth="1"/>
    <col min="5901" max="5901" width="4.125" style="83" customWidth="1"/>
    <col min="5902" max="5902" width="4.625" style="83" customWidth="1"/>
    <col min="5903" max="6143" width="9" style="83"/>
    <col min="6144" max="6144" width="18.875" style="83" customWidth="1"/>
    <col min="6145" max="6146" width="6.5" style="83" customWidth="1"/>
    <col min="6147" max="6149" width="11.125" style="83" customWidth="1"/>
    <col min="6150" max="6155" width="8.375" style="83" customWidth="1"/>
    <col min="6156" max="6156" width="18.875" style="83" customWidth="1"/>
    <col min="6157" max="6157" width="4.125" style="83" customWidth="1"/>
    <col min="6158" max="6158" width="4.625" style="83" customWidth="1"/>
    <col min="6159" max="6399" width="9" style="83"/>
    <col min="6400" max="6400" width="18.875" style="83" customWidth="1"/>
    <col min="6401" max="6402" width="6.5" style="83" customWidth="1"/>
    <col min="6403" max="6405" width="11.125" style="83" customWidth="1"/>
    <col min="6406" max="6411" width="8.375" style="83" customWidth="1"/>
    <col min="6412" max="6412" width="18.875" style="83" customWidth="1"/>
    <col min="6413" max="6413" width="4.125" style="83" customWidth="1"/>
    <col min="6414" max="6414" width="4.625" style="83" customWidth="1"/>
    <col min="6415" max="6655" width="9" style="83"/>
    <col min="6656" max="6656" width="18.875" style="83" customWidth="1"/>
    <col min="6657" max="6658" width="6.5" style="83" customWidth="1"/>
    <col min="6659" max="6661" width="11.125" style="83" customWidth="1"/>
    <col min="6662" max="6667" width="8.375" style="83" customWidth="1"/>
    <col min="6668" max="6668" width="18.875" style="83" customWidth="1"/>
    <col min="6669" max="6669" width="4.125" style="83" customWidth="1"/>
    <col min="6670" max="6670" width="4.625" style="83" customWidth="1"/>
    <col min="6671" max="6911" width="9" style="83"/>
    <col min="6912" max="6912" width="18.875" style="83" customWidth="1"/>
    <col min="6913" max="6914" width="6.5" style="83" customWidth="1"/>
    <col min="6915" max="6917" width="11.125" style="83" customWidth="1"/>
    <col min="6918" max="6923" width="8.375" style="83" customWidth="1"/>
    <col min="6924" max="6924" width="18.875" style="83" customWidth="1"/>
    <col min="6925" max="6925" width="4.125" style="83" customWidth="1"/>
    <col min="6926" max="6926" width="4.625" style="83" customWidth="1"/>
    <col min="6927" max="7167" width="9" style="83"/>
    <col min="7168" max="7168" width="18.875" style="83" customWidth="1"/>
    <col min="7169" max="7170" width="6.5" style="83" customWidth="1"/>
    <col min="7171" max="7173" width="11.125" style="83" customWidth="1"/>
    <col min="7174" max="7179" width="8.375" style="83" customWidth="1"/>
    <col min="7180" max="7180" width="18.875" style="83" customWidth="1"/>
    <col min="7181" max="7181" width="4.125" style="83" customWidth="1"/>
    <col min="7182" max="7182" width="4.625" style="83" customWidth="1"/>
    <col min="7183" max="7423" width="9" style="83"/>
    <col min="7424" max="7424" width="18.875" style="83" customWidth="1"/>
    <col min="7425" max="7426" width="6.5" style="83" customWidth="1"/>
    <col min="7427" max="7429" width="11.125" style="83" customWidth="1"/>
    <col min="7430" max="7435" width="8.375" style="83" customWidth="1"/>
    <col min="7436" max="7436" width="18.875" style="83" customWidth="1"/>
    <col min="7437" max="7437" width="4.125" style="83" customWidth="1"/>
    <col min="7438" max="7438" width="4.625" style="83" customWidth="1"/>
    <col min="7439" max="7679" width="9" style="83"/>
    <col min="7680" max="7680" width="18.875" style="83" customWidth="1"/>
    <col min="7681" max="7682" width="6.5" style="83" customWidth="1"/>
    <col min="7683" max="7685" width="11.125" style="83" customWidth="1"/>
    <col min="7686" max="7691" width="8.375" style="83" customWidth="1"/>
    <col min="7692" max="7692" width="18.875" style="83" customWidth="1"/>
    <col min="7693" max="7693" width="4.125" style="83" customWidth="1"/>
    <col min="7694" max="7694" width="4.625" style="83" customWidth="1"/>
    <col min="7695" max="7935" width="9" style="83"/>
    <col min="7936" max="7936" width="18.875" style="83" customWidth="1"/>
    <col min="7937" max="7938" width="6.5" style="83" customWidth="1"/>
    <col min="7939" max="7941" width="11.125" style="83" customWidth="1"/>
    <col min="7942" max="7947" width="8.375" style="83" customWidth="1"/>
    <col min="7948" max="7948" width="18.875" style="83" customWidth="1"/>
    <col min="7949" max="7949" width="4.125" style="83" customWidth="1"/>
    <col min="7950" max="7950" width="4.625" style="83" customWidth="1"/>
    <col min="7951" max="8191" width="9" style="83"/>
    <col min="8192" max="8192" width="18.875" style="83" customWidth="1"/>
    <col min="8193" max="8194" width="6.5" style="83" customWidth="1"/>
    <col min="8195" max="8197" width="11.125" style="83" customWidth="1"/>
    <col min="8198" max="8203" width="8.375" style="83" customWidth="1"/>
    <col min="8204" max="8204" width="18.875" style="83" customWidth="1"/>
    <col min="8205" max="8205" width="4.125" style="83" customWidth="1"/>
    <col min="8206" max="8206" width="4.625" style="83" customWidth="1"/>
    <col min="8207" max="8447" width="9" style="83"/>
    <col min="8448" max="8448" width="18.875" style="83" customWidth="1"/>
    <col min="8449" max="8450" width="6.5" style="83" customWidth="1"/>
    <col min="8451" max="8453" width="11.125" style="83" customWidth="1"/>
    <col min="8454" max="8459" width="8.375" style="83" customWidth="1"/>
    <col min="8460" max="8460" width="18.875" style="83" customWidth="1"/>
    <col min="8461" max="8461" width="4.125" style="83" customWidth="1"/>
    <col min="8462" max="8462" width="4.625" style="83" customWidth="1"/>
    <col min="8463" max="8703" width="9" style="83"/>
    <col min="8704" max="8704" width="18.875" style="83" customWidth="1"/>
    <col min="8705" max="8706" width="6.5" style="83" customWidth="1"/>
    <col min="8707" max="8709" width="11.125" style="83" customWidth="1"/>
    <col min="8710" max="8715" width="8.375" style="83" customWidth="1"/>
    <col min="8716" max="8716" width="18.875" style="83" customWidth="1"/>
    <col min="8717" max="8717" width="4.125" style="83" customWidth="1"/>
    <col min="8718" max="8718" width="4.625" style="83" customWidth="1"/>
    <col min="8719" max="8959" width="9" style="83"/>
    <col min="8960" max="8960" width="18.875" style="83" customWidth="1"/>
    <col min="8961" max="8962" width="6.5" style="83" customWidth="1"/>
    <col min="8963" max="8965" width="11.125" style="83" customWidth="1"/>
    <col min="8966" max="8971" width="8.375" style="83" customWidth="1"/>
    <col min="8972" max="8972" width="18.875" style="83" customWidth="1"/>
    <col min="8973" max="8973" width="4.125" style="83" customWidth="1"/>
    <col min="8974" max="8974" width="4.625" style="83" customWidth="1"/>
    <col min="8975" max="9215" width="9" style="83"/>
    <col min="9216" max="9216" width="18.875" style="83" customWidth="1"/>
    <col min="9217" max="9218" width="6.5" style="83" customWidth="1"/>
    <col min="9219" max="9221" width="11.125" style="83" customWidth="1"/>
    <col min="9222" max="9227" width="8.375" style="83" customWidth="1"/>
    <col min="9228" max="9228" width="18.875" style="83" customWidth="1"/>
    <col min="9229" max="9229" width="4.125" style="83" customWidth="1"/>
    <col min="9230" max="9230" width="4.625" style="83" customWidth="1"/>
    <col min="9231" max="9471" width="9" style="83"/>
    <col min="9472" max="9472" width="18.875" style="83" customWidth="1"/>
    <col min="9473" max="9474" width="6.5" style="83" customWidth="1"/>
    <col min="9475" max="9477" width="11.125" style="83" customWidth="1"/>
    <col min="9478" max="9483" width="8.375" style="83" customWidth="1"/>
    <col min="9484" max="9484" width="18.875" style="83" customWidth="1"/>
    <col min="9485" max="9485" width="4.125" style="83" customWidth="1"/>
    <col min="9486" max="9486" width="4.625" style="83" customWidth="1"/>
    <col min="9487" max="9727" width="9" style="83"/>
    <col min="9728" max="9728" width="18.875" style="83" customWidth="1"/>
    <col min="9729" max="9730" width="6.5" style="83" customWidth="1"/>
    <col min="9731" max="9733" width="11.125" style="83" customWidth="1"/>
    <col min="9734" max="9739" width="8.375" style="83" customWidth="1"/>
    <col min="9740" max="9740" width="18.875" style="83" customWidth="1"/>
    <col min="9741" max="9741" width="4.125" style="83" customWidth="1"/>
    <col min="9742" max="9742" width="4.625" style="83" customWidth="1"/>
    <col min="9743" max="9983" width="9" style="83"/>
    <col min="9984" max="9984" width="18.875" style="83" customWidth="1"/>
    <col min="9985" max="9986" width="6.5" style="83" customWidth="1"/>
    <col min="9987" max="9989" width="11.125" style="83" customWidth="1"/>
    <col min="9990" max="9995" width="8.375" style="83" customWidth="1"/>
    <col min="9996" max="9996" width="18.875" style="83" customWidth="1"/>
    <col min="9997" max="9997" width="4.125" style="83" customWidth="1"/>
    <col min="9998" max="9998" width="4.625" style="83" customWidth="1"/>
    <col min="9999" max="10239" width="9" style="83"/>
    <col min="10240" max="10240" width="18.875" style="83" customWidth="1"/>
    <col min="10241" max="10242" width="6.5" style="83" customWidth="1"/>
    <col min="10243" max="10245" width="11.125" style="83" customWidth="1"/>
    <col min="10246" max="10251" width="8.375" style="83" customWidth="1"/>
    <col min="10252" max="10252" width="18.875" style="83" customWidth="1"/>
    <col min="10253" max="10253" width="4.125" style="83" customWidth="1"/>
    <col min="10254" max="10254" width="4.625" style="83" customWidth="1"/>
    <col min="10255" max="10495" width="9" style="83"/>
    <col min="10496" max="10496" width="18.875" style="83" customWidth="1"/>
    <col min="10497" max="10498" width="6.5" style="83" customWidth="1"/>
    <col min="10499" max="10501" width="11.125" style="83" customWidth="1"/>
    <col min="10502" max="10507" width="8.375" style="83" customWidth="1"/>
    <col min="10508" max="10508" width="18.875" style="83" customWidth="1"/>
    <col min="10509" max="10509" width="4.125" style="83" customWidth="1"/>
    <col min="10510" max="10510" width="4.625" style="83" customWidth="1"/>
    <col min="10511" max="10751" width="9" style="83"/>
    <col min="10752" max="10752" width="18.875" style="83" customWidth="1"/>
    <col min="10753" max="10754" width="6.5" style="83" customWidth="1"/>
    <col min="10755" max="10757" width="11.125" style="83" customWidth="1"/>
    <col min="10758" max="10763" width="8.375" style="83" customWidth="1"/>
    <col min="10764" max="10764" width="18.875" style="83" customWidth="1"/>
    <col min="10765" max="10765" width="4.125" style="83" customWidth="1"/>
    <col min="10766" max="10766" width="4.625" style="83" customWidth="1"/>
    <col min="10767" max="11007" width="9" style="83"/>
    <col min="11008" max="11008" width="18.875" style="83" customWidth="1"/>
    <col min="11009" max="11010" width="6.5" style="83" customWidth="1"/>
    <col min="11011" max="11013" width="11.125" style="83" customWidth="1"/>
    <col min="11014" max="11019" width="8.375" style="83" customWidth="1"/>
    <col min="11020" max="11020" width="18.875" style="83" customWidth="1"/>
    <col min="11021" max="11021" width="4.125" style="83" customWidth="1"/>
    <col min="11022" max="11022" width="4.625" style="83" customWidth="1"/>
    <col min="11023" max="11263" width="9" style="83"/>
    <col min="11264" max="11264" width="18.875" style="83" customWidth="1"/>
    <col min="11265" max="11266" width="6.5" style="83" customWidth="1"/>
    <col min="11267" max="11269" width="11.125" style="83" customWidth="1"/>
    <col min="11270" max="11275" width="8.375" style="83" customWidth="1"/>
    <col min="11276" max="11276" width="18.875" style="83" customWidth="1"/>
    <col min="11277" max="11277" width="4.125" style="83" customWidth="1"/>
    <col min="11278" max="11278" width="4.625" style="83" customWidth="1"/>
    <col min="11279" max="11519" width="9" style="83"/>
    <col min="11520" max="11520" width="18.875" style="83" customWidth="1"/>
    <col min="11521" max="11522" width="6.5" style="83" customWidth="1"/>
    <col min="11523" max="11525" width="11.125" style="83" customWidth="1"/>
    <col min="11526" max="11531" width="8.375" style="83" customWidth="1"/>
    <col min="11532" max="11532" width="18.875" style="83" customWidth="1"/>
    <col min="11533" max="11533" width="4.125" style="83" customWidth="1"/>
    <col min="11534" max="11534" width="4.625" style="83" customWidth="1"/>
    <col min="11535" max="11775" width="9" style="83"/>
    <col min="11776" max="11776" width="18.875" style="83" customWidth="1"/>
    <col min="11777" max="11778" width="6.5" style="83" customWidth="1"/>
    <col min="11779" max="11781" width="11.125" style="83" customWidth="1"/>
    <col min="11782" max="11787" width="8.375" style="83" customWidth="1"/>
    <col min="11788" max="11788" width="18.875" style="83" customWidth="1"/>
    <col min="11789" max="11789" width="4.125" style="83" customWidth="1"/>
    <col min="11790" max="11790" width="4.625" style="83" customWidth="1"/>
    <col min="11791" max="12031" width="9" style="83"/>
    <col min="12032" max="12032" width="18.875" style="83" customWidth="1"/>
    <col min="12033" max="12034" width="6.5" style="83" customWidth="1"/>
    <col min="12035" max="12037" width="11.125" style="83" customWidth="1"/>
    <col min="12038" max="12043" width="8.375" style="83" customWidth="1"/>
    <col min="12044" max="12044" width="18.875" style="83" customWidth="1"/>
    <col min="12045" max="12045" width="4.125" style="83" customWidth="1"/>
    <col min="12046" max="12046" width="4.625" style="83" customWidth="1"/>
    <col min="12047" max="12287" width="9" style="83"/>
    <col min="12288" max="12288" width="18.875" style="83" customWidth="1"/>
    <col min="12289" max="12290" width="6.5" style="83" customWidth="1"/>
    <col min="12291" max="12293" width="11.125" style="83" customWidth="1"/>
    <col min="12294" max="12299" width="8.375" style="83" customWidth="1"/>
    <col min="12300" max="12300" width="18.875" style="83" customWidth="1"/>
    <col min="12301" max="12301" width="4.125" style="83" customWidth="1"/>
    <col min="12302" max="12302" width="4.625" style="83" customWidth="1"/>
    <col min="12303" max="12543" width="9" style="83"/>
    <col min="12544" max="12544" width="18.875" style="83" customWidth="1"/>
    <col min="12545" max="12546" width="6.5" style="83" customWidth="1"/>
    <col min="12547" max="12549" width="11.125" style="83" customWidth="1"/>
    <col min="12550" max="12555" width="8.375" style="83" customWidth="1"/>
    <col min="12556" max="12556" width="18.875" style="83" customWidth="1"/>
    <col min="12557" max="12557" width="4.125" style="83" customWidth="1"/>
    <col min="12558" max="12558" width="4.625" style="83" customWidth="1"/>
    <col min="12559" max="12799" width="9" style="83"/>
    <col min="12800" max="12800" width="18.875" style="83" customWidth="1"/>
    <col min="12801" max="12802" width="6.5" style="83" customWidth="1"/>
    <col min="12803" max="12805" width="11.125" style="83" customWidth="1"/>
    <col min="12806" max="12811" width="8.375" style="83" customWidth="1"/>
    <col min="12812" max="12812" width="18.875" style="83" customWidth="1"/>
    <col min="12813" max="12813" width="4.125" style="83" customWidth="1"/>
    <col min="12814" max="12814" width="4.625" style="83" customWidth="1"/>
    <col min="12815" max="13055" width="9" style="83"/>
    <col min="13056" max="13056" width="18.875" style="83" customWidth="1"/>
    <col min="13057" max="13058" width="6.5" style="83" customWidth="1"/>
    <col min="13059" max="13061" width="11.125" style="83" customWidth="1"/>
    <col min="13062" max="13067" width="8.375" style="83" customWidth="1"/>
    <col min="13068" max="13068" width="18.875" style="83" customWidth="1"/>
    <col min="13069" max="13069" width="4.125" style="83" customWidth="1"/>
    <col min="13070" max="13070" width="4.625" style="83" customWidth="1"/>
    <col min="13071" max="13311" width="9" style="83"/>
    <col min="13312" max="13312" width="18.875" style="83" customWidth="1"/>
    <col min="13313" max="13314" width="6.5" style="83" customWidth="1"/>
    <col min="13315" max="13317" width="11.125" style="83" customWidth="1"/>
    <col min="13318" max="13323" width="8.375" style="83" customWidth="1"/>
    <col min="13324" max="13324" width="18.875" style="83" customWidth="1"/>
    <col min="13325" max="13325" width="4.125" style="83" customWidth="1"/>
    <col min="13326" max="13326" width="4.625" style="83" customWidth="1"/>
    <col min="13327" max="13567" width="9" style="83"/>
    <col min="13568" max="13568" width="18.875" style="83" customWidth="1"/>
    <col min="13569" max="13570" width="6.5" style="83" customWidth="1"/>
    <col min="13571" max="13573" width="11.125" style="83" customWidth="1"/>
    <col min="13574" max="13579" width="8.375" style="83" customWidth="1"/>
    <col min="13580" max="13580" width="18.875" style="83" customWidth="1"/>
    <col min="13581" max="13581" width="4.125" style="83" customWidth="1"/>
    <col min="13582" max="13582" width="4.625" style="83" customWidth="1"/>
    <col min="13583" max="13823" width="9" style="83"/>
    <col min="13824" max="13824" width="18.875" style="83" customWidth="1"/>
    <col min="13825" max="13826" width="6.5" style="83" customWidth="1"/>
    <col min="13827" max="13829" width="11.125" style="83" customWidth="1"/>
    <col min="13830" max="13835" width="8.375" style="83" customWidth="1"/>
    <col min="13836" max="13836" width="18.875" style="83" customWidth="1"/>
    <col min="13837" max="13837" width="4.125" style="83" customWidth="1"/>
    <col min="13838" max="13838" width="4.625" style="83" customWidth="1"/>
    <col min="13839" max="14079" width="9" style="83"/>
    <col min="14080" max="14080" width="18.875" style="83" customWidth="1"/>
    <col min="14081" max="14082" width="6.5" style="83" customWidth="1"/>
    <col min="14083" max="14085" width="11.125" style="83" customWidth="1"/>
    <col min="14086" max="14091" width="8.375" style="83" customWidth="1"/>
    <col min="14092" max="14092" width="18.875" style="83" customWidth="1"/>
    <col min="14093" max="14093" width="4.125" style="83" customWidth="1"/>
    <col min="14094" max="14094" width="4.625" style="83" customWidth="1"/>
    <col min="14095" max="14335" width="9" style="83"/>
    <col min="14336" max="14336" width="18.875" style="83" customWidth="1"/>
    <col min="14337" max="14338" width="6.5" style="83" customWidth="1"/>
    <col min="14339" max="14341" width="11.125" style="83" customWidth="1"/>
    <col min="14342" max="14347" width="8.375" style="83" customWidth="1"/>
    <col min="14348" max="14348" width="18.875" style="83" customWidth="1"/>
    <col min="14349" max="14349" width="4.125" style="83" customWidth="1"/>
    <col min="14350" max="14350" width="4.625" style="83" customWidth="1"/>
    <col min="14351" max="14591" width="9" style="83"/>
    <col min="14592" max="14592" width="18.875" style="83" customWidth="1"/>
    <col min="14593" max="14594" width="6.5" style="83" customWidth="1"/>
    <col min="14595" max="14597" width="11.125" style="83" customWidth="1"/>
    <col min="14598" max="14603" width="8.375" style="83" customWidth="1"/>
    <col min="14604" max="14604" width="18.875" style="83" customWidth="1"/>
    <col min="14605" max="14605" width="4.125" style="83" customWidth="1"/>
    <col min="14606" max="14606" width="4.625" style="83" customWidth="1"/>
    <col min="14607" max="14847" width="9" style="83"/>
    <col min="14848" max="14848" width="18.875" style="83" customWidth="1"/>
    <col min="14849" max="14850" width="6.5" style="83" customWidth="1"/>
    <col min="14851" max="14853" width="11.125" style="83" customWidth="1"/>
    <col min="14854" max="14859" width="8.375" style="83" customWidth="1"/>
    <col min="14860" max="14860" width="18.875" style="83" customWidth="1"/>
    <col min="14861" max="14861" width="4.125" style="83" customWidth="1"/>
    <col min="14862" max="14862" width="4.625" style="83" customWidth="1"/>
    <col min="14863" max="15103" width="9" style="83"/>
    <col min="15104" max="15104" width="18.875" style="83" customWidth="1"/>
    <col min="15105" max="15106" width="6.5" style="83" customWidth="1"/>
    <col min="15107" max="15109" width="11.125" style="83" customWidth="1"/>
    <col min="15110" max="15115" width="8.375" style="83" customWidth="1"/>
    <col min="15116" max="15116" width="18.875" style="83" customWidth="1"/>
    <col min="15117" max="15117" width="4.125" style="83" customWidth="1"/>
    <col min="15118" max="15118" width="4.625" style="83" customWidth="1"/>
    <col min="15119" max="15359" width="9" style="83"/>
    <col min="15360" max="15360" width="18.875" style="83" customWidth="1"/>
    <col min="15361" max="15362" width="6.5" style="83" customWidth="1"/>
    <col min="15363" max="15365" width="11.125" style="83" customWidth="1"/>
    <col min="15366" max="15371" width="8.375" style="83" customWidth="1"/>
    <col min="15372" max="15372" width="18.875" style="83" customWidth="1"/>
    <col min="15373" max="15373" width="4.125" style="83" customWidth="1"/>
    <col min="15374" max="15374" width="4.625" style="83" customWidth="1"/>
    <col min="15375" max="15615" width="9" style="83"/>
    <col min="15616" max="15616" width="18.875" style="83" customWidth="1"/>
    <col min="15617" max="15618" width="6.5" style="83" customWidth="1"/>
    <col min="15619" max="15621" width="11.125" style="83" customWidth="1"/>
    <col min="15622" max="15627" width="8.375" style="83" customWidth="1"/>
    <col min="15628" max="15628" width="18.875" style="83" customWidth="1"/>
    <col min="15629" max="15629" width="4.125" style="83" customWidth="1"/>
    <col min="15630" max="15630" width="4.625" style="83" customWidth="1"/>
    <col min="15631" max="15871" width="9" style="83"/>
    <col min="15872" max="15872" width="18.875" style="83" customWidth="1"/>
    <col min="15873" max="15874" width="6.5" style="83" customWidth="1"/>
    <col min="15875" max="15877" width="11.125" style="83" customWidth="1"/>
    <col min="15878" max="15883" width="8.375" style="83" customWidth="1"/>
    <col min="15884" max="15884" width="18.875" style="83" customWidth="1"/>
    <col min="15885" max="15885" width="4.125" style="83" customWidth="1"/>
    <col min="15886" max="15886" width="4.625" style="83" customWidth="1"/>
    <col min="15887" max="16127" width="9" style="83"/>
    <col min="16128" max="16128" width="18.875" style="83" customWidth="1"/>
    <col min="16129" max="16130" width="6.5" style="83" customWidth="1"/>
    <col min="16131" max="16133" width="11.125" style="83" customWidth="1"/>
    <col min="16134" max="16139" width="8.375" style="83" customWidth="1"/>
    <col min="16140" max="16140" width="18.875" style="83" customWidth="1"/>
    <col min="16141" max="16141" width="4.125" style="83" customWidth="1"/>
    <col min="16142" max="16142" width="4.625" style="83" customWidth="1"/>
    <col min="16143" max="16377" width="9" style="83"/>
    <col min="16378" max="16384" width="8.625" style="83" customWidth="1"/>
  </cols>
  <sheetData>
    <row r="1" spans="1:16" ht="18" customHeight="1" x14ac:dyDescent="0.4">
      <c r="A1" s="188" t="s">
        <v>129</v>
      </c>
      <c r="B1" s="84"/>
      <c r="H1" s="84"/>
      <c r="I1" s="89"/>
      <c r="J1" s="89"/>
      <c r="M1" s="174" t="s">
        <v>177</v>
      </c>
    </row>
    <row r="2" spans="1:16" ht="30" customHeight="1" x14ac:dyDescent="0.4">
      <c r="A2" s="482" t="s">
        <v>96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177"/>
    </row>
    <row r="3" spans="1:16" ht="18" thickBot="1" x14ac:dyDescent="0.45">
      <c r="B3" s="175"/>
      <c r="C3" s="175"/>
      <c r="D3" s="175"/>
      <c r="E3" s="175"/>
      <c r="F3" s="175"/>
      <c r="G3" s="175"/>
      <c r="H3" s="175"/>
      <c r="I3" s="175"/>
      <c r="J3" s="175"/>
      <c r="K3" s="262"/>
      <c r="L3" s="175"/>
      <c r="M3" s="175"/>
      <c r="N3" s="175"/>
    </row>
    <row r="4" spans="1:16" ht="41.25" customHeight="1" thickBot="1" x14ac:dyDescent="0.45">
      <c r="B4" s="275" t="s">
        <v>120</v>
      </c>
      <c r="C4" s="493"/>
      <c r="D4" s="493"/>
      <c r="E4" s="493"/>
      <c r="F4" s="493"/>
      <c r="G4" s="493"/>
      <c r="H4" s="493"/>
      <c r="I4" s="493"/>
      <c r="J4" s="493"/>
      <c r="K4" s="494"/>
      <c r="L4" s="263" t="s">
        <v>157</v>
      </c>
      <c r="M4" s="270" t="str">
        <f>+IF('別紙1　店舗1'!$M$4="","",'別紙1　店舗1'!$M$4)</f>
        <v/>
      </c>
      <c r="N4" s="264"/>
      <c r="O4" s="233" t="s">
        <v>166</v>
      </c>
      <c r="P4" s="271" t="str">
        <f>+IF('別紙1　店舗1'!$P4="","",'別紙1　店舗1'!$P4)</f>
        <v/>
      </c>
    </row>
    <row r="5" spans="1:16" ht="41.25" customHeight="1" x14ac:dyDescent="0.4">
      <c r="B5" s="495" t="s">
        <v>119</v>
      </c>
      <c r="C5" s="186" t="s">
        <v>156</v>
      </c>
      <c r="D5" s="485"/>
      <c r="E5" s="485"/>
      <c r="F5" s="485"/>
      <c r="G5" s="485"/>
      <c r="H5" s="485"/>
      <c r="I5" s="485"/>
      <c r="J5" s="485"/>
      <c r="K5" s="497"/>
      <c r="O5" s="233" t="s">
        <v>167</v>
      </c>
      <c r="P5" s="271" t="str">
        <f>+IF('別紙1　店舗1'!$P5="","",'別紙1　店舗1'!$P5)</f>
        <v/>
      </c>
    </row>
    <row r="6" spans="1:16" ht="41.25" customHeight="1" thickBot="1" x14ac:dyDescent="0.45">
      <c r="B6" s="496"/>
      <c r="C6" s="498"/>
      <c r="D6" s="499"/>
      <c r="E6" s="499"/>
      <c r="F6" s="499"/>
      <c r="G6" s="499"/>
      <c r="H6" s="499"/>
      <c r="I6" s="499"/>
      <c r="J6" s="499"/>
      <c r="K6" s="500"/>
    </row>
    <row r="7" spans="1:16" s="182" customFormat="1" ht="18.75" x14ac:dyDescent="0.15">
      <c r="C7" s="230" t="s">
        <v>158</v>
      </c>
      <c r="D7" s="184"/>
      <c r="E7" s="184"/>
      <c r="F7" s="184"/>
      <c r="G7" s="184"/>
      <c r="H7" s="183"/>
      <c r="I7" s="183"/>
      <c r="J7" s="185"/>
      <c r="K7" s="184"/>
      <c r="M7" s="189"/>
    </row>
    <row r="8" spans="1:16" ht="23.25" customHeight="1" thickBot="1" x14ac:dyDescent="0.45">
      <c r="M8" s="199" t="s">
        <v>90</v>
      </c>
      <c r="N8" s="93"/>
    </row>
    <row r="9" spans="1:16" ht="57.75" customHeight="1" thickBot="1" x14ac:dyDescent="0.45">
      <c r="A9" s="190" t="s">
        <v>126</v>
      </c>
      <c r="B9" s="191" t="s">
        <v>122</v>
      </c>
      <c r="C9" s="192" t="s">
        <v>98</v>
      </c>
      <c r="D9" s="193" t="s">
        <v>99</v>
      </c>
      <c r="E9" s="194" t="s">
        <v>100</v>
      </c>
      <c r="F9" s="195" t="s">
        <v>123</v>
      </c>
      <c r="G9" s="196" t="s">
        <v>124</v>
      </c>
      <c r="H9" s="490" t="s">
        <v>152</v>
      </c>
      <c r="I9" s="491"/>
      <c r="J9" s="492"/>
      <c r="K9" s="197" t="s">
        <v>101</v>
      </c>
      <c r="L9" s="200" t="s">
        <v>159</v>
      </c>
      <c r="M9" s="198" t="s">
        <v>154</v>
      </c>
    </row>
    <row r="10" spans="1:16" ht="84.75" customHeight="1" x14ac:dyDescent="0.4">
      <c r="A10" s="260"/>
      <c r="B10" s="217"/>
      <c r="C10" s="218"/>
      <c r="D10" s="219"/>
      <c r="E10" s="505">
        <f>F10+G10</f>
        <v>0</v>
      </c>
      <c r="F10" s="506">
        <f>IFERROR(G10*0.1, "0")</f>
        <v>0</v>
      </c>
      <c r="G10" s="507">
        <f>ROUNDDOWN(C10,0)*D10</f>
        <v>0</v>
      </c>
      <c r="H10" s="501"/>
      <c r="I10" s="265" t="s">
        <v>153</v>
      </c>
      <c r="J10" s="502"/>
      <c r="K10" s="255"/>
      <c r="L10" s="252"/>
      <c r="M10" s="267"/>
      <c r="N10" s="279" t="str">
        <f>IF(AND(C10&gt;100000,L10="現金"),"申請不可",IF(AND(OR(A10="厨房機器等購入費",A10="厨房等工事費"),C10&gt;=500000),"付表３に記入が必要です",IF(AND(A10="広告宣伝費（販路・顧客開拓目的）",C10&gt;=500000),"看板制作の場合、付表３に記入が必要です","")))</f>
        <v/>
      </c>
    </row>
    <row r="11" spans="1:16" ht="84.75" customHeight="1" x14ac:dyDescent="0.4">
      <c r="A11" s="260"/>
      <c r="B11" s="220"/>
      <c r="C11" s="221"/>
      <c r="D11" s="222"/>
      <c r="E11" s="508">
        <f t="shared" ref="E11:E57" si="0">F11+G11</f>
        <v>0</v>
      </c>
      <c r="F11" s="509">
        <f t="shared" ref="F11:F59" si="1">IFERROR(G11*0.1, "0")</f>
        <v>0</v>
      </c>
      <c r="G11" s="510">
        <f t="shared" ref="G11:G59" si="2">ROUNDDOWN(C11,0)*D11</f>
        <v>0</v>
      </c>
      <c r="H11" s="501"/>
      <c r="I11" s="265" t="s">
        <v>153</v>
      </c>
      <c r="J11" s="502"/>
      <c r="K11" s="255"/>
      <c r="L11" s="252"/>
      <c r="M11" s="267"/>
      <c r="N11" s="279" t="str">
        <f t="shared" ref="N11:N59" si="3">IF(AND(C11&gt;100000,L11="現金"),"申請不可",IF(AND(OR(A11="厨房機器等購入費",A11="厨房等工事費"),C11&gt;=500000),"付表３に記入が必要です",IF(AND(A11="広告宣伝費（販路・顧客開拓目的）",C11&gt;=500000),"看板制作の場合、付表３に記入が必要です","")))</f>
        <v/>
      </c>
    </row>
    <row r="12" spans="1:16" ht="84.75" customHeight="1" x14ac:dyDescent="0.4">
      <c r="A12" s="260"/>
      <c r="B12" s="220"/>
      <c r="C12" s="221"/>
      <c r="D12" s="222"/>
      <c r="E12" s="508">
        <f t="shared" si="0"/>
        <v>0</v>
      </c>
      <c r="F12" s="509">
        <f t="shared" si="1"/>
        <v>0</v>
      </c>
      <c r="G12" s="510">
        <f t="shared" si="2"/>
        <v>0</v>
      </c>
      <c r="H12" s="501"/>
      <c r="I12" s="265" t="s">
        <v>153</v>
      </c>
      <c r="J12" s="502"/>
      <c r="K12" s="255"/>
      <c r="L12" s="252"/>
      <c r="M12" s="267"/>
      <c r="N12" s="279" t="str">
        <f t="shared" si="3"/>
        <v/>
      </c>
    </row>
    <row r="13" spans="1:16" ht="84.75" customHeight="1" x14ac:dyDescent="0.4">
      <c r="A13" s="260"/>
      <c r="B13" s="220"/>
      <c r="C13" s="221"/>
      <c r="D13" s="222"/>
      <c r="E13" s="508">
        <f t="shared" si="0"/>
        <v>0</v>
      </c>
      <c r="F13" s="509">
        <f t="shared" si="1"/>
        <v>0</v>
      </c>
      <c r="G13" s="510">
        <f t="shared" si="2"/>
        <v>0</v>
      </c>
      <c r="H13" s="501"/>
      <c r="I13" s="265" t="s">
        <v>153</v>
      </c>
      <c r="J13" s="502"/>
      <c r="K13" s="255"/>
      <c r="L13" s="252"/>
      <c r="M13" s="267"/>
      <c r="N13" s="279" t="str">
        <f t="shared" si="3"/>
        <v/>
      </c>
    </row>
    <row r="14" spans="1:16" ht="84.75" customHeight="1" x14ac:dyDescent="0.4">
      <c r="A14" s="260"/>
      <c r="B14" s="220"/>
      <c r="C14" s="221"/>
      <c r="D14" s="222"/>
      <c r="E14" s="508">
        <f t="shared" si="0"/>
        <v>0</v>
      </c>
      <c r="F14" s="509">
        <f t="shared" si="1"/>
        <v>0</v>
      </c>
      <c r="G14" s="510">
        <f t="shared" si="2"/>
        <v>0</v>
      </c>
      <c r="H14" s="501"/>
      <c r="I14" s="265" t="s">
        <v>153</v>
      </c>
      <c r="J14" s="502"/>
      <c r="K14" s="255"/>
      <c r="L14" s="252"/>
      <c r="M14" s="267"/>
      <c r="N14" s="279" t="str">
        <f t="shared" si="3"/>
        <v/>
      </c>
    </row>
    <row r="15" spans="1:16" ht="84.75" customHeight="1" x14ac:dyDescent="0.4">
      <c r="A15" s="260"/>
      <c r="B15" s="220"/>
      <c r="C15" s="221"/>
      <c r="D15" s="222"/>
      <c r="E15" s="508">
        <f t="shared" si="0"/>
        <v>0</v>
      </c>
      <c r="F15" s="509">
        <f t="shared" si="1"/>
        <v>0</v>
      </c>
      <c r="G15" s="510">
        <f t="shared" si="2"/>
        <v>0</v>
      </c>
      <c r="H15" s="501"/>
      <c r="I15" s="265" t="s">
        <v>153</v>
      </c>
      <c r="J15" s="502"/>
      <c r="K15" s="255"/>
      <c r="L15" s="252"/>
      <c r="M15" s="267"/>
      <c r="N15" s="279" t="str">
        <f t="shared" si="3"/>
        <v/>
      </c>
    </row>
    <row r="16" spans="1:16" ht="84.75" customHeight="1" x14ac:dyDescent="0.4">
      <c r="A16" s="260"/>
      <c r="B16" s="220"/>
      <c r="C16" s="221"/>
      <c r="D16" s="222"/>
      <c r="E16" s="508">
        <f t="shared" si="0"/>
        <v>0</v>
      </c>
      <c r="F16" s="509">
        <f t="shared" si="1"/>
        <v>0</v>
      </c>
      <c r="G16" s="510">
        <f t="shared" si="2"/>
        <v>0</v>
      </c>
      <c r="H16" s="501"/>
      <c r="I16" s="265" t="s">
        <v>153</v>
      </c>
      <c r="J16" s="502"/>
      <c r="K16" s="255"/>
      <c r="L16" s="252"/>
      <c r="M16" s="267"/>
      <c r="N16" s="279" t="str">
        <f t="shared" si="3"/>
        <v/>
      </c>
    </row>
    <row r="17" spans="1:14" ht="84.75" customHeight="1" x14ac:dyDescent="0.4">
      <c r="A17" s="260"/>
      <c r="B17" s="220"/>
      <c r="C17" s="221"/>
      <c r="D17" s="222"/>
      <c r="E17" s="508">
        <f t="shared" si="0"/>
        <v>0</v>
      </c>
      <c r="F17" s="509">
        <f t="shared" si="1"/>
        <v>0</v>
      </c>
      <c r="G17" s="510">
        <f t="shared" si="2"/>
        <v>0</v>
      </c>
      <c r="H17" s="501"/>
      <c r="I17" s="265" t="s">
        <v>153</v>
      </c>
      <c r="J17" s="502"/>
      <c r="K17" s="255"/>
      <c r="L17" s="252"/>
      <c r="M17" s="267"/>
      <c r="N17" s="279" t="str">
        <f t="shared" si="3"/>
        <v/>
      </c>
    </row>
    <row r="18" spans="1:14" ht="84.75" customHeight="1" x14ac:dyDescent="0.4">
      <c r="A18" s="260"/>
      <c r="B18" s="220"/>
      <c r="C18" s="221"/>
      <c r="D18" s="222"/>
      <c r="E18" s="508">
        <f t="shared" si="0"/>
        <v>0</v>
      </c>
      <c r="F18" s="509">
        <f t="shared" si="1"/>
        <v>0</v>
      </c>
      <c r="G18" s="510">
        <f t="shared" si="2"/>
        <v>0</v>
      </c>
      <c r="H18" s="501"/>
      <c r="I18" s="265" t="s">
        <v>153</v>
      </c>
      <c r="J18" s="502"/>
      <c r="K18" s="255"/>
      <c r="L18" s="252"/>
      <c r="M18" s="267"/>
      <c r="N18" s="279" t="str">
        <f t="shared" si="3"/>
        <v/>
      </c>
    </row>
    <row r="19" spans="1:14" ht="84.75" customHeight="1" x14ac:dyDescent="0.4">
      <c r="A19" s="260"/>
      <c r="B19" s="220"/>
      <c r="C19" s="221"/>
      <c r="D19" s="222"/>
      <c r="E19" s="508">
        <f t="shared" si="0"/>
        <v>0</v>
      </c>
      <c r="F19" s="509">
        <f t="shared" si="1"/>
        <v>0</v>
      </c>
      <c r="G19" s="510">
        <f t="shared" si="2"/>
        <v>0</v>
      </c>
      <c r="H19" s="501"/>
      <c r="I19" s="265" t="s">
        <v>153</v>
      </c>
      <c r="J19" s="502"/>
      <c r="K19" s="255"/>
      <c r="L19" s="252"/>
      <c r="M19" s="267"/>
      <c r="N19" s="279" t="str">
        <f t="shared" si="3"/>
        <v/>
      </c>
    </row>
    <row r="20" spans="1:14" ht="84.75" customHeight="1" x14ac:dyDescent="0.4">
      <c r="A20" s="260"/>
      <c r="B20" s="220"/>
      <c r="C20" s="221"/>
      <c r="D20" s="222"/>
      <c r="E20" s="508">
        <f t="shared" si="0"/>
        <v>0</v>
      </c>
      <c r="F20" s="509">
        <f t="shared" si="1"/>
        <v>0</v>
      </c>
      <c r="G20" s="510">
        <f t="shared" si="2"/>
        <v>0</v>
      </c>
      <c r="H20" s="501"/>
      <c r="I20" s="265" t="s">
        <v>153</v>
      </c>
      <c r="J20" s="502"/>
      <c r="K20" s="255"/>
      <c r="L20" s="252"/>
      <c r="M20" s="267"/>
      <c r="N20" s="279" t="str">
        <f t="shared" si="3"/>
        <v/>
      </c>
    </row>
    <row r="21" spans="1:14" ht="84.75" customHeight="1" x14ac:dyDescent="0.4">
      <c r="A21" s="260"/>
      <c r="B21" s="220"/>
      <c r="C21" s="221"/>
      <c r="D21" s="222"/>
      <c r="E21" s="508">
        <f t="shared" si="0"/>
        <v>0</v>
      </c>
      <c r="F21" s="509">
        <f t="shared" si="1"/>
        <v>0</v>
      </c>
      <c r="G21" s="510">
        <f t="shared" si="2"/>
        <v>0</v>
      </c>
      <c r="H21" s="501"/>
      <c r="I21" s="265" t="s">
        <v>153</v>
      </c>
      <c r="J21" s="502"/>
      <c r="K21" s="255"/>
      <c r="L21" s="252"/>
      <c r="M21" s="267"/>
      <c r="N21" s="279" t="str">
        <f t="shared" si="3"/>
        <v/>
      </c>
    </row>
    <row r="22" spans="1:14" ht="84.75" customHeight="1" x14ac:dyDescent="0.4">
      <c r="A22" s="260"/>
      <c r="B22" s="220"/>
      <c r="C22" s="221"/>
      <c r="D22" s="222"/>
      <c r="E22" s="508">
        <f t="shared" si="0"/>
        <v>0</v>
      </c>
      <c r="F22" s="509">
        <f t="shared" si="1"/>
        <v>0</v>
      </c>
      <c r="G22" s="510">
        <f t="shared" si="2"/>
        <v>0</v>
      </c>
      <c r="H22" s="501"/>
      <c r="I22" s="265" t="s">
        <v>153</v>
      </c>
      <c r="J22" s="502"/>
      <c r="K22" s="255"/>
      <c r="L22" s="252"/>
      <c r="M22" s="267"/>
      <c r="N22" s="279" t="str">
        <f t="shared" si="3"/>
        <v/>
      </c>
    </row>
    <row r="23" spans="1:14" ht="84.75" customHeight="1" x14ac:dyDescent="0.4">
      <c r="A23" s="260"/>
      <c r="B23" s="220"/>
      <c r="C23" s="221"/>
      <c r="D23" s="222"/>
      <c r="E23" s="511">
        <f t="shared" si="0"/>
        <v>0</v>
      </c>
      <c r="F23" s="512">
        <f t="shared" si="1"/>
        <v>0</v>
      </c>
      <c r="G23" s="513">
        <f t="shared" si="2"/>
        <v>0</v>
      </c>
      <c r="H23" s="501"/>
      <c r="I23" s="265" t="s">
        <v>153</v>
      </c>
      <c r="J23" s="502"/>
      <c r="K23" s="255"/>
      <c r="L23" s="252"/>
      <c r="M23" s="267"/>
      <c r="N23" s="279" t="str">
        <f t="shared" si="3"/>
        <v/>
      </c>
    </row>
    <row r="24" spans="1:14" ht="84.75" customHeight="1" x14ac:dyDescent="0.4">
      <c r="A24" s="260"/>
      <c r="B24" s="220"/>
      <c r="C24" s="221"/>
      <c r="D24" s="222"/>
      <c r="E24" s="508">
        <f t="shared" si="0"/>
        <v>0</v>
      </c>
      <c r="F24" s="509">
        <f t="shared" si="1"/>
        <v>0</v>
      </c>
      <c r="G24" s="510">
        <f t="shared" si="2"/>
        <v>0</v>
      </c>
      <c r="H24" s="501"/>
      <c r="I24" s="265" t="s">
        <v>153</v>
      </c>
      <c r="J24" s="502"/>
      <c r="K24" s="255"/>
      <c r="L24" s="252"/>
      <c r="M24" s="267"/>
      <c r="N24" s="279" t="str">
        <f t="shared" si="3"/>
        <v/>
      </c>
    </row>
    <row r="25" spans="1:14" ht="84.75" customHeight="1" x14ac:dyDescent="0.4">
      <c r="A25" s="260"/>
      <c r="B25" s="220"/>
      <c r="C25" s="221"/>
      <c r="D25" s="222"/>
      <c r="E25" s="508">
        <f t="shared" si="0"/>
        <v>0</v>
      </c>
      <c r="F25" s="509">
        <f t="shared" si="1"/>
        <v>0</v>
      </c>
      <c r="G25" s="510">
        <f t="shared" si="2"/>
        <v>0</v>
      </c>
      <c r="H25" s="501"/>
      <c r="I25" s="265" t="s">
        <v>153</v>
      </c>
      <c r="J25" s="502"/>
      <c r="K25" s="255"/>
      <c r="L25" s="252"/>
      <c r="M25" s="267"/>
      <c r="N25" s="279" t="str">
        <f t="shared" si="3"/>
        <v/>
      </c>
    </row>
    <row r="26" spans="1:14" ht="84.75" customHeight="1" x14ac:dyDescent="0.4">
      <c r="A26" s="260"/>
      <c r="B26" s="220"/>
      <c r="C26" s="221"/>
      <c r="D26" s="222"/>
      <c r="E26" s="508">
        <f t="shared" si="0"/>
        <v>0</v>
      </c>
      <c r="F26" s="509">
        <f t="shared" si="1"/>
        <v>0</v>
      </c>
      <c r="G26" s="510">
        <f t="shared" si="2"/>
        <v>0</v>
      </c>
      <c r="H26" s="501"/>
      <c r="I26" s="265" t="s">
        <v>153</v>
      </c>
      <c r="J26" s="502"/>
      <c r="K26" s="255"/>
      <c r="L26" s="252"/>
      <c r="M26" s="267"/>
      <c r="N26" s="279" t="str">
        <f t="shared" si="3"/>
        <v/>
      </c>
    </row>
    <row r="27" spans="1:14" ht="84.75" customHeight="1" x14ac:dyDescent="0.4">
      <c r="A27" s="260"/>
      <c r="B27" s="220"/>
      <c r="C27" s="221"/>
      <c r="D27" s="222"/>
      <c r="E27" s="508">
        <f t="shared" si="0"/>
        <v>0</v>
      </c>
      <c r="F27" s="509">
        <f t="shared" si="1"/>
        <v>0</v>
      </c>
      <c r="G27" s="510">
        <f t="shared" si="2"/>
        <v>0</v>
      </c>
      <c r="H27" s="501"/>
      <c r="I27" s="265" t="s">
        <v>153</v>
      </c>
      <c r="J27" s="502"/>
      <c r="K27" s="255"/>
      <c r="L27" s="252"/>
      <c r="M27" s="267"/>
      <c r="N27" s="279" t="str">
        <f t="shared" si="3"/>
        <v/>
      </c>
    </row>
    <row r="28" spans="1:14" ht="84.75" customHeight="1" x14ac:dyDescent="0.4">
      <c r="A28" s="260"/>
      <c r="B28" s="220"/>
      <c r="C28" s="221"/>
      <c r="D28" s="222"/>
      <c r="E28" s="508">
        <f t="shared" si="0"/>
        <v>0</v>
      </c>
      <c r="F28" s="509">
        <f t="shared" si="1"/>
        <v>0</v>
      </c>
      <c r="G28" s="510">
        <f t="shared" si="2"/>
        <v>0</v>
      </c>
      <c r="H28" s="501"/>
      <c r="I28" s="265" t="s">
        <v>153</v>
      </c>
      <c r="J28" s="502"/>
      <c r="K28" s="255"/>
      <c r="L28" s="252"/>
      <c r="M28" s="267"/>
      <c r="N28" s="279" t="str">
        <f t="shared" si="3"/>
        <v/>
      </c>
    </row>
    <row r="29" spans="1:14" ht="84.75" customHeight="1" x14ac:dyDescent="0.4">
      <c r="A29" s="260"/>
      <c r="B29" s="220"/>
      <c r="C29" s="221"/>
      <c r="D29" s="222"/>
      <c r="E29" s="508">
        <f t="shared" si="0"/>
        <v>0</v>
      </c>
      <c r="F29" s="509">
        <f t="shared" si="1"/>
        <v>0</v>
      </c>
      <c r="G29" s="510">
        <f t="shared" si="2"/>
        <v>0</v>
      </c>
      <c r="H29" s="501"/>
      <c r="I29" s="265" t="s">
        <v>153</v>
      </c>
      <c r="J29" s="502"/>
      <c r="K29" s="255"/>
      <c r="L29" s="252"/>
      <c r="M29" s="267"/>
      <c r="N29" s="279" t="str">
        <f t="shared" si="3"/>
        <v/>
      </c>
    </row>
    <row r="30" spans="1:14" ht="84.75" customHeight="1" x14ac:dyDescent="0.4">
      <c r="A30" s="260"/>
      <c r="B30" s="220"/>
      <c r="C30" s="221"/>
      <c r="D30" s="222"/>
      <c r="E30" s="508">
        <f t="shared" si="0"/>
        <v>0</v>
      </c>
      <c r="F30" s="509">
        <f t="shared" si="1"/>
        <v>0</v>
      </c>
      <c r="G30" s="510">
        <f t="shared" si="2"/>
        <v>0</v>
      </c>
      <c r="H30" s="501"/>
      <c r="I30" s="265" t="s">
        <v>153</v>
      </c>
      <c r="J30" s="502"/>
      <c r="K30" s="255"/>
      <c r="L30" s="252"/>
      <c r="M30" s="267"/>
      <c r="N30" s="279" t="str">
        <f t="shared" si="3"/>
        <v/>
      </c>
    </row>
    <row r="31" spans="1:14" ht="84.75" customHeight="1" x14ac:dyDescent="0.4">
      <c r="A31" s="260"/>
      <c r="B31" s="220"/>
      <c r="C31" s="221"/>
      <c r="D31" s="222"/>
      <c r="E31" s="508">
        <f t="shared" si="0"/>
        <v>0</v>
      </c>
      <c r="F31" s="509">
        <f t="shared" si="1"/>
        <v>0</v>
      </c>
      <c r="G31" s="510">
        <f t="shared" si="2"/>
        <v>0</v>
      </c>
      <c r="H31" s="501"/>
      <c r="I31" s="265" t="s">
        <v>153</v>
      </c>
      <c r="J31" s="502"/>
      <c r="K31" s="255"/>
      <c r="L31" s="252"/>
      <c r="M31" s="267"/>
      <c r="N31" s="279" t="str">
        <f t="shared" si="3"/>
        <v/>
      </c>
    </row>
    <row r="32" spans="1:14" ht="84.75" customHeight="1" x14ac:dyDescent="0.4">
      <c r="A32" s="260"/>
      <c r="B32" s="220"/>
      <c r="C32" s="221"/>
      <c r="D32" s="222"/>
      <c r="E32" s="508">
        <f t="shared" si="0"/>
        <v>0</v>
      </c>
      <c r="F32" s="509">
        <f t="shared" si="1"/>
        <v>0</v>
      </c>
      <c r="G32" s="510">
        <f t="shared" si="2"/>
        <v>0</v>
      </c>
      <c r="H32" s="501"/>
      <c r="I32" s="265" t="s">
        <v>153</v>
      </c>
      <c r="J32" s="502"/>
      <c r="K32" s="255"/>
      <c r="L32" s="252"/>
      <c r="M32" s="267"/>
      <c r="N32" s="279" t="str">
        <f t="shared" si="3"/>
        <v/>
      </c>
    </row>
    <row r="33" spans="1:14" ht="84.75" customHeight="1" x14ac:dyDescent="0.4">
      <c r="A33" s="260"/>
      <c r="B33" s="220"/>
      <c r="C33" s="221"/>
      <c r="D33" s="222"/>
      <c r="E33" s="508">
        <f t="shared" si="0"/>
        <v>0</v>
      </c>
      <c r="F33" s="509">
        <f t="shared" si="1"/>
        <v>0</v>
      </c>
      <c r="G33" s="510">
        <f t="shared" si="2"/>
        <v>0</v>
      </c>
      <c r="H33" s="501"/>
      <c r="I33" s="265" t="s">
        <v>153</v>
      </c>
      <c r="J33" s="502"/>
      <c r="K33" s="255"/>
      <c r="L33" s="252"/>
      <c r="M33" s="267"/>
      <c r="N33" s="279" t="str">
        <f t="shared" si="3"/>
        <v/>
      </c>
    </row>
    <row r="34" spans="1:14" ht="84.75" customHeight="1" x14ac:dyDescent="0.4">
      <c r="A34" s="260"/>
      <c r="B34" s="220"/>
      <c r="C34" s="221"/>
      <c r="D34" s="222"/>
      <c r="E34" s="508">
        <f t="shared" si="0"/>
        <v>0</v>
      </c>
      <c r="F34" s="509">
        <f t="shared" si="1"/>
        <v>0</v>
      </c>
      <c r="G34" s="510">
        <f t="shared" si="2"/>
        <v>0</v>
      </c>
      <c r="H34" s="501"/>
      <c r="I34" s="265" t="s">
        <v>153</v>
      </c>
      <c r="J34" s="502"/>
      <c r="K34" s="255"/>
      <c r="L34" s="252"/>
      <c r="M34" s="267"/>
      <c r="N34" s="279" t="str">
        <f t="shared" si="3"/>
        <v/>
      </c>
    </row>
    <row r="35" spans="1:14" ht="84.75" customHeight="1" x14ac:dyDescent="0.4">
      <c r="A35" s="260"/>
      <c r="B35" s="220"/>
      <c r="C35" s="221"/>
      <c r="D35" s="222"/>
      <c r="E35" s="508">
        <f t="shared" ref="E35:E44" si="4">F35+G35</f>
        <v>0</v>
      </c>
      <c r="F35" s="509">
        <f t="shared" ref="F35:F44" si="5">IFERROR(G35*0.1, "0")</f>
        <v>0</v>
      </c>
      <c r="G35" s="510">
        <f t="shared" ref="G35:G44" si="6">ROUNDDOWN(C35,0)*D35</f>
        <v>0</v>
      </c>
      <c r="H35" s="501"/>
      <c r="I35" s="265" t="s">
        <v>153</v>
      </c>
      <c r="J35" s="502"/>
      <c r="K35" s="255"/>
      <c r="L35" s="252"/>
      <c r="M35" s="267"/>
      <c r="N35" s="279" t="str">
        <f t="shared" si="3"/>
        <v/>
      </c>
    </row>
    <row r="36" spans="1:14" ht="84.75" customHeight="1" x14ac:dyDescent="0.4">
      <c r="A36" s="260"/>
      <c r="B36" s="220"/>
      <c r="C36" s="221"/>
      <c r="D36" s="222"/>
      <c r="E36" s="508">
        <f t="shared" si="4"/>
        <v>0</v>
      </c>
      <c r="F36" s="509">
        <f t="shared" si="5"/>
        <v>0</v>
      </c>
      <c r="G36" s="510">
        <f t="shared" si="6"/>
        <v>0</v>
      </c>
      <c r="H36" s="501"/>
      <c r="I36" s="265" t="s">
        <v>153</v>
      </c>
      <c r="J36" s="502"/>
      <c r="K36" s="255"/>
      <c r="L36" s="252"/>
      <c r="M36" s="267"/>
      <c r="N36" s="279" t="str">
        <f t="shared" si="3"/>
        <v/>
      </c>
    </row>
    <row r="37" spans="1:14" ht="84.75" customHeight="1" x14ac:dyDescent="0.4">
      <c r="A37" s="260"/>
      <c r="B37" s="220"/>
      <c r="C37" s="221"/>
      <c r="D37" s="222"/>
      <c r="E37" s="508">
        <f t="shared" si="4"/>
        <v>0</v>
      </c>
      <c r="F37" s="509">
        <f t="shared" si="5"/>
        <v>0</v>
      </c>
      <c r="G37" s="510">
        <f t="shared" si="6"/>
        <v>0</v>
      </c>
      <c r="H37" s="501"/>
      <c r="I37" s="265" t="s">
        <v>153</v>
      </c>
      <c r="J37" s="502"/>
      <c r="K37" s="255"/>
      <c r="L37" s="252"/>
      <c r="M37" s="267"/>
      <c r="N37" s="279" t="str">
        <f t="shared" si="3"/>
        <v/>
      </c>
    </row>
    <row r="38" spans="1:14" ht="84.75" customHeight="1" x14ac:dyDescent="0.4">
      <c r="A38" s="260"/>
      <c r="B38" s="220"/>
      <c r="C38" s="221"/>
      <c r="D38" s="222"/>
      <c r="E38" s="508">
        <f t="shared" si="4"/>
        <v>0</v>
      </c>
      <c r="F38" s="509">
        <f t="shared" si="5"/>
        <v>0</v>
      </c>
      <c r="G38" s="510">
        <f t="shared" si="6"/>
        <v>0</v>
      </c>
      <c r="H38" s="501"/>
      <c r="I38" s="265" t="s">
        <v>153</v>
      </c>
      <c r="J38" s="502"/>
      <c r="K38" s="255"/>
      <c r="L38" s="252"/>
      <c r="M38" s="267"/>
      <c r="N38" s="279" t="str">
        <f t="shared" si="3"/>
        <v/>
      </c>
    </row>
    <row r="39" spans="1:14" ht="84.75" customHeight="1" x14ac:dyDescent="0.4">
      <c r="A39" s="260"/>
      <c r="B39" s="220"/>
      <c r="C39" s="221"/>
      <c r="D39" s="222"/>
      <c r="E39" s="508">
        <f t="shared" si="4"/>
        <v>0</v>
      </c>
      <c r="F39" s="509">
        <f t="shared" si="5"/>
        <v>0</v>
      </c>
      <c r="G39" s="510">
        <f t="shared" si="6"/>
        <v>0</v>
      </c>
      <c r="H39" s="501"/>
      <c r="I39" s="265" t="s">
        <v>153</v>
      </c>
      <c r="J39" s="502"/>
      <c r="K39" s="255"/>
      <c r="L39" s="252"/>
      <c r="M39" s="267"/>
      <c r="N39" s="279" t="str">
        <f t="shared" si="3"/>
        <v/>
      </c>
    </row>
    <row r="40" spans="1:14" ht="84.75" customHeight="1" x14ac:dyDescent="0.4">
      <c r="A40" s="260"/>
      <c r="B40" s="220"/>
      <c r="C40" s="221"/>
      <c r="D40" s="222"/>
      <c r="E40" s="508">
        <f t="shared" si="4"/>
        <v>0</v>
      </c>
      <c r="F40" s="509">
        <f t="shared" si="5"/>
        <v>0</v>
      </c>
      <c r="G40" s="510">
        <f t="shared" si="6"/>
        <v>0</v>
      </c>
      <c r="H40" s="501"/>
      <c r="I40" s="265" t="s">
        <v>153</v>
      </c>
      <c r="J40" s="502"/>
      <c r="K40" s="255"/>
      <c r="L40" s="252"/>
      <c r="M40" s="267"/>
      <c r="N40" s="279" t="str">
        <f t="shared" si="3"/>
        <v/>
      </c>
    </row>
    <row r="41" spans="1:14" ht="84.75" customHeight="1" x14ac:dyDescent="0.4">
      <c r="A41" s="260"/>
      <c r="B41" s="220"/>
      <c r="C41" s="221"/>
      <c r="D41" s="222"/>
      <c r="E41" s="508">
        <f t="shared" si="4"/>
        <v>0</v>
      </c>
      <c r="F41" s="509">
        <f t="shared" si="5"/>
        <v>0</v>
      </c>
      <c r="G41" s="510">
        <f t="shared" si="6"/>
        <v>0</v>
      </c>
      <c r="H41" s="501"/>
      <c r="I41" s="265" t="s">
        <v>153</v>
      </c>
      <c r="J41" s="502"/>
      <c r="K41" s="255"/>
      <c r="L41" s="252"/>
      <c r="M41" s="267"/>
      <c r="N41" s="279" t="str">
        <f t="shared" si="3"/>
        <v/>
      </c>
    </row>
    <row r="42" spans="1:14" ht="84.75" customHeight="1" x14ac:dyDescent="0.4">
      <c r="A42" s="260"/>
      <c r="B42" s="220"/>
      <c r="C42" s="221"/>
      <c r="D42" s="222"/>
      <c r="E42" s="508">
        <f t="shared" si="4"/>
        <v>0</v>
      </c>
      <c r="F42" s="509">
        <f t="shared" si="5"/>
        <v>0</v>
      </c>
      <c r="G42" s="510">
        <f t="shared" si="6"/>
        <v>0</v>
      </c>
      <c r="H42" s="501"/>
      <c r="I42" s="265" t="s">
        <v>153</v>
      </c>
      <c r="J42" s="502"/>
      <c r="K42" s="255"/>
      <c r="L42" s="252"/>
      <c r="M42" s="267"/>
      <c r="N42" s="279" t="str">
        <f t="shared" si="3"/>
        <v/>
      </c>
    </row>
    <row r="43" spans="1:14" ht="84.75" customHeight="1" x14ac:dyDescent="0.4">
      <c r="A43" s="260"/>
      <c r="B43" s="220"/>
      <c r="C43" s="221"/>
      <c r="D43" s="222"/>
      <c r="E43" s="508">
        <f t="shared" si="4"/>
        <v>0</v>
      </c>
      <c r="F43" s="509">
        <f t="shared" si="5"/>
        <v>0</v>
      </c>
      <c r="G43" s="510">
        <f t="shared" si="6"/>
        <v>0</v>
      </c>
      <c r="H43" s="501"/>
      <c r="I43" s="265" t="s">
        <v>153</v>
      </c>
      <c r="J43" s="502"/>
      <c r="K43" s="255"/>
      <c r="L43" s="252"/>
      <c r="M43" s="267"/>
      <c r="N43" s="279" t="str">
        <f t="shared" si="3"/>
        <v/>
      </c>
    </row>
    <row r="44" spans="1:14" ht="84.75" customHeight="1" x14ac:dyDescent="0.4">
      <c r="A44" s="260"/>
      <c r="B44" s="220"/>
      <c r="C44" s="221"/>
      <c r="D44" s="222"/>
      <c r="E44" s="508">
        <f t="shared" si="4"/>
        <v>0</v>
      </c>
      <c r="F44" s="509">
        <f t="shared" si="5"/>
        <v>0</v>
      </c>
      <c r="G44" s="510">
        <f t="shared" si="6"/>
        <v>0</v>
      </c>
      <c r="H44" s="501"/>
      <c r="I44" s="265" t="s">
        <v>153</v>
      </c>
      <c r="J44" s="502"/>
      <c r="K44" s="255"/>
      <c r="L44" s="252"/>
      <c r="M44" s="267"/>
      <c r="N44" s="279" t="str">
        <f t="shared" si="3"/>
        <v/>
      </c>
    </row>
    <row r="45" spans="1:14" ht="84.75" customHeight="1" x14ac:dyDescent="0.4">
      <c r="A45" s="260"/>
      <c r="B45" s="220"/>
      <c r="C45" s="221"/>
      <c r="D45" s="222"/>
      <c r="E45" s="508">
        <f t="shared" si="0"/>
        <v>0</v>
      </c>
      <c r="F45" s="509">
        <f t="shared" si="1"/>
        <v>0</v>
      </c>
      <c r="G45" s="510">
        <f t="shared" si="2"/>
        <v>0</v>
      </c>
      <c r="H45" s="501"/>
      <c r="I45" s="265" t="s">
        <v>153</v>
      </c>
      <c r="J45" s="502"/>
      <c r="K45" s="255"/>
      <c r="L45" s="252"/>
      <c r="M45" s="267"/>
      <c r="N45" s="279" t="str">
        <f t="shared" si="3"/>
        <v/>
      </c>
    </row>
    <row r="46" spans="1:14" ht="84.75" customHeight="1" x14ac:dyDescent="0.4">
      <c r="A46" s="260"/>
      <c r="B46" s="220"/>
      <c r="C46" s="221"/>
      <c r="D46" s="222"/>
      <c r="E46" s="508">
        <f t="shared" si="0"/>
        <v>0</v>
      </c>
      <c r="F46" s="509">
        <f t="shared" si="1"/>
        <v>0</v>
      </c>
      <c r="G46" s="510">
        <f t="shared" si="2"/>
        <v>0</v>
      </c>
      <c r="H46" s="501"/>
      <c r="I46" s="265" t="s">
        <v>153</v>
      </c>
      <c r="J46" s="502"/>
      <c r="K46" s="255"/>
      <c r="L46" s="252"/>
      <c r="M46" s="267"/>
      <c r="N46" s="279" t="str">
        <f t="shared" si="3"/>
        <v/>
      </c>
    </row>
    <row r="47" spans="1:14" ht="84.75" customHeight="1" x14ac:dyDescent="0.4">
      <c r="A47" s="260"/>
      <c r="B47" s="220"/>
      <c r="C47" s="221"/>
      <c r="D47" s="222"/>
      <c r="E47" s="508">
        <f t="shared" si="0"/>
        <v>0</v>
      </c>
      <c r="F47" s="509">
        <f t="shared" si="1"/>
        <v>0</v>
      </c>
      <c r="G47" s="510">
        <f t="shared" si="2"/>
        <v>0</v>
      </c>
      <c r="H47" s="501"/>
      <c r="I47" s="265" t="s">
        <v>153</v>
      </c>
      <c r="J47" s="502"/>
      <c r="K47" s="255"/>
      <c r="L47" s="252"/>
      <c r="M47" s="267"/>
      <c r="N47" s="279" t="str">
        <f t="shared" si="3"/>
        <v/>
      </c>
    </row>
    <row r="48" spans="1:14" ht="84.75" customHeight="1" x14ac:dyDescent="0.4">
      <c r="A48" s="260"/>
      <c r="B48" s="220"/>
      <c r="C48" s="221"/>
      <c r="D48" s="222"/>
      <c r="E48" s="508">
        <f t="shared" si="0"/>
        <v>0</v>
      </c>
      <c r="F48" s="509">
        <f t="shared" si="1"/>
        <v>0</v>
      </c>
      <c r="G48" s="510">
        <f t="shared" si="2"/>
        <v>0</v>
      </c>
      <c r="H48" s="501"/>
      <c r="I48" s="265" t="s">
        <v>153</v>
      </c>
      <c r="J48" s="502"/>
      <c r="K48" s="255"/>
      <c r="L48" s="252"/>
      <c r="M48" s="267"/>
      <c r="N48" s="279" t="str">
        <f t="shared" si="3"/>
        <v/>
      </c>
    </row>
    <row r="49" spans="1:14" ht="84.75" customHeight="1" x14ac:dyDescent="0.4">
      <c r="A49" s="260"/>
      <c r="B49" s="220"/>
      <c r="C49" s="221"/>
      <c r="D49" s="222"/>
      <c r="E49" s="508">
        <f t="shared" si="0"/>
        <v>0</v>
      </c>
      <c r="F49" s="509">
        <f t="shared" si="1"/>
        <v>0</v>
      </c>
      <c r="G49" s="510">
        <f t="shared" si="2"/>
        <v>0</v>
      </c>
      <c r="H49" s="501"/>
      <c r="I49" s="265" t="s">
        <v>153</v>
      </c>
      <c r="J49" s="502"/>
      <c r="K49" s="255"/>
      <c r="L49" s="252"/>
      <c r="M49" s="267"/>
      <c r="N49" s="279" t="str">
        <f t="shared" si="3"/>
        <v/>
      </c>
    </row>
    <row r="50" spans="1:14" ht="84.75" customHeight="1" x14ac:dyDescent="0.4">
      <c r="A50" s="260"/>
      <c r="B50" s="220"/>
      <c r="C50" s="221"/>
      <c r="D50" s="222"/>
      <c r="E50" s="508">
        <f t="shared" si="0"/>
        <v>0</v>
      </c>
      <c r="F50" s="509">
        <f t="shared" si="1"/>
        <v>0</v>
      </c>
      <c r="G50" s="510">
        <f t="shared" si="2"/>
        <v>0</v>
      </c>
      <c r="H50" s="501"/>
      <c r="I50" s="265" t="s">
        <v>153</v>
      </c>
      <c r="J50" s="502"/>
      <c r="K50" s="255"/>
      <c r="L50" s="252"/>
      <c r="M50" s="267"/>
      <c r="N50" s="279" t="str">
        <f t="shared" si="3"/>
        <v/>
      </c>
    </row>
    <row r="51" spans="1:14" ht="84.75" customHeight="1" x14ac:dyDescent="0.4">
      <c r="A51" s="260"/>
      <c r="B51" s="220"/>
      <c r="C51" s="221"/>
      <c r="D51" s="222"/>
      <c r="E51" s="508">
        <f t="shared" si="0"/>
        <v>0</v>
      </c>
      <c r="F51" s="509">
        <f t="shared" si="1"/>
        <v>0</v>
      </c>
      <c r="G51" s="510">
        <f t="shared" si="2"/>
        <v>0</v>
      </c>
      <c r="H51" s="501"/>
      <c r="I51" s="265" t="s">
        <v>153</v>
      </c>
      <c r="J51" s="502"/>
      <c r="K51" s="255"/>
      <c r="L51" s="252"/>
      <c r="M51" s="267"/>
      <c r="N51" s="279" t="str">
        <f t="shared" si="3"/>
        <v/>
      </c>
    </row>
    <row r="52" spans="1:14" ht="84.75" customHeight="1" x14ac:dyDescent="0.4">
      <c r="A52" s="260"/>
      <c r="B52" s="220"/>
      <c r="C52" s="221"/>
      <c r="D52" s="222"/>
      <c r="E52" s="508">
        <f t="shared" si="0"/>
        <v>0</v>
      </c>
      <c r="F52" s="509">
        <f t="shared" si="1"/>
        <v>0</v>
      </c>
      <c r="G52" s="510">
        <f t="shared" si="2"/>
        <v>0</v>
      </c>
      <c r="H52" s="501"/>
      <c r="I52" s="265" t="s">
        <v>153</v>
      </c>
      <c r="J52" s="502"/>
      <c r="K52" s="255"/>
      <c r="L52" s="252"/>
      <c r="M52" s="267"/>
      <c r="N52" s="279" t="str">
        <f t="shared" si="3"/>
        <v/>
      </c>
    </row>
    <row r="53" spans="1:14" ht="84.75" customHeight="1" x14ac:dyDescent="0.4">
      <c r="A53" s="260"/>
      <c r="B53" s="220"/>
      <c r="C53" s="221"/>
      <c r="D53" s="222"/>
      <c r="E53" s="508">
        <f t="shared" si="0"/>
        <v>0</v>
      </c>
      <c r="F53" s="509">
        <f t="shared" si="1"/>
        <v>0</v>
      </c>
      <c r="G53" s="510">
        <f t="shared" si="2"/>
        <v>0</v>
      </c>
      <c r="H53" s="501"/>
      <c r="I53" s="265" t="s">
        <v>153</v>
      </c>
      <c r="J53" s="502"/>
      <c r="K53" s="255"/>
      <c r="L53" s="252"/>
      <c r="M53" s="267"/>
      <c r="N53" s="279" t="str">
        <f t="shared" si="3"/>
        <v/>
      </c>
    </row>
    <row r="54" spans="1:14" ht="84.75" customHeight="1" x14ac:dyDescent="0.4">
      <c r="A54" s="260"/>
      <c r="B54" s="220"/>
      <c r="C54" s="221"/>
      <c r="D54" s="222"/>
      <c r="E54" s="508">
        <f t="shared" si="0"/>
        <v>0</v>
      </c>
      <c r="F54" s="509">
        <f t="shared" si="1"/>
        <v>0</v>
      </c>
      <c r="G54" s="510">
        <f t="shared" si="2"/>
        <v>0</v>
      </c>
      <c r="H54" s="501"/>
      <c r="I54" s="265" t="s">
        <v>153</v>
      </c>
      <c r="J54" s="502"/>
      <c r="K54" s="255"/>
      <c r="L54" s="252"/>
      <c r="M54" s="267"/>
      <c r="N54" s="279" t="str">
        <f t="shared" si="3"/>
        <v/>
      </c>
    </row>
    <row r="55" spans="1:14" ht="84.75" customHeight="1" x14ac:dyDescent="0.4">
      <c r="A55" s="260"/>
      <c r="B55" s="220"/>
      <c r="C55" s="221"/>
      <c r="D55" s="222"/>
      <c r="E55" s="508">
        <f t="shared" si="0"/>
        <v>0</v>
      </c>
      <c r="F55" s="509">
        <f t="shared" si="1"/>
        <v>0</v>
      </c>
      <c r="G55" s="510">
        <f t="shared" si="2"/>
        <v>0</v>
      </c>
      <c r="H55" s="501"/>
      <c r="I55" s="265" t="s">
        <v>153</v>
      </c>
      <c r="J55" s="502"/>
      <c r="K55" s="255"/>
      <c r="L55" s="252"/>
      <c r="M55" s="267"/>
      <c r="N55" s="279" t="str">
        <f t="shared" si="3"/>
        <v/>
      </c>
    </row>
    <row r="56" spans="1:14" ht="84.75" customHeight="1" x14ac:dyDescent="0.4">
      <c r="A56" s="260"/>
      <c r="B56" s="220"/>
      <c r="C56" s="221"/>
      <c r="D56" s="222"/>
      <c r="E56" s="508">
        <f t="shared" si="0"/>
        <v>0</v>
      </c>
      <c r="F56" s="509">
        <f t="shared" si="1"/>
        <v>0</v>
      </c>
      <c r="G56" s="510">
        <f t="shared" si="2"/>
        <v>0</v>
      </c>
      <c r="H56" s="501"/>
      <c r="I56" s="265" t="s">
        <v>153</v>
      </c>
      <c r="J56" s="502"/>
      <c r="K56" s="255"/>
      <c r="L56" s="252"/>
      <c r="M56" s="267"/>
      <c r="N56" s="279" t="str">
        <f t="shared" si="3"/>
        <v/>
      </c>
    </row>
    <row r="57" spans="1:14" ht="84.75" customHeight="1" x14ac:dyDescent="0.4">
      <c r="A57" s="260"/>
      <c r="B57" s="220"/>
      <c r="C57" s="221"/>
      <c r="D57" s="222"/>
      <c r="E57" s="508">
        <f t="shared" si="0"/>
        <v>0</v>
      </c>
      <c r="F57" s="509">
        <f t="shared" si="1"/>
        <v>0</v>
      </c>
      <c r="G57" s="510">
        <f t="shared" si="2"/>
        <v>0</v>
      </c>
      <c r="H57" s="501"/>
      <c r="I57" s="265" t="s">
        <v>153</v>
      </c>
      <c r="J57" s="502"/>
      <c r="K57" s="255"/>
      <c r="L57" s="252"/>
      <c r="M57" s="267"/>
      <c r="N57" s="279" t="str">
        <f t="shared" si="3"/>
        <v/>
      </c>
    </row>
    <row r="58" spans="1:14" ht="84.75" customHeight="1" x14ac:dyDescent="0.4">
      <c r="A58" s="260"/>
      <c r="B58" s="220"/>
      <c r="C58" s="221"/>
      <c r="D58" s="222"/>
      <c r="E58" s="508">
        <f t="shared" ref="E58:E59" si="7">F58+G58</f>
        <v>0</v>
      </c>
      <c r="F58" s="509">
        <f t="shared" si="1"/>
        <v>0</v>
      </c>
      <c r="G58" s="510">
        <f t="shared" si="2"/>
        <v>0</v>
      </c>
      <c r="H58" s="501"/>
      <c r="I58" s="265" t="s">
        <v>153</v>
      </c>
      <c r="J58" s="502"/>
      <c r="K58" s="255"/>
      <c r="L58" s="252"/>
      <c r="M58" s="267"/>
      <c r="N58" s="279" t="str">
        <f t="shared" si="3"/>
        <v/>
      </c>
    </row>
    <row r="59" spans="1:14" ht="84.75" customHeight="1" thickBot="1" x14ac:dyDescent="0.45">
      <c r="A59" s="261"/>
      <c r="B59" s="223"/>
      <c r="C59" s="224"/>
      <c r="D59" s="225"/>
      <c r="E59" s="514">
        <f t="shared" si="7"/>
        <v>0</v>
      </c>
      <c r="F59" s="515">
        <f t="shared" si="1"/>
        <v>0</v>
      </c>
      <c r="G59" s="516">
        <f t="shared" si="2"/>
        <v>0</v>
      </c>
      <c r="H59" s="503"/>
      <c r="I59" s="266" t="s">
        <v>153</v>
      </c>
      <c r="J59" s="504"/>
      <c r="K59" s="256"/>
      <c r="L59" s="253"/>
      <c r="M59" s="268"/>
      <c r="N59" s="279" t="str">
        <f t="shared" si="3"/>
        <v/>
      </c>
    </row>
    <row r="60" spans="1:14" ht="56.25" customHeight="1" thickTop="1" thickBot="1" x14ac:dyDescent="0.45">
      <c r="A60" s="178"/>
      <c r="B60" s="179"/>
      <c r="C60" s="180"/>
      <c r="D60" s="181" t="s">
        <v>155</v>
      </c>
      <c r="E60" s="517">
        <f>SUM(E10:E59)</f>
        <v>0</v>
      </c>
      <c r="F60" s="518">
        <f t="shared" ref="F60:G60" si="8">SUM(F10:F59)</f>
        <v>0</v>
      </c>
      <c r="G60" s="519">
        <f t="shared" si="8"/>
        <v>0</v>
      </c>
      <c r="H60" s="178"/>
      <c r="I60" s="179"/>
      <c r="J60" s="254" t="s">
        <v>160</v>
      </c>
      <c r="K60" s="480"/>
      <c r="L60" s="480"/>
      <c r="M60" s="481"/>
    </row>
    <row r="61" spans="1:14" s="84" customFormat="1" ht="16.5" hidden="1" customHeight="1" x14ac:dyDescent="0.4">
      <c r="A61" s="109" t="s">
        <v>110</v>
      </c>
      <c r="B61" s="84" t="s">
        <v>111</v>
      </c>
      <c r="H61" s="109"/>
      <c r="I61" s="109"/>
      <c r="J61" s="109"/>
      <c r="M61" s="110"/>
    </row>
    <row r="62" spans="1:14" s="84" customFormat="1" ht="16.5" hidden="1" customHeight="1" x14ac:dyDescent="0.4">
      <c r="B62" s="84" t="s">
        <v>132</v>
      </c>
      <c r="I62" s="89"/>
      <c r="J62" s="89"/>
      <c r="M62" s="110"/>
    </row>
    <row r="63" spans="1:14" s="84" customFormat="1" ht="16.5" hidden="1" customHeight="1" x14ac:dyDescent="0.4">
      <c r="B63" s="84" t="s">
        <v>133</v>
      </c>
      <c r="F63" s="111"/>
      <c r="G63" s="111"/>
      <c r="I63" s="89"/>
      <c r="J63" s="89"/>
      <c r="K63" s="111"/>
      <c r="L63" s="111"/>
      <c r="M63" s="112"/>
      <c r="N63" s="111"/>
    </row>
    <row r="64" spans="1:14" s="84" customFormat="1" ht="16.5" hidden="1" customHeight="1" x14ac:dyDescent="0.4">
      <c r="B64" s="111" t="s">
        <v>112</v>
      </c>
      <c r="C64" s="111"/>
      <c r="F64" s="111"/>
      <c r="G64" s="111"/>
      <c r="I64" s="89"/>
      <c r="J64" s="89"/>
      <c r="K64" s="111"/>
      <c r="L64" s="111"/>
      <c r="M64" s="112"/>
      <c r="N64" s="111"/>
    </row>
    <row r="65" spans="2:14" s="84" customFormat="1" ht="17.45" customHeight="1" x14ac:dyDescent="0.4">
      <c r="C65" s="113"/>
      <c r="D65" s="113"/>
      <c r="E65" s="113"/>
      <c r="F65" s="113"/>
      <c r="G65" s="113"/>
      <c r="K65" s="113"/>
      <c r="N65" s="111"/>
    </row>
    <row r="66" spans="2:14" s="84" customFormat="1" ht="17.45" customHeight="1" x14ac:dyDescent="0.4">
      <c r="C66" s="113"/>
      <c r="D66" s="113"/>
      <c r="E66" s="113"/>
      <c r="F66" s="113"/>
      <c r="G66" s="113"/>
      <c r="K66" s="113"/>
      <c r="N66" s="111"/>
    </row>
    <row r="67" spans="2:14" ht="17.45" customHeight="1" x14ac:dyDescent="0.4">
      <c r="C67" s="113"/>
      <c r="D67" s="113"/>
      <c r="E67" s="113"/>
      <c r="F67" s="113"/>
      <c r="G67" s="113"/>
      <c r="I67" s="84"/>
      <c r="J67" s="84"/>
      <c r="K67" s="113"/>
      <c r="L67" s="84"/>
      <c r="M67" s="84"/>
    </row>
    <row r="68" spans="2:14" ht="17.45" customHeight="1" x14ac:dyDescent="0.4">
      <c r="C68" s="113"/>
      <c r="D68" s="113"/>
      <c r="E68" s="113"/>
      <c r="F68" s="113"/>
      <c r="G68" s="113"/>
      <c r="I68" s="84"/>
      <c r="J68" s="84"/>
      <c r="K68" s="113"/>
      <c r="L68" s="84"/>
      <c r="M68" s="84"/>
    </row>
    <row r="69" spans="2:14" ht="17.45" customHeight="1" x14ac:dyDescent="0.4">
      <c r="B69" s="83" t="s">
        <v>113</v>
      </c>
      <c r="C69" s="113"/>
      <c r="D69" s="113"/>
      <c r="E69" s="113"/>
      <c r="F69" s="113"/>
      <c r="G69" s="113"/>
      <c r="I69" s="84"/>
      <c r="J69" s="84"/>
      <c r="K69" s="113"/>
      <c r="L69" s="84"/>
      <c r="M69" s="84"/>
    </row>
    <row r="70" spans="2:14" ht="17.45" customHeight="1" x14ac:dyDescent="0.4">
      <c r="B70" s="83" t="s">
        <v>113</v>
      </c>
      <c r="C70" s="113"/>
      <c r="D70" s="113"/>
      <c r="E70" s="113"/>
      <c r="F70" s="113"/>
      <c r="G70" s="113"/>
      <c r="I70" s="84"/>
      <c r="J70" s="84"/>
      <c r="K70" s="113"/>
      <c r="L70" s="84"/>
      <c r="M70" s="84"/>
    </row>
    <row r="71" spans="2:14" x14ac:dyDescent="0.4">
      <c r="C71" s="116"/>
      <c r="D71" s="116"/>
      <c r="E71" s="116"/>
      <c r="F71" s="116"/>
      <c r="G71" s="116"/>
      <c r="K71" s="116"/>
    </row>
  </sheetData>
  <sheetProtection algorithmName="SHA-512" hashValue="uKTixaEhQuwTMFEjjREZ4UlBBmzp/k9TYAb6Xlu0X5fla4zWRjUkcHOQ2GnTTqAxmAWeK1otz9Na3e/ECat+qg==" saltValue="fnMyJuFyVKjNOmXE4BnILw==" spinCount="100000" sheet="1" objects="1" scenarios="1" formatCells="0" formatColumns="0" formatRows="0"/>
  <mergeCells count="7">
    <mergeCell ref="K60:M60"/>
    <mergeCell ref="A2:M2"/>
    <mergeCell ref="C4:K4"/>
    <mergeCell ref="B5:B6"/>
    <mergeCell ref="D5:K5"/>
    <mergeCell ref="C6:K6"/>
    <mergeCell ref="H9:J9"/>
  </mergeCells>
  <phoneticPr fontId="8"/>
  <dataValidations count="11">
    <dataValidation allowBlank="1" showInputMessage="1" showErrorMessage="1" prompt="交付決定番号を入力してください。" sqref="M4"/>
    <dataValidation allowBlank="1" showInputMessage="1" showErrorMessage="1" prompt="法人の方は会社名、個人の方は屋号を入力してください。" sqref="P4:P5"/>
    <dataValidation allowBlank="1" showInputMessage="1" showErrorMessage="1" prompt="店舗名を入力してください。" sqref="C4:K4"/>
    <dataValidation allowBlank="1" showInputMessage="1" showErrorMessage="1" prompt="上記店舗の所在地を入力してください。" sqref="D5:K5 C6:K6"/>
    <dataValidation type="list" allowBlank="1" showInputMessage="1" showErrorMessage="1" prompt="経費区分を選択してください。" sqref="A10:A59">
      <formula1>"厨房機器等購入費,広告宣伝費（販路・顧客開拓目的）,広告宣伝費（求人目的）,マーケティング調査費,システム導入費,厨房等工事費"</formula1>
    </dataValidation>
    <dataValidation type="list" allowBlank="1" showInputMessage="1" showErrorMessage="1" prompt="支払方法（振込、クレジットカード、現金、手形・小切手）を選択してください。" sqref="L10:L59">
      <formula1>"振込,クレジットカード,現金,手形・小切手"</formula1>
    </dataValidation>
    <dataValidation allowBlank="1" showInputMessage="1" showErrorMessage="1" prompt="助成対象期間内に使用した経費内容を入力してください。_x000a_（申請様式（実施計画）からコピーしていただいても構いません）" sqref="B10:B59"/>
    <dataValidation allowBlank="1" showInputMessage="1" showErrorMessage="1" prompt="ここでつけた番号を経理関係書類に記入していただくと、確認がスムーズになります。" sqref="M10:M59"/>
    <dataValidation allowBlank="1" showInputMessage="1" showErrorMessage="1" prompt="税抜で記入してください。" sqref="C10:C59"/>
    <dataValidation allowBlank="1" showInputMessage="1" showErrorMessage="1" prompt="継続的な支出の最初の支払日を入力してください。" sqref="H10:H59"/>
    <dataValidation allowBlank="1" showInputMessage="1" showErrorMessage="1" prompt="継続的な支出の最後の支払日を入力してください。" sqref="J10:J59"/>
  </dataValidations>
  <printOptions horizontalCentered="1"/>
  <pageMargins left="0.39370078740157483" right="0.39370078740157483" top="0.39370078740157483" bottom="0.47244094488188981" header="0.15748031496062992" footer="0.15748031496062992"/>
  <pageSetup paperSize="9" scale="51" fitToHeight="0" orientation="portrait" r:id="rId1"/>
  <headerFooter scaleWithDoc="0" alignWithMargins="0">
    <oddHeader>&amp;R&amp;A　&amp;P/&amp;N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/>
  </sheetPr>
  <dimension ref="A1:AJ112"/>
  <sheetViews>
    <sheetView showZeros="0" view="pageBreakPreview" zoomScaleNormal="100" zoomScaleSheetLayoutView="100" zoomScalePageLayoutView="85" workbookViewId="0">
      <selection activeCell="N7" sqref="N7:S7"/>
    </sheetView>
  </sheetViews>
  <sheetFormatPr defaultColWidth="2.625" defaultRowHeight="15" customHeight="1" x14ac:dyDescent="0.4"/>
  <cols>
    <col min="1" max="2" width="2.625" style="32"/>
    <col min="3" max="3" width="3.625" style="69" customWidth="1"/>
    <col min="4" max="32" width="2.625" style="32"/>
    <col min="33" max="33" width="5.125" style="32" customWidth="1"/>
    <col min="34" max="34" width="3.625" style="32" customWidth="1"/>
    <col min="35" max="16384" width="2.625" style="32"/>
  </cols>
  <sheetData>
    <row r="1" spans="1:34" ht="15" customHeight="1" x14ac:dyDescent="0.4">
      <c r="C1" s="317" t="s">
        <v>54</v>
      </c>
      <c r="D1" s="317"/>
      <c r="E1" s="317"/>
      <c r="F1" s="317"/>
      <c r="G1" s="317"/>
      <c r="H1" s="317"/>
    </row>
    <row r="2" spans="1:34" ht="15" customHeight="1" x14ac:dyDescent="0.4"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322" t="s">
        <v>59</v>
      </c>
      <c r="AC2" s="322"/>
      <c r="AD2" s="322"/>
      <c r="AE2" s="322"/>
      <c r="AF2" s="322"/>
      <c r="AG2" s="74"/>
      <c r="AH2" s="73"/>
    </row>
    <row r="3" spans="1:34" ht="15" customHeight="1" x14ac:dyDescent="0.4"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5"/>
      <c r="AC3" s="75"/>
      <c r="AD3" s="75"/>
      <c r="AE3" s="75"/>
      <c r="AF3" s="75"/>
      <c r="AG3" s="76"/>
      <c r="AH3" s="73"/>
    </row>
    <row r="4" spans="1:34" s="45" customFormat="1" ht="15.95" customHeight="1" x14ac:dyDescent="0.4">
      <c r="A4" s="44"/>
      <c r="B4" s="34"/>
      <c r="C4" s="321" t="s">
        <v>55</v>
      </c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</row>
    <row r="5" spans="1:34" s="45" customFormat="1" ht="15.95" customHeight="1" x14ac:dyDescent="0.4">
      <c r="A5" s="44"/>
      <c r="B5" s="34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1"/>
    </row>
    <row r="6" spans="1:34" s="45" customFormat="1" ht="15.95" customHeight="1" x14ac:dyDescent="0.4">
      <c r="A6" s="44"/>
      <c r="B6" s="34"/>
      <c r="C6" s="61"/>
      <c r="D6" s="318"/>
      <c r="E6" s="318"/>
      <c r="F6" s="318"/>
      <c r="G6" s="318"/>
      <c r="H6" s="318"/>
      <c r="I6" s="318"/>
      <c r="J6" s="319" t="s">
        <v>39</v>
      </c>
      <c r="K6" s="319"/>
      <c r="L6" s="319"/>
      <c r="M6" s="319"/>
      <c r="N6" s="318" t="s">
        <v>40</v>
      </c>
      <c r="O6" s="318"/>
      <c r="P6" s="318"/>
      <c r="Q6" s="318"/>
      <c r="R6" s="318"/>
      <c r="S6" s="318"/>
      <c r="T6" s="319" t="s">
        <v>41</v>
      </c>
      <c r="U6" s="319"/>
      <c r="V6" s="319"/>
      <c r="W6" s="319"/>
      <c r="X6" s="318" t="s">
        <v>42</v>
      </c>
      <c r="Y6" s="318"/>
      <c r="Z6" s="318"/>
      <c r="AA6" s="318"/>
      <c r="AB6" s="318"/>
      <c r="AC6" s="318"/>
      <c r="AD6" s="318"/>
      <c r="AE6" s="320" t="s">
        <v>43</v>
      </c>
      <c r="AF6" s="320"/>
      <c r="AG6" s="320"/>
    </row>
    <row r="7" spans="1:34" s="45" customFormat="1" ht="15.95" customHeight="1" x14ac:dyDescent="0.4">
      <c r="A7" s="44"/>
      <c r="B7" s="34"/>
      <c r="C7" s="61"/>
      <c r="D7" s="318"/>
      <c r="E7" s="318"/>
      <c r="F7" s="318"/>
      <c r="G7" s="318"/>
      <c r="H7" s="318"/>
      <c r="I7" s="318"/>
      <c r="J7" s="319" t="s">
        <v>41</v>
      </c>
      <c r="K7" s="319"/>
      <c r="L7" s="319"/>
      <c r="M7" s="319"/>
      <c r="N7" s="318" t="s">
        <v>44</v>
      </c>
      <c r="O7" s="318"/>
      <c r="P7" s="318"/>
      <c r="Q7" s="318"/>
      <c r="R7" s="318"/>
      <c r="S7" s="318"/>
      <c r="T7" s="319" t="s">
        <v>41</v>
      </c>
      <c r="U7" s="319"/>
      <c r="V7" s="319"/>
      <c r="W7" s="319"/>
      <c r="X7" s="318" t="s">
        <v>45</v>
      </c>
      <c r="Y7" s="318"/>
      <c r="Z7" s="318"/>
      <c r="AA7" s="318"/>
      <c r="AB7" s="318"/>
      <c r="AC7" s="318"/>
      <c r="AD7" s="318"/>
      <c r="AE7" s="320" t="s">
        <v>46</v>
      </c>
      <c r="AF7" s="320"/>
      <c r="AG7" s="320"/>
    </row>
    <row r="8" spans="1:34" s="45" customFormat="1" ht="15.95" customHeight="1" x14ac:dyDescent="0.4">
      <c r="A8" s="44"/>
      <c r="B8" s="34"/>
      <c r="C8" s="61"/>
      <c r="D8" s="318"/>
      <c r="E8" s="318"/>
      <c r="F8" s="318"/>
      <c r="G8" s="318"/>
      <c r="H8" s="318"/>
      <c r="I8" s="318"/>
      <c r="J8" s="319" t="s">
        <v>41</v>
      </c>
      <c r="K8" s="319"/>
      <c r="L8" s="319"/>
      <c r="M8" s="319"/>
      <c r="N8" s="318" t="s">
        <v>47</v>
      </c>
      <c r="O8" s="318"/>
      <c r="P8" s="318"/>
      <c r="Q8" s="318"/>
      <c r="R8" s="318"/>
      <c r="S8" s="318"/>
      <c r="T8" s="319" t="s">
        <v>48</v>
      </c>
      <c r="U8" s="319"/>
      <c r="V8" s="319"/>
      <c r="W8" s="319"/>
      <c r="X8" s="323"/>
      <c r="Y8" s="323"/>
      <c r="Z8" s="323"/>
      <c r="AA8" s="323"/>
      <c r="AB8" s="323"/>
      <c r="AC8" s="323"/>
      <c r="AD8" s="323"/>
      <c r="AE8" s="323"/>
      <c r="AF8" s="323"/>
      <c r="AG8" s="323"/>
    </row>
    <row r="9" spans="1:34" s="45" customFormat="1" ht="15.75" customHeight="1" x14ac:dyDescent="0.4">
      <c r="A9" s="44"/>
      <c r="B9" s="34"/>
      <c r="C9" s="61"/>
      <c r="D9" s="318"/>
      <c r="E9" s="318"/>
      <c r="F9" s="318"/>
      <c r="G9" s="318"/>
      <c r="H9" s="318"/>
      <c r="I9" s="318"/>
      <c r="J9" s="319" t="s">
        <v>46</v>
      </c>
      <c r="K9" s="319"/>
      <c r="L9" s="319"/>
      <c r="M9" s="319"/>
      <c r="N9" s="318" t="s">
        <v>49</v>
      </c>
      <c r="O9" s="318"/>
      <c r="P9" s="318"/>
      <c r="Q9" s="318"/>
      <c r="R9" s="318"/>
      <c r="S9" s="318"/>
      <c r="T9" s="319" t="s">
        <v>43</v>
      </c>
      <c r="U9" s="319"/>
      <c r="V9" s="319"/>
      <c r="W9" s="319"/>
      <c r="X9" s="323"/>
      <c r="Y9" s="323"/>
      <c r="Z9" s="323"/>
      <c r="AA9" s="323"/>
      <c r="AB9" s="323"/>
      <c r="AC9" s="323"/>
      <c r="AD9" s="323"/>
      <c r="AE9" s="323"/>
      <c r="AF9" s="323"/>
      <c r="AG9" s="323"/>
    </row>
    <row r="10" spans="1:34" s="45" customFormat="1" ht="15.95" customHeight="1" x14ac:dyDescent="0.4">
      <c r="A10" s="44"/>
      <c r="B10" s="34"/>
      <c r="C10" s="61"/>
      <c r="D10" s="47"/>
      <c r="E10" s="47"/>
      <c r="F10" s="47"/>
      <c r="G10" s="47"/>
      <c r="H10" s="47"/>
      <c r="I10" s="47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</row>
    <row r="11" spans="1:34" s="45" customFormat="1" ht="15" customHeight="1" x14ac:dyDescent="0.4">
      <c r="A11" s="44"/>
      <c r="B11" s="33"/>
      <c r="C11" s="324" t="s">
        <v>50</v>
      </c>
      <c r="D11" s="326" t="s">
        <v>51</v>
      </c>
      <c r="E11" s="326"/>
      <c r="F11" s="326"/>
      <c r="G11" s="326"/>
      <c r="H11" s="326"/>
      <c r="I11" s="326"/>
      <c r="J11" s="326"/>
      <c r="K11" s="326"/>
      <c r="L11" s="328" t="s">
        <v>52</v>
      </c>
      <c r="M11" s="329"/>
      <c r="N11" s="329"/>
      <c r="O11" s="329"/>
      <c r="P11" s="329"/>
      <c r="Q11" s="329"/>
      <c r="R11" s="329"/>
      <c r="S11" s="329"/>
      <c r="T11" s="329"/>
      <c r="U11" s="329"/>
      <c r="V11" s="330"/>
      <c r="W11" s="334" t="s">
        <v>53</v>
      </c>
      <c r="X11" s="334"/>
      <c r="Y11" s="334"/>
      <c r="Z11" s="334"/>
      <c r="AA11" s="334"/>
      <c r="AB11" s="334"/>
      <c r="AC11" s="334"/>
      <c r="AD11" s="334"/>
      <c r="AE11" s="335"/>
      <c r="AF11" s="338" t="s">
        <v>56</v>
      </c>
      <c r="AG11" s="329"/>
      <c r="AH11" s="330"/>
    </row>
    <row r="12" spans="1:34" s="42" customFormat="1" ht="15" customHeight="1" thickBot="1" x14ac:dyDescent="0.45">
      <c r="A12" s="39"/>
      <c r="B12" s="33"/>
      <c r="C12" s="325"/>
      <c r="D12" s="327"/>
      <c r="E12" s="327"/>
      <c r="F12" s="327"/>
      <c r="G12" s="327"/>
      <c r="H12" s="327"/>
      <c r="I12" s="327"/>
      <c r="J12" s="327"/>
      <c r="K12" s="327"/>
      <c r="L12" s="331"/>
      <c r="M12" s="332"/>
      <c r="N12" s="332"/>
      <c r="O12" s="332"/>
      <c r="P12" s="332"/>
      <c r="Q12" s="332"/>
      <c r="R12" s="332"/>
      <c r="S12" s="332"/>
      <c r="T12" s="332"/>
      <c r="U12" s="332"/>
      <c r="V12" s="333"/>
      <c r="W12" s="336"/>
      <c r="X12" s="336"/>
      <c r="Y12" s="336"/>
      <c r="Z12" s="336"/>
      <c r="AA12" s="336"/>
      <c r="AB12" s="336"/>
      <c r="AC12" s="336"/>
      <c r="AD12" s="336"/>
      <c r="AE12" s="337"/>
      <c r="AF12" s="331"/>
      <c r="AG12" s="332"/>
      <c r="AH12" s="333"/>
    </row>
    <row r="13" spans="1:34" s="42" customFormat="1" ht="15" customHeight="1" thickTop="1" x14ac:dyDescent="0.4">
      <c r="A13" s="39"/>
      <c r="B13" s="33"/>
      <c r="C13" s="324">
        <v>1</v>
      </c>
      <c r="D13" s="339"/>
      <c r="E13" s="339"/>
      <c r="F13" s="339"/>
      <c r="G13" s="339"/>
      <c r="H13" s="339"/>
      <c r="I13" s="339"/>
      <c r="J13" s="339"/>
      <c r="K13" s="339"/>
      <c r="L13" s="340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4"/>
      <c r="X13" s="345"/>
      <c r="Y13" s="345"/>
      <c r="Z13" s="345"/>
      <c r="AA13" s="345"/>
      <c r="AB13" s="345"/>
      <c r="AC13" s="345"/>
      <c r="AD13" s="345"/>
      <c r="AE13" s="346"/>
      <c r="AF13" s="328"/>
      <c r="AG13" s="329"/>
      <c r="AH13" s="330"/>
    </row>
    <row r="14" spans="1:34" s="42" customFormat="1" ht="15" customHeight="1" x14ac:dyDescent="0.4">
      <c r="A14" s="39"/>
      <c r="B14" s="33"/>
      <c r="C14" s="324"/>
      <c r="D14" s="339"/>
      <c r="E14" s="339"/>
      <c r="F14" s="339"/>
      <c r="G14" s="339"/>
      <c r="H14" s="339"/>
      <c r="I14" s="339"/>
      <c r="J14" s="339"/>
      <c r="K14" s="339"/>
      <c r="L14" s="342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7"/>
      <c r="X14" s="348"/>
      <c r="Y14" s="348"/>
      <c r="Z14" s="348"/>
      <c r="AA14" s="348"/>
      <c r="AB14" s="348"/>
      <c r="AC14" s="348"/>
      <c r="AD14" s="348"/>
      <c r="AE14" s="349"/>
      <c r="AF14" s="350"/>
      <c r="AG14" s="351"/>
      <c r="AH14" s="352"/>
    </row>
    <row r="15" spans="1:34" s="42" customFormat="1" ht="15" customHeight="1" x14ac:dyDescent="0.4">
      <c r="A15" s="39"/>
      <c r="B15" s="33"/>
      <c r="C15" s="324">
        <v>2</v>
      </c>
      <c r="D15" s="339"/>
      <c r="E15" s="339"/>
      <c r="F15" s="339"/>
      <c r="G15" s="339"/>
      <c r="H15" s="339"/>
      <c r="I15" s="339"/>
      <c r="J15" s="339"/>
      <c r="K15" s="339"/>
      <c r="L15" s="340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4"/>
      <c r="X15" s="345"/>
      <c r="Y15" s="345"/>
      <c r="Z15" s="345"/>
      <c r="AA15" s="345"/>
      <c r="AB15" s="345"/>
      <c r="AC15" s="345"/>
      <c r="AD15" s="345"/>
      <c r="AE15" s="346"/>
      <c r="AF15" s="328"/>
      <c r="AG15" s="329"/>
      <c r="AH15" s="330"/>
    </row>
    <row r="16" spans="1:34" s="41" customFormat="1" ht="15" customHeight="1" x14ac:dyDescent="0.4">
      <c r="A16" s="38"/>
      <c r="B16" s="33"/>
      <c r="C16" s="324"/>
      <c r="D16" s="339"/>
      <c r="E16" s="339"/>
      <c r="F16" s="339"/>
      <c r="G16" s="339"/>
      <c r="H16" s="339"/>
      <c r="I16" s="339"/>
      <c r="J16" s="339"/>
      <c r="K16" s="339"/>
      <c r="L16" s="342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7"/>
      <c r="X16" s="348"/>
      <c r="Y16" s="348"/>
      <c r="Z16" s="348"/>
      <c r="AA16" s="348"/>
      <c r="AB16" s="348"/>
      <c r="AC16" s="348"/>
      <c r="AD16" s="348"/>
      <c r="AE16" s="349"/>
      <c r="AF16" s="350"/>
      <c r="AG16" s="351"/>
      <c r="AH16" s="352"/>
    </row>
    <row r="17" spans="1:34" s="41" customFormat="1" ht="15" customHeight="1" x14ac:dyDescent="0.4">
      <c r="A17" s="38"/>
      <c r="B17" s="33"/>
      <c r="C17" s="324">
        <v>3</v>
      </c>
      <c r="D17" s="339"/>
      <c r="E17" s="339"/>
      <c r="F17" s="339"/>
      <c r="G17" s="339"/>
      <c r="H17" s="339"/>
      <c r="I17" s="339"/>
      <c r="J17" s="339"/>
      <c r="K17" s="339"/>
      <c r="L17" s="340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4"/>
      <c r="X17" s="345"/>
      <c r="Y17" s="345"/>
      <c r="Z17" s="345"/>
      <c r="AA17" s="345"/>
      <c r="AB17" s="345"/>
      <c r="AC17" s="345"/>
      <c r="AD17" s="345"/>
      <c r="AE17" s="346"/>
      <c r="AF17" s="328"/>
      <c r="AG17" s="329"/>
      <c r="AH17" s="330"/>
    </row>
    <row r="18" spans="1:34" s="42" customFormat="1" ht="15" customHeight="1" x14ac:dyDescent="0.4">
      <c r="A18" s="39"/>
      <c r="B18" s="33"/>
      <c r="C18" s="324"/>
      <c r="D18" s="339"/>
      <c r="E18" s="339"/>
      <c r="F18" s="339"/>
      <c r="G18" s="339"/>
      <c r="H18" s="339"/>
      <c r="I18" s="339"/>
      <c r="J18" s="339"/>
      <c r="K18" s="339"/>
      <c r="L18" s="342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7"/>
      <c r="X18" s="348"/>
      <c r="Y18" s="348"/>
      <c r="Z18" s="348"/>
      <c r="AA18" s="348"/>
      <c r="AB18" s="348"/>
      <c r="AC18" s="348"/>
      <c r="AD18" s="348"/>
      <c r="AE18" s="349"/>
      <c r="AF18" s="350"/>
      <c r="AG18" s="351"/>
      <c r="AH18" s="352"/>
    </row>
    <row r="19" spans="1:34" s="42" customFormat="1" ht="15" customHeight="1" x14ac:dyDescent="0.4">
      <c r="A19" s="39"/>
      <c r="B19" s="38"/>
      <c r="C19" s="324">
        <v>4</v>
      </c>
      <c r="D19" s="339"/>
      <c r="E19" s="339"/>
      <c r="F19" s="339"/>
      <c r="G19" s="339"/>
      <c r="H19" s="339"/>
      <c r="I19" s="339"/>
      <c r="J19" s="339"/>
      <c r="K19" s="339"/>
      <c r="L19" s="340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4"/>
      <c r="X19" s="345"/>
      <c r="Y19" s="345"/>
      <c r="Z19" s="345"/>
      <c r="AA19" s="345"/>
      <c r="AB19" s="345"/>
      <c r="AC19" s="345"/>
      <c r="AD19" s="345"/>
      <c r="AE19" s="346"/>
      <c r="AF19" s="328"/>
      <c r="AG19" s="329"/>
      <c r="AH19" s="330"/>
    </row>
    <row r="20" spans="1:34" s="42" customFormat="1" ht="15" customHeight="1" x14ac:dyDescent="0.4">
      <c r="A20" s="39"/>
      <c r="B20" s="39"/>
      <c r="C20" s="324"/>
      <c r="D20" s="339"/>
      <c r="E20" s="339"/>
      <c r="F20" s="339"/>
      <c r="G20" s="339"/>
      <c r="H20" s="339"/>
      <c r="I20" s="339"/>
      <c r="J20" s="339"/>
      <c r="K20" s="339"/>
      <c r="L20" s="342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7"/>
      <c r="X20" s="348"/>
      <c r="Y20" s="348"/>
      <c r="Z20" s="348"/>
      <c r="AA20" s="348"/>
      <c r="AB20" s="348"/>
      <c r="AC20" s="348"/>
      <c r="AD20" s="348"/>
      <c r="AE20" s="349"/>
      <c r="AF20" s="350"/>
      <c r="AG20" s="351"/>
      <c r="AH20" s="352"/>
    </row>
    <row r="21" spans="1:34" ht="15" customHeight="1" x14ac:dyDescent="0.4">
      <c r="A21" s="33"/>
      <c r="B21" s="39"/>
      <c r="C21" s="324">
        <v>5</v>
      </c>
      <c r="D21" s="339"/>
      <c r="E21" s="339"/>
      <c r="F21" s="339"/>
      <c r="G21" s="339"/>
      <c r="H21" s="339"/>
      <c r="I21" s="339"/>
      <c r="J21" s="339"/>
      <c r="K21" s="339"/>
      <c r="L21" s="340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4"/>
      <c r="X21" s="345"/>
      <c r="Y21" s="345"/>
      <c r="Z21" s="345"/>
      <c r="AA21" s="345"/>
      <c r="AB21" s="345"/>
      <c r="AC21" s="345"/>
      <c r="AD21" s="345"/>
      <c r="AE21" s="346"/>
      <c r="AF21" s="328"/>
      <c r="AG21" s="329"/>
      <c r="AH21" s="330"/>
    </row>
    <row r="22" spans="1:34" ht="15" customHeight="1" x14ac:dyDescent="0.4">
      <c r="A22" s="33"/>
      <c r="B22" s="39"/>
      <c r="C22" s="324"/>
      <c r="D22" s="339"/>
      <c r="E22" s="339"/>
      <c r="F22" s="339"/>
      <c r="G22" s="339"/>
      <c r="H22" s="339"/>
      <c r="I22" s="339"/>
      <c r="J22" s="339"/>
      <c r="K22" s="339"/>
      <c r="L22" s="342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7"/>
      <c r="X22" s="348"/>
      <c r="Y22" s="348"/>
      <c r="Z22" s="348"/>
      <c r="AA22" s="348"/>
      <c r="AB22" s="348"/>
      <c r="AC22" s="348"/>
      <c r="AD22" s="348"/>
      <c r="AE22" s="349"/>
      <c r="AF22" s="350"/>
      <c r="AG22" s="351"/>
      <c r="AH22" s="352"/>
    </row>
    <row r="23" spans="1:34" ht="15" customHeight="1" x14ac:dyDescent="0.4">
      <c r="A23" s="33"/>
      <c r="B23" s="38"/>
      <c r="C23" s="324">
        <v>6</v>
      </c>
      <c r="D23" s="339"/>
      <c r="E23" s="339"/>
      <c r="F23" s="339"/>
      <c r="G23" s="339"/>
      <c r="H23" s="339"/>
      <c r="I23" s="339"/>
      <c r="J23" s="339"/>
      <c r="K23" s="339"/>
      <c r="L23" s="340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4"/>
      <c r="X23" s="345"/>
      <c r="Y23" s="345"/>
      <c r="Z23" s="345"/>
      <c r="AA23" s="345"/>
      <c r="AB23" s="345"/>
      <c r="AC23" s="345"/>
      <c r="AD23" s="345"/>
      <c r="AE23" s="346"/>
      <c r="AF23" s="328"/>
      <c r="AG23" s="329"/>
      <c r="AH23" s="330"/>
    </row>
    <row r="24" spans="1:34" ht="15" customHeight="1" x14ac:dyDescent="0.4">
      <c r="A24" s="33"/>
      <c r="B24" s="43"/>
      <c r="C24" s="324"/>
      <c r="D24" s="339"/>
      <c r="E24" s="339"/>
      <c r="F24" s="339"/>
      <c r="G24" s="339"/>
      <c r="H24" s="339"/>
      <c r="I24" s="339"/>
      <c r="J24" s="339"/>
      <c r="K24" s="339"/>
      <c r="L24" s="342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347"/>
      <c r="X24" s="348"/>
      <c r="Y24" s="348"/>
      <c r="Z24" s="348"/>
      <c r="AA24" s="348"/>
      <c r="AB24" s="348"/>
      <c r="AC24" s="348"/>
      <c r="AD24" s="348"/>
      <c r="AE24" s="349"/>
      <c r="AF24" s="350"/>
      <c r="AG24" s="351"/>
      <c r="AH24" s="352"/>
    </row>
    <row r="25" spans="1:34" ht="15" customHeight="1" x14ac:dyDescent="0.4">
      <c r="A25" s="33"/>
      <c r="B25" s="40"/>
      <c r="C25" s="353">
        <v>7</v>
      </c>
      <c r="D25" s="339"/>
      <c r="E25" s="339"/>
      <c r="F25" s="339"/>
      <c r="G25" s="339"/>
      <c r="H25" s="339"/>
      <c r="I25" s="339"/>
      <c r="J25" s="339"/>
      <c r="K25" s="339"/>
      <c r="L25" s="340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4"/>
      <c r="X25" s="345"/>
      <c r="Y25" s="345"/>
      <c r="Z25" s="345"/>
      <c r="AA25" s="345"/>
      <c r="AB25" s="345"/>
      <c r="AC25" s="345"/>
      <c r="AD25" s="345"/>
      <c r="AE25" s="346"/>
      <c r="AF25" s="328"/>
      <c r="AG25" s="329"/>
      <c r="AH25" s="330"/>
    </row>
    <row r="26" spans="1:34" ht="15" customHeight="1" x14ac:dyDescent="0.4">
      <c r="A26" s="33"/>
      <c r="B26" s="44"/>
      <c r="C26" s="353"/>
      <c r="D26" s="339"/>
      <c r="E26" s="339"/>
      <c r="F26" s="339"/>
      <c r="G26" s="339"/>
      <c r="H26" s="339"/>
      <c r="I26" s="339"/>
      <c r="J26" s="339"/>
      <c r="K26" s="339"/>
      <c r="L26" s="342"/>
      <c r="M26" s="343"/>
      <c r="N26" s="343"/>
      <c r="O26" s="343"/>
      <c r="P26" s="343"/>
      <c r="Q26" s="343"/>
      <c r="R26" s="343"/>
      <c r="S26" s="343"/>
      <c r="T26" s="343"/>
      <c r="U26" s="343"/>
      <c r="V26" s="343"/>
      <c r="W26" s="347"/>
      <c r="X26" s="348"/>
      <c r="Y26" s="348"/>
      <c r="Z26" s="348"/>
      <c r="AA26" s="348"/>
      <c r="AB26" s="348"/>
      <c r="AC26" s="348"/>
      <c r="AD26" s="348"/>
      <c r="AE26" s="349"/>
      <c r="AF26" s="350"/>
      <c r="AG26" s="351"/>
      <c r="AH26" s="352"/>
    </row>
    <row r="27" spans="1:34" ht="15" customHeight="1" x14ac:dyDescent="0.4">
      <c r="B27" s="39"/>
      <c r="C27" s="353">
        <v>8</v>
      </c>
      <c r="D27" s="339"/>
      <c r="E27" s="339"/>
      <c r="F27" s="339"/>
      <c r="G27" s="339"/>
      <c r="H27" s="339"/>
      <c r="I27" s="339"/>
      <c r="J27" s="339"/>
      <c r="K27" s="339"/>
      <c r="L27" s="340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4"/>
      <c r="X27" s="345"/>
      <c r="Y27" s="345"/>
      <c r="Z27" s="345"/>
      <c r="AA27" s="345"/>
      <c r="AB27" s="345"/>
      <c r="AC27" s="345"/>
      <c r="AD27" s="345"/>
      <c r="AE27" s="346"/>
      <c r="AF27" s="328"/>
      <c r="AG27" s="329"/>
      <c r="AH27" s="330"/>
    </row>
    <row r="28" spans="1:34" ht="15" customHeight="1" x14ac:dyDescent="0.4">
      <c r="B28" s="39"/>
      <c r="C28" s="353"/>
      <c r="D28" s="339"/>
      <c r="E28" s="339"/>
      <c r="F28" s="339"/>
      <c r="G28" s="339"/>
      <c r="H28" s="339"/>
      <c r="I28" s="339"/>
      <c r="J28" s="339"/>
      <c r="K28" s="339"/>
      <c r="L28" s="342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7"/>
      <c r="X28" s="348"/>
      <c r="Y28" s="348"/>
      <c r="Z28" s="348"/>
      <c r="AA28" s="348"/>
      <c r="AB28" s="348"/>
      <c r="AC28" s="348"/>
      <c r="AD28" s="348"/>
      <c r="AE28" s="349"/>
      <c r="AF28" s="350"/>
      <c r="AG28" s="351"/>
      <c r="AH28" s="352"/>
    </row>
    <row r="29" spans="1:34" ht="15" customHeight="1" x14ac:dyDescent="0.4">
      <c r="B29" s="33"/>
      <c r="C29" s="324">
        <v>9</v>
      </c>
      <c r="D29" s="339"/>
      <c r="E29" s="339"/>
      <c r="F29" s="339"/>
      <c r="G29" s="339"/>
      <c r="H29" s="339"/>
      <c r="I29" s="339"/>
      <c r="J29" s="339"/>
      <c r="K29" s="339"/>
      <c r="L29" s="340"/>
      <c r="M29" s="341"/>
      <c r="N29" s="341"/>
      <c r="O29" s="341"/>
      <c r="P29" s="341"/>
      <c r="Q29" s="341"/>
      <c r="R29" s="341"/>
      <c r="S29" s="341"/>
      <c r="T29" s="341"/>
      <c r="U29" s="341"/>
      <c r="V29" s="341"/>
      <c r="W29" s="344"/>
      <c r="X29" s="345"/>
      <c r="Y29" s="345"/>
      <c r="Z29" s="345"/>
      <c r="AA29" s="345"/>
      <c r="AB29" s="345"/>
      <c r="AC29" s="345"/>
      <c r="AD29" s="345"/>
      <c r="AE29" s="346"/>
      <c r="AF29" s="328"/>
      <c r="AG29" s="329"/>
      <c r="AH29" s="330"/>
    </row>
    <row r="30" spans="1:34" ht="15" customHeight="1" x14ac:dyDescent="0.4">
      <c r="B30" s="33"/>
      <c r="C30" s="324"/>
      <c r="D30" s="339"/>
      <c r="E30" s="339"/>
      <c r="F30" s="339"/>
      <c r="G30" s="339"/>
      <c r="H30" s="339"/>
      <c r="I30" s="339"/>
      <c r="J30" s="339"/>
      <c r="K30" s="339"/>
      <c r="L30" s="342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7"/>
      <c r="X30" s="348"/>
      <c r="Y30" s="348"/>
      <c r="Z30" s="348"/>
      <c r="AA30" s="348"/>
      <c r="AB30" s="348"/>
      <c r="AC30" s="348"/>
      <c r="AD30" s="348"/>
      <c r="AE30" s="349"/>
      <c r="AF30" s="350"/>
      <c r="AG30" s="351"/>
      <c r="AH30" s="352"/>
    </row>
    <row r="31" spans="1:34" ht="15" customHeight="1" x14ac:dyDescent="0.4">
      <c r="B31" s="33"/>
      <c r="C31" s="324">
        <v>10</v>
      </c>
      <c r="D31" s="339"/>
      <c r="E31" s="339"/>
      <c r="F31" s="339"/>
      <c r="G31" s="339"/>
      <c r="H31" s="339"/>
      <c r="I31" s="339"/>
      <c r="J31" s="339"/>
      <c r="K31" s="339"/>
      <c r="L31" s="340"/>
      <c r="M31" s="341"/>
      <c r="N31" s="341"/>
      <c r="O31" s="341"/>
      <c r="P31" s="341"/>
      <c r="Q31" s="341"/>
      <c r="R31" s="341"/>
      <c r="S31" s="341"/>
      <c r="T31" s="341"/>
      <c r="U31" s="341"/>
      <c r="V31" s="341"/>
      <c r="W31" s="344"/>
      <c r="X31" s="345"/>
      <c r="Y31" s="345"/>
      <c r="Z31" s="345"/>
      <c r="AA31" s="345"/>
      <c r="AB31" s="345"/>
      <c r="AC31" s="345"/>
      <c r="AD31" s="345"/>
      <c r="AE31" s="346"/>
      <c r="AF31" s="328"/>
      <c r="AG31" s="329"/>
      <c r="AH31" s="330"/>
    </row>
    <row r="32" spans="1:34" ht="15" customHeight="1" x14ac:dyDescent="0.4">
      <c r="B32" s="33"/>
      <c r="C32" s="324"/>
      <c r="D32" s="339"/>
      <c r="E32" s="339"/>
      <c r="F32" s="339"/>
      <c r="G32" s="339"/>
      <c r="H32" s="339"/>
      <c r="I32" s="339"/>
      <c r="J32" s="339"/>
      <c r="K32" s="339"/>
      <c r="L32" s="342"/>
      <c r="M32" s="343"/>
      <c r="N32" s="343"/>
      <c r="O32" s="343"/>
      <c r="P32" s="343"/>
      <c r="Q32" s="343"/>
      <c r="R32" s="343"/>
      <c r="S32" s="343"/>
      <c r="T32" s="343"/>
      <c r="U32" s="343"/>
      <c r="V32" s="343"/>
      <c r="W32" s="347"/>
      <c r="X32" s="348"/>
      <c r="Y32" s="348"/>
      <c r="Z32" s="348"/>
      <c r="AA32" s="348"/>
      <c r="AB32" s="348"/>
      <c r="AC32" s="348"/>
      <c r="AD32" s="348"/>
      <c r="AE32" s="349"/>
      <c r="AF32" s="350"/>
      <c r="AG32" s="351"/>
      <c r="AH32" s="352"/>
    </row>
    <row r="33" spans="2:35" ht="15" customHeight="1" x14ac:dyDescent="0.4">
      <c r="B33" s="33"/>
      <c r="C33" s="324">
        <v>11</v>
      </c>
      <c r="D33" s="339"/>
      <c r="E33" s="339"/>
      <c r="F33" s="339"/>
      <c r="G33" s="339"/>
      <c r="H33" s="339"/>
      <c r="I33" s="339"/>
      <c r="J33" s="339"/>
      <c r="K33" s="339"/>
      <c r="L33" s="340"/>
      <c r="M33" s="341"/>
      <c r="N33" s="341"/>
      <c r="O33" s="341"/>
      <c r="P33" s="341"/>
      <c r="Q33" s="341"/>
      <c r="R33" s="341"/>
      <c r="S33" s="341"/>
      <c r="T33" s="341"/>
      <c r="U33" s="341"/>
      <c r="V33" s="341"/>
      <c r="W33" s="344"/>
      <c r="X33" s="345"/>
      <c r="Y33" s="345"/>
      <c r="Z33" s="345"/>
      <c r="AA33" s="345"/>
      <c r="AB33" s="345"/>
      <c r="AC33" s="345"/>
      <c r="AD33" s="345"/>
      <c r="AE33" s="346"/>
      <c r="AF33" s="328"/>
      <c r="AG33" s="329"/>
      <c r="AH33" s="330"/>
    </row>
    <row r="34" spans="2:35" ht="15" customHeight="1" x14ac:dyDescent="0.4">
      <c r="B34" s="33"/>
      <c r="C34" s="324"/>
      <c r="D34" s="339"/>
      <c r="E34" s="339"/>
      <c r="F34" s="339"/>
      <c r="G34" s="339"/>
      <c r="H34" s="339"/>
      <c r="I34" s="339"/>
      <c r="J34" s="339"/>
      <c r="K34" s="339"/>
      <c r="L34" s="342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7"/>
      <c r="X34" s="348"/>
      <c r="Y34" s="348"/>
      <c r="Z34" s="348"/>
      <c r="AA34" s="348"/>
      <c r="AB34" s="348"/>
      <c r="AC34" s="348"/>
      <c r="AD34" s="348"/>
      <c r="AE34" s="349"/>
      <c r="AF34" s="350"/>
      <c r="AG34" s="351"/>
      <c r="AH34" s="352"/>
    </row>
    <row r="35" spans="2:35" ht="15" customHeight="1" x14ac:dyDescent="0.4">
      <c r="B35" s="33"/>
      <c r="C35" s="324">
        <v>12</v>
      </c>
      <c r="D35" s="339"/>
      <c r="E35" s="339"/>
      <c r="F35" s="339"/>
      <c r="G35" s="339"/>
      <c r="H35" s="339"/>
      <c r="I35" s="339"/>
      <c r="J35" s="339"/>
      <c r="K35" s="339"/>
      <c r="L35" s="340"/>
      <c r="M35" s="341"/>
      <c r="N35" s="341"/>
      <c r="O35" s="341"/>
      <c r="P35" s="341"/>
      <c r="Q35" s="341"/>
      <c r="R35" s="341"/>
      <c r="S35" s="341"/>
      <c r="T35" s="341"/>
      <c r="U35" s="341"/>
      <c r="V35" s="341"/>
      <c r="W35" s="344"/>
      <c r="X35" s="345"/>
      <c r="Y35" s="345"/>
      <c r="Z35" s="345"/>
      <c r="AA35" s="345"/>
      <c r="AB35" s="345"/>
      <c r="AC35" s="345"/>
      <c r="AD35" s="345"/>
      <c r="AE35" s="346"/>
      <c r="AF35" s="328"/>
      <c r="AG35" s="329"/>
      <c r="AH35" s="330"/>
    </row>
    <row r="36" spans="2:35" ht="15" customHeight="1" x14ac:dyDescent="0.4">
      <c r="B36" s="33"/>
      <c r="C36" s="324"/>
      <c r="D36" s="339"/>
      <c r="E36" s="339"/>
      <c r="F36" s="339"/>
      <c r="G36" s="339"/>
      <c r="H36" s="339"/>
      <c r="I36" s="339"/>
      <c r="J36" s="339"/>
      <c r="K36" s="339"/>
      <c r="L36" s="342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7"/>
      <c r="X36" s="348"/>
      <c r="Y36" s="348"/>
      <c r="Z36" s="348"/>
      <c r="AA36" s="348"/>
      <c r="AB36" s="348"/>
      <c r="AC36" s="348"/>
      <c r="AD36" s="348"/>
      <c r="AE36" s="349"/>
      <c r="AF36" s="350"/>
      <c r="AG36" s="351"/>
      <c r="AH36" s="352"/>
    </row>
    <row r="37" spans="2:35" ht="15" customHeight="1" x14ac:dyDescent="0.4">
      <c r="B37" s="33"/>
      <c r="C37" s="324">
        <v>13</v>
      </c>
      <c r="D37" s="339"/>
      <c r="E37" s="339"/>
      <c r="F37" s="339"/>
      <c r="G37" s="339"/>
      <c r="H37" s="339"/>
      <c r="I37" s="339"/>
      <c r="J37" s="339"/>
      <c r="K37" s="339"/>
      <c r="L37" s="340"/>
      <c r="M37" s="341"/>
      <c r="N37" s="341"/>
      <c r="O37" s="341"/>
      <c r="P37" s="341"/>
      <c r="Q37" s="341"/>
      <c r="R37" s="341"/>
      <c r="S37" s="341"/>
      <c r="T37" s="341"/>
      <c r="U37" s="341"/>
      <c r="V37" s="341"/>
      <c r="W37" s="344"/>
      <c r="X37" s="345"/>
      <c r="Y37" s="345"/>
      <c r="Z37" s="345"/>
      <c r="AA37" s="345"/>
      <c r="AB37" s="345"/>
      <c r="AC37" s="345"/>
      <c r="AD37" s="345"/>
      <c r="AE37" s="346"/>
      <c r="AF37" s="328"/>
      <c r="AG37" s="329"/>
      <c r="AH37" s="330"/>
    </row>
    <row r="38" spans="2:35" ht="15" customHeight="1" x14ac:dyDescent="0.4">
      <c r="B38" s="33"/>
      <c r="C38" s="324"/>
      <c r="D38" s="339"/>
      <c r="E38" s="339"/>
      <c r="F38" s="339"/>
      <c r="G38" s="339"/>
      <c r="H38" s="339"/>
      <c r="I38" s="339"/>
      <c r="J38" s="339"/>
      <c r="K38" s="339"/>
      <c r="L38" s="342"/>
      <c r="M38" s="343"/>
      <c r="N38" s="343"/>
      <c r="O38" s="343"/>
      <c r="P38" s="343"/>
      <c r="Q38" s="343"/>
      <c r="R38" s="343"/>
      <c r="S38" s="343"/>
      <c r="T38" s="343"/>
      <c r="U38" s="343"/>
      <c r="V38" s="343"/>
      <c r="W38" s="347"/>
      <c r="X38" s="348"/>
      <c r="Y38" s="348"/>
      <c r="Z38" s="348"/>
      <c r="AA38" s="348"/>
      <c r="AB38" s="348"/>
      <c r="AC38" s="348"/>
      <c r="AD38" s="348"/>
      <c r="AE38" s="349"/>
      <c r="AF38" s="350"/>
      <c r="AG38" s="351"/>
      <c r="AH38" s="352"/>
    </row>
    <row r="39" spans="2:35" ht="15" customHeight="1" x14ac:dyDescent="0.4">
      <c r="B39" s="33"/>
      <c r="C39" s="324">
        <v>14</v>
      </c>
      <c r="D39" s="339"/>
      <c r="E39" s="339"/>
      <c r="F39" s="339"/>
      <c r="G39" s="339"/>
      <c r="H39" s="339"/>
      <c r="I39" s="339"/>
      <c r="J39" s="339"/>
      <c r="K39" s="339"/>
      <c r="L39" s="340"/>
      <c r="M39" s="341"/>
      <c r="N39" s="341"/>
      <c r="O39" s="341"/>
      <c r="P39" s="341"/>
      <c r="Q39" s="341"/>
      <c r="R39" s="341"/>
      <c r="S39" s="341"/>
      <c r="T39" s="341"/>
      <c r="U39" s="341"/>
      <c r="V39" s="341"/>
      <c r="W39" s="344"/>
      <c r="X39" s="345"/>
      <c r="Y39" s="345"/>
      <c r="Z39" s="345"/>
      <c r="AA39" s="345"/>
      <c r="AB39" s="345"/>
      <c r="AC39" s="345"/>
      <c r="AD39" s="345"/>
      <c r="AE39" s="346"/>
      <c r="AF39" s="328"/>
      <c r="AG39" s="329"/>
      <c r="AH39" s="330"/>
    </row>
    <row r="40" spans="2:35" ht="15" customHeight="1" x14ac:dyDescent="0.4">
      <c r="B40" s="33"/>
      <c r="C40" s="324"/>
      <c r="D40" s="339"/>
      <c r="E40" s="339"/>
      <c r="F40" s="339"/>
      <c r="G40" s="339"/>
      <c r="H40" s="339"/>
      <c r="I40" s="339"/>
      <c r="J40" s="339"/>
      <c r="K40" s="339"/>
      <c r="L40" s="342"/>
      <c r="M40" s="343"/>
      <c r="N40" s="343"/>
      <c r="O40" s="343"/>
      <c r="P40" s="343"/>
      <c r="Q40" s="343"/>
      <c r="R40" s="343"/>
      <c r="S40" s="343"/>
      <c r="T40" s="343"/>
      <c r="U40" s="343"/>
      <c r="V40" s="343"/>
      <c r="W40" s="347"/>
      <c r="X40" s="348"/>
      <c r="Y40" s="348"/>
      <c r="Z40" s="348"/>
      <c r="AA40" s="348"/>
      <c r="AB40" s="348"/>
      <c r="AC40" s="348"/>
      <c r="AD40" s="348"/>
      <c r="AE40" s="349"/>
      <c r="AF40" s="350"/>
      <c r="AG40" s="351"/>
      <c r="AH40" s="352"/>
    </row>
    <row r="41" spans="2:35" ht="15" customHeight="1" x14ac:dyDescent="0.4">
      <c r="B41" s="33"/>
      <c r="C41" s="324">
        <v>15</v>
      </c>
      <c r="D41" s="339"/>
      <c r="E41" s="339"/>
      <c r="F41" s="339"/>
      <c r="G41" s="339"/>
      <c r="H41" s="339"/>
      <c r="I41" s="339"/>
      <c r="J41" s="339"/>
      <c r="K41" s="339"/>
      <c r="L41" s="340"/>
      <c r="M41" s="341"/>
      <c r="N41" s="341"/>
      <c r="O41" s="341"/>
      <c r="P41" s="341"/>
      <c r="Q41" s="341"/>
      <c r="R41" s="341"/>
      <c r="S41" s="341"/>
      <c r="T41" s="341"/>
      <c r="U41" s="341"/>
      <c r="V41" s="341"/>
      <c r="W41" s="344"/>
      <c r="X41" s="345"/>
      <c r="Y41" s="345"/>
      <c r="Z41" s="345"/>
      <c r="AA41" s="345"/>
      <c r="AB41" s="345"/>
      <c r="AC41" s="345"/>
      <c r="AD41" s="345"/>
      <c r="AE41" s="346"/>
      <c r="AF41" s="328"/>
      <c r="AG41" s="329"/>
      <c r="AH41" s="330"/>
    </row>
    <row r="42" spans="2:35" ht="15" customHeight="1" x14ac:dyDescent="0.4">
      <c r="B42" s="33"/>
      <c r="C42" s="324"/>
      <c r="D42" s="339"/>
      <c r="E42" s="339"/>
      <c r="F42" s="339"/>
      <c r="G42" s="339"/>
      <c r="H42" s="339"/>
      <c r="I42" s="339"/>
      <c r="J42" s="339"/>
      <c r="K42" s="339"/>
      <c r="L42" s="342"/>
      <c r="M42" s="343"/>
      <c r="N42" s="343"/>
      <c r="O42" s="343"/>
      <c r="P42" s="343"/>
      <c r="Q42" s="343"/>
      <c r="R42" s="343"/>
      <c r="S42" s="343"/>
      <c r="T42" s="343"/>
      <c r="U42" s="343"/>
      <c r="V42" s="343"/>
      <c r="W42" s="347"/>
      <c r="X42" s="348"/>
      <c r="Y42" s="348"/>
      <c r="Z42" s="348"/>
      <c r="AA42" s="348"/>
      <c r="AB42" s="348"/>
      <c r="AC42" s="348"/>
      <c r="AD42" s="348"/>
      <c r="AE42" s="349"/>
      <c r="AF42" s="350"/>
      <c r="AG42" s="351"/>
      <c r="AH42" s="352"/>
      <c r="AI42" s="33"/>
    </row>
    <row r="43" spans="2:35" ht="15" customHeight="1" x14ac:dyDescent="0.4">
      <c r="B43" s="33"/>
      <c r="C43" s="324">
        <v>16</v>
      </c>
      <c r="D43" s="339"/>
      <c r="E43" s="339"/>
      <c r="F43" s="339"/>
      <c r="G43" s="339"/>
      <c r="H43" s="339"/>
      <c r="I43" s="339"/>
      <c r="J43" s="339"/>
      <c r="K43" s="339"/>
      <c r="L43" s="340"/>
      <c r="M43" s="341"/>
      <c r="N43" s="341"/>
      <c r="O43" s="341"/>
      <c r="P43" s="341"/>
      <c r="Q43" s="341"/>
      <c r="R43" s="341"/>
      <c r="S43" s="341"/>
      <c r="T43" s="341"/>
      <c r="U43" s="341"/>
      <c r="V43" s="341"/>
      <c r="W43" s="344"/>
      <c r="X43" s="345"/>
      <c r="Y43" s="345"/>
      <c r="Z43" s="345"/>
      <c r="AA43" s="345"/>
      <c r="AB43" s="345"/>
      <c r="AC43" s="345"/>
      <c r="AD43" s="345"/>
      <c r="AE43" s="346"/>
      <c r="AF43" s="328"/>
      <c r="AG43" s="329"/>
      <c r="AH43" s="330"/>
      <c r="AI43" s="33"/>
    </row>
    <row r="44" spans="2:35" ht="15" customHeight="1" x14ac:dyDescent="0.4">
      <c r="B44" s="33"/>
      <c r="C44" s="324"/>
      <c r="D44" s="339"/>
      <c r="E44" s="339"/>
      <c r="F44" s="339"/>
      <c r="G44" s="339"/>
      <c r="H44" s="339"/>
      <c r="I44" s="339"/>
      <c r="J44" s="339"/>
      <c r="K44" s="339"/>
      <c r="L44" s="342"/>
      <c r="M44" s="343"/>
      <c r="N44" s="343"/>
      <c r="O44" s="343"/>
      <c r="P44" s="343"/>
      <c r="Q44" s="343"/>
      <c r="R44" s="343"/>
      <c r="S44" s="343"/>
      <c r="T44" s="343"/>
      <c r="U44" s="343"/>
      <c r="V44" s="343"/>
      <c r="W44" s="347"/>
      <c r="X44" s="348"/>
      <c r="Y44" s="348"/>
      <c r="Z44" s="348"/>
      <c r="AA44" s="348"/>
      <c r="AB44" s="348"/>
      <c r="AC44" s="348"/>
      <c r="AD44" s="348"/>
      <c r="AE44" s="349"/>
      <c r="AF44" s="350"/>
      <c r="AG44" s="351"/>
      <c r="AH44" s="352"/>
      <c r="AI44" s="36"/>
    </row>
    <row r="45" spans="2:35" ht="15" customHeight="1" x14ac:dyDescent="0.4">
      <c r="B45" s="33"/>
      <c r="C45" s="324">
        <v>17</v>
      </c>
      <c r="D45" s="339"/>
      <c r="E45" s="339"/>
      <c r="F45" s="339"/>
      <c r="G45" s="339"/>
      <c r="H45" s="339"/>
      <c r="I45" s="339"/>
      <c r="J45" s="339"/>
      <c r="K45" s="339"/>
      <c r="L45" s="340"/>
      <c r="M45" s="341"/>
      <c r="N45" s="341"/>
      <c r="O45" s="341"/>
      <c r="P45" s="341"/>
      <c r="Q45" s="341"/>
      <c r="R45" s="341"/>
      <c r="S45" s="341"/>
      <c r="T45" s="341"/>
      <c r="U45" s="341"/>
      <c r="V45" s="341"/>
      <c r="W45" s="344"/>
      <c r="X45" s="345"/>
      <c r="Y45" s="345"/>
      <c r="Z45" s="345"/>
      <c r="AA45" s="345"/>
      <c r="AB45" s="345"/>
      <c r="AC45" s="345"/>
      <c r="AD45" s="345"/>
      <c r="AE45" s="346"/>
      <c r="AF45" s="328"/>
      <c r="AG45" s="329"/>
      <c r="AH45" s="330"/>
      <c r="AI45" s="36"/>
    </row>
    <row r="46" spans="2:35" ht="15" customHeight="1" x14ac:dyDescent="0.4">
      <c r="B46" s="33"/>
      <c r="C46" s="324"/>
      <c r="D46" s="339"/>
      <c r="E46" s="339"/>
      <c r="F46" s="339"/>
      <c r="G46" s="339"/>
      <c r="H46" s="339"/>
      <c r="I46" s="339"/>
      <c r="J46" s="339"/>
      <c r="K46" s="339"/>
      <c r="L46" s="342"/>
      <c r="M46" s="343"/>
      <c r="N46" s="343"/>
      <c r="O46" s="343"/>
      <c r="P46" s="343"/>
      <c r="Q46" s="343"/>
      <c r="R46" s="343"/>
      <c r="S46" s="343"/>
      <c r="T46" s="343"/>
      <c r="U46" s="343"/>
      <c r="V46" s="343"/>
      <c r="W46" s="347"/>
      <c r="X46" s="348"/>
      <c r="Y46" s="348"/>
      <c r="Z46" s="348"/>
      <c r="AA46" s="348"/>
      <c r="AB46" s="348"/>
      <c r="AC46" s="348"/>
      <c r="AD46" s="348"/>
      <c r="AE46" s="349"/>
      <c r="AF46" s="350"/>
      <c r="AG46" s="351"/>
      <c r="AH46" s="352"/>
      <c r="AI46" s="33"/>
    </row>
    <row r="47" spans="2:35" s="41" customFormat="1" ht="15" customHeight="1" x14ac:dyDescent="0.4">
      <c r="B47" s="38"/>
      <c r="C47" s="324">
        <v>18</v>
      </c>
      <c r="D47" s="339"/>
      <c r="E47" s="339"/>
      <c r="F47" s="339"/>
      <c r="G47" s="339"/>
      <c r="H47" s="339"/>
      <c r="I47" s="339"/>
      <c r="J47" s="339"/>
      <c r="K47" s="339"/>
      <c r="L47" s="340"/>
      <c r="M47" s="341"/>
      <c r="N47" s="341"/>
      <c r="O47" s="341"/>
      <c r="P47" s="341"/>
      <c r="Q47" s="341"/>
      <c r="R47" s="341"/>
      <c r="S47" s="341"/>
      <c r="T47" s="341"/>
      <c r="U47" s="341"/>
      <c r="V47" s="341"/>
      <c r="W47" s="344"/>
      <c r="X47" s="345"/>
      <c r="Y47" s="345"/>
      <c r="Z47" s="345"/>
      <c r="AA47" s="345"/>
      <c r="AB47" s="345"/>
      <c r="AC47" s="345"/>
      <c r="AD47" s="345"/>
      <c r="AE47" s="346"/>
      <c r="AF47" s="328"/>
      <c r="AG47" s="329"/>
      <c r="AH47" s="330"/>
      <c r="AI47" s="33"/>
    </row>
    <row r="48" spans="2:35" s="42" customFormat="1" ht="15" customHeight="1" thickBot="1" x14ac:dyDescent="0.45">
      <c r="B48" s="39"/>
      <c r="C48" s="324"/>
      <c r="D48" s="354"/>
      <c r="E48" s="354"/>
      <c r="F48" s="354"/>
      <c r="G48" s="354"/>
      <c r="H48" s="354"/>
      <c r="I48" s="354"/>
      <c r="J48" s="354"/>
      <c r="K48" s="354"/>
      <c r="L48" s="342"/>
      <c r="M48" s="343"/>
      <c r="N48" s="343"/>
      <c r="O48" s="343"/>
      <c r="P48" s="343"/>
      <c r="Q48" s="343"/>
      <c r="R48" s="343"/>
      <c r="S48" s="343"/>
      <c r="T48" s="343"/>
      <c r="U48" s="343"/>
      <c r="V48" s="343"/>
      <c r="W48" s="347"/>
      <c r="X48" s="348"/>
      <c r="Y48" s="348"/>
      <c r="Z48" s="348"/>
      <c r="AA48" s="348"/>
      <c r="AB48" s="348"/>
      <c r="AC48" s="348"/>
      <c r="AD48" s="348"/>
      <c r="AE48" s="349"/>
      <c r="AF48" s="355"/>
      <c r="AG48" s="356"/>
      <c r="AH48" s="357"/>
      <c r="AI48" s="39"/>
    </row>
    <row r="49" spans="1:36" s="42" customFormat="1" ht="15" customHeight="1" thickTop="1" x14ac:dyDescent="0.4">
      <c r="B49" s="39"/>
      <c r="C49" s="358" t="s">
        <v>57</v>
      </c>
      <c r="D49" s="359"/>
      <c r="E49" s="359"/>
      <c r="F49" s="359"/>
      <c r="G49" s="359"/>
      <c r="H49" s="359"/>
      <c r="I49" s="359"/>
      <c r="J49" s="359"/>
      <c r="K49" s="359"/>
      <c r="L49" s="359"/>
      <c r="M49" s="359"/>
      <c r="N49" s="359"/>
      <c r="O49" s="359"/>
      <c r="P49" s="359"/>
      <c r="Q49" s="359"/>
      <c r="R49" s="359"/>
      <c r="S49" s="359"/>
      <c r="T49" s="359"/>
      <c r="U49" s="359"/>
      <c r="V49" s="359"/>
      <c r="W49" s="362">
        <f>SUM(W13:AE48)</f>
        <v>0</v>
      </c>
      <c r="X49" s="363"/>
      <c r="Y49" s="363"/>
      <c r="Z49" s="363"/>
      <c r="AA49" s="363"/>
      <c r="AB49" s="363"/>
      <c r="AC49" s="363"/>
      <c r="AD49" s="363"/>
      <c r="AE49" s="364"/>
      <c r="AF49" s="368"/>
      <c r="AG49" s="369"/>
      <c r="AH49" s="370"/>
      <c r="AI49" s="39"/>
    </row>
    <row r="50" spans="1:36" s="42" customFormat="1" ht="15" customHeight="1" x14ac:dyDescent="0.4">
      <c r="B50" s="39"/>
      <c r="C50" s="360"/>
      <c r="D50" s="361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5"/>
      <c r="X50" s="366"/>
      <c r="Y50" s="366"/>
      <c r="Z50" s="366"/>
      <c r="AA50" s="366"/>
      <c r="AB50" s="366"/>
      <c r="AC50" s="366"/>
      <c r="AD50" s="366"/>
      <c r="AE50" s="367"/>
      <c r="AF50" s="371"/>
      <c r="AG50" s="372"/>
      <c r="AH50" s="373"/>
      <c r="AI50" s="39"/>
    </row>
    <row r="51" spans="1:36" s="41" customFormat="1" ht="11.25" customHeight="1" x14ac:dyDescent="0.4">
      <c r="A51" s="39"/>
      <c r="C51" s="62"/>
      <c r="AH51" s="38"/>
    </row>
    <row r="52" spans="1:36" s="45" customFormat="1" ht="15.95" customHeight="1" x14ac:dyDescent="0.4">
      <c r="A52" s="40"/>
      <c r="B52" s="34"/>
      <c r="C52" s="6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42"/>
    </row>
    <row r="53" spans="1:36" s="45" customFormat="1" ht="10.5" customHeight="1" x14ac:dyDescent="0.4">
      <c r="A53" s="44"/>
      <c r="B53" s="34"/>
      <c r="C53" s="64"/>
      <c r="D53" s="53"/>
      <c r="E53" s="53"/>
      <c r="F53" s="53"/>
      <c r="G53" s="53"/>
      <c r="H53" s="53"/>
      <c r="I53" s="54"/>
      <c r="J53" s="54"/>
      <c r="K53" s="54"/>
      <c r="L53" s="49"/>
      <c r="M53" s="54"/>
      <c r="N53" s="54"/>
      <c r="O53" s="54"/>
      <c r="P53" s="54"/>
      <c r="Q53" s="49"/>
      <c r="R53" s="54"/>
      <c r="S53" s="55"/>
      <c r="T53" s="55"/>
      <c r="U53" s="55"/>
      <c r="V53" s="55"/>
      <c r="W53" s="55"/>
      <c r="X53" s="54"/>
      <c r="Y53" s="55"/>
      <c r="Z53" s="55"/>
      <c r="AA53" s="55"/>
      <c r="AB53" s="55"/>
      <c r="AC53" s="55"/>
      <c r="AD53" s="55"/>
      <c r="AE53" s="56"/>
      <c r="AF53" s="56"/>
      <c r="AG53" s="56"/>
      <c r="AH53" s="56"/>
      <c r="AI53" s="42"/>
      <c r="AJ53" s="48"/>
    </row>
    <row r="54" spans="1:36" s="45" customFormat="1" ht="15.95" customHeight="1" x14ac:dyDescent="0.4">
      <c r="A54" s="44"/>
      <c r="B54" s="34"/>
      <c r="C54" s="65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8"/>
      <c r="Q54" s="58"/>
      <c r="R54" s="58"/>
      <c r="S54" s="58"/>
      <c r="T54" s="58"/>
      <c r="U54" s="58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48"/>
    </row>
    <row r="55" spans="1:36" s="45" customFormat="1" ht="15.95" customHeight="1" x14ac:dyDescent="0.4">
      <c r="A55" s="44"/>
      <c r="B55" s="34"/>
      <c r="C55" s="65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8"/>
      <c r="Q55" s="58"/>
      <c r="R55" s="58"/>
      <c r="S55" s="58"/>
      <c r="T55" s="58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48"/>
    </row>
    <row r="56" spans="1:36" s="45" customFormat="1" ht="15.95" customHeight="1" x14ac:dyDescent="0.4">
      <c r="A56" s="44"/>
      <c r="B56" s="35"/>
      <c r="C56" s="66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59"/>
      <c r="Q56" s="59"/>
      <c r="R56" s="59"/>
      <c r="S56" s="59"/>
      <c r="T56" s="59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48"/>
    </row>
    <row r="57" spans="1:36" s="42" customFormat="1" ht="15.95" customHeight="1" x14ac:dyDescent="0.4">
      <c r="A57" s="39"/>
      <c r="B57" s="35"/>
      <c r="C57" s="64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59"/>
      <c r="Q57" s="59"/>
      <c r="R57" s="59"/>
      <c r="S57" s="59"/>
      <c r="T57" s="59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49"/>
    </row>
    <row r="58" spans="1:36" s="42" customFormat="1" ht="15.95" customHeight="1" x14ac:dyDescent="0.4">
      <c r="A58" s="39"/>
      <c r="B58" s="35"/>
      <c r="C58" s="64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Y58" s="35"/>
      <c r="Z58" s="35"/>
      <c r="AA58" s="50"/>
      <c r="AB58" s="50"/>
      <c r="AC58" s="50"/>
      <c r="AD58" s="50"/>
      <c r="AE58" s="50"/>
      <c r="AF58" s="35"/>
      <c r="AG58" s="35"/>
      <c r="AH58" s="35"/>
      <c r="AI58" s="49"/>
      <c r="AJ58" s="49"/>
    </row>
    <row r="59" spans="1:36" s="41" customFormat="1" ht="15.95" customHeight="1" x14ac:dyDescent="0.4">
      <c r="A59" s="38"/>
      <c r="B59" s="35"/>
      <c r="C59" s="64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50"/>
      <c r="AA59" s="50"/>
      <c r="AB59" s="50"/>
      <c r="AC59" s="50"/>
      <c r="AD59" s="50"/>
      <c r="AE59" s="50"/>
      <c r="AF59" s="35"/>
      <c r="AG59" s="35"/>
      <c r="AH59" s="35"/>
      <c r="AI59" s="37"/>
      <c r="AJ59" s="37"/>
    </row>
    <row r="60" spans="1:36" s="42" customFormat="1" ht="15.95" customHeight="1" x14ac:dyDescent="0.4">
      <c r="A60" s="39"/>
      <c r="B60" s="35"/>
      <c r="C60" s="64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50"/>
      <c r="AA60" s="50"/>
      <c r="AB60" s="50"/>
      <c r="AC60" s="50"/>
      <c r="AD60" s="50"/>
      <c r="AE60" s="50"/>
      <c r="AF60" s="35"/>
      <c r="AG60" s="35"/>
      <c r="AH60" s="35"/>
      <c r="AI60" s="49"/>
      <c r="AJ60" s="49"/>
    </row>
    <row r="61" spans="1:36" s="42" customFormat="1" ht="15.95" customHeight="1" x14ac:dyDescent="0.4">
      <c r="A61" s="39"/>
      <c r="B61" s="35"/>
      <c r="C61" s="64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50"/>
      <c r="AA61" s="50"/>
      <c r="AB61" s="50"/>
      <c r="AC61" s="50"/>
      <c r="AD61" s="50"/>
      <c r="AE61" s="50"/>
      <c r="AF61" s="35"/>
      <c r="AG61" s="35"/>
      <c r="AH61" s="35"/>
      <c r="AI61" s="49"/>
      <c r="AJ61" s="49"/>
    </row>
    <row r="62" spans="1:36" s="42" customFormat="1" ht="15.95" customHeight="1" x14ac:dyDescent="0.4">
      <c r="A62" s="39"/>
      <c r="B62" s="35"/>
      <c r="C62" s="6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50"/>
      <c r="AA62" s="50"/>
      <c r="AB62" s="50"/>
      <c r="AC62" s="50"/>
      <c r="AD62" s="50"/>
      <c r="AE62" s="50"/>
      <c r="AF62" s="35"/>
      <c r="AG62" s="35"/>
      <c r="AH62" s="35"/>
      <c r="AI62" s="49"/>
      <c r="AJ62" s="49"/>
    </row>
    <row r="63" spans="1:36" s="41" customFormat="1" ht="15.95" customHeight="1" x14ac:dyDescent="0.4">
      <c r="A63" s="38"/>
      <c r="B63" s="35"/>
      <c r="C63" s="64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50"/>
      <c r="AA63" s="50"/>
      <c r="AB63" s="50"/>
      <c r="AC63" s="50"/>
      <c r="AD63" s="50"/>
      <c r="AE63" s="50"/>
      <c r="AF63" s="35"/>
      <c r="AG63" s="35"/>
      <c r="AH63" s="35"/>
      <c r="AI63" s="37"/>
      <c r="AJ63" s="37"/>
    </row>
    <row r="64" spans="1:36" s="41" customFormat="1" ht="15.95" customHeight="1" x14ac:dyDescent="0.4">
      <c r="A64" s="38"/>
      <c r="B64" s="35"/>
      <c r="C64" s="64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50"/>
      <c r="AA64" s="50"/>
      <c r="AB64" s="50"/>
      <c r="AC64" s="50"/>
      <c r="AD64" s="50"/>
      <c r="AE64" s="50"/>
      <c r="AF64" s="35"/>
      <c r="AG64" s="35"/>
      <c r="AH64" s="35"/>
      <c r="AI64" s="37"/>
      <c r="AJ64" s="37"/>
    </row>
    <row r="65" spans="1:36" s="42" customFormat="1" ht="15.95" customHeight="1" x14ac:dyDescent="0.4">
      <c r="A65" s="39"/>
      <c r="B65" s="35"/>
      <c r="C65" s="64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50"/>
      <c r="AA65" s="50"/>
      <c r="AB65" s="50"/>
      <c r="AC65" s="50"/>
      <c r="AD65" s="50"/>
      <c r="AE65" s="50"/>
      <c r="AF65" s="35"/>
      <c r="AG65" s="35"/>
      <c r="AH65" s="35"/>
      <c r="AI65" s="49"/>
      <c r="AJ65" s="49"/>
    </row>
    <row r="66" spans="1:36" s="42" customFormat="1" ht="15.95" customHeight="1" x14ac:dyDescent="0.4">
      <c r="A66" s="39"/>
      <c r="B66" s="37"/>
      <c r="C66" s="64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50"/>
      <c r="AA66" s="50"/>
      <c r="AB66" s="50"/>
      <c r="AC66" s="50"/>
      <c r="AD66" s="50"/>
      <c r="AE66" s="50"/>
      <c r="AF66" s="35"/>
      <c r="AG66" s="35"/>
      <c r="AH66" s="35"/>
      <c r="AI66" s="49"/>
      <c r="AJ66" s="49"/>
    </row>
    <row r="67" spans="1:36" s="42" customFormat="1" ht="15.95" customHeight="1" x14ac:dyDescent="0.4">
      <c r="A67" s="39"/>
      <c r="B67" s="49"/>
      <c r="C67" s="64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50"/>
      <c r="AA67" s="50"/>
      <c r="AB67" s="50"/>
      <c r="AC67" s="50"/>
      <c r="AD67" s="50"/>
      <c r="AE67" s="50"/>
      <c r="AF67" s="35"/>
      <c r="AG67" s="35"/>
      <c r="AH67" s="35"/>
      <c r="AI67" s="49"/>
      <c r="AJ67" s="49"/>
    </row>
    <row r="68" spans="1:36" ht="15.95" customHeight="1" x14ac:dyDescent="0.4">
      <c r="A68" s="33"/>
      <c r="B68" s="49"/>
      <c r="C68" s="64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50"/>
      <c r="AA68" s="50"/>
      <c r="AB68" s="50"/>
      <c r="AC68" s="50"/>
      <c r="AD68" s="50"/>
      <c r="AE68" s="50"/>
      <c r="AF68" s="35"/>
      <c r="AG68" s="35"/>
      <c r="AH68" s="35"/>
      <c r="AI68" s="35"/>
      <c r="AJ68" s="35"/>
    </row>
    <row r="69" spans="1:36" ht="15.95" customHeight="1" x14ac:dyDescent="0.4">
      <c r="A69" s="33"/>
      <c r="B69" s="49"/>
      <c r="C69" s="64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50"/>
      <c r="AA69" s="50"/>
      <c r="AB69" s="50"/>
      <c r="AC69" s="50"/>
      <c r="AD69" s="50"/>
      <c r="AE69" s="50"/>
      <c r="AF69" s="35"/>
      <c r="AG69" s="35"/>
      <c r="AH69" s="35"/>
      <c r="AI69" s="35"/>
      <c r="AJ69" s="35"/>
    </row>
    <row r="70" spans="1:36" ht="15.95" customHeight="1" x14ac:dyDescent="0.4">
      <c r="A70" s="33"/>
      <c r="B70" s="37"/>
      <c r="C70" s="64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50"/>
      <c r="AA70" s="50"/>
      <c r="AB70" s="50"/>
      <c r="AC70" s="50"/>
      <c r="AD70" s="50"/>
      <c r="AE70" s="50"/>
      <c r="AF70" s="35"/>
      <c r="AG70" s="35"/>
      <c r="AH70" s="35"/>
      <c r="AI70" s="35"/>
      <c r="AJ70" s="35"/>
    </row>
    <row r="71" spans="1:36" ht="15.95" customHeight="1" x14ac:dyDescent="0.4">
      <c r="A71" s="33"/>
      <c r="B71" s="43"/>
      <c r="C71" s="64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50"/>
      <c r="AA71" s="50"/>
      <c r="AB71" s="50"/>
      <c r="AC71" s="50"/>
      <c r="AD71" s="50"/>
      <c r="AE71" s="50"/>
      <c r="AF71" s="35"/>
      <c r="AG71" s="35"/>
      <c r="AH71" s="35"/>
      <c r="AI71" s="35"/>
      <c r="AJ71" s="35"/>
    </row>
    <row r="72" spans="1:36" ht="15.95" customHeight="1" x14ac:dyDescent="0.4">
      <c r="A72" s="33"/>
      <c r="B72" s="48"/>
      <c r="C72" s="67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50"/>
      <c r="AA72" s="50"/>
      <c r="AB72" s="50"/>
      <c r="AC72" s="50"/>
      <c r="AD72" s="50"/>
      <c r="AE72" s="50"/>
      <c r="AF72" s="35"/>
      <c r="AG72" s="35"/>
      <c r="AH72" s="35"/>
      <c r="AI72" s="35"/>
      <c r="AJ72" s="35"/>
    </row>
    <row r="73" spans="1:36" ht="15.95" customHeight="1" x14ac:dyDescent="0.4">
      <c r="A73" s="33"/>
      <c r="B73" s="46"/>
      <c r="C73" s="67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50"/>
      <c r="AA73" s="50"/>
      <c r="AB73" s="50"/>
      <c r="AC73" s="50"/>
      <c r="AD73" s="50"/>
      <c r="AE73" s="50"/>
      <c r="AF73" s="35"/>
      <c r="AG73" s="35"/>
      <c r="AH73" s="35"/>
      <c r="AI73" s="35"/>
      <c r="AJ73" s="35"/>
    </row>
    <row r="74" spans="1:36" ht="15.95" customHeight="1" x14ac:dyDescent="0.4">
      <c r="B74" s="49"/>
      <c r="C74" s="67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50"/>
      <c r="AA74" s="50"/>
      <c r="AB74" s="50"/>
      <c r="AC74" s="50"/>
      <c r="AD74" s="50"/>
      <c r="AE74" s="50"/>
      <c r="AF74" s="35"/>
      <c r="AG74" s="35"/>
      <c r="AH74" s="35"/>
      <c r="AI74" s="35"/>
      <c r="AJ74" s="35"/>
    </row>
    <row r="75" spans="1:36" ht="15.95" customHeight="1" x14ac:dyDescent="0.4">
      <c r="B75" s="49"/>
      <c r="C75" s="67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50"/>
      <c r="AA75" s="50"/>
      <c r="AB75" s="50"/>
      <c r="AC75" s="50"/>
      <c r="AD75" s="50"/>
      <c r="AE75" s="50"/>
      <c r="AF75" s="35"/>
      <c r="AG75" s="35"/>
      <c r="AH75" s="35"/>
      <c r="AI75" s="35"/>
      <c r="AJ75" s="35"/>
    </row>
    <row r="76" spans="1:36" ht="15.95" customHeight="1" x14ac:dyDescent="0.4">
      <c r="B76" s="37"/>
      <c r="C76" s="68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50"/>
      <c r="AA76" s="50"/>
      <c r="AB76" s="50"/>
      <c r="AC76" s="50"/>
      <c r="AD76" s="50"/>
      <c r="AE76" s="50"/>
      <c r="AF76" s="35"/>
      <c r="AG76" s="35"/>
      <c r="AH76" s="35"/>
      <c r="AI76" s="35"/>
      <c r="AJ76" s="35"/>
    </row>
    <row r="77" spans="1:36" ht="15" customHeight="1" x14ac:dyDescent="0.4">
      <c r="B77" s="49"/>
      <c r="C77" s="68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50"/>
      <c r="AA77" s="50"/>
      <c r="AB77" s="50"/>
      <c r="AC77" s="50"/>
      <c r="AD77" s="50"/>
      <c r="AE77" s="50"/>
      <c r="AF77" s="35"/>
      <c r="AG77" s="35"/>
      <c r="AH77" s="35"/>
      <c r="AI77" s="35"/>
      <c r="AJ77" s="35"/>
    </row>
    <row r="78" spans="1:36" ht="15" customHeight="1" x14ac:dyDescent="0.4">
      <c r="B78" s="49"/>
      <c r="C78" s="64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35"/>
      <c r="U78" s="35"/>
      <c r="V78" s="35"/>
      <c r="W78" s="35"/>
      <c r="X78" s="35"/>
      <c r="Y78" s="35"/>
      <c r="Z78" s="50"/>
      <c r="AA78" s="50"/>
      <c r="AB78" s="50"/>
      <c r="AC78" s="50"/>
      <c r="AD78" s="50"/>
      <c r="AE78" s="50"/>
      <c r="AF78" s="35"/>
      <c r="AG78" s="35"/>
      <c r="AH78" s="35"/>
      <c r="AI78" s="35"/>
      <c r="AJ78" s="35"/>
    </row>
    <row r="79" spans="1:36" ht="15" customHeight="1" x14ac:dyDescent="0.4">
      <c r="B79" s="35"/>
      <c r="C79" s="64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35"/>
      <c r="U79" s="35"/>
      <c r="V79" s="35"/>
      <c r="W79" s="35"/>
      <c r="X79" s="35"/>
      <c r="Y79" s="35"/>
      <c r="Z79" s="50"/>
      <c r="AA79" s="50"/>
      <c r="AB79" s="50"/>
      <c r="AC79" s="50"/>
      <c r="AD79" s="50"/>
      <c r="AE79" s="50"/>
      <c r="AF79" s="35"/>
      <c r="AG79" s="35"/>
      <c r="AH79" s="35"/>
      <c r="AI79" s="35"/>
      <c r="AJ79" s="35"/>
    </row>
    <row r="80" spans="1:36" ht="15" customHeight="1" x14ac:dyDescent="0.4">
      <c r="B80" s="35"/>
      <c r="C80" s="64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</row>
    <row r="81" spans="2:36" ht="15" customHeight="1" x14ac:dyDescent="0.4">
      <c r="B81" s="35"/>
      <c r="C81" s="64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</row>
    <row r="83" spans="2:36" ht="15" customHeight="1" x14ac:dyDescent="0.4">
      <c r="C83" s="70"/>
    </row>
    <row r="98" spans="2:34" ht="15" customHeight="1" x14ac:dyDescent="0.4">
      <c r="AH98" s="41"/>
    </row>
    <row r="99" spans="2:34" ht="15" customHeight="1" x14ac:dyDescent="0.4">
      <c r="AH99" s="42"/>
    </row>
    <row r="100" spans="2:34" ht="15" customHeight="1" x14ac:dyDescent="0.4">
      <c r="AH100" s="42"/>
    </row>
    <row r="101" spans="2:34" ht="15" customHeight="1" x14ac:dyDescent="0.4">
      <c r="AH101" s="42"/>
    </row>
    <row r="102" spans="2:34" ht="15" customHeight="1" x14ac:dyDescent="0.4">
      <c r="AH102" s="41"/>
    </row>
    <row r="103" spans="2:34" ht="15" customHeight="1" x14ac:dyDescent="0.4">
      <c r="AH103" s="45"/>
    </row>
    <row r="104" spans="2:34" ht="15" customHeight="1" x14ac:dyDescent="0.4">
      <c r="AH104" s="45"/>
    </row>
    <row r="105" spans="2:34" ht="15" customHeight="1" x14ac:dyDescent="0.4">
      <c r="AH105" s="45"/>
    </row>
    <row r="106" spans="2:34" ht="15" customHeight="1" x14ac:dyDescent="0.4">
      <c r="AH106" s="42"/>
    </row>
    <row r="107" spans="2:34" ht="15" customHeight="1" x14ac:dyDescent="0.4">
      <c r="AH107" s="42"/>
    </row>
    <row r="108" spans="2:34" ht="15" customHeight="1" x14ac:dyDescent="0.4">
      <c r="AH108" s="41"/>
    </row>
    <row r="109" spans="2:34" ht="15" customHeight="1" x14ac:dyDescent="0.4">
      <c r="AH109" s="42"/>
    </row>
    <row r="110" spans="2:34" ht="15" customHeight="1" x14ac:dyDescent="0.4">
      <c r="AH110" s="42"/>
    </row>
    <row r="111" spans="2:34" ht="15" customHeight="1" x14ac:dyDescent="0.4">
      <c r="AH111" s="42"/>
    </row>
    <row r="112" spans="2:34" ht="15" customHeight="1" x14ac:dyDescent="0.4">
      <c r="B112" s="41"/>
      <c r="C112" s="71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41"/>
    </row>
  </sheetData>
  <sheetProtection formatCells="0" formatColumns="0" formatRows="0" selectLockedCells="1"/>
  <dataConsolidate/>
  <mergeCells count="125">
    <mergeCell ref="C47:C48"/>
    <mergeCell ref="D47:K48"/>
    <mergeCell ref="L47:V48"/>
    <mergeCell ref="W47:AE48"/>
    <mergeCell ref="AF47:AH48"/>
    <mergeCell ref="C49:V50"/>
    <mergeCell ref="W49:AE50"/>
    <mergeCell ref="AF49:AH50"/>
    <mergeCell ref="C43:C44"/>
    <mergeCell ref="D43:K44"/>
    <mergeCell ref="L43:V44"/>
    <mergeCell ref="W43:AE44"/>
    <mergeCell ref="AF43:AH44"/>
    <mergeCell ref="C45:C46"/>
    <mergeCell ref="D45:K46"/>
    <mergeCell ref="L45:V46"/>
    <mergeCell ref="W45:AE46"/>
    <mergeCell ref="AF45:AH46"/>
    <mergeCell ref="C39:C40"/>
    <mergeCell ref="D39:K40"/>
    <mergeCell ref="L39:V40"/>
    <mergeCell ref="W39:AE40"/>
    <mergeCell ref="AF39:AH40"/>
    <mergeCell ref="C41:C42"/>
    <mergeCell ref="D41:K42"/>
    <mergeCell ref="L41:V42"/>
    <mergeCell ref="W41:AE42"/>
    <mergeCell ref="AF41:AH42"/>
    <mergeCell ref="C35:C36"/>
    <mergeCell ref="D35:K36"/>
    <mergeCell ref="L35:V36"/>
    <mergeCell ref="W35:AE36"/>
    <mergeCell ref="AF35:AH36"/>
    <mergeCell ref="C37:C38"/>
    <mergeCell ref="D37:K38"/>
    <mergeCell ref="L37:V38"/>
    <mergeCell ref="W37:AE38"/>
    <mergeCell ref="AF37:AH38"/>
    <mergeCell ref="C31:C32"/>
    <mergeCell ref="D31:K32"/>
    <mergeCell ref="L31:V32"/>
    <mergeCell ref="W31:AE32"/>
    <mergeCell ref="AF31:AH32"/>
    <mergeCell ref="C33:C34"/>
    <mergeCell ref="D33:K34"/>
    <mergeCell ref="L33:V34"/>
    <mergeCell ref="W33:AE34"/>
    <mergeCell ref="AF33:AH34"/>
    <mergeCell ref="C27:C28"/>
    <mergeCell ref="D27:K28"/>
    <mergeCell ref="L27:V28"/>
    <mergeCell ref="W27:AE28"/>
    <mergeCell ref="AF27:AH28"/>
    <mergeCell ref="C29:C30"/>
    <mergeCell ref="D29:K30"/>
    <mergeCell ref="L29:V30"/>
    <mergeCell ref="W29:AE30"/>
    <mergeCell ref="AF29:AH30"/>
    <mergeCell ref="C23:C24"/>
    <mergeCell ref="D23:K24"/>
    <mergeCell ref="L23:V24"/>
    <mergeCell ref="W23:AE24"/>
    <mergeCell ref="AF23:AH24"/>
    <mergeCell ref="C25:C26"/>
    <mergeCell ref="D25:K26"/>
    <mergeCell ref="L25:V26"/>
    <mergeCell ref="W25:AE26"/>
    <mergeCell ref="AF25:AH26"/>
    <mergeCell ref="C19:C20"/>
    <mergeCell ref="D19:K20"/>
    <mergeCell ref="L19:V20"/>
    <mergeCell ref="W19:AE20"/>
    <mergeCell ref="AF19:AH20"/>
    <mergeCell ref="C21:C22"/>
    <mergeCell ref="D21:K22"/>
    <mergeCell ref="L21:V22"/>
    <mergeCell ref="W21:AE22"/>
    <mergeCell ref="AF21:AH22"/>
    <mergeCell ref="C15:C16"/>
    <mergeCell ref="D15:K16"/>
    <mergeCell ref="L15:V16"/>
    <mergeCell ref="W15:AE16"/>
    <mergeCell ref="AF15:AH16"/>
    <mergeCell ref="C17:C18"/>
    <mergeCell ref="D17:K18"/>
    <mergeCell ref="L17:V18"/>
    <mergeCell ref="W17:AE18"/>
    <mergeCell ref="AF17:AH18"/>
    <mergeCell ref="C11:C12"/>
    <mergeCell ref="D11:K12"/>
    <mergeCell ref="L11:V12"/>
    <mergeCell ref="W11:AE12"/>
    <mergeCell ref="AF11:AH12"/>
    <mergeCell ref="C13:C14"/>
    <mergeCell ref="D13:K14"/>
    <mergeCell ref="L13:V14"/>
    <mergeCell ref="W13:AE14"/>
    <mergeCell ref="AF13:AH14"/>
    <mergeCell ref="D9:I9"/>
    <mergeCell ref="J9:M9"/>
    <mergeCell ref="N9:S9"/>
    <mergeCell ref="T9:W9"/>
    <mergeCell ref="X9:AD9"/>
    <mergeCell ref="AE9:AG9"/>
    <mergeCell ref="D8:I8"/>
    <mergeCell ref="J8:M8"/>
    <mergeCell ref="N8:S8"/>
    <mergeCell ref="T8:W8"/>
    <mergeCell ref="X8:AD8"/>
    <mergeCell ref="AE8:AG8"/>
    <mergeCell ref="C1:H1"/>
    <mergeCell ref="D7:I7"/>
    <mergeCell ref="J7:M7"/>
    <mergeCell ref="N7:S7"/>
    <mergeCell ref="T7:W7"/>
    <mergeCell ref="X7:AD7"/>
    <mergeCell ref="AE7:AG7"/>
    <mergeCell ref="D6:I6"/>
    <mergeCell ref="J6:M6"/>
    <mergeCell ref="N6:S6"/>
    <mergeCell ref="T6:W6"/>
    <mergeCell ref="X6:AD6"/>
    <mergeCell ref="AE6:AG6"/>
    <mergeCell ref="C4:AH5"/>
    <mergeCell ref="AB2:AF2"/>
  </mergeCells>
  <phoneticPr fontId="8"/>
  <pageMargins left="0.39370078740157483" right="0.39370078740157483" top="0.39370078740157483" bottom="0.39370078740157483" header="0.39370078740157483" footer="0.39370078740157483"/>
  <pageSetup paperSize="9" scale="9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F16"/>
  <sheetViews>
    <sheetView view="pageBreakPreview" zoomScale="80" zoomScaleNormal="100" zoomScaleSheetLayoutView="80" workbookViewId="0">
      <selection activeCell="A10" sqref="A10:D11"/>
    </sheetView>
  </sheetViews>
  <sheetFormatPr defaultRowHeight="13.5" x14ac:dyDescent="0.4"/>
  <cols>
    <col min="1" max="1" width="6.375" style="27" customWidth="1"/>
    <col min="2" max="2" width="13" style="27" customWidth="1"/>
    <col min="3" max="5" width="17.125" style="27" customWidth="1"/>
    <col min="6" max="6" width="15.625" style="27" customWidth="1"/>
    <col min="7" max="257" width="8.625" style="27"/>
    <col min="258" max="258" width="4.625" style="27" customWidth="1"/>
    <col min="259" max="259" width="18.125" style="27" customWidth="1"/>
    <col min="260" max="260" width="19.125" style="27" customWidth="1"/>
    <col min="261" max="261" width="18.875" style="27" customWidth="1"/>
    <col min="262" max="262" width="18.375" style="27" customWidth="1"/>
    <col min="263" max="513" width="8.625" style="27"/>
    <col min="514" max="514" width="4.625" style="27" customWidth="1"/>
    <col min="515" max="515" width="18.125" style="27" customWidth="1"/>
    <col min="516" max="516" width="19.125" style="27" customWidth="1"/>
    <col min="517" max="517" width="18.875" style="27" customWidth="1"/>
    <col min="518" max="518" width="18.375" style="27" customWidth="1"/>
    <col min="519" max="769" width="8.625" style="27"/>
    <col min="770" max="770" width="4.625" style="27" customWidth="1"/>
    <col min="771" max="771" width="18.125" style="27" customWidth="1"/>
    <col min="772" max="772" width="19.125" style="27" customWidth="1"/>
    <col min="773" max="773" width="18.875" style="27" customWidth="1"/>
    <col min="774" max="774" width="18.375" style="27" customWidth="1"/>
    <col min="775" max="1025" width="8.625" style="27"/>
    <col min="1026" max="1026" width="4.625" style="27" customWidth="1"/>
    <col min="1027" max="1027" width="18.125" style="27" customWidth="1"/>
    <col min="1028" max="1028" width="19.125" style="27" customWidth="1"/>
    <col min="1029" max="1029" width="18.875" style="27" customWidth="1"/>
    <col min="1030" max="1030" width="18.375" style="27" customWidth="1"/>
    <col min="1031" max="1281" width="8.625" style="27"/>
    <col min="1282" max="1282" width="4.625" style="27" customWidth="1"/>
    <col min="1283" max="1283" width="18.125" style="27" customWidth="1"/>
    <col min="1284" max="1284" width="19.125" style="27" customWidth="1"/>
    <col min="1285" max="1285" width="18.875" style="27" customWidth="1"/>
    <col min="1286" max="1286" width="18.375" style="27" customWidth="1"/>
    <col min="1287" max="1537" width="8.625" style="27"/>
    <col min="1538" max="1538" width="4.625" style="27" customWidth="1"/>
    <col min="1539" max="1539" width="18.125" style="27" customWidth="1"/>
    <col min="1540" max="1540" width="19.125" style="27" customWidth="1"/>
    <col min="1541" max="1541" width="18.875" style="27" customWidth="1"/>
    <col min="1542" max="1542" width="18.375" style="27" customWidth="1"/>
    <col min="1543" max="1793" width="8.625" style="27"/>
    <col min="1794" max="1794" width="4.625" style="27" customWidth="1"/>
    <col min="1795" max="1795" width="18.125" style="27" customWidth="1"/>
    <col min="1796" max="1796" width="19.125" style="27" customWidth="1"/>
    <col min="1797" max="1797" width="18.875" style="27" customWidth="1"/>
    <col min="1798" max="1798" width="18.375" style="27" customWidth="1"/>
    <col min="1799" max="2049" width="8.625" style="27"/>
    <col min="2050" max="2050" width="4.625" style="27" customWidth="1"/>
    <col min="2051" max="2051" width="18.125" style="27" customWidth="1"/>
    <col min="2052" max="2052" width="19.125" style="27" customWidth="1"/>
    <col min="2053" max="2053" width="18.875" style="27" customWidth="1"/>
    <col min="2054" max="2054" width="18.375" style="27" customWidth="1"/>
    <col min="2055" max="2305" width="8.625" style="27"/>
    <col min="2306" max="2306" width="4.625" style="27" customWidth="1"/>
    <col min="2307" max="2307" width="18.125" style="27" customWidth="1"/>
    <col min="2308" max="2308" width="19.125" style="27" customWidth="1"/>
    <col min="2309" max="2309" width="18.875" style="27" customWidth="1"/>
    <col min="2310" max="2310" width="18.375" style="27" customWidth="1"/>
    <col min="2311" max="2561" width="8.625" style="27"/>
    <col min="2562" max="2562" width="4.625" style="27" customWidth="1"/>
    <col min="2563" max="2563" width="18.125" style="27" customWidth="1"/>
    <col min="2564" max="2564" width="19.125" style="27" customWidth="1"/>
    <col min="2565" max="2565" width="18.875" style="27" customWidth="1"/>
    <col min="2566" max="2566" width="18.375" style="27" customWidth="1"/>
    <col min="2567" max="2817" width="8.625" style="27"/>
    <col min="2818" max="2818" width="4.625" style="27" customWidth="1"/>
    <col min="2819" max="2819" width="18.125" style="27" customWidth="1"/>
    <col min="2820" max="2820" width="19.125" style="27" customWidth="1"/>
    <col min="2821" max="2821" width="18.875" style="27" customWidth="1"/>
    <col min="2822" max="2822" width="18.375" style="27" customWidth="1"/>
    <col min="2823" max="3073" width="8.625" style="27"/>
    <col min="3074" max="3074" width="4.625" style="27" customWidth="1"/>
    <col min="3075" max="3075" width="18.125" style="27" customWidth="1"/>
    <col min="3076" max="3076" width="19.125" style="27" customWidth="1"/>
    <col min="3077" max="3077" width="18.875" style="27" customWidth="1"/>
    <col min="3078" max="3078" width="18.375" style="27" customWidth="1"/>
    <col min="3079" max="3329" width="8.625" style="27"/>
    <col min="3330" max="3330" width="4.625" style="27" customWidth="1"/>
    <col min="3331" max="3331" width="18.125" style="27" customWidth="1"/>
    <col min="3332" max="3332" width="19.125" style="27" customWidth="1"/>
    <col min="3333" max="3333" width="18.875" style="27" customWidth="1"/>
    <col min="3334" max="3334" width="18.375" style="27" customWidth="1"/>
    <col min="3335" max="3585" width="8.625" style="27"/>
    <col min="3586" max="3586" width="4.625" style="27" customWidth="1"/>
    <col min="3587" max="3587" width="18.125" style="27" customWidth="1"/>
    <col min="3588" max="3588" width="19.125" style="27" customWidth="1"/>
    <col min="3589" max="3589" width="18.875" style="27" customWidth="1"/>
    <col min="3590" max="3590" width="18.375" style="27" customWidth="1"/>
    <col min="3591" max="3841" width="8.625" style="27"/>
    <col min="3842" max="3842" width="4.625" style="27" customWidth="1"/>
    <col min="3843" max="3843" width="18.125" style="27" customWidth="1"/>
    <col min="3844" max="3844" width="19.125" style="27" customWidth="1"/>
    <col min="3845" max="3845" width="18.875" style="27" customWidth="1"/>
    <col min="3846" max="3846" width="18.375" style="27" customWidth="1"/>
    <col min="3847" max="4097" width="8.625" style="27"/>
    <col min="4098" max="4098" width="4.625" style="27" customWidth="1"/>
    <col min="4099" max="4099" width="18.125" style="27" customWidth="1"/>
    <col min="4100" max="4100" width="19.125" style="27" customWidth="1"/>
    <col min="4101" max="4101" width="18.875" style="27" customWidth="1"/>
    <col min="4102" max="4102" width="18.375" style="27" customWidth="1"/>
    <col min="4103" max="4353" width="8.625" style="27"/>
    <col min="4354" max="4354" width="4.625" style="27" customWidth="1"/>
    <col min="4355" max="4355" width="18.125" style="27" customWidth="1"/>
    <col min="4356" max="4356" width="19.125" style="27" customWidth="1"/>
    <col min="4357" max="4357" width="18.875" style="27" customWidth="1"/>
    <col min="4358" max="4358" width="18.375" style="27" customWidth="1"/>
    <col min="4359" max="4609" width="8.625" style="27"/>
    <col min="4610" max="4610" width="4.625" style="27" customWidth="1"/>
    <col min="4611" max="4611" width="18.125" style="27" customWidth="1"/>
    <col min="4612" max="4612" width="19.125" style="27" customWidth="1"/>
    <col min="4613" max="4613" width="18.875" style="27" customWidth="1"/>
    <col min="4614" max="4614" width="18.375" style="27" customWidth="1"/>
    <col min="4615" max="4865" width="8.625" style="27"/>
    <col min="4866" max="4866" width="4.625" style="27" customWidth="1"/>
    <col min="4867" max="4867" width="18.125" style="27" customWidth="1"/>
    <col min="4868" max="4868" width="19.125" style="27" customWidth="1"/>
    <col min="4869" max="4869" width="18.875" style="27" customWidth="1"/>
    <col min="4870" max="4870" width="18.375" style="27" customWidth="1"/>
    <col min="4871" max="5121" width="8.625" style="27"/>
    <col min="5122" max="5122" width="4.625" style="27" customWidth="1"/>
    <col min="5123" max="5123" width="18.125" style="27" customWidth="1"/>
    <col min="5124" max="5124" width="19.125" style="27" customWidth="1"/>
    <col min="5125" max="5125" width="18.875" style="27" customWidth="1"/>
    <col min="5126" max="5126" width="18.375" style="27" customWidth="1"/>
    <col min="5127" max="5377" width="8.625" style="27"/>
    <col min="5378" max="5378" width="4.625" style="27" customWidth="1"/>
    <col min="5379" max="5379" width="18.125" style="27" customWidth="1"/>
    <col min="5380" max="5380" width="19.125" style="27" customWidth="1"/>
    <col min="5381" max="5381" width="18.875" style="27" customWidth="1"/>
    <col min="5382" max="5382" width="18.375" style="27" customWidth="1"/>
    <col min="5383" max="5633" width="8.625" style="27"/>
    <col min="5634" max="5634" width="4.625" style="27" customWidth="1"/>
    <col min="5635" max="5635" width="18.125" style="27" customWidth="1"/>
    <col min="5636" max="5636" width="19.125" style="27" customWidth="1"/>
    <col min="5637" max="5637" width="18.875" style="27" customWidth="1"/>
    <col min="5638" max="5638" width="18.375" style="27" customWidth="1"/>
    <col min="5639" max="5889" width="8.625" style="27"/>
    <col min="5890" max="5890" width="4.625" style="27" customWidth="1"/>
    <col min="5891" max="5891" width="18.125" style="27" customWidth="1"/>
    <col min="5892" max="5892" width="19.125" style="27" customWidth="1"/>
    <col min="5893" max="5893" width="18.875" style="27" customWidth="1"/>
    <col min="5894" max="5894" width="18.375" style="27" customWidth="1"/>
    <col min="5895" max="6145" width="8.625" style="27"/>
    <col min="6146" max="6146" width="4.625" style="27" customWidth="1"/>
    <col min="6147" max="6147" width="18.125" style="27" customWidth="1"/>
    <col min="6148" max="6148" width="19.125" style="27" customWidth="1"/>
    <col min="6149" max="6149" width="18.875" style="27" customWidth="1"/>
    <col min="6150" max="6150" width="18.375" style="27" customWidth="1"/>
    <col min="6151" max="6401" width="8.625" style="27"/>
    <col min="6402" max="6402" width="4.625" style="27" customWidth="1"/>
    <col min="6403" max="6403" width="18.125" style="27" customWidth="1"/>
    <col min="6404" max="6404" width="19.125" style="27" customWidth="1"/>
    <col min="6405" max="6405" width="18.875" style="27" customWidth="1"/>
    <col min="6406" max="6406" width="18.375" style="27" customWidth="1"/>
    <col min="6407" max="6657" width="8.625" style="27"/>
    <col min="6658" max="6658" width="4.625" style="27" customWidth="1"/>
    <col min="6659" max="6659" width="18.125" style="27" customWidth="1"/>
    <col min="6660" max="6660" width="19.125" style="27" customWidth="1"/>
    <col min="6661" max="6661" width="18.875" style="27" customWidth="1"/>
    <col min="6662" max="6662" width="18.375" style="27" customWidth="1"/>
    <col min="6663" max="6913" width="8.625" style="27"/>
    <col min="6914" max="6914" width="4.625" style="27" customWidth="1"/>
    <col min="6915" max="6915" width="18.125" style="27" customWidth="1"/>
    <col min="6916" max="6916" width="19.125" style="27" customWidth="1"/>
    <col min="6917" max="6917" width="18.875" style="27" customWidth="1"/>
    <col min="6918" max="6918" width="18.375" style="27" customWidth="1"/>
    <col min="6919" max="7169" width="8.625" style="27"/>
    <col min="7170" max="7170" width="4.625" style="27" customWidth="1"/>
    <col min="7171" max="7171" width="18.125" style="27" customWidth="1"/>
    <col min="7172" max="7172" width="19.125" style="27" customWidth="1"/>
    <col min="7173" max="7173" width="18.875" style="27" customWidth="1"/>
    <col min="7174" max="7174" width="18.375" style="27" customWidth="1"/>
    <col min="7175" max="7425" width="8.625" style="27"/>
    <col min="7426" max="7426" width="4.625" style="27" customWidth="1"/>
    <col min="7427" max="7427" width="18.125" style="27" customWidth="1"/>
    <col min="7428" max="7428" width="19.125" style="27" customWidth="1"/>
    <col min="7429" max="7429" width="18.875" style="27" customWidth="1"/>
    <col min="7430" max="7430" width="18.375" style="27" customWidth="1"/>
    <col min="7431" max="7681" width="8.625" style="27"/>
    <col min="7682" max="7682" width="4.625" style="27" customWidth="1"/>
    <col min="7683" max="7683" width="18.125" style="27" customWidth="1"/>
    <col min="7684" max="7684" width="19.125" style="27" customWidth="1"/>
    <col min="7685" max="7685" width="18.875" style="27" customWidth="1"/>
    <col min="7686" max="7686" width="18.375" style="27" customWidth="1"/>
    <col min="7687" max="7937" width="8.625" style="27"/>
    <col min="7938" max="7938" width="4.625" style="27" customWidth="1"/>
    <col min="7939" max="7939" width="18.125" style="27" customWidth="1"/>
    <col min="7940" max="7940" width="19.125" style="27" customWidth="1"/>
    <col min="7941" max="7941" width="18.875" style="27" customWidth="1"/>
    <col min="7942" max="7942" width="18.375" style="27" customWidth="1"/>
    <col min="7943" max="8193" width="8.625" style="27"/>
    <col min="8194" max="8194" width="4.625" style="27" customWidth="1"/>
    <col min="8195" max="8195" width="18.125" style="27" customWidth="1"/>
    <col min="8196" max="8196" width="19.125" style="27" customWidth="1"/>
    <col min="8197" max="8197" width="18.875" style="27" customWidth="1"/>
    <col min="8198" max="8198" width="18.375" style="27" customWidth="1"/>
    <col min="8199" max="8449" width="8.625" style="27"/>
    <col min="8450" max="8450" width="4.625" style="27" customWidth="1"/>
    <col min="8451" max="8451" width="18.125" style="27" customWidth="1"/>
    <col min="8452" max="8452" width="19.125" style="27" customWidth="1"/>
    <col min="8453" max="8453" width="18.875" style="27" customWidth="1"/>
    <col min="8454" max="8454" width="18.375" style="27" customWidth="1"/>
    <col min="8455" max="8705" width="8.625" style="27"/>
    <col min="8706" max="8706" width="4.625" style="27" customWidth="1"/>
    <col min="8707" max="8707" width="18.125" style="27" customWidth="1"/>
    <col min="8708" max="8708" width="19.125" style="27" customWidth="1"/>
    <col min="8709" max="8709" width="18.875" style="27" customWidth="1"/>
    <col min="8710" max="8710" width="18.375" style="27" customWidth="1"/>
    <col min="8711" max="8961" width="8.625" style="27"/>
    <col min="8962" max="8962" width="4.625" style="27" customWidth="1"/>
    <col min="8963" max="8963" width="18.125" style="27" customWidth="1"/>
    <col min="8964" max="8964" width="19.125" style="27" customWidth="1"/>
    <col min="8965" max="8965" width="18.875" style="27" customWidth="1"/>
    <col min="8966" max="8966" width="18.375" style="27" customWidth="1"/>
    <col min="8967" max="9217" width="8.625" style="27"/>
    <col min="9218" max="9218" width="4.625" style="27" customWidth="1"/>
    <col min="9219" max="9219" width="18.125" style="27" customWidth="1"/>
    <col min="9220" max="9220" width="19.125" style="27" customWidth="1"/>
    <col min="9221" max="9221" width="18.875" style="27" customWidth="1"/>
    <col min="9222" max="9222" width="18.375" style="27" customWidth="1"/>
    <col min="9223" max="9473" width="8.625" style="27"/>
    <col min="9474" max="9474" width="4.625" style="27" customWidth="1"/>
    <col min="9475" max="9475" width="18.125" style="27" customWidth="1"/>
    <col min="9476" max="9476" width="19.125" style="27" customWidth="1"/>
    <col min="9477" max="9477" width="18.875" style="27" customWidth="1"/>
    <col min="9478" max="9478" width="18.375" style="27" customWidth="1"/>
    <col min="9479" max="9729" width="8.625" style="27"/>
    <col min="9730" max="9730" width="4.625" style="27" customWidth="1"/>
    <col min="9731" max="9731" width="18.125" style="27" customWidth="1"/>
    <col min="9732" max="9732" width="19.125" style="27" customWidth="1"/>
    <col min="9733" max="9733" width="18.875" style="27" customWidth="1"/>
    <col min="9734" max="9734" width="18.375" style="27" customWidth="1"/>
    <col min="9735" max="9985" width="8.625" style="27"/>
    <col min="9986" max="9986" width="4.625" style="27" customWidth="1"/>
    <col min="9987" max="9987" width="18.125" style="27" customWidth="1"/>
    <col min="9988" max="9988" width="19.125" style="27" customWidth="1"/>
    <col min="9989" max="9989" width="18.875" style="27" customWidth="1"/>
    <col min="9990" max="9990" width="18.375" style="27" customWidth="1"/>
    <col min="9991" max="10241" width="8.625" style="27"/>
    <col min="10242" max="10242" width="4.625" style="27" customWidth="1"/>
    <col min="10243" max="10243" width="18.125" style="27" customWidth="1"/>
    <col min="10244" max="10244" width="19.125" style="27" customWidth="1"/>
    <col min="10245" max="10245" width="18.875" style="27" customWidth="1"/>
    <col min="10246" max="10246" width="18.375" style="27" customWidth="1"/>
    <col min="10247" max="10497" width="8.625" style="27"/>
    <col min="10498" max="10498" width="4.625" style="27" customWidth="1"/>
    <col min="10499" max="10499" width="18.125" style="27" customWidth="1"/>
    <col min="10500" max="10500" width="19.125" style="27" customWidth="1"/>
    <col min="10501" max="10501" width="18.875" style="27" customWidth="1"/>
    <col min="10502" max="10502" width="18.375" style="27" customWidth="1"/>
    <col min="10503" max="10753" width="8.625" style="27"/>
    <col min="10754" max="10754" width="4.625" style="27" customWidth="1"/>
    <col min="10755" max="10755" width="18.125" style="27" customWidth="1"/>
    <col min="10756" max="10756" width="19.125" style="27" customWidth="1"/>
    <col min="10757" max="10757" width="18.875" style="27" customWidth="1"/>
    <col min="10758" max="10758" width="18.375" style="27" customWidth="1"/>
    <col min="10759" max="11009" width="8.625" style="27"/>
    <col min="11010" max="11010" width="4.625" style="27" customWidth="1"/>
    <col min="11011" max="11011" width="18.125" style="27" customWidth="1"/>
    <col min="11012" max="11012" width="19.125" style="27" customWidth="1"/>
    <col min="11013" max="11013" width="18.875" style="27" customWidth="1"/>
    <col min="11014" max="11014" width="18.375" style="27" customWidth="1"/>
    <col min="11015" max="11265" width="8.625" style="27"/>
    <col min="11266" max="11266" width="4.625" style="27" customWidth="1"/>
    <col min="11267" max="11267" width="18.125" style="27" customWidth="1"/>
    <col min="11268" max="11268" width="19.125" style="27" customWidth="1"/>
    <col min="11269" max="11269" width="18.875" style="27" customWidth="1"/>
    <col min="11270" max="11270" width="18.375" style="27" customWidth="1"/>
    <col min="11271" max="11521" width="8.625" style="27"/>
    <col min="11522" max="11522" width="4.625" style="27" customWidth="1"/>
    <col min="11523" max="11523" width="18.125" style="27" customWidth="1"/>
    <col min="11524" max="11524" width="19.125" style="27" customWidth="1"/>
    <col min="11525" max="11525" width="18.875" style="27" customWidth="1"/>
    <col min="11526" max="11526" width="18.375" style="27" customWidth="1"/>
    <col min="11527" max="11777" width="8.625" style="27"/>
    <col min="11778" max="11778" width="4.625" style="27" customWidth="1"/>
    <col min="11779" max="11779" width="18.125" style="27" customWidth="1"/>
    <col min="11780" max="11780" width="19.125" style="27" customWidth="1"/>
    <col min="11781" max="11781" width="18.875" style="27" customWidth="1"/>
    <col min="11782" max="11782" width="18.375" style="27" customWidth="1"/>
    <col min="11783" max="12033" width="8.625" style="27"/>
    <col min="12034" max="12034" width="4.625" style="27" customWidth="1"/>
    <col min="12035" max="12035" width="18.125" style="27" customWidth="1"/>
    <col min="12036" max="12036" width="19.125" style="27" customWidth="1"/>
    <col min="12037" max="12037" width="18.875" style="27" customWidth="1"/>
    <col min="12038" max="12038" width="18.375" style="27" customWidth="1"/>
    <col min="12039" max="12289" width="8.625" style="27"/>
    <col min="12290" max="12290" width="4.625" style="27" customWidth="1"/>
    <col min="12291" max="12291" width="18.125" style="27" customWidth="1"/>
    <col min="12292" max="12292" width="19.125" style="27" customWidth="1"/>
    <col min="12293" max="12293" width="18.875" style="27" customWidth="1"/>
    <col min="12294" max="12294" width="18.375" style="27" customWidth="1"/>
    <col min="12295" max="12545" width="8.625" style="27"/>
    <col min="12546" max="12546" width="4.625" style="27" customWidth="1"/>
    <col min="12547" max="12547" width="18.125" style="27" customWidth="1"/>
    <col min="12548" max="12548" width="19.125" style="27" customWidth="1"/>
    <col min="12549" max="12549" width="18.875" style="27" customWidth="1"/>
    <col min="12550" max="12550" width="18.375" style="27" customWidth="1"/>
    <col min="12551" max="12801" width="8.625" style="27"/>
    <col min="12802" max="12802" width="4.625" style="27" customWidth="1"/>
    <col min="12803" max="12803" width="18.125" style="27" customWidth="1"/>
    <col min="12804" max="12804" width="19.125" style="27" customWidth="1"/>
    <col min="12805" max="12805" width="18.875" style="27" customWidth="1"/>
    <col min="12806" max="12806" width="18.375" style="27" customWidth="1"/>
    <col min="12807" max="13057" width="8.625" style="27"/>
    <col min="13058" max="13058" width="4.625" style="27" customWidth="1"/>
    <col min="13059" max="13059" width="18.125" style="27" customWidth="1"/>
    <col min="13060" max="13060" width="19.125" style="27" customWidth="1"/>
    <col min="13061" max="13061" width="18.875" style="27" customWidth="1"/>
    <col min="13062" max="13062" width="18.375" style="27" customWidth="1"/>
    <col min="13063" max="13313" width="8.625" style="27"/>
    <col min="13314" max="13314" width="4.625" style="27" customWidth="1"/>
    <col min="13315" max="13315" width="18.125" style="27" customWidth="1"/>
    <col min="13316" max="13316" width="19.125" style="27" customWidth="1"/>
    <col min="13317" max="13317" width="18.875" style="27" customWidth="1"/>
    <col min="13318" max="13318" width="18.375" style="27" customWidth="1"/>
    <col min="13319" max="13569" width="8.625" style="27"/>
    <col min="13570" max="13570" width="4.625" style="27" customWidth="1"/>
    <col min="13571" max="13571" width="18.125" style="27" customWidth="1"/>
    <col min="13572" max="13572" width="19.125" style="27" customWidth="1"/>
    <col min="13573" max="13573" width="18.875" style="27" customWidth="1"/>
    <col min="13574" max="13574" width="18.375" style="27" customWidth="1"/>
    <col min="13575" max="13825" width="8.625" style="27"/>
    <col min="13826" max="13826" width="4.625" style="27" customWidth="1"/>
    <col min="13827" max="13827" width="18.125" style="27" customWidth="1"/>
    <col min="13828" max="13828" width="19.125" style="27" customWidth="1"/>
    <col min="13829" max="13829" width="18.875" style="27" customWidth="1"/>
    <col min="13830" max="13830" width="18.375" style="27" customWidth="1"/>
    <col min="13831" max="14081" width="8.625" style="27"/>
    <col min="14082" max="14082" width="4.625" style="27" customWidth="1"/>
    <col min="14083" max="14083" width="18.125" style="27" customWidth="1"/>
    <col min="14084" max="14084" width="19.125" style="27" customWidth="1"/>
    <col min="14085" max="14085" width="18.875" style="27" customWidth="1"/>
    <col min="14086" max="14086" width="18.375" style="27" customWidth="1"/>
    <col min="14087" max="14337" width="8.625" style="27"/>
    <col min="14338" max="14338" width="4.625" style="27" customWidth="1"/>
    <col min="14339" max="14339" width="18.125" style="27" customWidth="1"/>
    <col min="14340" max="14340" width="19.125" style="27" customWidth="1"/>
    <col min="14341" max="14341" width="18.875" style="27" customWidth="1"/>
    <col min="14342" max="14342" width="18.375" style="27" customWidth="1"/>
    <col min="14343" max="14593" width="8.625" style="27"/>
    <col min="14594" max="14594" width="4.625" style="27" customWidth="1"/>
    <col min="14595" max="14595" width="18.125" style="27" customWidth="1"/>
    <col min="14596" max="14596" width="19.125" style="27" customWidth="1"/>
    <col min="14597" max="14597" width="18.875" style="27" customWidth="1"/>
    <col min="14598" max="14598" width="18.375" style="27" customWidth="1"/>
    <col min="14599" max="14849" width="8.625" style="27"/>
    <col min="14850" max="14850" width="4.625" style="27" customWidth="1"/>
    <col min="14851" max="14851" width="18.125" style="27" customWidth="1"/>
    <col min="14852" max="14852" width="19.125" style="27" customWidth="1"/>
    <col min="14853" max="14853" width="18.875" style="27" customWidth="1"/>
    <col min="14854" max="14854" width="18.375" style="27" customWidth="1"/>
    <col min="14855" max="15105" width="8.625" style="27"/>
    <col min="15106" max="15106" width="4.625" style="27" customWidth="1"/>
    <col min="15107" max="15107" width="18.125" style="27" customWidth="1"/>
    <col min="15108" max="15108" width="19.125" style="27" customWidth="1"/>
    <col min="15109" max="15109" width="18.875" style="27" customWidth="1"/>
    <col min="15110" max="15110" width="18.375" style="27" customWidth="1"/>
    <col min="15111" max="15361" width="8.625" style="27"/>
    <col min="15362" max="15362" width="4.625" style="27" customWidth="1"/>
    <col min="15363" max="15363" width="18.125" style="27" customWidth="1"/>
    <col min="15364" max="15364" width="19.125" style="27" customWidth="1"/>
    <col min="15365" max="15365" width="18.875" style="27" customWidth="1"/>
    <col min="15366" max="15366" width="18.375" style="27" customWidth="1"/>
    <col min="15367" max="15617" width="8.625" style="27"/>
    <col min="15618" max="15618" width="4.625" style="27" customWidth="1"/>
    <col min="15619" max="15619" width="18.125" style="27" customWidth="1"/>
    <col min="15620" max="15620" width="19.125" style="27" customWidth="1"/>
    <col min="15621" max="15621" width="18.875" style="27" customWidth="1"/>
    <col min="15622" max="15622" width="18.375" style="27" customWidth="1"/>
    <col min="15623" max="15873" width="8.625" style="27"/>
    <col min="15874" max="15874" width="4.625" style="27" customWidth="1"/>
    <col min="15875" max="15875" width="18.125" style="27" customWidth="1"/>
    <col min="15876" max="15876" width="19.125" style="27" customWidth="1"/>
    <col min="15877" max="15877" width="18.875" style="27" customWidth="1"/>
    <col min="15878" max="15878" width="18.375" style="27" customWidth="1"/>
    <col min="15879" max="16129" width="8.625" style="27"/>
    <col min="16130" max="16130" width="4.625" style="27" customWidth="1"/>
    <col min="16131" max="16131" width="18.125" style="27" customWidth="1"/>
    <col min="16132" max="16132" width="19.125" style="27" customWidth="1"/>
    <col min="16133" max="16133" width="18.875" style="27" customWidth="1"/>
    <col min="16134" max="16134" width="18.375" style="27" customWidth="1"/>
    <col min="16135" max="16384" width="8.625" style="27"/>
  </cols>
  <sheetData>
    <row r="1" spans="1:6" ht="17.25" customHeight="1" x14ac:dyDescent="0.4">
      <c r="A1" s="85" t="s">
        <v>128</v>
      </c>
    </row>
    <row r="2" spans="1:6" ht="27" customHeight="1" x14ac:dyDescent="0.4"/>
    <row r="3" spans="1:6" ht="17.25" x14ac:dyDescent="0.4">
      <c r="A3" s="376" t="s">
        <v>88</v>
      </c>
      <c r="B3" s="376"/>
      <c r="C3" s="376"/>
      <c r="D3" s="376"/>
      <c r="E3" s="376"/>
      <c r="F3" s="376"/>
    </row>
    <row r="4" spans="1:6" ht="26.25" customHeight="1" x14ac:dyDescent="0.4">
      <c r="B4" s="27" t="s">
        <v>89</v>
      </c>
    </row>
    <row r="5" spans="1:6" ht="23.25" customHeight="1" x14ac:dyDescent="0.4">
      <c r="F5" s="86" t="s">
        <v>90</v>
      </c>
    </row>
    <row r="6" spans="1:6" ht="42.75" customHeight="1" x14ac:dyDescent="0.4">
      <c r="A6" s="377" t="s">
        <v>91</v>
      </c>
      <c r="B6" s="377"/>
      <c r="C6" s="169" t="s">
        <v>92</v>
      </c>
      <c r="D6" s="169" t="s">
        <v>150</v>
      </c>
      <c r="E6" s="169" t="s">
        <v>149</v>
      </c>
      <c r="F6" s="170" t="s">
        <v>93</v>
      </c>
    </row>
    <row r="7" spans="1:6" ht="42.75" customHeight="1" x14ac:dyDescent="0.4">
      <c r="A7" s="378" t="s">
        <v>114</v>
      </c>
      <c r="B7" s="379"/>
      <c r="C7" s="154">
        <f>SUMIF('ｂｋ4'!A12:A51,"厨房機器等購入費",'ｂｋ4'!G12:G51)</f>
        <v>330000</v>
      </c>
      <c r="D7" s="154">
        <f>SUMIF('ｂｋ4'!A12:A51,"厨房機器等購入費",'ｂｋ4'!H12:H51)</f>
        <v>30000</v>
      </c>
      <c r="E7" s="154">
        <f>SUMIF('ｂｋ4'!A12:A51,"厨房機器等購入費",'ｂｋ4'!I12:I51)</f>
        <v>300000</v>
      </c>
      <c r="F7" s="88"/>
    </row>
    <row r="8" spans="1:6" ht="42.75" customHeight="1" x14ac:dyDescent="0.4">
      <c r="A8" s="380" t="s">
        <v>115</v>
      </c>
      <c r="B8" s="381"/>
      <c r="C8" s="152">
        <f>SUM(SUMIF('ｂｋ4'!A12:A51,"広告宣伝費（販路・顧客開拓目的）",'ｂｋ4'!G12:G51),SUMIF('ｂｋ4'!A12:A51,"広告宣伝費（求人目的）",'ｂｋ4'!G12:G51))</f>
        <v>165000</v>
      </c>
      <c r="D8" s="153">
        <f>SUM(SUMIF('ｂｋ4'!A12:A51,"広告宣伝費（販路・顧客開拓目的）",'ｂｋ4'!H12:H51),SUMIF('ｂｋ4'!A12:A51,"広告宣伝費（求人目的）",'ｂｋ4'!H12:H51))</f>
        <v>15000</v>
      </c>
      <c r="E8" s="152">
        <f>SUM(SUMIF('ｂｋ4'!A12:A51,"広告宣伝費（販路・顧客開拓目的）",'ｂｋ4'!I12:I51),SUMIF('ｂｋ4'!A12:A51,"広告宣伝費（求人目的）",'ｂｋ4'!I12:I51))</f>
        <v>150000</v>
      </c>
      <c r="F8" s="119"/>
    </row>
    <row r="9" spans="1:6" ht="27" customHeight="1" x14ac:dyDescent="0.4">
      <c r="A9" s="382" t="s">
        <v>143</v>
      </c>
      <c r="B9" s="383"/>
      <c r="C9" s="118">
        <f>SUMIF('ｂｋ4'!A12:A51,"広告宣伝費（販路・顧客開拓目的）",'ｂｋ4'!G12:G51)</f>
        <v>55000</v>
      </c>
      <c r="D9" s="173">
        <f>SUMIF('ｂｋ4'!A12:A51,"広告宣伝費（販路・顧客開拓目的）",'ｂｋ4'!H12:H51)</f>
        <v>5000</v>
      </c>
      <c r="E9" s="118">
        <f>SUMIF('ｂｋ4'!A12:A51,"広告宣伝費（販路・顧客開拓目的）",'ｂｋ4'!I12:I51)</f>
        <v>50000</v>
      </c>
      <c r="F9" s="120"/>
    </row>
    <row r="10" spans="1:6" ht="27" customHeight="1" x14ac:dyDescent="0.4">
      <c r="A10" s="374" t="s">
        <v>125</v>
      </c>
      <c r="B10" s="375"/>
      <c r="C10" s="117">
        <f>SUMIF('ｂｋ4'!A12:A51,"広告宣伝費（求人目的）",'ｂｋ4'!G12:G51)</f>
        <v>110000</v>
      </c>
      <c r="D10" s="154">
        <f>SUMIF('ｂｋ4'!A12:A51,"広告宣伝費（求人目的）",'ｂｋ4'!H12:H51)</f>
        <v>10000</v>
      </c>
      <c r="E10" s="117">
        <f>SUMIF('ｂｋ4'!A12:A51,"広告宣伝費（求人目的）",'ｂｋ4'!I12:I51)</f>
        <v>100000</v>
      </c>
      <c r="F10" s="88"/>
    </row>
    <row r="11" spans="1:6" ht="42.75" customHeight="1" x14ac:dyDescent="0.4">
      <c r="A11" s="384" t="s">
        <v>116</v>
      </c>
      <c r="B11" s="385"/>
      <c r="C11" s="115">
        <f>SUMIF('ｂｋ4'!A12:A51,"マーケティング調査費",'ｂｋ4'!G12:G51)</f>
        <v>132000</v>
      </c>
      <c r="D11" s="87">
        <f>SUMIF('ｂｋ4'!A12:A51,"マーケティング調査費",'ｂｋ4'!H12:H51)</f>
        <v>12000</v>
      </c>
      <c r="E11" s="115">
        <f>SUMIF('ｂｋ4'!A12:A51,"マーケティング調査費",'ｂｋ4'!I12:I51)</f>
        <v>120000</v>
      </c>
      <c r="F11" s="88"/>
    </row>
    <row r="12" spans="1:6" ht="42.75" customHeight="1" x14ac:dyDescent="0.4">
      <c r="A12" s="384" t="s">
        <v>117</v>
      </c>
      <c r="B12" s="385"/>
      <c r="C12" s="115">
        <f>SUMIF('ｂｋ4'!A13:A52,"システム導入費",'ｂｋ4'!G13:G52)</f>
        <v>330000</v>
      </c>
      <c r="D12" s="115">
        <f>SUMIF('ｂｋ4'!A13:A52,"システム導入費",'ｂｋ4'!H13:H52)</f>
        <v>30000</v>
      </c>
      <c r="E12" s="115">
        <f>SUMIF('ｂｋ4'!A13:A52,"システム導入費",'ｂｋ4'!I13:I52)</f>
        <v>300000</v>
      </c>
      <c r="F12" s="88"/>
    </row>
    <row r="13" spans="1:6" ht="42.75" customHeight="1" thickBot="1" x14ac:dyDescent="0.45">
      <c r="A13" s="386" t="s">
        <v>118</v>
      </c>
      <c r="B13" s="387"/>
      <c r="C13" s="166">
        <f>SUMIF('ｂｋ4'!A13:A52,"厨房等工事費",'ｂｋ4'!G13:G52)</f>
        <v>814000</v>
      </c>
      <c r="D13" s="167">
        <f>SUMIF('ｂｋ4'!A13:A52,"厨房等工事費",'ｂｋ4'!H13:H52)</f>
        <v>74000</v>
      </c>
      <c r="E13" s="166">
        <f>SUMIF('ｂｋ4'!A13:A52,"厨房等工事費",'ｂｋ4'!I13:I52)</f>
        <v>740000</v>
      </c>
      <c r="F13" s="168"/>
    </row>
    <row r="14" spans="1:6" ht="45" customHeight="1" thickTop="1" x14ac:dyDescent="0.4">
      <c r="A14" s="388" t="s">
        <v>94</v>
      </c>
      <c r="B14" s="388"/>
      <c r="C14" s="171">
        <f>SUM(C7,C8,C11,C12,C13)</f>
        <v>1771000</v>
      </c>
      <c r="D14" s="171">
        <f>SUM(D7,D8,D11,D12,D13)</f>
        <v>161000</v>
      </c>
      <c r="E14" s="171">
        <f>SUM(E7,E8,E11,E12,E13)</f>
        <v>1610000</v>
      </c>
      <c r="F14" s="172"/>
    </row>
    <row r="15" spans="1:6" s="30" customFormat="1" ht="22.5" customHeight="1" x14ac:dyDescent="0.4">
      <c r="A15" s="389" t="s">
        <v>95</v>
      </c>
      <c r="B15" s="389"/>
      <c r="C15" s="389"/>
      <c r="D15" s="389"/>
      <c r="E15" s="389"/>
      <c r="F15" s="389"/>
    </row>
    <row r="16" spans="1:6" ht="21" customHeight="1" x14ac:dyDescent="0.4">
      <c r="A16" s="389"/>
      <c r="B16" s="389"/>
      <c r="C16" s="389"/>
      <c r="D16" s="389"/>
      <c r="E16" s="389"/>
      <c r="F16" s="389"/>
    </row>
  </sheetData>
  <sheetProtection formatCells="0" formatColumns="0" formatRows="0" selectLockedCells="1"/>
  <mergeCells count="11">
    <mergeCell ref="A11:B11"/>
    <mergeCell ref="A12:B12"/>
    <mergeCell ref="A13:B13"/>
    <mergeCell ref="A14:B14"/>
    <mergeCell ref="A15:F16"/>
    <mergeCell ref="A10:B10"/>
    <mergeCell ref="A3:F3"/>
    <mergeCell ref="A6:B6"/>
    <mergeCell ref="A7:B7"/>
    <mergeCell ref="A8:B8"/>
    <mergeCell ref="A9:B9"/>
  </mergeCells>
  <phoneticPr fontId="8"/>
  <printOptions horizontalCentered="1"/>
  <pageMargins left="0.39370078740157483" right="0.39370078740157483" top="0.78740157480314965" bottom="0" header="0.31496062992125984" footer="0.31496062992125984"/>
  <pageSetup paperSize="9" orientation="portrait" r:id="rId1"/>
  <headerFooter scaleWithDoc="0" alignWithMargins="0">
    <oddFooter>&amp;R02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S63"/>
  <sheetViews>
    <sheetView showZeros="0" view="pageBreakPreview" zoomScale="80" zoomScaleNormal="100" zoomScaleSheetLayoutView="80" workbookViewId="0">
      <selection activeCell="A10" sqref="A10:D11"/>
    </sheetView>
  </sheetViews>
  <sheetFormatPr defaultRowHeight="13.5" x14ac:dyDescent="0.4"/>
  <cols>
    <col min="1" max="1" width="15.375" style="83" customWidth="1"/>
    <col min="2" max="2" width="8.875" style="83" customWidth="1"/>
    <col min="3" max="3" width="3.125" style="83" customWidth="1"/>
    <col min="4" max="4" width="8.875" style="92" customWidth="1"/>
    <col min="5" max="5" width="9.75" style="83" bestFit="1" customWidth="1"/>
    <col min="6" max="6" width="6.5" style="83" customWidth="1"/>
    <col min="7" max="9" width="11.125" style="83" customWidth="1"/>
    <col min="10" max="10" width="3.875" style="83" customWidth="1"/>
    <col min="11" max="11" width="2.375" style="83" customWidth="1"/>
    <col min="12" max="12" width="2.875" style="90" customWidth="1"/>
    <col min="13" max="13" width="2.375" style="83" customWidth="1"/>
    <col min="14" max="14" width="2.875" style="90" customWidth="1"/>
    <col min="15" max="15" width="2.375" style="83" customWidth="1"/>
    <col min="16" max="16" width="2.875" style="90" customWidth="1"/>
    <col min="17" max="17" width="2.375" style="83" customWidth="1"/>
    <col min="18" max="18" width="2.875" style="90" customWidth="1"/>
    <col min="19" max="19" width="2.875" style="83" customWidth="1"/>
    <col min="20" max="260" width="8.625" style="83"/>
    <col min="261" max="261" width="18.875" style="83" customWidth="1"/>
    <col min="262" max="263" width="6.5" style="83" customWidth="1"/>
    <col min="264" max="266" width="11.125" style="83" customWidth="1"/>
    <col min="267" max="272" width="8.375" style="83" customWidth="1"/>
    <col min="273" max="273" width="18.875" style="83" customWidth="1"/>
    <col min="274" max="274" width="4.125" style="83" customWidth="1"/>
    <col min="275" max="275" width="4.625" style="83" customWidth="1"/>
    <col min="276" max="516" width="8.625" style="83"/>
    <col min="517" max="517" width="18.875" style="83" customWidth="1"/>
    <col min="518" max="519" width="6.5" style="83" customWidth="1"/>
    <col min="520" max="522" width="11.125" style="83" customWidth="1"/>
    <col min="523" max="528" width="8.375" style="83" customWidth="1"/>
    <col min="529" max="529" width="18.875" style="83" customWidth="1"/>
    <col min="530" max="530" width="4.125" style="83" customWidth="1"/>
    <col min="531" max="531" width="4.625" style="83" customWidth="1"/>
    <col min="532" max="772" width="8.625" style="83"/>
    <col min="773" max="773" width="18.875" style="83" customWidth="1"/>
    <col min="774" max="775" width="6.5" style="83" customWidth="1"/>
    <col min="776" max="778" width="11.125" style="83" customWidth="1"/>
    <col min="779" max="784" width="8.375" style="83" customWidth="1"/>
    <col min="785" max="785" width="18.875" style="83" customWidth="1"/>
    <col min="786" max="786" width="4.125" style="83" customWidth="1"/>
    <col min="787" max="787" width="4.625" style="83" customWidth="1"/>
    <col min="788" max="1028" width="8.625" style="83"/>
    <col min="1029" max="1029" width="18.875" style="83" customWidth="1"/>
    <col min="1030" max="1031" width="6.5" style="83" customWidth="1"/>
    <col min="1032" max="1034" width="11.125" style="83" customWidth="1"/>
    <col min="1035" max="1040" width="8.375" style="83" customWidth="1"/>
    <col min="1041" max="1041" width="18.875" style="83" customWidth="1"/>
    <col min="1042" max="1042" width="4.125" style="83" customWidth="1"/>
    <col min="1043" max="1043" width="4.625" style="83" customWidth="1"/>
    <col min="1044" max="1284" width="8.625" style="83"/>
    <col min="1285" max="1285" width="18.875" style="83" customWidth="1"/>
    <col min="1286" max="1287" width="6.5" style="83" customWidth="1"/>
    <col min="1288" max="1290" width="11.125" style="83" customWidth="1"/>
    <col min="1291" max="1296" width="8.375" style="83" customWidth="1"/>
    <col min="1297" max="1297" width="18.875" style="83" customWidth="1"/>
    <col min="1298" max="1298" width="4.125" style="83" customWidth="1"/>
    <col min="1299" max="1299" width="4.625" style="83" customWidth="1"/>
    <col min="1300" max="1540" width="8.625" style="83"/>
    <col min="1541" max="1541" width="18.875" style="83" customWidth="1"/>
    <col min="1542" max="1543" width="6.5" style="83" customWidth="1"/>
    <col min="1544" max="1546" width="11.125" style="83" customWidth="1"/>
    <col min="1547" max="1552" width="8.375" style="83" customWidth="1"/>
    <col min="1553" max="1553" width="18.875" style="83" customWidth="1"/>
    <col min="1554" max="1554" width="4.125" style="83" customWidth="1"/>
    <col min="1555" max="1555" width="4.625" style="83" customWidth="1"/>
    <col min="1556" max="1796" width="8.625" style="83"/>
    <col min="1797" max="1797" width="18.875" style="83" customWidth="1"/>
    <col min="1798" max="1799" width="6.5" style="83" customWidth="1"/>
    <col min="1800" max="1802" width="11.125" style="83" customWidth="1"/>
    <col min="1803" max="1808" width="8.375" style="83" customWidth="1"/>
    <col min="1809" max="1809" width="18.875" style="83" customWidth="1"/>
    <col min="1810" max="1810" width="4.125" style="83" customWidth="1"/>
    <col min="1811" max="1811" width="4.625" style="83" customWidth="1"/>
    <col min="1812" max="2052" width="8.625" style="83"/>
    <col min="2053" max="2053" width="18.875" style="83" customWidth="1"/>
    <col min="2054" max="2055" width="6.5" style="83" customWidth="1"/>
    <col min="2056" max="2058" width="11.125" style="83" customWidth="1"/>
    <col min="2059" max="2064" width="8.375" style="83" customWidth="1"/>
    <col min="2065" max="2065" width="18.875" style="83" customWidth="1"/>
    <col min="2066" max="2066" width="4.125" style="83" customWidth="1"/>
    <col min="2067" max="2067" width="4.625" style="83" customWidth="1"/>
    <col min="2068" max="2308" width="8.625" style="83"/>
    <col min="2309" max="2309" width="18.875" style="83" customWidth="1"/>
    <col min="2310" max="2311" width="6.5" style="83" customWidth="1"/>
    <col min="2312" max="2314" width="11.125" style="83" customWidth="1"/>
    <col min="2315" max="2320" width="8.375" style="83" customWidth="1"/>
    <col min="2321" max="2321" width="18.875" style="83" customWidth="1"/>
    <col min="2322" max="2322" width="4.125" style="83" customWidth="1"/>
    <col min="2323" max="2323" width="4.625" style="83" customWidth="1"/>
    <col min="2324" max="2564" width="8.625" style="83"/>
    <col min="2565" max="2565" width="18.875" style="83" customWidth="1"/>
    <col min="2566" max="2567" width="6.5" style="83" customWidth="1"/>
    <col min="2568" max="2570" width="11.125" style="83" customWidth="1"/>
    <col min="2571" max="2576" width="8.375" style="83" customWidth="1"/>
    <col min="2577" max="2577" width="18.875" style="83" customWidth="1"/>
    <col min="2578" max="2578" width="4.125" style="83" customWidth="1"/>
    <col min="2579" max="2579" width="4.625" style="83" customWidth="1"/>
    <col min="2580" max="2820" width="8.625" style="83"/>
    <col min="2821" max="2821" width="18.875" style="83" customWidth="1"/>
    <col min="2822" max="2823" width="6.5" style="83" customWidth="1"/>
    <col min="2824" max="2826" width="11.125" style="83" customWidth="1"/>
    <col min="2827" max="2832" width="8.375" style="83" customWidth="1"/>
    <col min="2833" max="2833" width="18.875" style="83" customWidth="1"/>
    <col min="2834" max="2834" width="4.125" style="83" customWidth="1"/>
    <col min="2835" max="2835" width="4.625" style="83" customWidth="1"/>
    <col min="2836" max="3076" width="8.625" style="83"/>
    <col min="3077" max="3077" width="18.875" style="83" customWidth="1"/>
    <col min="3078" max="3079" width="6.5" style="83" customWidth="1"/>
    <col min="3080" max="3082" width="11.125" style="83" customWidth="1"/>
    <col min="3083" max="3088" width="8.375" style="83" customWidth="1"/>
    <col min="3089" max="3089" width="18.875" style="83" customWidth="1"/>
    <col min="3090" max="3090" width="4.125" style="83" customWidth="1"/>
    <col min="3091" max="3091" width="4.625" style="83" customWidth="1"/>
    <col min="3092" max="3332" width="8.625" style="83"/>
    <col min="3333" max="3333" width="18.875" style="83" customWidth="1"/>
    <col min="3334" max="3335" width="6.5" style="83" customWidth="1"/>
    <col min="3336" max="3338" width="11.125" style="83" customWidth="1"/>
    <col min="3339" max="3344" width="8.375" style="83" customWidth="1"/>
    <col min="3345" max="3345" width="18.875" style="83" customWidth="1"/>
    <col min="3346" max="3346" width="4.125" style="83" customWidth="1"/>
    <col min="3347" max="3347" width="4.625" style="83" customWidth="1"/>
    <col min="3348" max="3588" width="8.625" style="83"/>
    <col min="3589" max="3589" width="18.875" style="83" customWidth="1"/>
    <col min="3590" max="3591" width="6.5" style="83" customWidth="1"/>
    <col min="3592" max="3594" width="11.125" style="83" customWidth="1"/>
    <col min="3595" max="3600" width="8.375" style="83" customWidth="1"/>
    <col min="3601" max="3601" width="18.875" style="83" customWidth="1"/>
    <col min="3602" max="3602" width="4.125" style="83" customWidth="1"/>
    <col min="3603" max="3603" width="4.625" style="83" customWidth="1"/>
    <col min="3604" max="3844" width="8.625" style="83"/>
    <col min="3845" max="3845" width="18.875" style="83" customWidth="1"/>
    <col min="3846" max="3847" width="6.5" style="83" customWidth="1"/>
    <col min="3848" max="3850" width="11.125" style="83" customWidth="1"/>
    <col min="3851" max="3856" width="8.375" style="83" customWidth="1"/>
    <col min="3857" max="3857" width="18.875" style="83" customWidth="1"/>
    <col min="3858" max="3858" width="4.125" style="83" customWidth="1"/>
    <col min="3859" max="3859" width="4.625" style="83" customWidth="1"/>
    <col min="3860" max="4100" width="8.625" style="83"/>
    <col min="4101" max="4101" width="18.875" style="83" customWidth="1"/>
    <col min="4102" max="4103" width="6.5" style="83" customWidth="1"/>
    <col min="4104" max="4106" width="11.125" style="83" customWidth="1"/>
    <col min="4107" max="4112" width="8.375" style="83" customWidth="1"/>
    <col min="4113" max="4113" width="18.875" style="83" customWidth="1"/>
    <col min="4114" max="4114" width="4.125" style="83" customWidth="1"/>
    <col min="4115" max="4115" width="4.625" style="83" customWidth="1"/>
    <col min="4116" max="4356" width="8.625" style="83"/>
    <col min="4357" max="4357" width="18.875" style="83" customWidth="1"/>
    <col min="4358" max="4359" width="6.5" style="83" customWidth="1"/>
    <col min="4360" max="4362" width="11.125" style="83" customWidth="1"/>
    <col min="4363" max="4368" width="8.375" style="83" customWidth="1"/>
    <col min="4369" max="4369" width="18.875" style="83" customWidth="1"/>
    <col min="4370" max="4370" width="4.125" style="83" customWidth="1"/>
    <col min="4371" max="4371" width="4.625" style="83" customWidth="1"/>
    <col min="4372" max="4612" width="8.625" style="83"/>
    <col min="4613" max="4613" width="18.875" style="83" customWidth="1"/>
    <col min="4614" max="4615" width="6.5" style="83" customWidth="1"/>
    <col min="4616" max="4618" width="11.125" style="83" customWidth="1"/>
    <col min="4619" max="4624" width="8.375" style="83" customWidth="1"/>
    <col min="4625" max="4625" width="18.875" style="83" customWidth="1"/>
    <col min="4626" max="4626" width="4.125" style="83" customWidth="1"/>
    <col min="4627" max="4627" width="4.625" style="83" customWidth="1"/>
    <col min="4628" max="4868" width="8.625" style="83"/>
    <col min="4869" max="4869" width="18.875" style="83" customWidth="1"/>
    <col min="4870" max="4871" width="6.5" style="83" customWidth="1"/>
    <col min="4872" max="4874" width="11.125" style="83" customWidth="1"/>
    <col min="4875" max="4880" width="8.375" style="83" customWidth="1"/>
    <col min="4881" max="4881" width="18.875" style="83" customWidth="1"/>
    <col min="4882" max="4882" width="4.125" style="83" customWidth="1"/>
    <col min="4883" max="4883" width="4.625" style="83" customWidth="1"/>
    <col min="4884" max="5124" width="8.625" style="83"/>
    <col min="5125" max="5125" width="18.875" style="83" customWidth="1"/>
    <col min="5126" max="5127" width="6.5" style="83" customWidth="1"/>
    <col min="5128" max="5130" width="11.125" style="83" customWidth="1"/>
    <col min="5131" max="5136" width="8.375" style="83" customWidth="1"/>
    <col min="5137" max="5137" width="18.875" style="83" customWidth="1"/>
    <col min="5138" max="5138" width="4.125" style="83" customWidth="1"/>
    <col min="5139" max="5139" width="4.625" style="83" customWidth="1"/>
    <col min="5140" max="5380" width="8.625" style="83"/>
    <col min="5381" max="5381" width="18.875" style="83" customWidth="1"/>
    <col min="5382" max="5383" width="6.5" style="83" customWidth="1"/>
    <col min="5384" max="5386" width="11.125" style="83" customWidth="1"/>
    <col min="5387" max="5392" width="8.375" style="83" customWidth="1"/>
    <col min="5393" max="5393" width="18.875" style="83" customWidth="1"/>
    <col min="5394" max="5394" width="4.125" style="83" customWidth="1"/>
    <col min="5395" max="5395" width="4.625" style="83" customWidth="1"/>
    <col min="5396" max="5636" width="8.625" style="83"/>
    <col min="5637" max="5637" width="18.875" style="83" customWidth="1"/>
    <col min="5638" max="5639" width="6.5" style="83" customWidth="1"/>
    <col min="5640" max="5642" width="11.125" style="83" customWidth="1"/>
    <col min="5643" max="5648" width="8.375" style="83" customWidth="1"/>
    <col min="5649" max="5649" width="18.875" style="83" customWidth="1"/>
    <col min="5650" max="5650" width="4.125" style="83" customWidth="1"/>
    <col min="5651" max="5651" width="4.625" style="83" customWidth="1"/>
    <col min="5652" max="5892" width="8.625" style="83"/>
    <col min="5893" max="5893" width="18.875" style="83" customWidth="1"/>
    <col min="5894" max="5895" width="6.5" style="83" customWidth="1"/>
    <col min="5896" max="5898" width="11.125" style="83" customWidth="1"/>
    <col min="5899" max="5904" width="8.375" style="83" customWidth="1"/>
    <col min="5905" max="5905" width="18.875" style="83" customWidth="1"/>
    <col min="5906" max="5906" width="4.125" style="83" customWidth="1"/>
    <col min="5907" max="5907" width="4.625" style="83" customWidth="1"/>
    <col min="5908" max="6148" width="8.625" style="83"/>
    <col min="6149" max="6149" width="18.875" style="83" customWidth="1"/>
    <col min="6150" max="6151" width="6.5" style="83" customWidth="1"/>
    <col min="6152" max="6154" width="11.125" style="83" customWidth="1"/>
    <col min="6155" max="6160" width="8.375" style="83" customWidth="1"/>
    <col min="6161" max="6161" width="18.875" style="83" customWidth="1"/>
    <col min="6162" max="6162" width="4.125" style="83" customWidth="1"/>
    <col min="6163" max="6163" width="4.625" style="83" customWidth="1"/>
    <col min="6164" max="6404" width="8.625" style="83"/>
    <col min="6405" max="6405" width="18.875" style="83" customWidth="1"/>
    <col min="6406" max="6407" width="6.5" style="83" customWidth="1"/>
    <col min="6408" max="6410" width="11.125" style="83" customWidth="1"/>
    <col min="6411" max="6416" width="8.375" style="83" customWidth="1"/>
    <col min="6417" max="6417" width="18.875" style="83" customWidth="1"/>
    <col min="6418" max="6418" width="4.125" style="83" customWidth="1"/>
    <col min="6419" max="6419" width="4.625" style="83" customWidth="1"/>
    <col min="6420" max="6660" width="8.625" style="83"/>
    <col min="6661" max="6661" width="18.875" style="83" customWidth="1"/>
    <col min="6662" max="6663" width="6.5" style="83" customWidth="1"/>
    <col min="6664" max="6666" width="11.125" style="83" customWidth="1"/>
    <col min="6667" max="6672" width="8.375" style="83" customWidth="1"/>
    <col min="6673" max="6673" width="18.875" style="83" customWidth="1"/>
    <col min="6674" max="6674" width="4.125" style="83" customWidth="1"/>
    <col min="6675" max="6675" width="4.625" style="83" customWidth="1"/>
    <col min="6676" max="6916" width="8.625" style="83"/>
    <col min="6917" max="6917" width="18.875" style="83" customWidth="1"/>
    <col min="6918" max="6919" width="6.5" style="83" customWidth="1"/>
    <col min="6920" max="6922" width="11.125" style="83" customWidth="1"/>
    <col min="6923" max="6928" width="8.375" style="83" customWidth="1"/>
    <col min="6929" max="6929" width="18.875" style="83" customWidth="1"/>
    <col min="6930" max="6930" width="4.125" style="83" customWidth="1"/>
    <col min="6931" max="6931" width="4.625" style="83" customWidth="1"/>
    <col min="6932" max="7172" width="8.625" style="83"/>
    <col min="7173" max="7173" width="18.875" style="83" customWidth="1"/>
    <col min="7174" max="7175" width="6.5" style="83" customWidth="1"/>
    <col min="7176" max="7178" width="11.125" style="83" customWidth="1"/>
    <col min="7179" max="7184" width="8.375" style="83" customWidth="1"/>
    <col min="7185" max="7185" width="18.875" style="83" customWidth="1"/>
    <col min="7186" max="7186" width="4.125" style="83" customWidth="1"/>
    <col min="7187" max="7187" width="4.625" style="83" customWidth="1"/>
    <col min="7188" max="7428" width="8.625" style="83"/>
    <col min="7429" max="7429" width="18.875" style="83" customWidth="1"/>
    <col min="7430" max="7431" width="6.5" style="83" customWidth="1"/>
    <col min="7432" max="7434" width="11.125" style="83" customWidth="1"/>
    <col min="7435" max="7440" width="8.375" style="83" customWidth="1"/>
    <col min="7441" max="7441" width="18.875" style="83" customWidth="1"/>
    <col min="7442" max="7442" width="4.125" style="83" customWidth="1"/>
    <col min="7443" max="7443" width="4.625" style="83" customWidth="1"/>
    <col min="7444" max="7684" width="8.625" style="83"/>
    <col min="7685" max="7685" width="18.875" style="83" customWidth="1"/>
    <col min="7686" max="7687" width="6.5" style="83" customWidth="1"/>
    <col min="7688" max="7690" width="11.125" style="83" customWidth="1"/>
    <col min="7691" max="7696" width="8.375" style="83" customWidth="1"/>
    <col min="7697" max="7697" width="18.875" style="83" customWidth="1"/>
    <col min="7698" max="7698" width="4.125" style="83" customWidth="1"/>
    <col min="7699" max="7699" width="4.625" style="83" customWidth="1"/>
    <col min="7700" max="7940" width="8.625" style="83"/>
    <col min="7941" max="7941" width="18.875" style="83" customWidth="1"/>
    <col min="7942" max="7943" width="6.5" style="83" customWidth="1"/>
    <col min="7944" max="7946" width="11.125" style="83" customWidth="1"/>
    <col min="7947" max="7952" width="8.375" style="83" customWidth="1"/>
    <col min="7953" max="7953" width="18.875" style="83" customWidth="1"/>
    <col min="7954" max="7954" width="4.125" style="83" customWidth="1"/>
    <col min="7955" max="7955" width="4.625" style="83" customWidth="1"/>
    <col min="7956" max="8196" width="8.625" style="83"/>
    <col min="8197" max="8197" width="18.875" style="83" customWidth="1"/>
    <col min="8198" max="8199" width="6.5" style="83" customWidth="1"/>
    <col min="8200" max="8202" width="11.125" style="83" customWidth="1"/>
    <col min="8203" max="8208" width="8.375" style="83" customWidth="1"/>
    <col min="8209" max="8209" width="18.875" style="83" customWidth="1"/>
    <col min="8210" max="8210" width="4.125" style="83" customWidth="1"/>
    <col min="8211" max="8211" width="4.625" style="83" customWidth="1"/>
    <col min="8212" max="8452" width="8.625" style="83"/>
    <col min="8453" max="8453" width="18.875" style="83" customWidth="1"/>
    <col min="8454" max="8455" width="6.5" style="83" customWidth="1"/>
    <col min="8456" max="8458" width="11.125" style="83" customWidth="1"/>
    <col min="8459" max="8464" width="8.375" style="83" customWidth="1"/>
    <col min="8465" max="8465" width="18.875" style="83" customWidth="1"/>
    <col min="8466" max="8466" width="4.125" style="83" customWidth="1"/>
    <col min="8467" max="8467" width="4.625" style="83" customWidth="1"/>
    <col min="8468" max="8708" width="8.625" style="83"/>
    <col min="8709" max="8709" width="18.875" style="83" customWidth="1"/>
    <col min="8710" max="8711" width="6.5" style="83" customWidth="1"/>
    <col min="8712" max="8714" width="11.125" style="83" customWidth="1"/>
    <col min="8715" max="8720" width="8.375" style="83" customWidth="1"/>
    <col min="8721" max="8721" width="18.875" style="83" customWidth="1"/>
    <col min="8722" max="8722" width="4.125" style="83" customWidth="1"/>
    <col min="8723" max="8723" width="4.625" style="83" customWidth="1"/>
    <col min="8724" max="8964" width="8.625" style="83"/>
    <col min="8965" max="8965" width="18.875" style="83" customWidth="1"/>
    <col min="8966" max="8967" width="6.5" style="83" customWidth="1"/>
    <col min="8968" max="8970" width="11.125" style="83" customWidth="1"/>
    <col min="8971" max="8976" width="8.375" style="83" customWidth="1"/>
    <col min="8977" max="8977" width="18.875" style="83" customWidth="1"/>
    <col min="8978" max="8978" width="4.125" style="83" customWidth="1"/>
    <col min="8979" max="8979" width="4.625" style="83" customWidth="1"/>
    <col min="8980" max="9220" width="8.625" style="83"/>
    <col min="9221" max="9221" width="18.875" style="83" customWidth="1"/>
    <col min="9222" max="9223" width="6.5" style="83" customWidth="1"/>
    <col min="9224" max="9226" width="11.125" style="83" customWidth="1"/>
    <col min="9227" max="9232" width="8.375" style="83" customWidth="1"/>
    <col min="9233" max="9233" width="18.875" style="83" customWidth="1"/>
    <col min="9234" max="9234" width="4.125" style="83" customWidth="1"/>
    <col min="9235" max="9235" width="4.625" style="83" customWidth="1"/>
    <col min="9236" max="9476" width="8.625" style="83"/>
    <col min="9477" max="9477" width="18.875" style="83" customWidth="1"/>
    <col min="9478" max="9479" width="6.5" style="83" customWidth="1"/>
    <col min="9480" max="9482" width="11.125" style="83" customWidth="1"/>
    <col min="9483" max="9488" width="8.375" style="83" customWidth="1"/>
    <col min="9489" max="9489" width="18.875" style="83" customWidth="1"/>
    <col min="9490" max="9490" width="4.125" style="83" customWidth="1"/>
    <col min="9491" max="9491" width="4.625" style="83" customWidth="1"/>
    <col min="9492" max="9732" width="8.625" style="83"/>
    <col min="9733" max="9733" width="18.875" style="83" customWidth="1"/>
    <col min="9734" max="9735" width="6.5" style="83" customWidth="1"/>
    <col min="9736" max="9738" width="11.125" style="83" customWidth="1"/>
    <col min="9739" max="9744" width="8.375" style="83" customWidth="1"/>
    <col min="9745" max="9745" width="18.875" style="83" customWidth="1"/>
    <col min="9746" max="9746" width="4.125" style="83" customWidth="1"/>
    <col min="9747" max="9747" width="4.625" style="83" customWidth="1"/>
    <col min="9748" max="9988" width="8.625" style="83"/>
    <col min="9989" max="9989" width="18.875" style="83" customWidth="1"/>
    <col min="9990" max="9991" width="6.5" style="83" customWidth="1"/>
    <col min="9992" max="9994" width="11.125" style="83" customWidth="1"/>
    <col min="9995" max="10000" width="8.375" style="83" customWidth="1"/>
    <col min="10001" max="10001" width="18.875" style="83" customWidth="1"/>
    <col min="10002" max="10002" width="4.125" style="83" customWidth="1"/>
    <col min="10003" max="10003" width="4.625" style="83" customWidth="1"/>
    <col min="10004" max="10244" width="8.625" style="83"/>
    <col min="10245" max="10245" width="18.875" style="83" customWidth="1"/>
    <col min="10246" max="10247" width="6.5" style="83" customWidth="1"/>
    <col min="10248" max="10250" width="11.125" style="83" customWidth="1"/>
    <col min="10251" max="10256" width="8.375" style="83" customWidth="1"/>
    <col min="10257" max="10257" width="18.875" style="83" customWidth="1"/>
    <col min="10258" max="10258" width="4.125" style="83" customWidth="1"/>
    <col min="10259" max="10259" width="4.625" style="83" customWidth="1"/>
    <col min="10260" max="10500" width="8.625" style="83"/>
    <col min="10501" max="10501" width="18.875" style="83" customWidth="1"/>
    <col min="10502" max="10503" width="6.5" style="83" customWidth="1"/>
    <col min="10504" max="10506" width="11.125" style="83" customWidth="1"/>
    <col min="10507" max="10512" width="8.375" style="83" customWidth="1"/>
    <col min="10513" max="10513" width="18.875" style="83" customWidth="1"/>
    <col min="10514" max="10514" width="4.125" style="83" customWidth="1"/>
    <col min="10515" max="10515" width="4.625" style="83" customWidth="1"/>
    <col min="10516" max="10756" width="8.625" style="83"/>
    <col min="10757" max="10757" width="18.875" style="83" customWidth="1"/>
    <col min="10758" max="10759" width="6.5" style="83" customWidth="1"/>
    <col min="10760" max="10762" width="11.125" style="83" customWidth="1"/>
    <col min="10763" max="10768" width="8.375" style="83" customWidth="1"/>
    <col min="10769" max="10769" width="18.875" style="83" customWidth="1"/>
    <col min="10770" max="10770" width="4.125" style="83" customWidth="1"/>
    <col min="10771" max="10771" width="4.625" style="83" customWidth="1"/>
    <col min="10772" max="11012" width="8.625" style="83"/>
    <col min="11013" max="11013" width="18.875" style="83" customWidth="1"/>
    <col min="11014" max="11015" width="6.5" style="83" customWidth="1"/>
    <col min="11016" max="11018" width="11.125" style="83" customWidth="1"/>
    <col min="11019" max="11024" width="8.375" style="83" customWidth="1"/>
    <col min="11025" max="11025" width="18.875" style="83" customWidth="1"/>
    <col min="11026" max="11026" width="4.125" style="83" customWidth="1"/>
    <col min="11027" max="11027" width="4.625" style="83" customWidth="1"/>
    <col min="11028" max="11268" width="8.625" style="83"/>
    <col min="11269" max="11269" width="18.875" style="83" customWidth="1"/>
    <col min="11270" max="11271" width="6.5" style="83" customWidth="1"/>
    <col min="11272" max="11274" width="11.125" style="83" customWidth="1"/>
    <col min="11275" max="11280" width="8.375" style="83" customWidth="1"/>
    <col min="11281" max="11281" width="18.875" style="83" customWidth="1"/>
    <col min="11282" max="11282" width="4.125" style="83" customWidth="1"/>
    <col min="11283" max="11283" width="4.625" style="83" customWidth="1"/>
    <col min="11284" max="11524" width="8.625" style="83"/>
    <col min="11525" max="11525" width="18.875" style="83" customWidth="1"/>
    <col min="11526" max="11527" width="6.5" style="83" customWidth="1"/>
    <col min="11528" max="11530" width="11.125" style="83" customWidth="1"/>
    <col min="11531" max="11536" width="8.375" style="83" customWidth="1"/>
    <col min="11537" max="11537" width="18.875" style="83" customWidth="1"/>
    <col min="11538" max="11538" width="4.125" style="83" customWidth="1"/>
    <col min="11539" max="11539" width="4.625" style="83" customWidth="1"/>
    <col min="11540" max="11780" width="8.625" style="83"/>
    <col min="11781" max="11781" width="18.875" style="83" customWidth="1"/>
    <col min="11782" max="11783" width="6.5" style="83" customWidth="1"/>
    <col min="11784" max="11786" width="11.125" style="83" customWidth="1"/>
    <col min="11787" max="11792" width="8.375" style="83" customWidth="1"/>
    <col min="11793" max="11793" width="18.875" style="83" customWidth="1"/>
    <col min="11794" max="11794" width="4.125" style="83" customWidth="1"/>
    <col min="11795" max="11795" width="4.625" style="83" customWidth="1"/>
    <col min="11796" max="12036" width="8.625" style="83"/>
    <col min="12037" max="12037" width="18.875" style="83" customWidth="1"/>
    <col min="12038" max="12039" width="6.5" style="83" customWidth="1"/>
    <col min="12040" max="12042" width="11.125" style="83" customWidth="1"/>
    <col min="12043" max="12048" width="8.375" style="83" customWidth="1"/>
    <col min="12049" max="12049" width="18.875" style="83" customWidth="1"/>
    <col min="12050" max="12050" width="4.125" style="83" customWidth="1"/>
    <col min="12051" max="12051" width="4.625" style="83" customWidth="1"/>
    <col min="12052" max="12292" width="8.625" style="83"/>
    <col min="12293" max="12293" width="18.875" style="83" customWidth="1"/>
    <col min="12294" max="12295" width="6.5" style="83" customWidth="1"/>
    <col min="12296" max="12298" width="11.125" style="83" customWidth="1"/>
    <col min="12299" max="12304" width="8.375" style="83" customWidth="1"/>
    <col min="12305" max="12305" width="18.875" style="83" customWidth="1"/>
    <col min="12306" max="12306" width="4.125" style="83" customWidth="1"/>
    <col min="12307" max="12307" width="4.625" style="83" customWidth="1"/>
    <col min="12308" max="12548" width="8.625" style="83"/>
    <col min="12549" max="12549" width="18.875" style="83" customWidth="1"/>
    <col min="12550" max="12551" width="6.5" style="83" customWidth="1"/>
    <col min="12552" max="12554" width="11.125" style="83" customWidth="1"/>
    <col min="12555" max="12560" width="8.375" style="83" customWidth="1"/>
    <col min="12561" max="12561" width="18.875" style="83" customWidth="1"/>
    <col min="12562" max="12562" width="4.125" style="83" customWidth="1"/>
    <col min="12563" max="12563" width="4.625" style="83" customWidth="1"/>
    <col min="12564" max="12804" width="8.625" style="83"/>
    <col min="12805" max="12805" width="18.875" style="83" customWidth="1"/>
    <col min="12806" max="12807" width="6.5" style="83" customWidth="1"/>
    <col min="12808" max="12810" width="11.125" style="83" customWidth="1"/>
    <col min="12811" max="12816" width="8.375" style="83" customWidth="1"/>
    <col min="12817" max="12817" width="18.875" style="83" customWidth="1"/>
    <col min="12818" max="12818" width="4.125" style="83" customWidth="1"/>
    <col min="12819" max="12819" width="4.625" style="83" customWidth="1"/>
    <col min="12820" max="13060" width="8.625" style="83"/>
    <col min="13061" max="13061" width="18.875" style="83" customWidth="1"/>
    <col min="13062" max="13063" width="6.5" style="83" customWidth="1"/>
    <col min="13064" max="13066" width="11.125" style="83" customWidth="1"/>
    <col min="13067" max="13072" width="8.375" style="83" customWidth="1"/>
    <col min="13073" max="13073" width="18.875" style="83" customWidth="1"/>
    <col min="13074" max="13074" width="4.125" style="83" customWidth="1"/>
    <col min="13075" max="13075" width="4.625" style="83" customWidth="1"/>
    <col min="13076" max="13316" width="8.625" style="83"/>
    <col min="13317" max="13317" width="18.875" style="83" customWidth="1"/>
    <col min="13318" max="13319" width="6.5" style="83" customWidth="1"/>
    <col min="13320" max="13322" width="11.125" style="83" customWidth="1"/>
    <col min="13323" max="13328" width="8.375" style="83" customWidth="1"/>
    <col min="13329" max="13329" width="18.875" style="83" customWidth="1"/>
    <col min="13330" max="13330" width="4.125" style="83" customWidth="1"/>
    <col min="13331" max="13331" width="4.625" style="83" customWidth="1"/>
    <col min="13332" max="13572" width="8.625" style="83"/>
    <col min="13573" max="13573" width="18.875" style="83" customWidth="1"/>
    <col min="13574" max="13575" width="6.5" style="83" customWidth="1"/>
    <col min="13576" max="13578" width="11.125" style="83" customWidth="1"/>
    <col min="13579" max="13584" width="8.375" style="83" customWidth="1"/>
    <col min="13585" max="13585" width="18.875" style="83" customWidth="1"/>
    <col min="13586" max="13586" width="4.125" style="83" customWidth="1"/>
    <col min="13587" max="13587" width="4.625" style="83" customWidth="1"/>
    <col min="13588" max="13828" width="8.625" style="83"/>
    <col min="13829" max="13829" width="18.875" style="83" customWidth="1"/>
    <col min="13830" max="13831" width="6.5" style="83" customWidth="1"/>
    <col min="13832" max="13834" width="11.125" style="83" customWidth="1"/>
    <col min="13835" max="13840" width="8.375" style="83" customWidth="1"/>
    <col min="13841" max="13841" width="18.875" style="83" customWidth="1"/>
    <col min="13842" max="13842" width="4.125" style="83" customWidth="1"/>
    <col min="13843" max="13843" width="4.625" style="83" customWidth="1"/>
    <col min="13844" max="14084" width="8.625" style="83"/>
    <col min="14085" max="14085" width="18.875" style="83" customWidth="1"/>
    <col min="14086" max="14087" width="6.5" style="83" customWidth="1"/>
    <col min="14088" max="14090" width="11.125" style="83" customWidth="1"/>
    <col min="14091" max="14096" width="8.375" style="83" customWidth="1"/>
    <col min="14097" max="14097" width="18.875" style="83" customWidth="1"/>
    <col min="14098" max="14098" width="4.125" style="83" customWidth="1"/>
    <col min="14099" max="14099" width="4.625" style="83" customWidth="1"/>
    <col min="14100" max="14340" width="8.625" style="83"/>
    <col min="14341" max="14341" width="18.875" style="83" customWidth="1"/>
    <col min="14342" max="14343" width="6.5" style="83" customWidth="1"/>
    <col min="14344" max="14346" width="11.125" style="83" customWidth="1"/>
    <col min="14347" max="14352" width="8.375" style="83" customWidth="1"/>
    <col min="14353" max="14353" width="18.875" style="83" customWidth="1"/>
    <col min="14354" max="14354" width="4.125" style="83" customWidth="1"/>
    <col min="14355" max="14355" width="4.625" style="83" customWidth="1"/>
    <col min="14356" max="14596" width="8.625" style="83"/>
    <col min="14597" max="14597" width="18.875" style="83" customWidth="1"/>
    <col min="14598" max="14599" width="6.5" style="83" customWidth="1"/>
    <col min="14600" max="14602" width="11.125" style="83" customWidth="1"/>
    <col min="14603" max="14608" width="8.375" style="83" customWidth="1"/>
    <col min="14609" max="14609" width="18.875" style="83" customWidth="1"/>
    <col min="14610" max="14610" width="4.125" style="83" customWidth="1"/>
    <col min="14611" max="14611" width="4.625" style="83" customWidth="1"/>
    <col min="14612" max="14852" width="8.625" style="83"/>
    <col min="14853" max="14853" width="18.875" style="83" customWidth="1"/>
    <col min="14854" max="14855" width="6.5" style="83" customWidth="1"/>
    <col min="14856" max="14858" width="11.125" style="83" customWidth="1"/>
    <col min="14859" max="14864" width="8.375" style="83" customWidth="1"/>
    <col min="14865" max="14865" width="18.875" style="83" customWidth="1"/>
    <col min="14866" max="14866" width="4.125" style="83" customWidth="1"/>
    <col min="14867" max="14867" width="4.625" style="83" customWidth="1"/>
    <col min="14868" max="15108" width="8.625" style="83"/>
    <col min="15109" max="15109" width="18.875" style="83" customWidth="1"/>
    <col min="15110" max="15111" width="6.5" style="83" customWidth="1"/>
    <col min="15112" max="15114" width="11.125" style="83" customWidth="1"/>
    <col min="15115" max="15120" width="8.375" style="83" customWidth="1"/>
    <col min="15121" max="15121" width="18.875" style="83" customWidth="1"/>
    <col min="15122" max="15122" width="4.125" style="83" customWidth="1"/>
    <col min="15123" max="15123" width="4.625" style="83" customWidth="1"/>
    <col min="15124" max="15364" width="8.625" style="83"/>
    <col min="15365" max="15365" width="18.875" style="83" customWidth="1"/>
    <col min="15366" max="15367" width="6.5" style="83" customWidth="1"/>
    <col min="15368" max="15370" width="11.125" style="83" customWidth="1"/>
    <col min="15371" max="15376" width="8.375" style="83" customWidth="1"/>
    <col min="15377" max="15377" width="18.875" style="83" customWidth="1"/>
    <col min="15378" max="15378" width="4.125" style="83" customWidth="1"/>
    <col min="15379" max="15379" width="4.625" style="83" customWidth="1"/>
    <col min="15380" max="15620" width="8.625" style="83"/>
    <col min="15621" max="15621" width="18.875" style="83" customWidth="1"/>
    <col min="15622" max="15623" width="6.5" style="83" customWidth="1"/>
    <col min="15624" max="15626" width="11.125" style="83" customWidth="1"/>
    <col min="15627" max="15632" width="8.375" style="83" customWidth="1"/>
    <col min="15633" max="15633" width="18.875" style="83" customWidth="1"/>
    <col min="15634" max="15634" width="4.125" style="83" customWidth="1"/>
    <col min="15635" max="15635" width="4.625" style="83" customWidth="1"/>
    <col min="15636" max="15876" width="8.625" style="83"/>
    <col min="15877" max="15877" width="18.875" style="83" customWidth="1"/>
    <col min="15878" max="15879" width="6.5" style="83" customWidth="1"/>
    <col min="15880" max="15882" width="11.125" style="83" customWidth="1"/>
    <col min="15883" max="15888" width="8.375" style="83" customWidth="1"/>
    <col min="15889" max="15889" width="18.875" style="83" customWidth="1"/>
    <col min="15890" max="15890" width="4.125" style="83" customWidth="1"/>
    <col min="15891" max="15891" width="4.625" style="83" customWidth="1"/>
    <col min="15892" max="16132" width="8.625" style="83"/>
    <col min="16133" max="16133" width="18.875" style="83" customWidth="1"/>
    <col min="16134" max="16135" width="6.5" style="83" customWidth="1"/>
    <col min="16136" max="16138" width="11.125" style="83" customWidth="1"/>
    <col min="16139" max="16144" width="8.375" style="83" customWidth="1"/>
    <col min="16145" max="16145" width="18.875" style="83" customWidth="1"/>
    <col min="16146" max="16146" width="4.125" style="83" customWidth="1"/>
    <col min="16147" max="16147" width="4.625" style="83" customWidth="1"/>
    <col min="16148" max="16384" width="8.625" style="83"/>
  </cols>
  <sheetData>
    <row r="1" spans="1:19" x14ac:dyDescent="0.4">
      <c r="A1" s="84" t="s">
        <v>129</v>
      </c>
      <c r="B1" s="84"/>
      <c r="C1" s="84"/>
      <c r="D1" s="89"/>
    </row>
    <row r="2" spans="1:19" ht="17.25" x14ac:dyDescent="0.4">
      <c r="B2" s="403" t="s">
        <v>96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</row>
    <row r="3" spans="1:19" ht="17.25" x14ac:dyDescent="0.4">
      <c r="B3" s="91"/>
      <c r="C3" s="91"/>
      <c r="D3" s="91"/>
      <c r="E3" s="91"/>
      <c r="F3" s="91"/>
      <c r="G3" s="91"/>
      <c r="H3" s="91"/>
      <c r="I3" s="91"/>
      <c r="J3" s="146"/>
      <c r="K3" s="146"/>
      <c r="L3" s="146"/>
      <c r="M3" s="146"/>
      <c r="N3" s="124" t="s">
        <v>97</v>
      </c>
      <c r="O3" s="144"/>
      <c r="P3" s="91"/>
      <c r="Q3" s="91"/>
      <c r="R3" s="91"/>
      <c r="S3" s="91"/>
    </row>
    <row r="4" spans="1:19" ht="13.5" customHeight="1" x14ac:dyDescent="0.15">
      <c r="B4" s="425" t="s">
        <v>120</v>
      </c>
      <c r="C4" s="425"/>
      <c r="D4" s="426"/>
      <c r="E4" s="426"/>
      <c r="F4" s="426"/>
      <c r="G4" s="426"/>
      <c r="H4" s="426"/>
      <c r="J4" s="147"/>
      <c r="K4" s="147"/>
      <c r="L4" s="147"/>
      <c r="M4" s="147"/>
      <c r="N4" s="147"/>
      <c r="O4" s="147"/>
      <c r="Q4" s="124"/>
      <c r="S4" s="124"/>
    </row>
    <row r="5" spans="1:19" ht="13.5" customHeight="1" x14ac:dyDescent="0.15">
      <c r="B5" s="425"/>
      <c r="C5" s="425"/>
      <c r="D5" s="426"/>
      <c r="E5" s="426"/>
      <c r="F5" s="426"/>
      <c r="G5" s="426"/>
      <c r="H5" s="426"/>
      <c r="J5" s="147"/>
      <c r="K5" s="147"/>
      <c r="L5" s="147"/>
      <c r="M5" s="147"/>
      <c r="N5" s="147"/>
      <c r="O5" s="147"/>
    </row>
    <row r="6" spans="1:19" ht="13.5" customHeight="1" x14ac:dyDescent="0.15">
      <c r="B6" s="424" t="s">
        <v>119</v>
      </c>
      <c r="C6" s="424"/>
      <c r="D6" s="424"/>
      <c r="E6" s="155" t="s">
        <v>148</v>
      </c>
      <c r="F6" s="466"/>
      <c r="G6" s="466"/>
      <c r="H6" s="143"/>
      <c r="I6" s="148"/>
      <c r="J6" s="142"/>
      <c r="K6" s="142"/>
      <c r="L6" s="145"/>
      <c r="M6" s="145"/>
      <c r="N6" s="145"/>
      <c r="O6" s="145"/>
    </row>
    <row r="7" spans="1:19" ht="13.5" customHeight="1" x14ac:dyDescent="0.15">
      <c r="B7" s="424"/>
      <c r="C7" s="424"/>
      <c r="D7" s="424"/>
      <c r="E7" s="465"/>
      <c r="F7" s="465"/>
      <c r="G7" s="465"/>
      <c r="H7" s="465"/>
      <c r="I7" s="465"/>
      <c r="J7" s="465"/>
      <c r="K7" s="465"/>
      <c r="L7" s="145"/>
      <c r="M7" s="145"/>
      <c r="N7" s="145"/>
      <c r="O7" s="145"/>
    </row>
    <row r="8" spans="1:19" ht="21.75" customHeight="1" x14ac:dyDescent="0.4">
      <c r="B8" s="83" t="s">
        <v>121</v>
      </c>
      <c r="S8" s="93" t="s">
        <v>90</v>
      </c>
    </row>
    <row r="9" spans="1:19" ht="13.5" customHeight="1" thickBot="1" x14ac:dyDescent="0.45">
      <c r="S9" s="93"/>
    </row>
    <row r="10" spans="1:19" ht="25.5" customHeight="1" x14ac:dyDescent="0.4">
      <c r="A10" s="452" t="s">
        <v>126</v>
      </c>
      <c r="B10" s="411" t="s">
        <v>122</v>
      </c>
      <c r="C10" s="412"/>
      <c r="D10" s="413"/>
      <c r="E10" s="414" t="s">
        <v>98</v>
      </c>
      <c r="F10" s="416" t="s">
        <v>99</v>
      </c>
      <c r="G10" s="418" t="s">
        <v>100</v>
      </c>
      <c r="H10" s="420" t="s">
        <v>123</v>
      </c>
      <c r="I10" s="422" t="s">
        <v>124</v>
      </c>
      <c r="J10" s="404" t="s">
        <v>101</v>
      </c>
      <c r="K10" s="404"/>
      <c r="L10" s="404"/>
      <c r="M10" s="404"/>
      <c r="N10" s="404"/>
      <c r="O10" s="404"/>
      <c r="P10" s="404"/>
      <c r="Q10" s="404"/>
      <c r="R10" s="405" t="s">
        <v>102</v>
      </c>
    </row>
    <row r="11" spans="1:19" ht="25.5" customHeight="1" thickBot="1" x14ac:dyDescent="0.45">
      <c r="A11" s="453"/>
      <c r="B11" s="407" t="s">
        <v>127</v>
      </c>
      <c r="C11" s="407"/>
      <c r="D11" s="408"/>
      <c r="E11" s="415"/>
      <c r="F11" s="417"/>
      <c r="G11" s="419"/>
      <c r="H11" s="421"/>
      <c r="I11" s="423"/>
      <c r="J11" s="409" t="s">
        <v>103</v>
      </c>
      <c r="K11" s="409"/>
      <c r="L11" s="409"/>
      <c r="M11" s="409"/>
      <c r="N11" s="409"/>
      <c r="O11" s="409"/>
      <c r="P11" s="409"/>
      <c r="Q11" s="410"/>
      <c r="R11" s="406"/>
    </row>
    <row r="12" spans="1:19" ht="27.6" customHeight="1" x14ac:dyDescent="0.4">
      <c r="A12" s="443" t="s">
        <v>134</v>
      </c>
      <c r="B12" s="434" t="s">
        <v>144</v>
      </c>
      <c r="C12" s="434"/>
      <c r="D12" s="435"/>
      <c r="E12" s="394">
        <v>150000</v>
      </c>
      <c r="F12" s="396">
        <v>2</v>
      </c>
      <c r="G12" s="398">
        <f>H12+I12</f>
        <v>330000</v>
      </c>
      <c r="H12" s="400">
        <f>IFERROR(I12*0.1, "0")</f>
        <v>30000</v>
      </c>
      <c r="I12" s="433">
        <f>E12*F12</f>
        <v>300000</v>
      </c>
      <c r="J12" s="429"/>
      <c r="K12" s="429"/>
      <c r="L12" s="429"/>
      <c r="M12" s="429"/>
      <c r="N12" s="429"/>
      <c r="O12" s="429"/>
      <c r="P12" s="429"/>
      <c r="Q12" s="430"/>
      <c r="R12" s="390"/>
    </row>
    <row r="13" spans="1:19" ht="27.6" customHeight="1" x14ac:dyDescent="0.4">
      <c r="A13" s="444"/>
      <c r="B13" s="121"/>
      <c r="C13" s="95" t="s">
        <v>15</v>
      </c>
      <c r="D13" s="96"/>
      <c r="E13" s="395"/>
      <c r="F13" s="397"/>
      <c r="G13" s="399"/>
      <c r="H13" s="401"/>
      <c r="I13" s="402"/>
      <c r="J13" s="149"/>
      <c r="K13" s="97" t="s">
        <v>104</v>
      </c>
      <c r="L13" s="98"/>
      <c r="M13" s="99" t="s">
        <v>105</v>
      </c>
      <c r="N13" s="100"/>
      <c r="O13" s="99" t="s">
        <v>106</v>
      </c>
      <c r="P13" s="100"/>
      <c r="Q13" s="99" t="s">
        <v>107</v>
      </c>
      <c r="R13" s="390"/>
    </row>
    <row r="14" spans="1:19" ht="27.6" customHeight="1" x14ac:dyDescent="0.4">
      <c r="A14" s="443" t="s">
        <v>141</v>
      </c>
      <c r="B14" s="434" t="s">
        <v>135</v>
      </c>
      <c r="C14" s="434"/>
      <c r="D14" s="435"/>
      <c r="E14" s="436">
        <v>50000</v>
      </c>
      <c r="F14" s="397">
        <v>1</v>
      </c>
      <c r="G14" s="399">
        <f t="shared" ref="G14" si="0">H14+I14</f>
        <v>55000</v>
      </c>
      <c r="H14" s="401">
        <f t="shared" ref="H14" si="1">IFERROR(I14*0.1, "0")</f>
        <v>5000</v>
      </c>
      <c r="I14" s="402">
        <f t="shared" ref="I14" si="2">E14*F14</f>
        <v>50000</v>
      </c>
      <c r="J14" s="431"/>
      <c r="K14" s="431"/>
      <c r="L14" s="431"/>
      <c r="M14" s="431"/>
      <c r="N14" s="431"/>
      <c r="O14" s="431"/>
      <c r="P14" s="431"/>
      <c r="Q14" s="432"/>
      <c r="R14" s="390">
        <f>R12</f>
        <v>0</v>
      </c>
    </row>
    <row r="15" spans="1:19" ht="27.6" customHeight="1" x14ac:dyDescent="0.4">
      <c r="A15" s="444"/>
      <c r="B15" s="121"/>
      <c r="C15" s="95" t="s">
        <v>15</v>
      </c>
      <c r="D15" s="101"/>
      <c r="E15" s="436"/>
      <c r="F15" s="397"/>
      <c r="G15" s="399"/>
      <c r="H15" s="401"/>
      <c r="I15" s="402"/>
      <c r="J15" s="149"/>
      <c r="K15" s="97" t="s">
        <v>104</v>
      </c>
      <c r="L15" s="98"/>
      <c r="M15" s="97" t="s">
        <v>105</v>
      </c>
      <c r="N15" s="98"/>
      <c r="O15" s="97" t="s">
        <v>106</v>
      </c>
      <c r="P15" s="98"/>
      <c r="Q15" s="97" t="s">
        <v>107</v>
      </c>
      <c r="R15" s="390"/>
    </row>
    <row r="16" spans="1:19" ht="27.6" customHeight="1" x14ac:dyDescent="0.4">
      <c r="A16" s="443" t="s">
        <v>136</v>
      </c>
      <c r="B16" s="434" t="s">
        <v>137</v>
      </c>
      <c r="C16" s="434"/>
      <c r="D16" s="435"/>
      <c r="E16" s="436">
        <v>300000</v>
      </c>
      <c r="F16" s="397">
        <v>1</v>
      </c>
      <c r="G16" s="399">
        <f t="shared" ref="G16" si="3">H16+I16</f>
        <v>330000</v>
      </c>
      <c r="H16" s="401">
        <f t="shared" ref="H16" si="4">IFERROR(I16*0.1, "0")</f>
        <v>30000</v>
      </c>
      <c r="I16" s="402">
        <f t="shared" ref="I16" si="5">E16*F16</f>
        <v>300000</v>
      </c>
      <c r="J16" s="431"/>
      <c r="K16" s="431"/>
      <c r="L16" s="431"/>
      <c r="M16" s="431"/>
      <c r="N16" s="431"/>
      <c r="O16" s="431"/>
      <c r="P16" s="431"/>
      <c r="Q16" s="432"/>
      <c r="R16" s="390">
        <f>R14</f>
        <v>0</v>
      </c>
    </row>
    <row r="17" spans="1:18" ht="27.6" customHeight="1" x14ac:dyDescent="0.4">
      <c r="A17" s="444"/>
      <c r="B17" s="121"/>
      <c r="C17" s="95" t="s">
        <v>15</v>
      </c>
      <c r="D17" s="101"/>
      <c r="E17" s="436"/>
      <c r="F17" s="397"/>
      <c r="G17" s="399"/>
      <c r="H17" s="401"/>
      <c r="I17" s="402"/>
      <c r="J17" s="103"/>
      <c r="K17" s="102" t="s">
        <v>104</v>
      </c>
      <c r="L17" s="103"/>
      <c r="M17" s="102" t="s">
        <v>105</v>
      </c>
      <c r="N17" s="103"/>
      <c r="O17" s="102" t="s">
        <v>106</v>
      </c>
      <c r="P17" s="103"/>
      <c r="Q17" s="104" t="s">
        <v>107</v>
      </c>
      <c r="R17" s="390"/>
    </row>
    <row r="18" spans="1:18" ht="27.6" customHeight="1" x14ac:dyDescent="0.4">
      <c r="A18" s="443" t="s">
        <v>142</v>
      </c>
      <c r="B18" s="434" t="s">
        <v>145</v>
      </c>
      <c r="C18" s="434"/>
      <c r="D18" s="435"/>
      <c r="E18" s="436">
        <v>100000</v>
      </c>
      <c r="F18" s="397">
        <v>1</v>
      </c>
      <c r="G18" s="399">
        <f t="shared" ref="G18" si="6">H18+I18</f>
        <v>110000</v>
      </c>
      <c r="H18" s="401">
        <f t="shared" ref="H18" si="7">IFERROR(I18*0.1, "0")</f>
        <v>10000</v>
      </c>
      <c r="I18" s="402">
        <f t="shared" ref="I18" si="8">E18*F18</f>
        <v>100000</v>
      </c>
      <c r="J18" s="427"/>
      <c r="K18" s="427"/>
      <c r="L18" s="427"/>
      <c r="M18" s="427"/>
      <c r="N18" s="427"/>
      <c r="O18" s="427"/>
      <c r="P18" s="427"/>
      <c r="Q18" s="428"/>
      <c r="R18" s="390">
        <f>R16</f>
        <v>0</v>
      </c>
    </row>
    <row r="19" spans="1:18" ht="27.6" customHeight="1" x14ac:dyDescent="0.4">
      <c r="A19" s="444"/>
      <c r="B19" s="121">
        <v>44602</v>
      </c>
      <c r="C19" s="95" t="s">
        <v>15</v>
      </c>
      <c r="D19" s="101">
        <v>44661</v>
      </c>
      <c r="E19" s="436"/>
      <c r="F19" s="397"/>
      <c r="G19" s="399"/>
      <c r="H19" s="401"/>
      <c r="I19" s="402"/>
      <c r="J19" s="149"/>
      <c r="K19" s="105" t="s">
        <v>104</v>
      </c>
      <c r="L19" s="98"/>
      <c r="M19" s="97" t="s">
        <v>105</v>
      </c>
      <c r="N19" s="98"/>
      <c r="O19" s="97" t="s">
        <v>106</v>
      </c>
      <c r="P19" s="98"/>
      <c r="Q19" s="97" t="s">
        <v>107</v>
      </c>
      <c r="R19" s="390"/>
    </row>
    <row r="20" spans="1:18" ht="27.6" customHeight="1" x14ac:dyDescent="0.4">
      <c r="A20" s="443" t="s">
        <v>138</v>
      </c>
      <c r="B20" s="434" t="s">
        <v>146</v>
      </c>
      <c r="C20" s="434"/>
      <c r="D20" s="435"/>
      <c r="E20" s="436">
        <v>120000</v>
      </c>
      <c r="F20" s="397">
        <v>1</v>
      </c>
      <c r="G20" s="399">
        <f t="shared" ref="G20" si="9">H20+I20</f>
        <v>132000</v>
      </c>
      <c r="H20" s="401">
        <f t="shared" ref="H20" si="10">IFERROR(I20*0.1, "0")</f>
        <v>12000</v>
      </c>
      <c r="I20" s="402">
        <f t="shared" ref="I20" si="11">E20*F20</f>
        <v>120000</v>
      </c>
      <c r="J20" s="431"/>
      <c r="K20" s="431"/>
      <c r="L20" s="431"/>
      <c r="M20" s="431"/>
      <c r="N20" s="431"/>
      <c r="O20" s="431"/>
      <c r="P20" s="431"/>
      <c r="Q20" s="432"/>
      <c r="R20" s="390">
        <f>R18</f>
        <v>0</v>
      </c>
    </row>
    <row r="21" spans="1:18" ht="27.6" customHeight="1" x14ac:dyDescent="0.4">
      <c r="A21" s="444"/>
      <c r="B21" s="121"/>
      <c r="C21" s="95" t="s">
        <v>15</v>
      </c>
      <c r="D21" s="101"/>
      <c r="E21" s="436"/>
      <c r="F21" s="397"/>
      <c r="G21" s="399"/>
      <c r="H21" s="401"/>
      <c r="I21" s="402"/>
      <c r="J21" s="98"/>
      <c r="K21" s="105" t="s">
        <v>104</v>
      </c>
      <c r="L21" s="98"/>
      <c r="M21" s="97" t="s">
        <v>105</v>
      </c>
      <c r="N21" s="98"/>
      <c r="O21" s="97" t="s">
        <v>106</v>
      </c>
      <c r="P21" s="98"/>
      <c r="Q21" s="97" t="s">
        <v>107</v>
      </c>
      <c r="R21" s="390"/>
    </row>
    <row r="22" spans="1:18" ht="27.6" customHeight="1" x14ac:dyDescent="0.4">
      <c r="A22" s="443" t="s">
        <v>139</v>
      </c>
      <c r="B22" s="437" t="s">
        <v>140</v>
      </c>
      <c r="C22" s="437"/>
      <c r="D22" s="438"/>
      <c r="E22" s="436">
        <v>700000</v>
      </c>
      <c r="F22" s="397">
        <v>1</v>
      </c>
      <c r="G22" s="399">
        <f t="shared" ref="G22" si="12">H22+I22</f>
        <v>770000</v>
      </c>
      <c r="H22" s="401">
        <f t="shared" ref="H22" si="13">IFERROR(I22*0.1, "0")</f>
        <v>70000</v>
      </c>
      <c r="I22" s="402">
        <f t="shared" ref="I22" si="14">E22*F22</f>
        <v>700000</v>
      </c>
      <c r="J22" s="431"/>
      <c r="K22" s="431"/>
      <c r="L22" s="431"/>
      <c r="M22" s="431"/>
      <c r="N22" s="431"/>
      <c r="O22" s="431"/>
      <c r="P22" s="431"/>
      <c r="Q22" s="432"/>
      <c r="R22" s="390">
        <f>R20</f>
        <v>0</v>
      </c>
    </row>
    <row r="23" spans="1:18" ht="27.6" customHeight="1" x14ac:dyDescent="0.4">
      <c r="A23" s="444"/>
      <c r="B23" s="121"/>
      <c r="C23" s="106" t="s">
        <v>15</v>
      </c>
      <c r="D23" s="121"/>
      <c r="E23" s="436"/>
      <c r="F23" s="397"/>
      <c r="G23" s="399"/>
      <c r="H23" s="401"/>
      <c r="I23" s="402"/>
      <c r="J23" s="98"/>
      <c r="K23" s="102" t="s">
        <v>104</v>
      </c>
      <c r="L23" s="103"/>
      <c r="M23" s="102" t="s">
        <v>105</v>
      </c>
      <c r="N23" s="103"/>
      <c r="O23" s="102" t="s">
        <v>106</v>
      </c>
      <c r="P23" s="103"/>
      <c r="Q23" s="104" t="s">
        <v>107</v>
      </c>
      <c r="R23" s="390"/>
    </row>
    <row r="24" spans="1:18" ht="27.6" customHeight="1" x14ac:dyDescent="0.4">
      <c r="A24" s="443" t="s">
        <v>139</v>
      </c>
      <c r="B24" s="445" t="s">
        <v>147</v>
      </c>
      <c r="C24" s="445"/>
      <c r="D24" s="446"/>
      <c r="E24" s="447">
        <v>40000</v>
      </c>
      <c r="F24" s="449">
        <v>1</v>
      </c>
      <c r="G24" s="399">
        <f>H24+I24</f>
        <v>44000</v>
      </c>
      <c r="H24" s="401">
        <f t="shared" ref="H24" si="15">IFERROR(I24*0.1, "0")</f>
        <v>4000</v>
      </c>
      <c r="I24" s="402">
        <f t="shared" ref="I24" si="16">E24*F24</f>
        <v>40000</v>
      </c>
      <c r="J24" s="439"/>
      <c r="K24" s="439"/>
      <c r="L24" s="439"/>
      <c r="M24" s="439"/>
      <c r="N24" s="439"/>
      <c r="O24" s="439"/>
      <c r="P24" s="439"/>
      <c r="Q24" s="439"/>
      <c r="R24" s="390">
        <f>R22</f>
        <v>0</v>
      </c>
    </row>
    <row r="25" spans="1:18" ht="27.6" customHeight="1" thickBot="1" x14ac:dyDescent="0.45">
      <c r="A25" s="444"/>
      <c r="B25" s="125"/>
      <c r="C25" s="126" t="s">
        <v>15</v>
      </c>
      <c r="D25" s="127"/>
      <c r="E25" s="448"/>
      <c r="F25" s="450"/>
      <c r="G25" s="399"/>
      <c r="H25" s="401"/>
      <c r="I25" s="402"/>
      <c r="J25" s="108"/>
      <c r="K25" s="107" t="s">
        <v>104</v>
      </c>
      <c r="L25" s="108"/>
      <c r="M25" s="107" t="s">
        <v>108</v>
      </c>
      <c r="N25" s="108"/>
      <c r="O25" s="107" t="s">
        <v>106</v>
      </c>
      <c r="P25" s="108"/>
      <c r="Q25" s="107" t="s">
        <v>107</v>
      </c>
      <c r="R25" s="390"/>
    </row>
    <row r="26" spans="1:18" ht="27.6" customHeight="1" x14ac:dyDescent="0.4">
      <c r="A26" s="443"/>
      <c r="B26" s="454"/>
      <c r="C26" s="455"/>
      <c r="D26" s="456"/>
      <c r="E26" s="436"/>
      <c r="F26" s="397"/>
      <c r="G26" s="399">
        <f t="shared" ref="G26" si="17">H26+I26</f>
        <v>0</v>
      </c>
      <c r="H26" s="401">
        <f t="shared" ref="H26" si="18">IFERROR(I26*0.1, "0")</f>
        <v>0</v>
      </c>
      <c r="I26" s="402">
        <f t="shared" ref="I26" si="19">E26*F26</f>
        <v>0</v>
      </c>
      <c r="J26" s="392"/>
      <c r="K26" s="392"/>
      <c r="L26" s="392"/>
      <c r="M26" s="392"/>
      <c r="N26" s="392"/>
      <c r="O26" s="392"/>
      <c r="P26" s="392"/>
      <c r="Q26" s="393"/>
      <c r="R26" s="390">
        <f>R24</f>
        <v>0</v>
      </c>
    </row>
    <row r="27" spans="1:18" ht="27.6" customHeight="1" thickBot="1" x14ac:dyDescent="0.45">
      <c r="A27" s="444"/>
      <c r="B27" s="94"/>
      <c r="C27" s="129" t="s">
        <v>15</v>
      </c>
      <c r="D27" s="123"/>
      <c r="E27" s="436"/>
      <c r="F27" s="397"/>
      <c r="G27" s="399"/>
      <c r="H27" s="401"/>
      <c r="I27" s="402"/>
      <c r="J27" s="108"/>
      <c r="K27" s="107" t="s">
        <v>104</v>
      </c>
      <c r="L27" s="108"/>
      <c r="M27" s="107" t="s">
        <v>108</v>
      </c>
      <c r="N27" s="108"/>
      <c r="O27" s="107" t="s">
        <v>106</v>
      </c>
      <c r="P27" s="108"/>
      <c r="Q27" s="107" t="s">
        <v>107</v>
      </c>
      <c r="R27" s="390"/>
    </row>
    <row r="28" spans="1:18" ht="27.6" customHeight="1" x14ac:dyDescent="0.4">
      <c r="A28" s="443"/>
      <c r="B28" s="454"/>
      <c r="C28" s="455"/>
      <c r="D28" s="456"/>
      <c r="E28" s="436"/>
      <c r="F28" s="397"/>
      <c r="G28" s="399">
        <f t="shared" ref="G28" si="20">H28+I28</f>
        <v>0</v>
      </c>
      <c r="H28" s="401">
        <f t="shared" ref="H28" si="21">IFERROR(I28*0.1, "0")</f>
        <v>0</v>
      </c>
      <c r="I28" s="402">
        <f t="shared" ref="I28" si="22">E28*F28</f>
        <v>0</v>
      </c>
      <c r="J28" s="392"/>
      <c r="K28" s="392"/>
      <c r="L28" s="392"/>
      <c r="M28" s="392"/>
      <c r="N28" s="392"/>
      <c r="O28" s="392"/>
      <c r="P28" s="392"/>
      <c r="Q28" s="393"/>
      <c r="R28" s="390">
        <f t="shared" ref="R28" si="23">R26</f>
        <v>0</v>
      </c>
    </row>
    <row r="29" spans="1:18" ht="27.6" customHeight="1" thickBot="1" x14ac:dyDescent="0.45">
      <c r="A29" s="444"/>
      <c r="B29" s="122"/>
      <c r="C29" s="129" t="s">
        <v>15</v>
      </c>
      <c r="D29" s="123"/>
      <c r="E29" s="436"/>
      <c r="F29" s="397"/>
      <c r="G29" s="399"/>
      <c r="H29" s="401"/>
      <c r="I29" s="402"/>
      <c r="J29" s="137"/>
      <c r="K29" s="136" t="s">
        <v>104</v>
      </c>
      <c r="L29" s="137"/>
      <c r="M29" s="136" t="s">
        <v>108</v>
      </c>
      <c r="N29" s="137"/>
      <c r="O29" s="136" t="s">
        <v>106</v>
      </c>
      <c r="P29" s="137"/>
      <c r="Q29" s="138" t="s">
        <v>107</v>
      </c>
      <c r="R29" s="390"/>
    </row>
    <row r="30" spans="1:18" ht="27.6" customHeight="1" x14ac:dyDescent="0.4">
      <c r="A30" s="443"/>
      <c r="B30" s="457"/>
      <c r="C30" s="458"/>
      <c r="D30" s="459"/>
      <c r="E30" s="436"/>
      <c r="F30" s="397"/>
      <c r="G30" s="399">
        <f t="shared" ref="G30" si="24">H30+I30</f>
        <v>0</v>
      </c>
      <c r="H30" s="401">
        <f t="shared" ref="H30" si="25">IFERROR(I30*0.1, "0")</f>
        <v>0</v>
      </c>
      <c r="I30" s="402">
        <f t="shared" ref="I30" si="26">E30*F30</f>
        <v>0</v>
      </c>
      <c r="J30" s="392"/>
      <c r="K30" s="392"/>
      <c r="L30" s="392"/>
      <c r="M30" s="392"/>
      <c r="N30" s="392"/>
      <c r="O30" s="392"/>
      <c r="P30" s="392"/>
      <c r="Q30" s="393"/>
      <c r="R30" s="390">
        <f t="shared" ref="R30" si="27">R28</f>
        <v>0</v>
      </c>
    </row>
    <row r="31" spans="1:18" ht="27.6" customHeight="1" thickBot="1" x14ac:dyDescent="0.45">
      <c r="A31" s="444"/>
      <c r="B31" s="130"/>
      <c r="C31" s="131" t="s">
        <v>15</v>
      </c>
      <c r="D31" s="132"/>
      <c r="E31" s="436"/>
      <c r="F31" s="397"/>
      <c r="G31" s="399"/>
      <c r="H31" s="401"/>
      <c r="I31" s="402"/>
      <c r="J31" s="108"/>
      <c r="K31" s="107" t="s">
        <v>104</v>
      </c>
      <c r="L31" s="108"/>
      <c r="M31" s="107" t="s">
        <v>108</v>
      </c>
      <c r="N31" s="108"/>
      <c r="O31" s="107" t="s">
        <v>106</v>
      </c>
      <c r="P31" s="108"/>
      <c r="Q31" s="107" t="s">
        <v>107</v>
      </c>
      <c r="R31" s="390"/>
    </row>
    <row r="32" spans="1:18" ht="27.6" customHeight="1" x14ac:dyDescent="0.4">
      <c r="A32" s="443"/>
      <c r="B32" s="454"/>
      <c r="C32" s="455"/>
      <c r="D32" s="456"/>
      <c r="E32" s="436"/>
      <c r="F32" s="397"/>
      <c r="G32" s="399">
        <f t="shared" ref="G32" si="28">H32+I32</f>
        <v>0</v>
      </c>
      <c r="H32" s="401">
        <f t="shared" ref="H32" si="29">IFERROR(I32*0.1, "0")</f>
        <v>0</v>
      </c>
      <c r="I32" s="402">
        <f t="shared" ref="I32" si="30">E32*F32</f>
        <v>0</v>
      </c>
      <c r="J32" s="392"/>
      <c r="K32" s="392"/>
      <c r="L32" s="392"/>
      <c r="M32" s="392"/>
      <c r="N32" s="392"/>
      <c r="O32" s="392"/>
      <c r="P32" s="392"/>
      <c r="Q32" s="393"/>
      <c r="R32" s="390">
        <f t="shared" ref="R32" si="31">R30</f>
        <v>0</v>
      </c>
    </row>
    <row r="33" spans="1:18" ht="27.6" customHeight="1" thickBot="1" x14ac:dyDescent="0.45">
      <c r="A33" s="444"/>
      <c r="B33" s="128"/>
      <c r="C33" s="114" t="s">
        <v>15</v>
      </c>
      <c r="D33" s="134"/>
      <c r="E33" s="436"/>
      <c r="F33" s="397"/>
      <c r="G33" s="399"/>
      <c r="H33" s="401"/>
      <c r="I33" s="402"/>
      <c r="J33" s="108"/>
      <c r="K33" s="107" t="s">
        <v>104</v>
      </c>
      <c r="L33" s="108"/>
      <c r="M33" s="107" t="s">
        <v>108</v>
      </c>
      <c r="N33" s="108"/>
      <c r="O33" s="107" t="s">
        <v>106</v>
      </c>
      <c r="P33" s="108"/>
      <c r="Q33" s="107" t="s">
        <v>107</v>
      </c>
      <c r="R33" s="390"/>
    </row>
    <row r="34" spans="1:18" ht="27.6" customHeight="1" x14ac:dyDescent="0.4">
      <c r="A34" s="443"/>
      <c r="B34" s="454"/>
      <c r="C34" s="455"/>
      <c r="D34" s="456"/>
      <c r="E34" s="436"/>
      <c r="F34" s="397"/>
      <c r="G34" s="399">
        <f t="shared" ref="G34" si="32">H34+I34</f>
        <v>0</v>
      </c>
      <c r="H34" s="401">
        <f t="shared" ref="H34" si="33">IFERROR(I34*0.1, "0")</f>
        <v>0</v>
      </c>
      <c r="I34" s="402">
        <f t="shared" ref="I34" si="34">E34*F34</f>
        <v>0</v>
      </c>
      <c r="J34" s="392"/>
      <c r="K34" s="392"/>
      <c r="L34" s="392"/>
      <c r="M34" s="392"/>
      <c r="N34" s="392"/>
      <c r="O34" s="392"/>
      <c r="P34" s="392"/>
      <c r="Q34" s="393"/>
      <c r="R34" s="390">
        <f t="shared" ref="R34" si="35">R32</f>
        <v>0</v>
      </c>
    </row>
    <row r="35" spans="1:18" ht="27.6" customHeight="1" thickBot="1" x14ac:dyDescent="0.45">
      <c r="A35" s="444"/>
      <c r="B35" s="94"/>
      <c r="C35" s="131" t="s">
        <v>15</v>
      </c>
      <c r="D35" s="132"/>
      <c r="E35" s="436"/>
      <c r="F35" s="397"/>
      <c r="G35" s="399"/>
      <c r="H35" s="401"/>
      <c r="I35" s="402"/>
      <c r="J35" s="140"/>
      <c r="K35" s="139" t="s">
        <v>104</v>
      </c>
      <c r="L35" s="140"/>
      <c r="M35" s="139" t="s">
        <v>108</v>
      </c>
      <c r="N35" s="140"/>
      <c r="O35" s="139" t="s">
        <v>106</v>
      </c>
      <c r="P35" s="140"/>
      <c r="Q35" s="141" t="s">
        <v>107</v>
      </c>
      <c r="R35" s="390"/>
    </row>
    <row r="36" spans="1:18" ht="27.6" customHeight="1" x14ac:dyDescent="0.4">
      <c r="A36" s="443"/>
      <c r="B36" s="457"/>
      <c r="C36" s="458"/>
      <c r="D36" s="459"/>
      <c r="E36" s="436"/>
      <c r="F36" s="397"/>
      <c r="G36" s="399">
        <f t="shared" ref="G36" si="36">H36+I36</f>
        <v>0</v>
      </c>
      <c r="H36" s="401">
        <f t="shared" ref="H36" si="37">IFERROR(I36*0.1, "0")</f>
        <v>0</v>
      </c>
      <c r="I36" s="402">
        <f t="shared" ref="I36" si="38">E36*F36</f>
        <v>0</v>
      </c>
      <c r="J36" s="392"/>
      <c r="K36" s="392"/>
      <c r="L36" s="392"/>
      <c r="M36" s="392"/>
      <c r="N36" s="392"/>
      <c r="O36" s="392"/>
      <c r="P36" s="392"/>
      <c r="Q36" s="393"/>
      <c r="R36" s="390">
        <f t="shared" ref="R36" si="39">R34</f>
        <v>0</v>
      </c>
    </row>
    <row r="37" spans="1:18" ht="27.6" customHeight="1" thickBot="1" x14ac:dyDescent="0.45">
      <c r="A37" s="444"/>
      <c r="B37" s="130"/>
      <c r="C37" s="131" t="s">
        <v>15</v>
      </c>
      <c r="D37" s="132"/>
      <c r="E37" s="436"/>
      <c r="F37" s="397"/>
      <c r="G37" s="399"/>
      <c r="H37" s="401"/>
      <c r="I37" s="402"/>
      <c r="J37" s="108"/>
      <c r="K37" s="107" t="s">
        <v>104</v>
      </c>
      <c r="L37" s="108"/>
      <c r="M37" s="107" t="s">
        <v>108</v>
      </c>
      <c r="N37" s="108"/>
      <c r="O37" s="107" t="s">
        <v>106</v>
      </c>
      <c r="P37" s="108"/>
      <c r="Q37" s="107" t="s">
        <v>107</v>
      </c>
      <c r="R37" s="390"/>
    </row>
    <row r="38" spans="1:18" ht="27.6" customHeight="1" x14ac:dyDescent="0.4">
      <c r="A38" s="443"/>
      <c r="B38" s="454"/>
      <c r="C38" s="455"/>
      <c r="D38" s="456"/>
      <c r="E38" s="436"/>
      <c r="F38" s="397"/>
      <c r="G38" s="399">
        <f t="shared" ref="G38" si="40">H38+I38</f>
        <v>0</v>
      </c>
      <c r="H38" s="401">
        <f t="shared" ref="H38" si="41">IFERROR(I38*0.1, "0")</f>
        <v>0</v>
      </c>
      <c r="I38" s="402">
        <f t="shared" ref="I38" si="42">E38*F38</f>
        <v>0</v>
      </c>
      <c r="J38" s="392"/>
      <c r="K38" s="392"/>
      <c r="L38" s="392"/>
      <c r="M38" s="392"/>
      <c r="N38" s="392"/>
      <c r="O38" s="392"/>
      <c r="P38" s="392"/>
      <c r="Q38" s="393"/>
      <c r="R38" s="390">
        <f t="shared" ref="R38" si="43">R36</f>
        <v>0</v>
      </c>
    </row>
    <row r="39" spans="1:18" ht="27.6" customHeight="1" thickBot="1" x14ac:dyDescent="0.45">
      <c r="A39" s="444"/>
      <c r="B39" s="122"/>
      <c r="C39" s="114" t="s">
        <v>15</v>
      </c>
      <c r="D39" s="123"/>
      <c r="E39" s="436"/>
      <c r="F39" s="397"/>
      <c r="G39" s="399"/>
      <c r="H39" s="401"/>
      <c r="I39" s="402"/>
      <c r="J39" s="108"/>
      <c r="K39" s="107" t="s">
        <v>104</v>
      </c>
      <c r="L39" s="108"/>
      <c r="M39" s="107" t="s">
        <v>108</v>
      </c>
      <c r="N39" s="108"/>
      <c r="O39" s="107" t="s">
        <v>106</v>
      </c>
      <c r="P39" s="108"/>
      <c r="Q39" s="107" t="s">
        <v>107</v>
      </c>
      <c r="R39" s="390"/>
    </row>
    <row r="40" spans="1:18" ht="27.6" customHeight="1" x14ac:dyDescent="0.4">
      <c r="A40" s="443"/>
      <c r="B40" s="454"/>
      <c r="C40" s="455"/>
      <c r="D40" s="456"/>
      <c r="E40" s="436"/>
      <c r="F40" s="397"/>
      <c r="G40" s="399">
        <f t="shared" ref="G40" si="44">H40+I40</f>
        <v>0</v>
      </c>
      <c r="H40" s="401">
        <f t="shared" ref="H40" si="45">IFERROR(I40*0.1, "0")</f>
        <v>0</v>
      </c>
      <c r="I40" s="402">
        <f t="shared" ref="I40" si="46">E40*F40</f>
        <v>0</v>
      </c>
      <c r="J40" s="392"/>
      <c r="K40" s="392"/>
      <c r="L40" s="392"/>
      <c r="M40" s="392"/>
      <c r="N40" s="392"/>
      <c r="O40" s="392"/>
      <c r="P40" s="392"/>
      <c r="Q40" s="393"/>
      <c r="R40" s="390">
        <f t="shared" ref="R40" si="47">R38</f>
        <v>0</v>
      </c>
    </row>
    <row r="41" spans="1:18" ht="27.6" customHeight="1" thickBot="1" x14ac:dyDescent="0.45">
      <c r="A41" s="444"/>
      <c r="B41" s="94"/>
      <c r="C41" s="129" t="s">
        <v>15</v>
      </c>
      <c r="D41" s="123"/>
      <c r="E41" s="436"/>
      <c r="F41" s="397"/>
      <c r="G41" s="399"/>
      <c r="H41" s="401"/>
      <c r="I41" s="402"/>
      <c r="J41" s="108"/>
      <c r="K41" s="107" t="s">
        <v>104</v>
      </c>
      <c r="L41" s="108"/>
      <c r="M41" s="107" t="s">
        <v>108</v>
      </c>
      <c r="N41" s="108"/>
      <c r="O41" s="107" t="s">
        <v>106</v>
      </c>
      <c r="P41" s="108"/>
      <c r="Q41" s="107" t="s">
        <v>107</v>
      </c>
      <c r="R41" s="390"/>
    </row>
    <row r="42" spans="1:18" ht="27.6" customHeight="1" x14ac:dyDescent="0.4">
      <c r="A42" s="443"/>
      <c r="B42" s="454"/>
      <c r="C42" s="455"/>
      <c r="D42" s="456"/>
      <c r="E42" s="436"/>
      <c r="F42" s="397"/>
      <c r="G42" s="399">
        <f t="shared" ref="G42" si="48">H42+I42</f>
        <v>0</v>
      </c>
      <c r="H42" s="401">
        <f t="shared" ref="H42" si="49">IFERROR(I42*0.1, "0")</f>
        <v>0</v>
      </c>
      <c r="I42" s="402">
        <f t="shared" ref="I42" si="50">E42*F42</f>
        <v>0</v>
      </c>
      <c r="J42" s="392"/>
      <c r="K42" s="392"/>
      <c r="L42" s="392"/>
      <c r="M42" s="392"/>
      <c r="N42" s="392"/>
      <c r="O42" s="392"/>
      <c r="P42" s="392"/>
      <c r="Q42" s="393"/>
      <c r="R42" s="390">
        <f t="shared" ref="R42" si="51">R40</f>
        <v>0</v>
      </c>
    </row>
    <row r="43" spans="1:18" ht="27.6" customHeight="1" thickBot="1" x14ac:dyDescent="0.45">
      <c r="A43" s="444"/>
      <c r="B43" s="122"/>
      <c r="C43" s="129" t="s">
        <v>15</v>
      </c>
      <c r="D43" s="123"/>
      <c r="E43" s="436"/>
      <c r="F43" s="397"/>
      <c r="G43" s="399"/>
      <c r="H43" s="401"/>
      <c r="I43" s="402"/>
      <c r="J43" s="108"/>
      <c r="K43" s="107" t="s">
        <v>104</v>
      </c>
      <c r="L43" s="108"/>
      <c r="M43" s="107" t="s">
        <v>108</v>
      </c>
      <c r="N43" s="108"/>
      <c r="O43" s="107" t="s">
        <v>106</v>
      </c>
      <c r="P43" s="108"/>
      <c r="Q43" s="107" t="s">
        <v>107</v>
      </c>
      <c r="R43" s="390"/>
    </row>
    <row r="44" spans="1:18" ht="27.6" customHeight="1" x14ac:dyDescent="0.4">
      <c r="A44" s="443"/>
      <c r="B44" s="454"/>
      <c r="C44" s="455"/>
      <c r="D44" s="456"/>
      <c r="E44" s="436"/>
      <c r="F44" s="397"/>
      <c r="G44" s="399">
        <f t="shared" ref="G44" si="52">H44+I44</f>
        <v>0</v>
      </c>
      <c r="H44" s="401">
        <f t="shared" ref="H44" si="53">IFERROR(I44*0.1, "0")</f>
        <v>0</v>
      </c>
      <c r="I44" s="402">
        <f t="shared" ref="I44" si="54">E44*F44</f>
        <v>0</v>
      </c>
      <c r="J44" s="392"/>
      <c r="K44" s="392"/>
      <c r="L44" s="392"/>
      <c r="M44" s="392"/>
      <c r="N44" s="392"/>
      <c r="O44" s="392"/>
      <c r="P44" s="392"/>
      <c r="Q44" s="393"/>
      <c r="R44" s="390">
        <f t="shared" ref="R44" si="55">R42</f>
        <v>0</v>
      </c>
    </row>
    <row r="45" spans="1:18" ht="27.6" customHeight="1" thickBot="1" x14ac:dyDescent="0.45">
      <c r="A45" s="444"/>
      <c r="B45" s="94"/>
      <c r="C45" s="129" t="s">
        <v>15</v>
      </c>
      <c r="D45" s="123"/>
      <c r="E45" s="436"/>
      <c r="F45" s="397"/>
      <c r="G45" s="399"/>
      <c r="H45" s="401"/>
      <c r="I45" s="402"/>
      <c r="J45" s="108"/>
      <c r="K45" s="107" t="s">
        <v>104</v>
      </c>
      <c r="L45" s="108"/>
      <c r="M45" s="107" t="s">
        <v>108</v>
      </c>
      <c r="N45" s="108"/>
      <c r="O45" s="107" t="s">
        <v>106</v>
      </c>
      <c r="P45" s="108"/>
      <c r="Q45" s="107" t="s">
        <v>107</v>
      </c>
      <c r="R45" s="390"/>
    </row>
    <row r="46" spans="1:18" ht="27.6" customHeight="1" thickBot="1" x14ac:dyDescent="0.45">
      <c r="A46" s="443"/>
      <c r="B46" s="457"/>
      <c r="C46" s="458"/>
      <c r="D46" s="459"/>
      <c r="E46" s="436"/>
      <c r="F46" s="397"/>
      <c r="G46" s="399">
        <f t="shared" ref="G46" si="56">H46+I46</f>
        <v>0</v>
      </c>
      <c r="H46" s="401">
        <f t="shared" ref="H46" si="57">IFERROR(I46*0.1, "0")</f>
        <v>0</v>
      </c>
      <c r="I46" s="402">
        <f t="shared" ref="I46" si="58">E46*F46</f>
        <v>0</v>
      </c>
      <c r="J46" s="392"/>
      <c r="K46" s="392"/>
      <c r="L46" s="392"/>
      <c r="M46" s="392"/>
      <c r="N46" s="392"/>
      <c r="O46" s="392"/>
      <c r="P46" s="392"/>
      <c r="Q46" s="393"/>
      <c r="R46" s="390">
        <f t="shared" ref="R46" si="59">R44</f>
        <v>0</v>
      </c>
    </row>
    <row r="47" spans="1:18" ht="27.6" customHeight="1" thickBot="1" x14ac:dyDescent="0.45">
      <c r="A47" s="444"/>
      <c r="B47" s="130"/>
      <c r="C47" s="131" t="s">
        <v>15</v>
      </c>
      <c r="D47" s="132"/>
      <c r="E47" s="436"/>
      <c r="F47" s="397"/>
      <c r="G47" s="399"/>
      <c r="H47" s="401"/>
      <c r="I47" s="402"/>
      <c r="J47" s="108"/>
      <c r="K47" s="107" t="s">
        <v>104</v>
      </c>
      <c r="L47" s="108"/>
      <c r="M47" s="107" t="s">
        <v>108</v>
      </c>
      <c r="N47" s="108"/>
      <c r="O47" s="107" t="s">
        <v>106</v>
      </c>
      <c r="P47" s="108"/>
      <c r="Q47" s="135" t="s">
        <v>107</v>
      </c>
      <c r="R47" s="390"/>
    </row>
    <row r="48" spans="1:18" ht="27.6" customHeight="1" x14ac:dyDescent="0.4">
      <c r="A48" s="443"/>
      <c r="B48" s="454"/>
      <c r="C48" s="455"/>
      <c r="D48" s="456"/>
      <c r="E48" s="436"/>
      <c r="F48" s="397"/>
      <c r="G48" s="399">
        <f t="shared" ref="G48" si="60">H48+I48</f>
        <v>0</v>
      </c>
      <c r="H48" s="401">
        <f t="shared" ref="H48" si="61">IFERROR(I48*0.1, "0")</f>
        <v>0</v>
      </c>
      <c r="I48" s="402">
        <f t="shared" ref="I48" si="62">E48*F48</f>
        <v>0</v>
      </c>
      <c r="J48" s="392"/>
      <c r="K48" s="392"/>
      <c r="L48" s="392"/>
      <c r="M48" s="392"/>
      <c r="N48" s="392"/>
      <c r="O48" s="392"/>
      <c r="P48" s="392"/>
      <c r="Q48" s="393"/>
      <c r="R48" s="390">
        <f t="shared" ref="R48" si="63">R46</f>
        <v>0</v>
      </c>
    </row>
    <row r="49" spans="1:19" ht="27.6" customHeight="1" thickBot="1" x14ac:dyDescent="0.45">
      <c r="A49" s="444"/>
      <c r="B49" s="94"/>
      <c r="C49" s="129" t="s">
        <v>15</v>
      </c>
      <c r="D49" s="123"/>
      <c r="E49" s="436"/>
      <c r="F49" s="397"/>
      <c r="G49" s="399"/>
      <c r="H49" s="401"/>
      <c r="I49" s="402"/>
      <c r="J49" s="108"/>
      <c r="K49" s="107" t="s">
        <v>104</v>
      </c>
      <c r="L49" s="108"/>
      <c r="M49" s="107" t="s">
        <v>108</v>
      </c>
      <c r="N49" s="108"/>
      <c r="O49" s="107" t="s">
        <v>106</v>
      </c>
      <c r="P49" s="108"/>
      <c r="Q49" s="107" t="s">
        <v>107</v>
      </c>
      <c r="R49" s="390"/>
    </row>
    <row r="50" spans="1:19" ht="27.6" customHeight="1" x14ac:dyDescent="0.4">
      <c r="A50" s="443"/>
      <c r="B50" s="151"/>
      <c r="C50" s="150"/>
      <c r="D50" s="133"/>
      <c r="E50" s="436"/>
      <c r="F50" s="397"/>
      <c r="G50" s="399">
        <f t="shared" ref="G50" si="64">H50+I50</f>
        <v>0</v>
      </c>
      <c r="H50" s="401">
        <f t="shared" ref="H50" si="65">IFERROR(I50*0.1, "0")</f>
        <v>0</v>
      </c>
      <c r="I50" s="402">
        <f t="shared" ref="I50" si="66">E50*F50</f>
        <v>0</v>
      </c>
      <c r="J50" s="392"/>
      <c r="K50" s="392"/>
      <c r="L50" s="392"/>
      <c r="M50" s="392"/>
      <c r="N50" s="392"/>
      <c r="O50" s="392"/>
      <c r="P50" s="392"/>
      <c r="Q50" s="393"/>
      <c r="R50" s="390">
        <f t="shared" ref="R50" si="67">R48</f>
        <v>0</v>
      </c>
    </row>
    <row r="51" spans="1:19" ht="27.6" customHeight="1" thickBot="1" x14ac:dyDescent="0.45">
      <c r="A51" s="451"/>
      <c r="B51" s="161"/>
      <c r="C51" s="162" t="s">
        <v>15</v>
      </c>
      <c r="D51" s="163"/>
      <c r="E51" s="460"/>
      <c r="F51" s="461"/>
      <c r="G51" s="467"/>
      <c r="H51" s="468"/>
      <c r="I51" s="469"/>
      <c r="J51" s="164"/>
      <c r="K51" s="165" t="s">
        <v>104</v>
      </c>
      <c r="L51" s="164"/>
      <c r="M51" s="165" t="s">
        <v>108</v>
      </c>
      <c r="N51" s="164"/>
      <c r="O51" s="165" t="s">
        <v>106</v>
      </c>
      <c r="P51" s="164"/>
      <c r="Q51" s="165" t="s">
        <v>107</v>
      </c>
      <c r="R51" s="391"/>
    </row>
    <row r="52" spans="1:19" ht="27.6" customHeight="1" thickTop="1" thickBot="1" x14ac:dyDescent="0.45">
      <c r="A52" s="440" t="s">
        <v>109</v>
      </c>
      <c r="B52" s="441"/>
      <c r="C52" s="441"/>
      <c r="D52" s="441"/>
      <c r="E52" s="441"/>
      <c r="F52" s="442"/>
      <c r="G52" s="156">
        <f>SUM(G12:G25)</f>
        <v>1771000</v>
      </c>
      <c r="H52" s="157">
        <f>SUM(H12:H25)</f>
        <v>161000</v>
      </c>
      <c r="I52" s="158">
        <f>SUM(I12:I25)</f>
        <v>1610000</v>
      </c>
      <c r="J52" s="159" t="s">
        <v>131</v>
      </c>
      <c r="K52" s="160"/>
      <c r="L52" s="462"/>
      <c r="M52" s="463"/>
      <c r="N52" s="463"/>
      <c r="O52" s="463"/>
      <c r="P52" s="463"/>
      <c r="Q52" s="463"/>
      <c r="R52" s="464"/>
    </row>
    <row r="53" spans="1:19" s="84" customFormat="1" ht="14.25" customHeight="1" x14ac:dyDescent="0.4">
      <c r="A53" s="109" t="s">
        <v>110</v>
      </c>
      <c r="B53" s="84" t="s">
        <v>111</v>
      </c>
      <c r="C53" s="109"/>
      <c r="D53" s="109"/>
      <c r="L53" s="110"/>
      <c r="N53" s="110"/>
      <c r="P53" s="110"/>
      <c r="R53" s="110"/>
    </row>
    <row r="54" spans="1:19" s="84" customFormat="1" ht="14.25" customHeight="1" x14ac:dyDescent="0.4">
      <c r="B54" s="84" t="s">
        <v>132</v>
      </c>
      <c r="D54" s="89"/>
      <c r="L54" s="110"/>
      <c r="N54" s="110"/>
      <c r="P54" s="110"/>
      <c r="R54" s="110"/>
    </row>
    <row r="55" spans="1:19" s="84" customFormat="1" ht="14.25" customHeight="1" x14ac:dyDescent="0.4">
      <c r="B55" s="84" t="s">
        <v>133</v>
      </c>
      <c r="D55" s="89"/>
      <c r="H55" s="111"/>
      <c r="I55" s="111"/>
      <c r="J55" s="111"/>
      <c r="K55" s="111"/>
      <c r="L55" s="112"/>
      <c r="M55" s="111"/>
      <c r="N55" s="112"/>
      <c r="O55" s="111"/>
      <c r="P55" s="112"/>
      <c r="Q55" s="111"/>
      <c r="R55" s="112"/>
      <c r="S55" s="111"/>
    </row>
    <row r="56" spans="1:19" s="84" customFormat="1" ht="14.1" customHeight="1" x14ac:dyDescent="0.4">
      <c r="B56" s="111" t="s">
        <v>112</v>
      </c>
      <c r="D56" s="89"/>
      <c r="E56" s="111"/>
      <c r="H56" s="111"/>
      <c r="I56" s="111"/>
      <c r="J56" s="111"/>
      <c r="K56" s="111"/>
      <c r="L56" s="112"/>
      <c r="M56" s="111"/>
      <c r="N56" s="112"/>
      <c r="O56" s="111"/>
      <c r="P56" s="112"/>
      <c r="Q56" s="111"/>
      <c r="R56" s="112"/>
      <c r="S56" s="111"/>
    </row>
    <row r="57" spans="1:19" s="84" customFormat="1" ht="17.45" customHeight="1" x14ac:dyDescent="0.4">
      <c r="E57" s="113"/>
      <c r="F57" s="113"/>
      <c r="G57" s="113"/>
      <c r="H57" s="113"/>
      <c r="I57" s="113"/>
      <c r="J57" s="113"/>
      <c r="K57" s="113"/>
      <c r="S57" s="111"/>
    </row>
    <row r="58" spans="1:19" s="84" customFormat="1" ht="17.45" customHeight="1" x14ac:dyDescent="0.4">
      <c r="E58" s="113"/>
      <c r="F58" s="113"/>
      <c r="G58" s="113"/>
      <c r="H58" s="113"/>
      <c r="I58" s="113"/>
      <c r="J58" s="113"/>
      <c r="K58" s="113"/>
      <c r="S58" s="111"/>
    </row>
    <row r="59" spans="1:19" ht="17.45" customHeight="1" x14ac:dyDescent="0.4">
      <c r="D59" s="84"/>
      <c r="E59" s="113"/>
      <c r="F59" s="113"/>
      <c r="G59" s="113"/>
      <c r="H59" s="113"/>
      <c r="I59" s="113"/>
      <c r="J59" s="113"/>
      <c r="K59" s="113"/>
      <c r="L59" s="84"/>
      <c r="M59" s="84"/>
      <c r="N59" s="84"/>
      <c r="O59" s="84"/>
      <c r="P59" s="84"/>
      <c r="Q59" s="84"/>
      <c r="R59" s="84"/>
    </row>
    <row r="60" spans="1:19" ht="17.45" customHeight="1" x14ac:dyDescent="0.4">
      <c r="D60" s="84"/>
      <c r="E60" s="113"/>
      <c r="F60" s="113"/>
      <c r="G60" s="113"/>
      <c r="H60" s="113"/>
      <c r="I60" s="113"/>
      <c r="J60" s="113"/>
      <c r="K60" s="113"/>
      <c r="L60" s="84"/>
      <c r="M60" s="84"/>
      <c r="N60" s="84"/>
      <c r="O60" s="84"/>
      <c r="P60" s="84"/>
      <c r="Q60" s="84"/>
      <c r="R60" s="84"/>
    </row>
    <row r="61" spans="1:19" ht="17.45" customHeight="1" x14ac:dyDescent="0.4">
      <c r="B61" s="83" t="s">
        <v>113</v>
      </c>
      <c r="D61" s="84"/>
      <c r="E61" s="113"/>
      <c r="F61" s="113"/>
      <c r="G61" s="113"/>
      <c r="H61" s="113"/>
      <c r="I61" s="113"/>
      <c r="J61" s="113"/>
      <c r="K61" s="113"/>
      <c r="L61" s="84"/>
      <c r="M61" s="84"/>
      <c r="N61" s="84"/>
      <c r="O61" s="84"/>
      <c r="P61" s="84"/>
      <c r="Q61" s="84"/>
      <c r="R61" s="84"/>
    </row>
    <row r="62" spans="1:19" ht="17.45" customHeight="1" x14ac:dyDescent="0.4">
      <c r="B62" s="83" t="s">
        <v>113</v>
      </c>
      <c r="D62" s="84"/>
      <c r="E62" s="113"/>
      <c r="F62" s="113"/>
      <c r="G62" s="113"/>
      <c r="H62" s="113"/>
      <c r="I62" s="113"/>
      <c r="J62" s="113"/>
      <c r="K62" s="113"/>
      <c r="L62" s="84"/>
      <c r="M62" s="84"/>
      <c r="N62" s="84"/>
      <c r="O62" s="84"/>
      <c r="P62" s="84"/>
      <c r="Q62" s="84"/>
      <c r="R62" s="84"/>
    </row>
    <row r="63" spans="1:19" x14ac:dyDescent="0.4">
      <c r="E63" s="116"/>
      <c r="F63" s="116"/>
      <c r="G63" s="116"/>
      <c r="H63" s="116"/>
      <c r="I63" s="116"/>
      <c r="J63" s="116"/>
      <c r="K63" s="116"/>
    </row>
  </sheetData>
  <sheetProtection formatCells="0" selectLockedCells="1"/>
  <mergeCells count="198">
    <mergeCell ref="L52:R52"/>
    <mergeCell ref="E7:K7"/>
    <mergeCell ref="F6:G6"/>
    <mergeCell ref="G48:G49"/>
    <mergeCell ref="H48:H49"/>
    <mergeCell ref="I48:I49"/>
    <mergeCell ref="G50:G51"/>
    <mergeCell ref="H50:H51"/>
    <mergeCell ref="I50:I51"/>
    <mergeCell ref="G42:G43"/>
    <mergeCell ref="H42:H43"/>
    <mergeCell ref="I42:I43"/>
    <mergeCell ref="G44:G45"/>
    <mergeCell ref="H44:H45"/>
    <mergeCell ref="I44:I45"/>
    <mergeCell ref="G46:G47"/>
    <mergeCell ref="H46:H47"/>
    <mergeCell ref="I46:I47"/>
    <mergeCell ref="G36:G37"/>
    <mergeCell ref="H36:H37"/>
    <mergeCell ref="I36:I37"/>
    <mergeCell ref="G38:G39"/>
    <mergeCell ref="H38:H39"/>
    <mergeCell ref="I38:I39"/>
    <mergeCell ref="G40:G41"/>
    <mergeCell ref="H40:H41"/>
    <mergeCell ref="I40:I41"/>
    <mergeCell ref="E50:E51"/>
    <mergeCell ref="F26:F27"/>
    <mergeCell ref="F28:F29"/>
    <mergeCell ref="F30:F31"/>
    <mergeCell ref="E30:E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E26:E27"/>
    <mergeCell ref="E28:E29"/>
    <mergeCell ref="E32:E33"/>
    <mergeCell ref="E34:E35"/>
    <mergeCell ref="E36:E37"/>
    <mergeCell ref="E38:E39"/>
    <mergeCell ref="E46:E47"/>
    <mergeCell ref="E48:E49"/>
    <mergeCell ref="E40:E41"/>
    <mergeCell ref="E42:E43"/>
    <mergeCell ref="E44:E45"/>
    <mergeCell ref="A48:A49"/>
    <mergeCell ref="A50:A51"/>
    <mergeCell ref="A10:A11"/>
    <mergeCell ref="B26:D26"/>
    <mergeCell ref="B28:D28"/>
    <mergeCell ref="B30:D30"/>
    <mergeCell ref="B32:D32"/>
    <mergeCell ref="B34:D34"/>
    <mergeCell ref="B36:D36"/>
    <mergeCell ref="B38:D38"/>
    <mergeCell ref="B40:D40"/>
    <mergeCell ref="B42:D42"/>
    <mergeCell ref="B44:D44"/>
    <mergeCell ref="B46:D46"/>
    <mergeCell ref="B48:D48"/>
    <mergeCell ref="E18:E19"/>
    <mergeCell ref="B14:D14"/>
    <mergeCell ref="E14:E15"/>
    <mergeCell ref="B12:D12"/>
    <mergeCell ref="J26:Q26"/>
    <mergeCell ref="J28:Q28"/>
    <mergeCell ref="A52:F52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B24:D24"/>
    <mergeCell ref="E24:E25"/>
    <mergeCell ref="F24:F25"/>
    <mergeCell ref="G32:G33"/>
    <mergeCell ref="H32:H33"/>
    <mergeCell ref="I32:I33"/>
    <mergeCell ref="G34:G35"/>
    <mergeCell ref="H34:H35"/>
    <mergeCell ref="I34:I35"/>
    <mergeCell ref="R24:R25"/>
    <mergeCell ref="I24:I25"/>
    <mergeCell ref="G24:G25"/>
    <mergeCell ref="H24:H25"/>
    <mergeCell ref="R32:R33"/>
    <mergeCell ref="R30:R31"/>
    <mergeCell ref="R28:R29"/>
    <mergeCell ref="R26:R27"/>
    <mergeCell ref="J24:Q24"/>
    <mergeCell ref="G26:G27"/>
    <mergeCell ref="H26:H27"/>
    <mergeCell ref="I26:I27"/>
    <mergeCell ref="G28:G29"/>
    <mergeCell ref="H28:H29"/>
    <mergeCell ref="I28:I29"/>
    <mergeCell ref="G30:G31"/>
    <mergeCell ref="H30:H31"/>
    <mergeCell ref="I30:I31"/>
    <mergeCell ref="B16:D16"/>
    <mergeCell ref="E16:E17"/>
    <mergeCell ref="F16:F17"/>
    <mergeCell ref="G16:G17"/>
    <mergeCell ref="H16:H17"/>
    <mergeCell ref="J20:Q20"/>
    <mergeCell ref="R20:R21"/>
    <mergeCell ref="B22:D22"/>
    <mergeCell ref="E22:E23"/>
    <mergeCell ref="F22:F23"/>
    <mergeCell ref="G22:G23"/>
    <mergeCell ref="H22:H23"/>
    <mergeCell ref="I20:I21"/>
    <mergeCell ref="J22:Q22"/>
    <mergeCell ref="R22:R23"/>
    <mergeCell ref="B20:D20"/>
    <mergeCell ref="E20:E21"/>
    <mergeCell ref="F20:F21"/>
    <mergeCell ref="G20:G21"/>
    <mergeCell ref="H20:H21"/>
    <mergeCell ref="I18:I19"/>
    <mergeCell ref="I22:I23"/>
    <mergeCell ref="B18:D18"/>
    <mergeCell ref="F18:F19"/>
    <mergeCell ref="G18:G19"/>
    <mergeCell ref="H18:H19"/>
    <mergeCell ref="I16:I17"/>
    <mergeCell ref="J18:Q18"/>
    <mergeCell ref="J12:Q12"/>
    <mergeCell ref="R12:R13"/>
    <mergeCell ref="J16:Q16"/>
    <mergeCell ref="R16:R17"/>
    <mergeCell ref="F14:F15"/>
    <mergeCell ref="G14:G15"/>
    <mergeCell ref="H14:H15"/>
    <mergeCell ref="I12:I13"/>
    <mergeCell ref="J14:Q14"/>
    <mergeCell ref="R14:R15"/>
    <mergeCell ref="R18:R19"/>
    <mergeCell ref="E12:E13"/>
    <mergeCell ref="F12:F13"/>
    <mergeCell ref="G12:G13"/>
    <mergeCell ref="H12:H13"/>
    <mergeCell ref="I14:I15"/>
    <mergeCell ref="B2:S2"/>
    <mergeCell ref="J10:Q10"/>
    <mergeCell ref="R10:R11"/>
    <mergeCell ref="B11:D11"/>
    <mergeCell ref="J11:Q11"/>
    <mergeCell ref="B10:D10"/>
    <mergeCell ref="E10:E11"/>
    <mergeCell ref="F10:F11"/>
    <mergeCell ref="G10:G11"/>
    <mergeCell ref="H10:H11"/>
    <mergeCell ref="I10:I11"/>
    <mergeCell ref="B6:D7"/>
    <mergeCell ref="B4:C5"/>
    <mergeCell ref="D4:H5"/>
    <mergeCell ref="J48:Q48"/>
    <mergeCell ref="J50:Q50"/>
    <mergeCell ref="J30:Q30"/>
    <mergeCell ref="J32:Q32"/>
    <mergeCell ref="J34:Q34"/>
    <mergeCell ref="J36:Q36"/>
    <mergeCell ref="J38:Q38"/>
    <mergeCell ref="J40:Q40"/>
    <mergeCell ref="J42:Q42"/>
    <mergeCell ref="J44:Q44"/>
    <mergeCell ref="J46:Q46"/>
    <mergeCell ref="R50:R51"/>
    <mergeCell ref="R48:R49"/>
    <mergeCell ref="R46:R47"/>
    <mergeCell ref="R44:R45"/>
    <mergeCell ref="R42:R43"/>
    <mergeCell ref="R40:R41"/>
    <mergeCell ref="R38:R39"/>
    <mergeCell ref="R36:R37"/>
    <mergeCell ref="R34:R35"/>
  </mergeCells>
  <phoneticPr fontId="8"/>
  <dataValidations count="1">
    <dataValidation type="list" allowBlank="1" showInputMessage="1" showErrorMessage="1" sqref="A12:A51">
      <formula1>"厨房機器等購入費,広告宣伝費（販路・顧客開拓目的）,広告宣伝費（求人目的）,マーケティング調査費,システム導入費,厨房等工事費"</formula1>
    </dataValidation>
  </dataValidations>
  <printOptions horizontalCentered="1"/>
  <pageMargins left="0.39370078740157483" right="0.39370078740157483" top="0.78740157480314965" bottom="0" header="0.31496062992125984" footer="0.31496062992125984"/>
  <pageSetup paperSize="9" scale="56" orientation="portrait" r:id="rId1"/>
  <headerFooter scaleWithDoc="0" alignWithMargins="0">
    <oddFooter>&amp;R02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9</xdr:col>
                    <xdr:colOff>38100</xdr:colOff>
                    <xdr:row>12</xdr:row>
                    <xdr:rowOff>85725</xdr:rowOff>
                  </from>
                  <to>
                    <xdr:col>9</xdr:col>
                    <xdr:colOff>257175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85725</xdr:rowOff>
                  </from>
                  <to>
                    <xdr:col>12</xdr:col>
                    <xdr:colOff>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13</xdr:col>
                    <xdr:colOff>38100</xdr:colOff>
                    <xdr:row>12</xdr:row>
                    <xdr:rowOff>85725</xdr:rowOff>
                  </from>
                  <to>
                    <xdr:col>14</xdr:col>
                    <xdr:colOff>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15</xdr:col>
                    <xdr:colOff>38100</xdr:colOff>
                    <xdr:row>12</xdr:row>
                    <xdr:rowOff>85725</xdr:rowOff>
                  </from>
                  <to>
                    <xdr:col>16</xdr:col>
                    <xdr:colOff>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9</xdr:col>
                    <xdr:colOff>38100</xdr:colOff>
                    <xdr:row>14</xdr:row>
                    <xdr:rowOff>85725</xdr:rowOff>
                  </from>
                  <to>
                    <xdr:col>9</xdr:col>
                    <xdr:colOff>257175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85725</xdr:rowOff>
                  </from>
                  <to>
                    <xdr:col>12</xdr:col>
                    <xdr:colOff>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13</xdr:col>
                    <xdr:colOff>38100</xdr:colOff>
                    <xdr:row>14</xdr:row>
                    <xdr:rowOff>85725</xdr:rowOff>
                  </from>
                  <to>
                    <xdr:col>14</xdr:col>
                    <xdr:colOff>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15</xdr:col>
                    <xdr:colOff>38100</xdr:colOff>
                    <xdr:row>14</xdr:row>
                    <xdr:rowOff>85725</xdr:rowOff>
                  </from>
                  <to>
                    <xdr:col>16</xdr:col>
                    <xdr:colOff>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85725</xdr:rowOff>
                  </from>
                  <to>
                    <xdr:col>9</xdr:col>
                    <xdr:colOff>257175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85725</xdr:rowOff>
                  </from>
                  <to>
                    <xdr:col>12</xdr:col>
                    <xdr:colOff>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13</xdr:col>
                    <xdr:colOff>38100</xdr:colOff>
                    <xdr:row>16</xdr:row>
                    <xdr:rowOff>85725</xdr:rowOff>
                  </from>
                  <to>
                    <xdr:col>14</xdr:col>
                    <xdr:colOff>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15</xdr:col>
                    <xdr:colOff>38100</xdr:colOff>
                    <xdr:row>16</xdr:row>
                    <xdr:rowOff>85725</xdr:rowOff>
                  </from>
                  <to>
                    <xdr:col>16</xdr:col>
                    <xdr:colOff>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85725</xdr:rowOff>
                  </from>
                  <to>
                    <xdr:col>9</xdr:col>
                    <xdr:colOff>257175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85725</xdr:rowOff>
                  </from>
                  <to>
                    <xdr:col>12</xdr:col>
                    <xdr:colOff>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13</xdr:col>
                    <xdr:colOff>38100</xdr:colOff>
                    <xdr:row>18</xdr:row>
                    <xdr:rowOff>85725</xdr:rowOff>
                  </from>
                  <to>
                    <xdr:col>14</xdr:col>
                    <xdr:colOff>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15</xdr:col>
                    <xdr:colOff>38100</xdr:colOff>
                    <xdr:row>18</xdr:row>
                    <xdr:rowOff>85725</xdr:rowOff>
                  </from>
                  <to>
                    <xdr:col>16</xdr:col>
                    <xdr:colOff>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85725</xdr:rowOff>
                  </from>
                  <to>
                    <xdr:col>9</xdr:col>
                    <xdr:colOff>257175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85725</xdr:rowOff>
                  </from>
                  <to>
                    <xdr:col>12</xdr:col>
                    <xdr:colOff>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13</xdr:col>
                    <xdr:colOff>38100</xdr:colOff>
                    <xdr:row>20</xdr:row>
                    <xdr:rowOff>85725</xdr:rowOff>
                  </from>
                  <to>
                    <xdr:col>14</xdr:col>
                    <xdr:colOff>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15</xdr:col>
                    <xdr:colOff>38100</xdr:colOff>
                    <xdr:row>20</xdr:row>
                    <xdr:rowOff>85725</xdr:rowOff>
                  </from>
                  <to>
                    <xdr:col>16</xdr:col>
                    <xdr:colOff>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85725</xdr:rowOff>
                  </from>
                  <to>
                    <xdr:col>9</xdr:col>
                    <xdr:colOff>257175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85725</xdr:rowOff>
                  </from>
                  <to>
                    <xdr:col>12</xdr:col>
                    <xdr:colOff>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13</xdr:col>
                    <xdr:colOff>38100</xdr:colOff>
                    <xdr:row>22</xdr:row>
                    <xdr:rowOff>85725</xdr:rowOff>
                  </from>
                  <to>
                    <xdr:col>14</xdr:col>
                    <xdr:colOff>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15</xdr:col>
                    <xdr:colOff>38100</xdr:colOff>
                    <xdr:row>22</xdr:row>
                    <xdr:rowOff>85725</xdr:rowOff>
                  </from>
                  <to>
                    <xdr:col>16</xdr:col>
                    <xdr:colOff>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85725</xdr:rowOff>
                  </from>
                  <to>
                    <xdr:col>9</xdr:col>
                    <xdr:colOff>257175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85725</xdr:rowOff>
                  </from>
                  <to>
                    <xdr:col>12</xdr:col>
                    <xdr:colOff>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13</xdr:col>
                    <xdr:colOff>38100</xdr:colOff>
                    <xdr:row>24</xdr:row>
                    <xdr:rowOff>85725</xdr:rowOff>
                  </from>
                  <to>
                    <xdr:col>14</xdr:col>
                    <xdr:colOff>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15</xdr:col>
                    <xdr:colOff>38100</xdr:colOff>
                    <xdr:row>24</xdr:row>
                    <xdr:rowOff>85725</xdr:rowOff>
                  </from>
                  <to>
                    <xdr:col>16</xdr:col>
                    <xdr:colOff>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Fill="0" autoLine="0" autoPict="0">
                <anchor moveWithCells="1">
                  <from>
                    <xdr:col>9</xdr:col>
                    <xdr:colOff>38100</xdr:colOff>
                    <xdr:row>26</xdr:row>
                    <xdr:rowOff>85725</xdr:rowOff>
                  </from>
                  <to>
                    <xdr:col>9</xdr:col>
                    <xdr:colOff>257175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85725</xdr:rowOff>
                  </from>
                  <to>
                    <xdr:col>12</xdr:col>
                    <xdr:colOff>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Fill="0" autoLine="0" autoPict="0">
                <anchor moveWithCells="1">
                  <from>
                    <xdr:col>13</xdr:col>
                    <xdr:colOff>38100</xdr:colOff>
                    <xdr:row>26</xdr:row>
                    <xdr:rowOff>85725</xdr:rowOff>
                  </from>
                  <to>
                    <xdr:col>14</xdr:col>
                    <xdr:colOff>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Fill="0" autoLine="0" autoPict="0">
                <anchor moveWithCells="1">
                  <from>
                    <xdr:col>15</xdr:col>
                    <xdr:colOff>38100</xdr:colOff>
                    <xdr:row>26</xdr:row>
                    <xdr:rowOff>85725</xdr:rowOff>
                  </from>
                  <to>
                    <xdr:col>16</xdr:col>
                    <xdr:colOff>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85725</xdr:rowOff>
                  </from>
                  <to>
                    <xdr:col>9</xdr:col>
                    <xdr:colOff>257175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85725</xdr:rowOff>
                  </from>
                  <to>
                    <xdr:col>12</xdr:col>
                    <xdr:colOff>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Fill="0" autoLine="0" autoPict="0">
                <anchor moveWithCells="1">
                  <from>
                    <xdr:col>13</xdr:col>
                    <xdr:colOff>38100</xdr:colOff>
                    <xdr:row>28</xdr:row>
                    <xdr:rowOff>85725</xdr:rowOff>
                  </from>
                  <to>
                    <xdr:col>14</xdr:col>
                    <xdr:colOff>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Fill="0" autoLine="0" autoPict="0">
                <anchor moveWithCells="1">
                  <from>
                    <xdr:col>15</xdr:col>
                    <xdr:colOff>38100</xdr:colOff>
                    <xdr:row>28</xdr:row>
                    <xdr:rowOff>85725</xdr:rowOff>
                  </from>
                  <to>
                    <xdr:col>16</xdr:col>
                    <xdr:colOff>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0" name="Check Box 38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85725</xdr:rowOff>
                  </from>
                  <to>
                    <xdr:col>9</xdr:col>
                    <xdr:colOff>238125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1" name="Check Box 39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85725</xdr:rowOff>
                  </from>
                  <to>
                    <xdr:col>12</xdr:col>
                    <xdr:colOff>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2" name="Check Box 40">
              <controlPr defaultSize="0" autoFill="0" autoLine="0" autoPict="0">
                <anchor moveWithCells="1">
                  <from>
                    <xdr:col>13</xdr:col>
                    <xdr:colOff>38100</xdr:colOff>
                    <xdr:row>30</xdr:row>
                    <xdr:rowOff>85725</xdr:rowOff>
                  </from>
                  <to>
                    <xdr:col>14</xdr:col>
                    <xdr:colOff>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3" name="Check Box 41">
              <controlPr defaultSize="0" autoFill="0" autoLine="0" autoPict="0">
                <anchor moveWithCells="1">
                  <from>
                    <xdr:col>15</xdr:col>
                    <xdr:colOff>38100</xdr:colOff>
                    <xdr:row>30</xdr:row>
                    <xdr:rowOff>85725</xdr:rowOff>
                  </from>
                  <to>
                    <xdr:col>16</xdr:col>
                    <xdr:colOff>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4" name="Check Box 42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85725</xdr:rowOff>
                  </from>
                  <to>
                    <xdr:col>9</xdr:col>
                    <xdr:colOff>238125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5" name="Check Box 43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85725</xdr:rowOff>
                  </from>
                  <to>
                    <xdr:col>12</xdr:col>
                    <xdr:colOff>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6" name="Check Box 44">
              <controlPr defaultSize="0" autoFill="0" autoLine="0" autoPict="0">
                <anchor moveWithCells="1">
                  <from>
                    <xdr:col>13</xdr:col>
                    <xdr:colOff>38100</xdr:colOff>
                    <xdr:row>30</xdr:row>
                    <xdr:rowOff>85725</xdr:rowOff>
                  </from>
                  <to>
                    <xdr:col>14</xdr:col>
                    <xdr:colOff>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7" name="Check Box 45">
              <controlPr defaultSize="0" autoFill="0" autoLine="0" autoPict="0">
                <anchor moveWithCells="1">
                  <from>
                    <xdr:col>15</xdr:col>
                    <xdr:colOff>38100</xdr:colOff>
                    <xdr:row>30</xdr:row>
                    <xdr:rowOff>85725</xdr:rowOff>
                  </from>
                  <to>
                    <xdr:col>16</xdr:col>
                    <xdr:colOff>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8" name="Check Box 46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85725</xdr:rowOff>
                  </from>
                  <to>
                    <xdr:col>9</xdr:col>
                    <xdr:colOff>257175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9" name="Check Box 47">
              <controlPr defaultSize="0" autoFill="0" autoLine="0" autoPict="0">
                <anchor moveWithCells="1">
                  <from>
                    <xdr:col>11</xdr:col>
                    <xdr:colOff>38100</xdr:colOff>
                    <xdr:row>32</xdr:row>
                    <xdr:rowOff>85725</xdr:rowOff>
                  </from>
                  <to>
                    <xdr:col>12</xdr:col>
                    <xdr:colOff>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0" name="Check Box 48">
              <controlPr defaultSize="0" autoFill="0" autoLine="0" autoPict="0">
                <anchor moveWithCells="1">
                  <from>
                    <xdr:col>13</xdr:col>
                    <xdr:colOff>38100</xdr:colOff>
                    <xdr:row>32</xdr:row>
                    <xdr:rowOff>85725</xdr:rowOff>
                  </from>
                  <to>
                    <xdr:col>14</xdr:col>
                    <xdr:colOff>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1" name="Check Box 49">
              <controlPr defaultSize="0" autoFill="0" autoLine="0" autoPict="0">
                <anchor moveWithCells="1">
                  <from>
                    <xdr:col>15</xdr:col>
                    <xdr:colOff>38100</xdr:colOff>
                    <xdr:row>32</xdr:row>
                    <xdr:rowOff>85725</xdr:rowOff>
                  </from>
                  <to>
                    <xdr:col>16</xdr:col>
                    <xdr:colOff>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2" name="Check Box 50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85725</xdr:rowOff>
                  </from>
                  <to>
                    <xdr:col>9</xdr:col>
                    <xdr:colOff>257175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3" name="Check Box 51">
              <controlPr defaultSize="0" autoFill="0" autoLine="0" autoPict="0">
                <anchor moveWithCells="1">
                  <from>
                    <xdr:col>11</xdr:col>
                    <xdr:colOff>38100</xdr:colOff>
                    <xdr:row>32</xdr:row>
                    <xdr:rowOff>85725</xdr:rowOff>
                  </from>
                  <to>
                    <xdr:col>12</xdr:col>
                    <xdr:colOff>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4" name="Check Box 52">
              <controlPr defaultSize="0" autoFill="0" autoLine="0" autoPict="0">
                <anchor moveWithCells="1">
                  <from>
                    <xdr:col>13</xdr:col>
                    <xdr:colOff>38100</xdr:colOff>
                    <xdr:row>32</xdr:row>
                    <xdr:rowOff>85725</xdr:rowOff>
                  </from>
                  <to>
                    <xdr:col>14</xdr:col>
                    <xdr:colOff>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5" name="Check Box 53">
              <controlPr defaultSize="0" autoFill="0" autoLine="0" autoPict="0">
                <anchor moveWithCells="1">
                  <from>
                    <xdr:col>15</xdr:col>
                    <xdr:colOff>38100</xdr:colOff>
                    <xdr:row>32</xdr:row>
                    <xdr:rowOff>85725</xdr:rowOff>
                  </from>
                  <to>
                    <xdr:col>16</xdr:col>
                    <xdr:colOff>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6" name="Check Box 54">
              <controlPr defaultSize="0" autoFill="0" autoLine="0" autoPict="0">
                <anchor moveWithCells="1">
                  <from>
                    <xdr:col>9</xdr:col>
                    <xdr:colOff>38100</xdr:colOff>
                    <xdr:row>34</xdr:row>
                    <xdr:rowOff>85725</xdr:rowOff>
                  </from>
                  <to>
                    <xdr:col>9</xdr:col>
                    <xdr:colOff>257175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7" name="Check Box 55">
              <controlPr defaultSize="0" autoFill="0" autoLine="0" autoPict="0">
                <anchor moveWithCells="1">
                  <from>
                    <xdr:col>11</xdr:col>
                    <xdr:colOff>38100</xdr:colOff>
                    <xdr:row>34</xdr:row>
                    <xdr:rowOff>85725</xdr:rowOff>
                  </from>
                  <to>
                    <xdr:col>12</xdr:col>
                    <xdr:colOff>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8" name="Check Box 56">
              <controlPr defaultSize="0" autoFill="0" autoLine="0" autoPict="0">
                <anchor moveWithCells="1">
                  <from>
                    <xdr:col>13</xdr:col>
                    <xdr:colOff>38100</xdr:colOff>
                    <xdr:row>34</xdr:row>
                    <xdr:rowOff>85725</xdr:rowOff>
                  </from>
                  <to>
                    <xdr:col>14</xdr:col>
                    <xdr:colOff>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9" name="Check Box 57">
              <controlPr defaultSize="0" autoFill="0" autoLine="0" autoPict="0">
                <anchor moveWithCells="1">
                  <from>
                    <xdr:col>15</xdr:col>
                    <xdr:colOff>38100</xdr:colOff>
                    <xdr:row>34</xdr:row>
                    <xdr:rowOff>85725</xdr:rowOff>
                  </from>
                  <to>
                    <xdr:col>16</xdr:col>
                    <xdr:colOff>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0" name="Check Box 58">
              <controlPr defaultSize="0" autoFill="0" autoLine="0" autoPict="0">
                <anchor moveWithCells="1">
                  <from>
                    <xdr:col>9</xdr:col>
                    <xdr:colOff>38100</xdr:colOff>
                    <xdr:row>34</xdr:row>
                    <xdr:rowOff>85725</xdr:rowOff>
                  </from>
                  <to>
                    <xdr:col>9</xdr:col>
                    <xdr:colOff>257175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1" name="Check Box 59">
              <controlPr defaultSize="0" autoFill="0" autoLine="0" autoPict="0">
                <anchor moveWithCells="1">
                  <from>
                    <xdr:col>11</xdr:col>
                    <xdr:colOff>38100</xdr:colOff>
                    <xdr:row>34</xdr:row>
                    <xdr:rowOff>85725</xdr:rowOff>
                  </from>
                  <to>
                    <xdr:col>12</xdr:col>
                    <xdr:colOff>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2" name="Check Box 60">
              <controlPr defaultSize="0" autoFill="0" autoLine="0" autoPict="0">
                <anchor moveWithCells="1">
                  <from>
                    <xdr:col>13</xdr:col>
                    <xdr:colOff>38100</xdr:colOff>
                    <xdr:row>34</xdr:row>
                    <xdr:rowOff>85725</xdr:rowOff>
                  </from>
                  <to>
                    <xdr:col>14</xdr:col>
                    <xdr:colOff>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3" name="Check Box 61">
              <controlPr defaultSize="0" autoFill="0" autoLine="0" autoPict="0">
                <anchor moveWithCells="1">
                  <from>
                    <xdr:col>15</xdr:col>
                    <xdr:colOff>38100</xdr:colOff>
                    <xdr:row>34</xdr:row>
                    <xdr:rowOff>85725</xdr:rowOff>
                  </from>
                  <to>
                    <xdr:col>16</xdr:col>
                    <xdr:colOff>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4" name="Check Box 62">
              <controlPr defaultSize="0" autoFill="0" autoLine="0" autoPict="0">
                <anchor moveWithCells="1">
                  <from>
                    <xdr:col>9</xdr:col>
                    <xdr:colOff>38100</xdr:colOff>
                    <xdr:row>36</xdr:row>
                    <xdr:rowOff>85725</xdr:rowOff>
                  </from>
                  <to>
                    <xdr:col>9</xdr:col>
                    <xdr:colOff>238125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5" name="Check Box 63">
              <controlPr defaultSize="0" autoFill="0" autoLine="0" autoPict="0">
                <anchor moveWithCells="1">
                  <from>
                    <xdr:col>11</xdr:col>
                    <xdr:colOff>38100</xdr:colOff>
                    <xdr:row>36</xdr:row>
                    <xdr:rowOff>85725</xdr:rowOff>
                  </from>
                  <to>
                    <xdr:col>12</xdr:col>
                    <xdr:colOff>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6" name="Check Box 64">
              <controlPr defaultSize="0" autoFill="0" autoLine="0" autoPict="0">
                <anchor moveWithCells="1">
                  <from>
                    <xdr:col>13</xdr:col>
                    <xdr:colOff>38100</xdr:colOff>
                    <xdr:row>36</xdr:row>
                    <xdr:rowOff>85725</xdr:rowOff>
                  </from>
                  <to>
                    <xdr:col>14</xdr:col>
                    <xdr:colOff>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7" name="Check Box 65">
              <controlPr defaultSize="0" autoFill="0" autoLine="0" autoPict="0">
                <anchor moveWithCells="1">
                  <from>
                    <xdr:col>15</xdr:col>
                    <xdr:colOff>38100</xdr:colOff>
                    <xdr:row>36</xdr:row>
                    <xdr:rowOff>85725</xdr:rowOff>
                  </from>
                  <to>
                    <xdr:col>16</xdr:col>
                    <xdr:colOff>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8" name="Check Box 66">
              <controlPr defaultSize="0" autoFill="0" autoLine="0" autoPict="0">
                <anchor moveWithCells="1">
                  <from>
                    <xdr:col>9</xdr:col>
                    <xdr:colOff>38100</xdr:colOff>
                    <xdr:row>36</xdr:row>
                    <xdr:rowOff>85725</xdr:rowOff>
                  </from>
                  <to>
                    <xdr:col>9</xdr:col>
                    <xdr:colOff>238125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9" name="Check Box 67">
              <controlPr defaultSize="0" autoFill="0" autoLine="0" autoPict="0">
                <anchor moveWithCells="1">
                  <from>
                    <xdr:col>11</xdr:col>
                    <xdr:colOff>38100</xdr:colOff>
                    <xdr:row>36</xdr:row>
                    <xdr:rowOff>85725</xdr:rowOff>
                  </from>
                  <to>
                    <xdr:col>12</xdr:col>
                    <xdr:colOff>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0" name="Check Box 68">
              <controlPr defaultSize="0" autoFill="0" autoLine="0" autoPict="0">
                <anchor moveWithCells="1">
                  <from>
                    <xdr:col>13</xdr:col>
                    <xdr:colOff>38100</xdr:colOff>
                    <xdr:row>36</xdr:row>
                    <xdr:rowOff>85725</xdr:rowOff>
                  </from>
                  <to>
                    <xdr:col>14</xdr:col>
                    <xdr:colOff>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1" name="Check Box 69">
              <controlPr defaultSize="0" autoFill="0" autoLine="0" autoPict="0">
                <anchor moveWithCells="1">
                  <from>
                    <xdr:col>15</xdr:col>
                    <xdr:colOff>38100</xdr:colOff>
                    <xdr:row>36</xdr:row>
                    <xdr:rowOff>85725</xdr:rowOff>
                  </from>
                  <to>
                    <xdr:col>16</xdr:col>
                    <xdr:colOff>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2" name="Check Box 70">
              <controlPr defaultSize="0" autoFill="0" autoLine="0" autoPict="0">
                <anchor moveWithCells="1">
                  <from>
                    <xdr:col>9</xdr:col>
                    <xdr:colOff>38100</xdr:colOff>
                    <xdr:row>36</xdr:row>
                    <xdr:rowOff>85725</xdr:rowOff>
                  </from>
                  <to>
                    <xdr:col>9</xdr:col>
                    <xdr:colOff>238125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3" name="Check Box 71">
              <controlPr defaultSize="0" autoFill="0" autoLine="0" autoPict="0">
                <anchor moveWithCells="1">
                  <from>
                    <xdr:col>11</xdr:col>
                    <xdr:colOff>38100</xdr:colOff>
                    <xdr:row>36</xdr:row>
                    <xdr:rowOff>85725</xdr:rowOff>
                  </from>
                  <to>
                    <xdr:col>12</xdr:col>
                    <xdr:colOff>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4" name="Check Box 72">
              <controlPr defaultSize="0" autoFill="0" autoLine="0" autoPict="0">
                <anchor moveWithCells="1">
                  <from>
                    <xdr:col>13</xdr:col>
                    <xdr:colOff>38100</xdr:colOff>
                    <xdr:row>36</xdr:row>
                    <xdr:rowOff>85725</xdr:rowOff>
                  </from>
                  <to>
                    <xdr:col>14</xdr:col>
                    <xdr:colOff>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5" name="Check Box 73">
              <controlPr defaultSize="0" autoFill="0" autoLine="0" autoPict="0">
                <anchor moveWithCells="1">
                  <from>
                    <xdr:col>15</xdr:col>
                    <xdr:colOff>38100</xdr:colOff>
                    <xdr:row>36</xdr:row>
                    <xdr:rowOff>85725</xdr:rowOff>
                  </from>
                  <to>
                    <xdr:col>16</xdr:col>
                    <xdr:colOff>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6" name="Check Box 74">
              <controlPr defaultSize="0" autoFill="0" autoLine="0" autoPict="0">
                <anchor moveWithCells="1">
                  <from>
                    <xdr:col>9</xdr:col>
                    <xdr:colOff>38100</xdr:colOff>
                    <xdr:row>36</xdr:row>
                    <xdr:rowOff>85725</xdr:rowOff>
                  </from>
                  <to>
                    <xdr:col>9</xdr:col>
                    <xdr:colOff>238125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7" name="Check Box 75">
              <controlPr defaultSize="0" autoFill="0" autoLine="0" autoPict="0">
                <anchor moveWithCells="1">
                  <from>
                    <xdr:col>11</xdr:col>
                    <xdr:colOff>38100</xdr:colOff>
                    <xdr:row>36</xdr:row>
                    <xdr:rowOff>85725</xdr:rowOff>
                  </from>
                  <to>
                    <xdr:col>12</xdr:col>
                    <xdr:colOff>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8" name="Check Box 76">
              <controlPr defaultSize="0" autoFill="0" autoLine="0" autoPict="0">
                <anchor moveWithCells="1">
                  <from>
                    <xdr:col>13</xdr:col>
                    <xdr:colOff>38100</xdr:colOff>
                    <xdr:row>36</xdr:row>
                    <xdr:rowOff>85725</xdr:rowOff>
                  </from>
                  <to>
                    <xdr:col>14</xdr:col>
                    <xdr:colOff>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79" name="Check Box 77">
              <controlPr defaultSize="0" autoFill="0" autoLine="0" autoPict="0">
                <anchor moveWithCells="1">
                  <from>
                    <xdr:col>15</xdr:col>
                    <xdr:colOff>38100</xdr:colOff>
                    <xdr:row>36</xdr:row>
                    <xdr:rowOff>85725</xdr:rowOff>
                  </from>
                  <to>
                    <xdr:col>16</xdr:col>
                    <xdr:colOff>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0" name="Check Box 78">
              <controlPr defaultSize="0" autoFill="0" autoLine="0" autoPict="0">
                <anchor moveWithCells="1">
                  <from>
                    <xdr:col>9</xdr:col>
                    <xdr:colOff>38100</xdr:colOff>
                    <xdr:row>38</xdr:row>
                    <xdr:rowOff>85725</xdr:rowOff>
                  </from>
                  <to>
                    <xdr:col>9</xdr:col>
                    <xdr:colOff>257175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1" name="Check Box 79">
              <controlPr defaultSize="0" autoFill="0" autoLine="0" autoPict="0">
                <anchor moveWithCells="1">
                  <from>
                    <xdr:col>11</xdr:col>
                    <xdr:colOff>38100</xdr:colOff>
                    <xdr:row>38</xdr:row>
                    <xdr:rowOff>85725</xdr:rowOff>
                  </from>
                  <to>
                    <xdr:col>12</xdr:col>
                    <xdr:colOff>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2" name="Check Box 80">
              <controlPr defaultSize="0" autoFill="0" autoLine="0" autoPict="0">
                <anchor moveWithCells="1">
                  <from>
                    <xdr:col>13</xdr:col>
                    <xdr:colOff>38100</xdr:colOff>
                    <xdr:row>38</xdr:row>
                    <xdr:rowOff>85725</xdr:rowOff>
                  </from>
                  <to>
                    <xdr:col>14</xdr:col>
                    <xdr:colOff>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3" name="Check Box 81">
              <controlPr defaultSize="0" autoFill="0" autoLine="0" autoPict="0">
                <anchor moveWithCells="1">
                  <from>
                    <xdr:col>15</xdr:col>
                    <xdr:colOff>38100</xdr:colOff>
                    <xdr:row>38</xdr:row>
                    <xdr:rowOff>85725</xdr:rowOff>
                  </from>
                  <to>
                    <xdr:col>16</xdr:col>
                    <xdr:colOff>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4" name="Check Box 82">
              <controlPr defaultSize="0" autoFill="0" autoLine="0" autoPict="0">
                <anchor moveWithCells="1">
                  <from>
                    <xdr:col>9</xdr:col>
                    <xdr:colOff>38100</xdr:colOff>
                    <xdr:row>38</xdr:row>
                    <xdr:rowOff>85725</xdr:rowOff>
                  </from>
                  <to>
                    <xdr:col>9</xdr:col>
                    <xdr:colOff>257175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5" name="Check Box 83">
              <controlPr defaultSize="0" autoFill="0" autoLine="0" autoPict="0">
                <anchor moveWithCells="1">
                  <from>
                    <xdr:col>11</xdr:col>
                    <xdr:colOff>38100</xdr:colOff>
                    <xdr:row>38</xdr:row>
                    <xdr:rowOff>85725</xdr:rowOff>
                  </from>
                  <to>
                    <xdr:col>12</xdr:col>
                    <xdr:colOff>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6" name="Check Box 84">
              <controlPr defaultSize="0" autoFill="0" autoLine="0" autoPict="0">
                <anchor moveWithCells="1">
                  <from>
                    <xdr:col>13</xdr:col>
                    <xdr:colOff>38100</xdr:colOff>
                    <xdr:row>38</xdr:row>
                    <xdr:rowOff>85725</xdr:rowOff>
                  </from>
                  <to>
                    <xdr:col>14</xdr:col>
                    <xdr:colOff>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7" name="Check Box 85">
              <controlPr defaultSize="0" autoFill="0" autoLine="0" autoPict="0">
                <anchor moveWithCells="1">
                  <from>
                    <xdr:col>15</xdr:col>
                    <xdr:colOff>38100</xdr:colOff>
                    <xdr:row>38</xdr:row>
                    <xdr:rowOff>85725</xdr:rowOff>
                  </from>
                  <to>
                    <xdr:col>16</xdr:col>
                    <xdr:colOff>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8" name="Check Box 86">
              <controlPr defaultSize="0" autoFill="0" autoLine="0" autoPict="0">
                <anchor moveWithCells="1">
                  <from>
                    <xdr:col>9</xdr:col>
                    <xdr:colOff>38100</xdr:colOff>
                    <xdr:row>38</xdr:row>
                    <xdr:rowOff>85725</xdr:rowOff>
                  </from>
                  <to>
                    <xdr:col>9</xdr:col>
                    <xdr:colOff>257175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89" name="Check Box 87">
              <controlPr defaultSize="0" autoFill="0" autoLine="0" autoPict="0">
                <anchor moveWithCells="1">
                  <from>
                    <xdr:col>11</xdr:col>
                    <xdr:colOff>38100</xdr:colOff>
                    <xdr:row>38</xdr:row>
                    <xdr:rowOff>85725</xdr:rowOff>
                  </from>
                  <to>
                    <xdr:col>12</xdr:col>
                    <xdr:colOff>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0" name="Check Box 88">
              <controlPr defaultSize="0" autoFill="0" autoLine="0" autoPict="0">
                <anchor moveWithCells="1">
                  <from>
                    <xdr:col>13</xdr:col>
                    <xdr:colOff>38100</xdr:colOff>
                    <xdr:row>38</xdr:row>
                    <xdr:rowOff>85725</xdr:rowOff>
                  </from>
                  <to>
                    <xdr:col>14</xdr:col>
                    <xdr:colOff>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1" name="Check Box 89">
              <controlPr defaultSize="0" autoFill="0" autoLine="0" autoPict="0">
                <anchor moveWithCells="1">
                  <from>
                    <xdr:col>15</xdr:col>
                    <xdr:colOff>38100</xdr:colOff>
                    <xdr:row>38</xdr:row>
                    <xdr:rowOff>85725</xdr:rowOff>
                  </from>
                  <to>
                    <xdr:col>16</xdr:col>
                    <xdr:colOff>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2" name="Check Box 90">
              <controlPr defaultSize="0" autoFill="0" autoLine="0" autoPict="0">
                <anchor moveWithCells="1">
                  <from>
                    <xdr:col>9</xdr:col>
                    <xdr:colOff>38100</xdr:colOff>
                    <xdr:row>38</xdr:row>
                    <xdr:rowOff>85725</xdr:rowOff>
                  </from>
                  <to>
                    <xdr:col>9</xdr:col>
                    <xdr:colOff>257175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3" name="Check Box 91">
              <controlPr defaultSize="0" autoFill="0" autoLine="0" autoPict="0">
                <anchor moveWithCells="1">
                  <from>
                    <xdr:col>11</xdr:col>
                    <xdr:colOff>38100</xdr:colOff>
                    <xdr:row>38</xdr:row>
                    <xdr:rowOff>85725</xdr:rowOff>
                  </from>
                  <to>
                    <xdr:col>12</xdr:col>
                    <xdr:colOff>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4" name="Check Box 92">
              <controlPr defaultSize="0" autoFill="0" autoLine="0" autoPict="0">
                <anchor moveWithCells="1">
                  <from>
                    <xdr:col>13</xdr:col>
                    <xdr:colOff>38100</xdr:colOff>
                    <xdr:row>38</xdr:row>
                    <xdr:rowOff>85725</xdr:rowOff>
                  </from>
                  <to>
                    <xdr:col>14</xdr:col>
                    <xdr:colOff>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5" name="Check Box 93">
              <controlPr defaultSize="0" autoFill="0" autoLine="0" autoPict="0">
                <anchor moveWithCells="1">
                  <from>
                    <xdr:col>15</xdr:col>
                    <xdr:colOff>38100</xdr:colOff>
                    <xdr:row>38</xdr:row>
                    <xdr:rowOff>85725</xdr:rowOff>
                  </from>
                  <to>
                    <xdr:col>16</xdr:col>
                    <xdr:colOff>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6" name="Check Box 94">
              <controlPr defaultSize="0" autoFill="0" autoLine="0" autoPict="0">
                <anchor moveWithCells="1">
                  <from>
                    <xdr:col>9</xdr:col>
                    <xdr:colOff>38100</xdr:colOff>
                    <xdr:row>40</xdr:row>
                    <xdr:rowOff>85725</xdr:rowOff>
                  </from>
                  <to>
                    <xdr:col>9</xdr:col>
                    <xdr:colOff>257175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7" name="Check Box 95">
              <controlPr defaultSize="0" autoFill="0" autoLine="0" autoPict="0">
                <anchor moveWithCells="1">
                  <from>
                    <xdr:col>11</xdr:col>
                    <xdr:colOff>38100</xdr:colOff>
                    <xdr:row>40</xdr:row>
                    <xdr:rowOff>85725</xdr:rowOff>
                  </from>
                  <to>
                    <xdr:col>12</xdr:col>
                    <xdr:colOff>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8" name="Check Box 96">
              <controlPr defaultSize="0" autoFill="0" autoLine="0" autoPict="0">
                <anchor moveWithCells="1">
                  <from>
                    <xdr:col>13</xdr:col>
                    <xdr:colOff>38100</xdr:colOff>
                    <xdr:row>40</xdr:row>
                    <xdr:rowOff>85725</xdr:rowOff>
                  </from>
                  <to>
                    <xdr:col>14</xdr:col>
                    <xdr:colOff>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99" name="Check Box 97">
              <controlPr defaultSize="0" autoFill="0" autoLine="0" autoPict="0">
                <anchor moveWithCells="1">
                  <from>
                    <xdr:col>15</xdr:col>
                    <xdr:colOff>38100</xdr:colOff>
                    <xdr:row>40</xdr:row>
                    <xdr:rowOff>85725</xdr:rowOff>
                  </from>
                  <to>
                    <xdr:col>16</xdr:col>
                    <xdr:colOff>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0" name="Check Box 98">
              <controlPr defaultSize="0" autoFill="0" autoLine="0" autoPict="0">
                <anchor moveWithCells="1">
                  <from>
                    <xdr:col>9</xdr:col>
                    <xdr:colOff>38100</xdr:colOff>
                    <xdr:row>40</xdr:row>
                    <xdr:rowOff>85725</xdr:rowOff>
                  </from>
                  <to>
                    <xdr:col>9</xdr:col>
                    <xdr:colOff>257175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1" name="Check Box 99">
              <controlPr defaultSize="0" autoFill="0" autoLine="0" autoPict="0">
                <anchor moveWithCells="1">
                  <from>
                    <xdr:col>11</xdr:col>
                    <xdr:colOff>38100</xdr:colOff>
                    <xdr:row>40</xdr:row>
                    <xdr:rowOff>85725</xdr:rowOff>
                  </from>
                  <to>
                    <xdr:col>12</xdr:col>
                    <xdr:colOff>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2" name="Check Box 100">
              <controlPr defaultSize="0" autoFill="0" autoLine="0" autoPict="0">
                <anchor moveWithCells="1">
                  <from>
                    <xdr:col>13</xdr:col>
                    <xdr:colOff>38100</xdr:colOff>
                    <xdr:row>40</xdr:row>
                    <xdr:rowOff>85725</xdr:rowOff>
                  </from>
                  <to>
                    <xdr:col>14</xdr:col>
                    <xdr:colOff>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3" name="Check Box 101">
              <controlPr defaultSize="0" autoFill="0" autoLine="0" autoPict="0">
                <anchor moveWithCells="1">
                  <from>
                    <xdr:col>15</xdr:col>
                    <xdr:colOff>38100</xdr:colOff>
                    <xdr:row>40</xdr:row>
                    <xdr:rowOff>85725</xdr:rowOff>
                  </from>
                  <to>
                    <xdr:col>16</xdr:col>
                    <xdr:colOff>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4" name="Check Box 102">
              <controlPr defaultSize="0" autoFill="0" autoLine="0" autoPict="0">
                <anchor moveWithCells="1">
                  <from>
                    <xdr:col>9</xdr:col>
                    <xdr:colOff>38100</xdr:colOff>
                    <xdr:row>40</xdr:row>
                    <xdr:rowOff>85725</xdr:rowOff>
                  </from>
                  <to>
                    <xdr:col>9</xdr:col>
                    <xdr:colOff>257175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5" name="Check Box 103">
              <controlPr defaultSize="0" autoFill="0" autoLine="0" autoPict="0">
                <anchor moveWithCells="1">
                  <from>
                    <xdr:col>11</xdr:col>
                    <xdr:colOff>38100</xdr:colOff>
                    <xdr:row>40</xdr:row>
                    <xdr:rowOff>85725</xdr:rowOff>
                  </from>
                  <to>
                    <xdr:col>12</xdr:col>
                    <xdr:colOff>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6" name="Check Box 104">
              <controlPr defaultSize="0" autoFill="0" autoLine="0" autoPict="0">
                <anchor moveWithCells="1">
                  <from>
                    <xdr:col>13</xdr:col>
                    <xdr:colOff>38100</xdr:colOff>
                    <xdr:row>40</xdr:row>
                    <xdr:rowOff>85725</xdr:rowOff>
                  </from>
                  <to>
                    <xdr:col>14</xdr:col>
                    <xdr:colOff>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7" name="Check Box 105">
              <controlPr defaultSize="0" autoFill="0" autoLine="0" autoPict="0">
                <anchor moveWithCells="1">
                  <from>
                    <xdr:col>15</xdr:col>
                    <xdr:colOff>38100</xdr:colOff>
                    <xdr:row>40</xdr:row>
                    <xdr:rowOff>85725</xdr:rowOff>
                  </from>
                  <to>
                    <xdr:col>16</xdr:col>
                    <xdr:colOff>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8" name="Check Box 106">
              <controlPr defaultSize="0" autoFill="0" autoLine="0" autoPict="0">
                <anchor moveWithCells="1">
                  <from>
                    <xdr:col>9</xdr:col>
                    <xdr:colOff>38100</xdr:colOff>
                    <xdr:row>40</xdr:row>
                    <xdr:rowOff>85725</xdr:rowOff>
                  </from>
                  <to>
                    <xdr:col>9</xdr:col>
                    <xdr:colOff>257175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09" name="Check Box 107">
              <controlPr defaultSize="0" autoFill="0" autoLine="0" autoPict="0">
                <anchor moveWithCells="1">
                  <from>
                    <xdr:col>11</xdr:col>
                    <xdr:colOff>38100</xdr:colOff>
                    <xdr:row>40</xdr:row>
                    <xdr:rowOff>85725</xdr:rowOff>
                  </from>
                  <to>
                    <xdr:col>12</xdr:col>
                    <xdr:colOff>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0" name="Check Box 108">
              <controlPr defaultSize="0" autoFill="0" autoLine="0" autoPict="0">
                <anchor moveWithCells="1">
                  <from>
                    <xdr:col>13</xdr:col>
                    <xdr:colOff>38100</xdr:colOff>
                    <xdr:row>40</xdr:row>
                    <xdr:rowOff>85725</xdr:rowOff>
                  </from>
                  <to>
                    <xdr:col>14</xdr:col>
                    <xdr:colOff>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1" name="Check Box 109">
              <controlPr defaultSize="0" autoFill="0" autoLine="0" autoPict="0">
                <anchor moveWithCells="1">
                  <from>
                    <xdr:col>15</xdr:col>
                    <xdr:colOff>38100</xdr:colOff>
                    <xdr:row>40</xdr:row>
                    <xdr:rowOff>85725</xdr:rowOff>
                  </from>
                  <to>
                    <xdr:col>16</xdr:col>
                    <xdr:colOff>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2" name="Check Box 110">
              <controlPr defaultSize="0" autoFill="0" autoLine="0" autoPict="0">
                <anchor moveWithCells="1">
                  <from>
                    <xdr:col>9</xdr:col>
                    <xdr:colOff>38100</xdr:colOff>
                    <xdr:row>42</xdr:row>
                    <xdr:rowOff>85725</xdr:rowOff>
                  </from>
                  <to>
                    <xdr:col>9</xdr:col>
                    <xdr:colOff>257175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3" name="Check Box 111">
              <controlPr defaultSize="0" autoFill="0" autoLine="0" autoPict="0">
                <anchor moveWithCells="1">
                  <from>
                    <xdr:col>11</xdr:col>
                    <xdr:colOff>38100</xdr:colOff>
                    <xdr:row>42</xdr:row>
                    <xdr:rowOff>85725</xdr:rowOff>
                  </from>
                  <to>
                    <xdr:col>12</xdr:col>
                    <xdr:colOff>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4" name="Check Box 112">
              <controlPr defaultSize="0" autoFill="0" autoLine="0" autoPict="0">
                <anchor moveWithCells="1">
                  <from>
                    <xdr:col>13</xdr:col>
                    <xdr:colOff>38100</xdr:colOff>
                    <xdr:row>42</xdr:row>
                    <xdr:rowOff>85725</xdr:rowOff>
                  </from>
                  <to>
                    <xdr:col>14</xdr:col>
                    <xdr:colOff>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5" name="Check Box 113">
              <controlPr defaultSize="0" autoFill="0" autoLine="0" autoPict="0">
                <anchor moveWithCells="1">
                  <from>
                    <xdr:col>15</xdr:col>
                    <xdr:colOff>38100</xdr:colOff>
                    <xdr:row>42</xdr:row>
                    <xdr:rowOff>85725</xdr:rowOff>
                  </from>
                  <to>
                    <xdr:col>16</xdr:col>
                    <xdr:colOff>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6" name="Check Box 114">
              <controlPr defaultSize="0" autoFill="0" autoLine="0" autoPict="0">
                <anchor moveWithCells="1">
                  <from>
                    <xdr:col>9</xdr:col>
                    <xdr:colOff>38100</xdr:colOff>
                    <xdr:row>42</xdr:row>
                    <xdr:rowOff>85725</xdr:rowOff>
                  </from>
                  <to>
                    <xdr:col>9</xdr:col>
                    <xdr:colOff>257175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7" name="Check Box 115">
              <controlPr defaultSize="0" autoFill="0" autoLine="0" autoPict="0">
                <anchor moveWithCells="1">
                  <from>
                    <xdr:col>11</xdr:col>
                    <xdr:colOff>38100</xdr:colOff>
                    <xdr:row>42</xdr:row>
                    <xdr:rowOff>85725</xdr:rowOff>
                  </from>
                  <to>
                    <xdr:col>12</xdr:col>
                    <xdr:colOff>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8" name="Check Box 116">
              <controlPr defaultSize="0" autoFill="0" autoLine="0" autoPict="0">
                <anchor moveWithCells="1">
                  <from>
                    <xdr:col>13</xdr:col>
                    <xdr:colOff>38100</xdr:colOff>
                    <xdr:row>42</xdr:row>
                    <xdr:rowOff>85725</xdr:rowOff>
                  </from>
                  <to>
                    <xdr:col>14</xdr:col>
                    <xdr:colOff>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19" name="Check Box 117">
              <controlPr defaultSize="0" autoFill="0" autoLine="0" autoPict="0">
                <anchor moveWithCells="1">
                  <from>
                    <xdr:col>15</xdr:col>
                    <xdr:colOff>38100</xdr:colOff>
                    <xdr:row>42</xdr:row>
                    <xdr:rowOff>85725</xdr:rowOff>
                  </from>
                  <to>
                    <xdr:col>16</xdr:col>
                    <xdr:colOff>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0" name="Check Box 118">
              <controlPr defaultSize="0" autoFill="0" autoLine="0" autoPict="0">
                <anchor moveWithCells="1">
                  <from>
                    <xdr:col>9</xdr:col>
                    <xdr:colOff>38100</xdr:colOff>
                    <xdr:row>42</xdr:row>
                    <xdr:rowOff>85725</xdr:rowOff>
                  </from>
                  <to>
                    <xdr:col>9</xdr:col>
                    <xdr:colOff>257175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1" name="Check Box 119">
              <controlPr defaultSize="0" autoFill="0" autoLine="0" autoPict="0">
                <anchor moveWithCells="1">
                  <from>
                    <xdr:col>11</xdr:col>
                    <xdr:colOff>38100</xdr:colOff>
                    <xdr:row>42</xdr:row>
                    <xdr:rowOff>85725</xdr:rowOff>
                  </from>
                  <to>
                    <xdr:col>12</xdr:col>
                    <xdr:colOff>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2" name="Check Box 120">
              <controlPr defaultSize="0" autoFill="0" autoLine="0" autoPict="0">
                <anchor moveWithCells="1">
                  <from>
                    <xdr:col>13</xdr:col>
                    <xdr:colOff>38100</xdr:colOff>
                    <xdr:row>42</xdr:row>
                    <xdr:rowOff>85725</xdr:rowOff>
                  </from>
                  <to>
                    <xdr:col>14</xdr:col>
                    <xdr:colOff>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3" name="Check Box 121">
              <controlPr defaultSize="0" autoFill="0" autoLine="0" autoPict="0">
                <anchor moveWithCells="1">
                  <from>
                    <xdr:col>15</xdr:col>
                    <xdr:colOff>38100</xdr:colOff>
                    <xdr:row>42</xdr:row>
                    <xdr:rowOff>85725</xdr:rowOff>
                  </from>
                  <to>
                    <xdr:col>16</xdr:col>
                    <xdr:colOff>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4" name="Check Box 122">
              <controlPr defaultSize="0" autoFill="0" autoLine="0" autoPict="0">
                <anchor moveWithCells="1">
                  <from>
                    <xdr:col>9</xdr:col>
                    <xdr:colOff>38100</xdr:colOff>
                    <xdr:row>42</xdr:row>
                    <xdr:rowOff>85725</xdr:rowOff>
                  </from>
                  <to>
                    <xdr:col>9</xdr:col>
                    <xdr:colOff>257175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5" name="Check Box 123">
              <controlPr defaultSize="0" autoFill="0" autoLine="0" autoPict="0">
                <anchor moveWithCells="1">
                  <from>
                    <xdr:col>11</xdr:col>
                    <xdr:colOff>38100</xdr:colOff>
                    <xdr:row>42</xdr:row>
                    <xdr:rowOff>85725</xdr:rowOff>
                  </from>
                  <to>
                    <xdr:col>12</xdr:col>
                    <xdr:colOff>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6" name="Check Box 124">
              <controlPr defaultSize="0" autoFill="0" autoLine="0" autoPict="0">
                <anchor moveWithCells="1">
                  <from>
                    <xdr:col>13</xdr:col>
                    <xdr:colOff>38100</xdr:colOff>
                    <xdr:row>42</xdr:row>
                    <xdr:rowOff>85725</xdr:rowOff>
                  </from>
                  <to>
                    <xdr:col>14</xdr:col>
                    <xdr:colOff>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7" name="Check Box 125">
              <controlPr defaultSize="0" autoFill="0" autoLine="0" autoPict="0">
                <anchor moveWithCells="1">
                  <from>
                    <xdr:col>15</xdr:col>
                    <xdr:colOff>38100</xdr:colOff>
                    <xdr:row>42</xdr:row>
                    <xdr:rowOff>85725</xdr:rowOff>
                  </from>
                  <to>
                    <xdr:col>16</xdr:col>
                    <xdr:colOff>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8" name="Check Box 126">
              <controlPr defaultSize="0" autoFill="0" autoLine="0" autoPict="0">
                <anchor moveWithCells="1">
                  <from>
                    <xdr:col>9</xdr:col>
                    <xdr:colOff>38100</xdr:colOff>
                    <xdr:row>44</xdr:row>
                    <xdr:rowOff>85725</xdr:rowOff>
                  </from>
                  <to>
                    <xdr:col>9</xdr:col>
                    <xdr:colOff>257175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29" name="Check Box 127">
              <controlPr defaultSize="0" autoFill="0" autoLine="0" autoPict="0">
                <anchor moveWithCells="1">
                  <from>
                    <xdr:col>11</xdr:col>
                    <xdr:colOff>38100</xdr:colOff>
                    <xdr:row>44</xdr:row>
                    <xdr:rowOff>85725</xdr:rowOff>
                  </from>
                  <to>
                    <xdr:col>12</xdr:col>
                    <xdr:colOff>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0" name="Check Box 128">
              <controlPr defaultSize="0" autoFill="0" autoLine="0" autoPict="0">
                <anchor moveWithCells="1">
                  <from>
                    <xdr:col>13</xdr:col>
                    <xdr:colOff>38100</xdr:colOff>
                    <xdr:row>44</xdr:row>
                    <xdr:rowOff>85725</xdr:rowOff>
                  </from>
                  <to>
                    <xdr:col>14</xdr:col>
                    <xdr:colOff>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1" name="Check Box 129">
              <controlPr defaultSize="0" autoFill="0" autoLine="0" autoPict="0">
                <anchor moveWithCells="1">
                  <from>
                    <xdr:col>15</xdr:col>
                    <xdr:colOff>38100</xdr:colOff>
                    <xdr:row>44</xdr:row>
                    <xdr:rowOff>85725</xdr:rowOff>
                  </from>
                  <to>
                    <xdr:col>16</xdr:col>
                    <xdr:colOff>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2" name="Check Box 130">
              <controlPr defaultSize="0" autoFill="0" autoLine="0" autoPict="0">
                <anchor moveWithCells="1">
                  <from>
                    <xdr:col>9</xdr:col>
                    <xdr:colOff>38100</xdr:colOff>
                    <xdr:row>44</xdr:row>
                    <xdr:rowOff>85725</xdr:rowOff>
                  </from>
                  <to>
                    <xdr:col>9</xdr:col>
                    <xdr:colOff>257175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3" name="Check Box 131">
              <controlPr defaultSize="0" autoFill="0" autoLine="0" autoPict="0">
                <anchor moveWithCells="1">
                  <from>
                    <xdr:col>11</xdr:col>
                    <xdr:colOff>38100</xdr:colOff>
                    <xdr:row>44</xdr:row>
                    <xdr:rowOff>85725</xdr:rowOff>
                  </from>
                  <to>
                    <xdr:col>12</xdr:col>
                    <xdr:colOff>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4" name="Check Box 132">
              <controlPr defaultSize="0" autoFill="0" autoLine="0" autoPict="0">
                <anchor moveWithCells="1">
                  <from>
                    <xdr:col>13</xdr:col>
                    <xdr:colOff>38100</xdr:colOff>
                    <xdr:row>44</xdr:row>
                    <xdr:rowOff>85725</xdr:rowOff>
                  </from>
                  <to>
                    <xdr:col>14</xdr:col>
                    <xdr:colOff>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5" name="Check Box 133">
              <controlPr defaultSize="0" autoFill="0" autoLine="0" autoPict="0">
                <anchor moveWithCells="1">
                  <from>
                    <xdr:col>15</xdr:col>
                    <xdr:colOff>38100</xdr:colOff>
                    <xdr:row>44</xdr:row>
                    <xdr:rowOff>85725</xdr:rowOff>
                  </from>
                  <to>
                    <xdr:col>16</xdr:col>
                    <xdr:colOff>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6" name="Check Box 134">
              <controlPr defaultSize="0" autoFill="0" autoLine="0" autoPict="0">
                <anchor moveWithCells="1">
                  <from>
                    <xdr:col>9</xdr:col>
                    <xdr:colOff>38100</xdr:colOff>
                    <xdr:row>44</xdr:row>
                    <xdr:rowOff>85725</xdr:rowOff>
                  </from>
                  <to>
                    <xdr:col>9</xdr:col>
                    <xdr:colOff>257175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7" name="Check Box 135">
              <controlPr defaultSize="0" autoFill="0" autoLine="0" autoPict="0">
                <anchor moveWithCells="1">
                  <from>
                    <xdr:col>11</xdr:col>
                    <xdr:colOff>38100</xdr:colOff>
                    <xdr:row>44</xdr:row>
                    <xdr:rowOff>85725</xdr:rowOff>
                  </from>
                  <to>
                    <xdr:col>12</xdr:col>
                    <xdr:colOff>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8" name="Check Box 136">
              <controlPr defaultSize="0" autoFill="0" autoLine="0" autoPict="0">
                <anchor moveWithCells="1">
                  <from>
                    <xdr:col>13</xdr:col>
                    <xdr:colOff>38100</xdr:colOff>
                    <xdr:row>44</xdr:row>
                    <xdr:rowOff>85725</xdr:rowOff>
                  </from>
                  <to>
                    <xdr:col>14</xdr:col>
                    <xdr:colOff>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39" name="Check Box 137">
              <controlPr defaultSize="0" autoFill="0" autoLine="0" autoPict="0">
                <anchor moveWithCells="1">
                  <from>
                    <xdr:col>15</xdr:col>
                    <xdr:colOff>38100</xdr:colOff>
                    <xdr:row>44</xdr:row>
                    <xdr:rowOff>85725</xdr:rowOff>
                  </from>
                  <to>
                    <xdr:col>16</xdr:col>
                    <xdr:colOff>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0" name="Check Box 138">
              <controlPr defaultSize="0" autoFill="0" autoLine="0" autoPict="0">
                <anchor moveWithCells="1">
                  <from>
                    <xdr:col>9</xdr:col>
                    <xdr:colOff>38100</xdr:colOff>
                    <xdr:row>44</xdr:row>
                    <xdr:rowOff>85725</xdr:rowOff>
                  </from>
                  <to>
                    <xdr:col>9</xdr:col>
                    <xdr:colOff>257175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1" name="Check Box 139">
              <controlPr defaultSize="0" autoFill="0" autoLine="0" autoPict="0">
                <anchor moveWithCells="1">
                  <from>
                    <xdr:col>11</xdr:col>
                    <xdr:colOff>38100</xdr:colOff>
                    <xdr:row>44</xdr:row>
                    <xdr:rowOff>85725</xdr:rowOff>
                  </from>
                  <to>
                    <xdr:col>12</xdr:col>
                    <xdr:colOff>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2" name="Check Box 140">
              <controlPr defaultSize="0" autoFill="0" autoLine="0" autoPict="0">
                <anchor moveWithCells="1">
                  <from>
                    <xdr:col>13</xdr:col>
                    <xdr:colOff>38100</xdr:colOff>
                    <xdr:row>44</xdr:row>
                    <xdr:rowOff>85725</xdr:rowOff>
                  </from>
                  <to>
                    <xdr:col>14</xdr:col>
                    <xdr:colOff>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3" name="Check Box 141">
              <controlPr defaultSize="0" autoFill="0" autoLine="0" autoPict="0">
                <anchor moveWithCells="1">
                  <from>
                    <xdr:col>15</xdr:col>
                    <xdr:colOff>38100</xdr:colOff>
                    <xdr:row>44</xdr:row>
                    <xdr:rowOff>85725</xdr:rowOff>
                  </from>
                  <to>
                    <xdr:col>16</xdr:col>
                    <xdr:colOff>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4" name="Check Box 142">
              <controlPr defaultSize="0" autoFill="0" autoLine="0" autoPict="0">
                <anchor moveWithCells="1">
                  <from>
                    <xdr:col>9</xdr:col>
                    <xdr:colOff>38100</xdr:colOff>
                    <xdr:row>46</xdr:row>
                    <xdr:rowOff>85725</xdr:rowOff>
                  </from>
                  <to>
                    <xdr:col>9</xdr:col>
                    <xdr:colOff>257175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5" name="Check Box 143">
              <controlPr defaultSize="0" autoFill="0" autoLine="0" autoPict="0">
                <anchor moveWithCells="1">
                  <from>
                    <xdr:col>11</xdr:col>
                    <xdr:colOff>38100</xdr:colOff>
                    <xdr:row>46</xdr:row>
                    <xdr:rowOff>85725</xdr:rowOff>
                  </from>
                  <to>
                    <xdr:col>12</xdr:col>
                    <xdr:colOff>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6" name="Check Box 144">
              <controlPr defaultSize="0" autoFill="0" autoLine="0" autoPict="0">
                <anchor moveWithCells="1">
                  <from>
                    <xdr:col>13</xdr:col>
                    <xdr:colOff>38100</xdr:colOff>
                    <xdr:row>46</xdr:row>
                    <xdr:rowOff>85725</xdr:rowOff>
                  </from>
                  <to>
                    <xdr:col>14</xdr:col>
                    <xdr:colOff>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7" name="Check Box 145">
              <controlPr defaultSize="0" autoFill="0" autoLine="0" autoPict="0">
                <anchor moveWithCells="1">
                  <from>
                    <xdr:col>15</xdr:col>
                    <xdr:colOff>38100</xdr:colOff>
                    <xdr:row>46</xdr:row>
                    <xdr:rowOff>85725</xdr:rowOff>
                  </from>
                  <to>
                    <xdr:col>16</xdr:col>
                    <xdr:colOff>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8" name="Check Box 146">
              <controlPr defaultSize="0" autoFill="0" autoLine="0" autoPict="0">
                <anchor moveWithCells="1">
                  <from>
                    <xdr:col>9</xdr:col>
                    <xdr:colOff>38100</xdr:colOff>
                    <xdr:row>46</xdr:row>
                    <xdr:rowOff>85725</xdr:rowOff>
                  </from>
                  <to>
                    <xdr:col>9</xdr:col>
                    <xdr:colOff>257175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49" name="Check Box 147">
              <controlPr defaultSize="0" autoFill="0" autoLine="0" autoPict="0">
                <anchor moveWithCells="1">
                  <from>
                    <xdr:col>11</xdr:col>
                    <xdr:colOff>38100</xdr:colOff>
                    <xdr:row>46</xdr:row>
                    <xdr:rowOff>85725</xdr:rowOff>
                  </from>
                  <to>
                    <xdr:col>12</xdr:col>
                    <xdr:colOff>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50" name="Check Box 148">
              <controlPr defaultSize="0" autoFill="0" autoLine="0" autoPict="0">
                <anchor moveWithCells="1">
                  <from>
                    <xdr:col>13</xdr:col>
                    <xdr:colOff>38100</xdr:colOff>
                    <xdr:row>46</xdr:row>
                    <xdr:rowOff>85725</xdr:rowOff>
                  </from>
                  <to>
                    <xdr:col>14</xdr:col>
                    <xdr:colOff>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51" name="Check Box 149">
              <controlPr defaultSize="0" autoFill="0" autoLine="0" autoPict="0">
                <anchor moveWithCells="1">
                  <from>
                    <xdr:col>15</xdr:col>
                    <xdr:colOff>38100</xdr:colOff>
                    <xdr:row>46</xdr:row>
                    <xdr:rowOff>85725</xdr:rowOff>
                  </from>
                  <to>
                    <xdr:col>16</xdr:col>
                    <xdr:colOff>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52" name="Check Box 150">
              <controlPr defaultSize="0" autoFill="0" autoLine="0" autoPict="0">
                <anchor moveWithCells="1">
                  <from>
                    <xdr:col>9</xdr:col>
                    <xdr:colOff>38100</xdr:colOff>
                    <xdr:row>46</xdr:row>
                    <xdr:rowOff>85725</xdr:rowOff>
                  </from>
                  <to>
                    <xdr:col>9</xdr:col>
                    <xdr:colOff>257175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3" name="Check Box 151">
              <controlPr defaultSize="0" autoFill="0" autoLine="0" autoPict="0">
                <anchor moveWithCells="1">
                  <from>
                    <xdr:col>11</xdr:col>
                    <xdr:colOff>38100</xdr:colOff>
                    <xdr:row>46</xdr:row>
                    <xdr:rowOff>85725</xdr:rowOff>
                  </from>
                  <to>
                    <xdr:col>12</xdr:col>
                    <xdr:colOff>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4" name="Check Box 152">
              <controlPr defaultSize="0" autoFill="0" autoLine="0" autoPict="0">
                <anchor moveWithCells="1">
                  <from>
                    <xdr:col>13</xdr:col>
                    <xdr:colOff>38100</xdr:colOff>
                    <xdr:row>46</xdr:row>
                    <xdr:rowOff>85725</xdr:rowOff>
                  </from>
                  <to>
                    <xdr:col>14</xdr:col>
                    <xdr:colOff>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5" name="Check Box 153">
              <controlPr defaultSize="0" autoFill="0" autoLine="0" autoPict="0">
                <anchor moveWithCells="1">
                  <from>
                    <xdr:col>15</xdr:col>
                    <xdr:colOff>38100</xdr:colOff>
                    <xdr:row>46</xdr:row>
                    <xdr:rowOff>85725</xdr:rowOff>
                  </from>
                  <to>
                    <xdr:col>16</xdr:col>
                    <xdr:colOff>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6" name="Check Box 154">
              <controlPr defaultSize="0" autoFill="0" autoLine="0" autoPict="0">
                <anchor moveWithCells="1">
                  <from>
                    <xdr:col>9</xdr:col>
                    <xdr:colOff>38100</xdr:colOff>
                    <xdr:row>46</xdr:row>
                    <xdr:rowOff>85725</xdr:rowOff>
                  </from>
                  <to>
                    <xdr:col>9</xdr:col>
                    <xdr:colOff>257175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7" name="Check Box 155">
              <controlPr defaultSize="0" autoFill="0" autoLine="0" autoPict="0">
                <anchor moveWithCells="1">
                  <from>
                    <xdr:col>11</xdr:col>
                    <xdr:colOff>38100</xdr:colOff>
                    <xdr:row>46</xdr:row>
                    <xdr:rowOff>85725</xdr:rowOff>
                  </from>
                  <to>
                    <xdr:col>12</xdr:col>
                    <xdr:colOff>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8" name="Check Box 156">
              <controlPr defaultSize="0" autoFill="0" autoLine="0" autoPict="0">
                <anchor moveWithCells="1">
                  <from>
                    <xdr:col>13</xdr:col>
                    <xdr:colOff>38100</xdr:colOff>
                    <xdr:row>46</xdr:row>
                    <xdr:rowOff>85725</xdr:rowOff>
                  </from>
                  <to>
                    <xdr:col>14</xdr:col>
                    <xdr:colOff>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59" name="Check Box 157">
              <controlPr defaultSize="0" autoFill="0" autoLine="0" autoPict="0">
                <anchor moveWithCells="1">
                  <from>
                    <xdr:col>15</xdr:col>
                    <xdr:colOff>38100</xdr:colOff>
                    <xdr:row>46</xdr:row>
                    <xdr:rowOff>85725</xdr:rowOff>
                  </from>
                  <to>
                    <xdr:col>16</xdr:col>
                    <xdr:colOff>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60" name="Check Box 158">
              <controlPr defaultSize="0" autoFill="0" autoLine="0" autoPict="0">
                <anchor moveWithCells="1">
                  <from>
                    <xdr:col>9</xdr:col>
                    <xdr:colOff>38100</xdr:colOff>
                    <xdr:row>48</xdr:row>
                    <xdr:rowOff>85725</xdr:rowOff>
                  </from>
                  <to>
                    <xdr:col>9</xdr:col>
                    <xdr:colOff>257175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61" name="Check Box 159">
              <controlPr defaultSize="0" autoFill="0" autoLine="0" autoPict="0">
                <anchor moveWithCells="1">
                  <from>
                    <xdr:col>11</xdr:col>
                    <xdr:colOff>38100</xdr:colOff>
                    <xdr:row>48</xdr:row>
                    <xdr:rowOff>85725</xdr:rowOff>
                  </from>
                  <to>
                    <xdr:col>12</xdr:col>
                    <xdr:colOff>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62" name="Check Box 160">
              <controlPr defaultSize="0" autoFill="0" autoLine="0" autoPict="0">
                <anchor moveWithCells="1">
                  <from>
                    <xdr:col>13</xdr:col>
                    <xdr:colOff>38100</xdr:colOff>
                    <xdr:row>48</xdr:row>
                    <xdr:rowOff>85725</xdr:rowOff>
                  </from>
                  <to>
                    <xdr:col>14</xdr:col>
                    <xdr:colOff>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3" name="Check Box 161">
              <controlPr defaultSize="0" autoFill="0" autoLine="0" autoPict="0">
                <anchor moveWithCells="1">
                  <from>
                    <xdr:col>15</xdr:col>
                    <xdr:colOff>38100</xdr:colOff>
                    <xdr:row>48</xdr:row>
                    <xdr:rowOff>85725</xdr:rowOff>
                  </from>
                  <to>
                    <xdr:col>16</xdr:col>
                    <xdr:colOff>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4" name="Check Box 162">
              <controlPr defaultSize="0" autoFill="0" autoLine="0" autoPict="0">
                <anchor moveWithCells="1">
                  <from>
                    <xdr:col>9</xdr:col>
                    <xdr:colOff>38100</xdr:colOff>
                    <xdr:row>48</xdr:row>
                    <xdr:rowOff>85725</xdr:rowOff>
                  </from>
                  <to>
                    <xdr:col>9</xdr:col>
                    <xdr:colOff>257175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5" name="Check Box 163">
              <controlPr defaultSize="0" autoFill="0" autoLine="0" autoPict="0">
                <anchor moveWithCells="1">
                  <from>
                    <xdr:col>11</xdr:col>
                    <xdr:colOff>38100</xdr:colOff>
                    <xdr:row>48</xdr:row>
                    <xdr:rowOff>85725</xdr:rowOff>
                  </from>
                  <to>
                    <xdr:col>12</xdr:col>
                    <xdr:colOff>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6" name="Check Box 164">
              <controlPr defaultSize="0" autoFill="0" autoLine="0" autoPict="0">
                <anchor moveWithCells="1">
                  <from>
                    <xdr:col>13</xdr:col>
                    <xdr:colOff>38100</xdr:colOff>
                    <xdr:row>48</xdr:row>
                    <xdr:rowOff>85725</xdr:rowOff>
                  </from>
                  <to>
                    <xdr:col>14</xdr:col>
                    <xdr:colOff>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7" name="Check Box 165">
              <controlPr defaultSize="0" autoFill="0" autoLine="0" autoPict="0">
                <anchor moveWithCells="1">
                  <from>
                    <xdr:col>15</xdr:col>
                    <xdr:colOff>38100</xdr:colOff>
                    <xdr:row>48</xdr:row>
                    <xdr:rowOff>85725</xdr:rowOff>
                  </from>
                  <to>
                    <xdr:col>16</xdr:col>
                    <xdr:colOff>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8" name="Check Box 166">
              <controlPr defaultSize="0" autoFill="0" autoLine="0" autoPict="0">
                <anchor moveWithCells="1">
                  <from>
                    <xdr:col>9</xdr:col>
                    <xdr:colOff>38100</xdr:colOff>
                    <xdr:row>48</xdr:row>
                    <xdr:rowOff>85725</xdr:rowOff>
                  </from>
                  <to>
                    <xdr:col>9</xdr:col>
                    <xdr:colOff>257175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69" name="Check Box 167">
              <controlPr defaultSize="0" autoFill="0" autoLine="0" autoPict="0">
                <anchor moveWithCells="1">
                  <from>
                    <xdr:col>11</xdr:col>
                    <xdr:colOff>38100</xdr:colOff>
                    <xdr:row>48</xdr:row>
                    <xdr:rowOff>85725</xdr:rowOff>
                  </from>
                  <to>
                    <xdr:col>12</xdr:col>
                    <xdr:colOff>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70" name="Check Box 168">
              <controlPr defaultSize="0" autoFill="0" autoLine="0" autoPict="0">
                <anchor moveWithCells="1">
                  <from>
                    <xdr:col>13</xdr:col>
                    <xdr:colOff>38100</xdr:colOff>
                    <xdr:row>48</xdr:row>
                    <xdr:rowOff>85725</xdr:rowOff>
                  </from>
                  <to>
                    <xdr:col>14</xdr:col>
                    <xdr:colOff>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71" name="Check Box 169">
              <controlPr defaultSize="0" autoFill="0" autoLine="0" autoPict="0">
                <anchor moveWithCells="1">
                  <from>
                    <xdr:col>15</xdr:col>
                    <xdr:colOff>38100</xdr:colOff>
                    <xdr:row>48</xdr:row>
                    <xdr:rowOff>85725</xdr:rowOff>
                  </from>
                  <to>
                    <xdr:col>16</xdr:col>
                    <xdr:colOff>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72" name="Check Box 170">
              <controlPr defaultSize="0" autoFill="0" autoLine="0" autoPict="0">
                <anchor moveWithCells="1">
                  <from>
                    <xdr:col>9</xdr:col>
                    <xdr:colOff>38100</xdr:colOff>
                    <xdr:row>48</xdr:row>
                    <xdr:rowOff>85725</xdr:rowOff>
                  </from>
                  <to>
                    <xdr:col>9</xdr:col>
                    <xdr:colOff>257175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3" name="Check Box 171">
              <controlPr defaultSize="0" autoFill="0" autoLine="0" autoPict="0">
                <anchor moveWithCells="1">
                  <from>
                    <xdr:col>11</xdr:col>
                    <xdr:colOff>38100</xdr:colOff>
                    <xdr:row>48</xdr:row>
                    <xdr:rowOff>85725</xdr:rowOff>
                  </from>
                  <to>
                    <xdr:col>12</xdr:col>
                    <xdr:colOff>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4" name="Check Box 172">
              <controlPr defaultSize="0" autoFill="0" autoLine="0" autoPict="0">
                <anchor moveWithCells="1">
                  <from>
                    <xdr:col>13</xdr:col>
                    <xdr:colOff>38100</xdr:colOff>
                    <xdr:row>48</xdr:row>
                    <xdr:rowOff>85725</xdr:rowOff>
                  </from>
                  <to>
                    <xdr:col>14</xdr:col>
                    <xdr:colOff>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5" name="Check Box 173">
              <controlPr defaultSize="0" autoFill="0" autoLine="0" autoPict="0">
                <anchor moveWithCells="1">
                  <from>
                    <xdr:col>15</xdr:col>
                    <xdr:colOff>38100</xdr:colOff>
                    <xdr:row>48</xdr:row>
                    <xdr:rowOff>85725</xdr:rowOff>
                  </from>
                  <to>
                    <xdr:col>16</xdr:col>
                    <xdr:colOff>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6" name="Check Box 174">
              <controlPr defaultSize="0" autoFill="0" autoLine="0" autoPict="0">
                <anchor moveWithCells="1">
                  <from>
                    <xdr:col>9</xdr:col>
                    <xdr:colOff>38100</xdr:colOff>
                    <xdr:row>50</xdr:row>
                    <xdr:rowOff>85725</xdr:rowOff>
                  </from>
                  <to>
                    <xdr:col>9</xdr:col>
                    <xdr:colOff>257175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7" name="Check Box 175">
              <controlPr defaultSize="0" autoFill="0" autoLine="0" autoPict="0">
                <anchor moveWithCells="1">
                  <from>
                    <xdr:col>11</xdr:col>
                    <xdr:colOff>38100</xdr:colOff>
                    <xdr:row>50</xdr:row>
                    <xdr:rowOff>85725</xdr:rowOff>
                  </from>
                  <to>
                    <xdr:col>12</xdr:col>
                    <xdr:colOff>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8" name="Check Box 176">
              <controlPr defaultSize="0" autoFill="0" autoLine="0" autoPict="0">
                <anchor moveWithCells="1">
                  <from>
                    <xdr:col>13</xdr:col>
                    <xdr:colOff>38100</xdr:colOff>
                    <xdr:row>50</xdr:row>
                    <xdr:rowOff>85725</xdr:rowOff>
                  </from>
                  <to>
                    <xdr:col>14</xdr:col>
                    <xdr:colOff>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79" name="Check Box 177">
              <controlPr defaultSize="0" autoFill="0" autoLine="0" autoPict="0">
                <anchor moveWithCells="1">
                  <from>
                    <xdr:col>15</xdr:col>
                    <xdr:colOff>38100</xdr:colOff>
                    <xdr:row>50</xdr:row>
                    <xdr:rowOff>85725</xdr:rowOff>
                  </from>
                  <to>
                    <xdr:col>16</xdr:col>
                    <xdr:colOff>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80" name="Check Box 178">
              <controlPr defaultSize="0" autoFill="0" autoLine="0" autoPict="0">
                <anchor moveWithCells="1">
                  <from>
                    <xdr:col>9</xdr:col>
                    <xdr:colOff>38100</xdr:colOff>
                    <xdr:row>50</xdr:row>
                    <xdr:rowOff>85725</xdr:rowOff>
                  </from>
                  <to>
                    <xdr:col>9</xdr:col>
                    <xdr:colOff>257175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81" name="Check Box 179">
              <controlPr defaultSize="0" autoFill="0" autoLine="0" autoPict="0">
                <anchor moveWithCells="1">
                  <from>
                    <xdr:col>11</xdr:col>
                    <xdr:colOff>38100</xdr:colOff>
                    <xdr:row>50</xdr:row>
                    <xdr:rowOff>85725</xdr:rowOff>
                  </from>
                  <to>
                    <xdr:col>12</xdr:col>
                    <xdr:colOff>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82" name="Check Box 180">
              <controlPr defaultSize="0" autoFill="0" autoLine="0" autoPict="0">
                <anchor moveWithCells="1">
                  <from>
                    <xdr:col>13</xdr:col>
                    <xdr:colOff>38100</xdr:colOff>
                    <xdr:row>50</xdr:row>
                    <xdr:rowOff>85725</xdr:rowOff>
                  </from>
                  <to>
                    <xdr:col>14</xdr:col>
                    <xdr:colOff>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3" name="Check Box 181">
              <controlPr defaultSize="0" autoFill="0" autoLine="0" autoPict="0">
                <anchor moveWithCells="1">
                  <from>
                    <xdr:col>15</xdr:col>
                    <xdr:colOff>38100</xdr:colOff>
                    <xdr:row>50</xdr:row>
                    <xdr:rowOff>85725</xdr:rowOff>
                  </from>
                  <to>
                    <xdr:col>16</xdr:col>
                    <xdr:colOff>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4" name="Check Box 182">
              <controlPr defaultSize="0" autoFill="0" autoLine="0" autoPict="0">
                <anchor moveWithCells="1">
                  <from>
                    <xdr:col>9</xdr:col>
                    <xdr:colOff>38100</xdr:colOff>
                    <xdr:row>50</xdr:row>
                    <xdr:rowOff>85725</xdr:rowOff>
                  </from>
                  <to>
                    <xdr:col>9</xdr:col>
                    <xdr:colOff>257175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5" name="Check Box 183">
              <controlPr defaultSize="0" autoFill="0" autoLine="0" autoPict="0">
                <anchor moveWithCells="1">
                  <from>
                    <xdr:col>11</xdr:col>
                    <xdr:colOff>38100</xdr:colOff>
                    <xdr:row>50</xdr:row>
                    <xdr:rowOff>85725</xdr:rowOff>
                  </from>
                  <to>
                    <xdr:col>12</xdr:col>
                    <xdr:colOff>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6" name="Check Box 184">
              <controlPr defaultSize="0" autoFill="0" autoLine="0" autoPict="0">
                <anchor moveWithCells="1">
                  <from>
                    <xdr:col>13</xdr:col>
                    <xdr:colOff>38100</xdr:colOff>
                    <xdr:row>50</xdr:row>
                    <xdr:rowOff>85725</xdr:rowOff>
                  </from>
                  <to>
                    <xdr:col>14</xdr:col>
                    <xdr:colOff>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7" name="Check Box 185">
              <controlPr defaultSize="0" autoFill="0" autoLine="0" autoPict="0">
                <anchor moveWithCells="1">
                  <from>
                    <xdr:col>15</xdr:col>
                    <xdr:colOff>38100</xdr:colOff>
                    <xdr:row>50</xdr:row>
                    <xdr:rowOff>85725</xdr:rowOff>
                  </from>
                  <to>
                    <xdr:col>16</xdr:col>
                    <xdr:colOff>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8" name="Check Box 186">
              <controlPr defaultSize="0" autoFill="0" autoLine="0" autoPict="0">
                <anchor moveWithCells="1">
                  <from>
                    <xdr:col>9</xdr:col>
                    <xdr:colOff>38100</xdr:colOff>
                    <xdr:row>50</xdr:row>
                    <xdr:rowOff>85725</xdr:rowOff>
                  </from>
                  <to>
                    <xdr:col>9</xdr:col>
                    <xdr:colOff>257175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89" name="Check Box 187">
              <controlPr defaultSize="0" autoFill="0" autoLine="0" autoPict="0">
                <anchor moveWithCells="1">
                  <from>
                    <xdr:col>11</xdr:col>
                    <xdr:colOff>38100</xdr:colOff>
                    <xdr:row>50</xdr:row>
                    <xdr:rowOff>85725</xdr:rowOff>
                  </from>
                  <to>
                    <xdr:col>12</xdr:col>
                    <xdr:colOff>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90" name="Check Box 188">
              <controlPr defaultSize="0" autoFill="0" autoLine="0" autoPict="0">
                <anchor moveWithCells="1">
                  <from>
                    <xdr:col>13</xdr:col>
                    <xdr:colOff>38100</xdr:colOff>
                    <xdr:row>50</xdr:row>
                    <xdr:rowOff>85725</xdr:rowOff>
                  </from>
                  <to>
                    <xdr:col>14</xdr:col>
                    <xdr:colOff>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91" name="Check Box 189">
              <controlPr defaultSize="0" autoFill="0" autoLine="0" autoPict="0">
                <anchor moveWithCells="1">
                  <from>
                    <xdr:col>15</xdr:col>
                    <xdr:colOff>38100</xdr:colOff>
                    <xdr:row>50</xdr:row>
                    <xdr:rowOff>85725</xdr:rowOff>
                  </from>
                  <to>
                    <xdr:col>16</xdr:col>
                    <xdr:colOff>0</xdr:colOff>
                    <xdr:row>50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I16"/>
  <sheetViews>
    <sheetView tabSelected="1" zoomScale="70" zoomScaleNormal="70" zoomScaleSheetLayoutView="80" workbookViewId="0">
      <selection activeCell="F2" sqref="F2"/>
    </sheetView>
  </sheetViews>
  <sheetFormatPr defaultRowHeight="13.5" x14ac:dyDescent="0.4"/>
  <cols>
    <col min="1" max="1" width="6.375" style="27" customWidth="1"/>
    <col min="2" max="2" width="19" style="27" customWidth="1"/>
    <col min="3" max="5" width="17.125" style="27" customWidth="1"/>
    <col min="6" max="6" width="15.625" style="27" customWidth="1"/>
    <col min="7" max="7" width="9" style="27"/>
    <col min="8" max="8" width="20.5" style="27" bestFit="1" customWidth="1"/>
    <col min="9" max="9" width="43.875" style="27" customWidth="1"/>
    <col min="10" max="257" width="9" style="27"/>
    <col min="258" max="258" width="4.625" style="27" customWidth="1"/>
    <col min="259" max="259" width="18.125" style="27" customWidth="1"/>
    <col min="260" max="260" width="19.125" style="27" customWidth="1"/>
    <col min="261" max="261" width="18.875" style="27" customWidth="1"/>
    <col min="262" max="262" width="18.375" style="27" customWidth="1"/>
    <col min="263" max="513" width="9" style="27"/>
    <col min="514" max="514" width="4.625" style="27" customWidth="1"/>
    <col min="515" max="515" width="18.125" style="27" customWidth="1"/>
    <col min="516" max="516" width="19.125" style="27" customWidth="1"/>
    <col min="517" max="517" width="18.875" style="27" customWidth="1"/>
    <col min="518" max="518" width="18.375" style="27" customWidth="1"/>
    <col min="519" max="769" width="9" style="27"/>
    <col min="770" max="770" width="4.625" style="27" customWidth="1"/>
    <col min="771" max="771" width="18.125" style="27" customWidth="1"/>
    <col min="772" max="772" width="19.125" style="27" customWidth="1"/>
    <col min="773" max="773" width="18.875" style="27" customWidth="1"/>
    <col min="774" max="774" width="18.375" style="27" customWidth="1"/>
    <col min="775" max="1025" width="9" style="27"/>
    <col min="1026" max="1026" width="4.625" style="27" customWidth="1"/>
    <col min="1027" max="1027" width="18.125" style="27" customWidth="1"/>
    <col min="1028" max="1028" width="19.125" style="27" customWidth="1"/>
    <col min="1029" max="1029" width="18.875" style="27" customWidth="1"/>
    <col min="1030" max="1030" width="18.375" style="27" customWidth="1"/>
    <col min="1031" max="1281" width="9" style="27"/>
    <col min="1282" max="1282" width="4.625" style="27" customWidth="1"/>
    <col min="1283" max="1283" width="18.125" style="27" customWidth="1"/>
    <col min="1284" max="1284" width="19.125" style="27" customWidth="1"/>
    <col min="1285" max="1285" width="18.875" style="27" customWidth="1"/>
    <col min="1286" max="1286" width="18.375" style="27" customWidth="1"/>
    <col min="1287" max="1537" width="9" style="27"/>
    <col min="1538" max="1538" width="4.625" style="27" customWidth="1"/>
    <col min="1539" max="1539" width="18.125" style="27" customWidth="1"/>
    <col min="1540" max="1540" width="19.125" style="27" customWidth="1"/>
    <col min="1541" max="1541" width="18.875" style="27" customWidth="1"/>
    <col min="1542" max="1542" width="18.375" style="27" customWidth="1"/>
    <col min="1543" max="1793" width="9" style="27"/>
    <col min="1794" max="1794" width="4.625" style="27" customWidth="1"/>
    <col min="1795" max="1795" width="18.125" style="27" customWidth="1"/>
    <col min="1796" max="1796" width="19.125" style="27" customWidth="1"/>
    <col min="1797" max="1797" width="18.875" style="27" customWidth="1"/>
    <col min="1798" max="1798" width="18.375" style="27" customWidth="1"/>
    <col min="1799" max="2049" width="9" style="27"/>
    <col min="2050" max="2050" width="4.625" style="27" customWidth="1"/>
    <col min="2051" max="2051" width="18.125" style="27" customWidth="1"/>
    <col min="2052" max="2052" width="19.125" style="27" customWidth="1"/>
    <col min="2053" max="2053" width="18.875" style="27" customWidth="1"/>
    <col min="2054" max="2054" width="18.375" style="27" customWidth="1"/>
    <col min="2055" max="2305" width="9" style="27"/>
    <col min="2306" max="2306" width="4.625" style="27" customWidth="1"/>
    <col min="2307" max="2307" width="18.125" style="27" customWidth="1"/>
    <col min="2308" max="2308" width="19.125" style="27" customWidth="1"/>
    <col min="2309" max="2309" width="18.875" style="27" customWidth="1"/>
    <col min="2310" max="2310" width="18.375" style="27" customWidth="1"/>
    <col min="2311" max="2561" width="9" style="27"/>
    <col min="2562" max="2562" width="4.625" style="27" customWidth="1"/>
    <col min="2563" max="2563" width="18.125" style="27" customWidth="1"/>
    <col min="2564" max="2564" width="19.125" style="27" customWidth="1"/>
    <col min="2565" max="2565" width="18.875" style="27" customWidth="1"/>
    <col min="2566" max="2566" width="18.375" style="27" customWidth="1"/>
    <col min="2567" max="2817" width="9" style="27"/>
    <col min="2818" max="2818" width="4.625" style="27" customWidth="1"/>
    <col min="2819" max="2819" width="18.125" style="27" customWidth="1"/>
    <col min="2820" max="2820" width="19.125" style="27" customWidth="1"/>
    <col min="2821" max="2821" width="18.875" style="27" customWidth="1"/>
    <col min="2822" max="2822" width="18.375" style="27" customWidth="1"/>
    <col min="2823" max="3073" width="9" style="27"/>
    <col min="3074" max="3074" width="4.625" style="27" customWidth="1"/>
    <col min="3075" max="3075" width="18.125" style="27" customWidth="1"/>
    <col min="3076" max="3076" width="19.125" style="27" customWidth="1"/>
    <col min="3077" max="3077" width="18.875" style="27" customWidth="1"/>
    <col min="3078" max="3078" width="18.375" style="27" customWidth="1"/>
    <col min="3079" max="3329" width="9" style="27"/>
    <col min="3330" max="3330" width="4.625" style="27" customWidth="1"/>
    <col min="3331" max="3331" width="18.125" style="27" customWidth="1"/>
    <col min="3332" max="3332" width="19.125" style="27" customWidth="1"/>
    <col min="3333" max="3333" width="18.875" style="27" customWidth="1"/>
    <col min="3334" max="3334" width="18.375" style="27" customWidth="1"/>
    <col min="3335" max="3585" width="9" style="27"/>
    <col min="3586" max="3586" width="4.625" style="27" customWidth="1"/>
    <col min="3587" max="3587" width="18.125" style="27" customWidth="1"/>
    <col min="3588" max="3588" width="19.125" style="27" customWidth="1"/>
    <col min="3589" max="3589" width="18.875" style="27" customWidth="1"/>
    <col min="3590" max="3590" width="18.375" style="27" customWidth="1"/>
    <col min="3591" max="3841" width="9" style="27"/>
    <col min="3842" max="3842" width="4.625" style="27" customWidth="1"/>
    <col min="3843" max="3843" width="18.125" style="27" customWidth="1"/>
    <col min="3844" max="3844" width="19.125" style="27" customWidth="1"/>
    <col min="3845" max="3845" width="18.875" style="27" customWidth="1"/>
    <col min="3846" max="3846" width="18.375" style="27" customWidth="1"/>
    <col min="3847" max="4097" width="9" style="27"/>
    <col min="4098" max="4098" width="4.625" style="27" customWidth="1"/>
    <col min="4099" max="4099" width="18.125" style="27" customWidth="1"/>
    <col min="4100" max="4100" width="19.125" style="27" customWidth="1"/>
    <col min="4101" max="4101" width="18.875" style="27" customWidth="1"/>
    <col min="4102" max="4102" width="18.375" style="27" customWidth="1"/>
    <col min="4103" max="4353" width="9" style="27"/>
    <col min="4354" max="4354" width="4.625" style="27" customWidth="1"/>
    <col min="4355" max="4355" width="18.125" style="27" customWidth="1"/>
    <col min="4356" max="4356" width="19.125" style="27" customWidth="1"/>
    <col min="4357" max="4357" width="18.875" style="27" customWidth="1"/>
    <col min="4358" max="4358" width="18.375" style="27" customWidth="1"/>
    <col min="4359" max="4609" width="9" style="27"/>
    <col min="4610" max="4610" width="4.625" style="27" customWidth="1"/>
    <col min="4611" max="4611" width="18.125" style="27" customWidth="1"/>
    <col min="4612" max="4612" width="19.125" style="27" customWidth="1"/>
    <col min="4613" max="4613" width="18.875" style="27" customWidth="1"/>
    <col min="4614" max="4614" width="18.375" style="27" customWidth="1"/>
    <col min="4615" max="4865" width="9" style="27"/>
    <col min="4866" max="4866" width="4.625" style="27" customWidth="1"/>
    <col min="4867" max="4867" width="18.125" style="27" customWidth="1"/>
    <col min="4868" max="4868" width="19.125" style="27" customWidth="1"/>
    <col min="4869" max="4869" width="18.875" style="27" customWidth="1"/>
    <col min="4870" max="4870" width="18.375" style="27" customWidth="1"/>
    <col min="4871" max="5121" width="9" style="27"/>
    <col min="5122" max="5122" width="4.625" style="27" customWidth="1"/>
    <col min="5123" max="5123" width="18.125" style="27" customWidth="1"/>
    <col min="5124" max="5124" width="19.125" style="27" customWidth="1"/>
    <col min="5125" max="5125" width="18.875" style="27" customWidth="1"/>
    <col min="5126" max="5126" width="18.375" style="27" customWidth="1"/>
    <col min="5127" max="5377" width="9" style="27"/>
    <col min="5378" max="5378" width="4.625" style="27" customWidth="1"/>
    <col min="5379" max="5379" width="18.125" style="27" customWidth="1"/>
    <col min="5380" max="5380" width="19.125" style="27" customWidth="1"/>
    <col min="5381" max="5381" width="18.875" style="27" customWidth="1"/>
    <col min="5382" max="5382" width="18.375" style="27" customWidth="1"/>
    <col min="5383" max="5633" width="9" style="27"/>
    <col min="5634" max="5634" width="4.625" style="27" customWidth="1"/>
    <col min="5635" max="5635" width="18.125" style="27" customWidth="1"/>
    <col min="5636" max="5636" width="19.125" style="27" customWidth="1"/>
    <col min="5637" max="5637" width="18.875" style="27" customWidth="1"/>
    <col min="5638" max="5638" width="18.375" style="27" customWidth="1"/>
    <col min="5639" max="5889" width="9" style="27"/>
    <col min="5890" max="5890" width="4.625" style="27" customWidth="1"/>
    <col min="5891" max="5891" width="18.125" style="27" customWidth="1"/>
    <col min="5892" max="5892" width="19.125" style="27" customWidth="1"/>
    <col min="5893" max="5893" width="18.875" style="27" customWidth="1"/>
    <col min="5894" max="5894" width="18.375" style="27" customWidth="1"/>
    <col min="5895" max="6145" width="9" style="27"/>
    <col min="6146" max="6146" width="4.625" style="27" customWidth="1"/>
    <col min="6147" max="6147" width="18.125" style="27" customWidth="1"/>
    <col min="6148" max="6148" width="19.125" style="27" customWidth="1"/>
    <col min="6149" max="6149" width="18.875" style="27" customWidth="1"/>
    <col min="6150" max="6150" width="18.375" style="27" customWidth="1"/>
    <col min="6151" max="6401" width="9" style="27"/>
    <col min="6402" max="6402" width="4.625" style="27" customWidth="1"/>
    <col min="6403" max="6403" width="18.125" style="27" customWidth="1"/>
    <col min="6404" max="6404" width="19.125" style="27" customWidth="1"/>
    <col min="6405" max="6405" width="18.875" style="27" customWidth="1"/>
    <col min="6406" max="6406" width="18.375" style="27" customWidth="1"/>
    <col min="6407" max="6657" width="9" style="27"/>
    <col min="6658" max="6658" width="4.625" style="27" customWidth="1"/>
    <col min="6659" max="6659" width="18.125" style="27" customWidth="1"/>
    <col min="6660" max="6660" width="19.125" style="27" customWidth="1"/>
    <col min="6661" max="6661" width="18.875" style="27" customWidth="1"/>
    <col min="6662" max="6662" width="18.375" style="27" customWidth="1"/>
    <col min="6663" max="6913" width="9" style="27"/>
    <col min="6914" max="6914" width="4.625" style="27" customWidth="1"/>
    <col min="6915" max="6915" width="18.125" style="27" customWidth="1"/>
    <col min="6916" max="6916" width="19.125" style="27" customWidth="1"/>
    <col min="6917" max="6917" width="18.875" style="27" customWidth="1"/>
    <col min="6918" max="6918" width="18.375" style="27" customWidth="1"/>
    <col min="6919" max="7169" width="9" style="27"/>
    <col min="7170" max="7170" width="4.625" style="27" customWidth="1"/>
    <col min="7171" max="7171" width="18.125" style="27" customWidth="1"/>
    <col min="7172" max="7172" width="19.125" style="27" customWidth="1"/>
    <col min="7173" max="7173" width="18.875" style="27" customWidth="1"/>
    <col min="7174" max="7174" width="18.375" style="27" customWidth="1"/>
    <col min="7175" max="7425" width="9" style="27"/>
    <col min="7426" max="7426" width="4.625" style="27" customWidth="1"/>
    <col min="7427" max="7427" width="18.125" style="27" customWidth="1"/>
    <col min="7428" max="7428" width="19.125" style="27" customWidth="1"/>
    <col min="7429" max="7429" width="18.875" style="27" customWidth="1"/>
    <col min="7430" max="7430" width="18.375" style="27" customWidth="1"/>
    <col min="7431" max="7681" width="9" style="27"/>
    <col min="7682" max="7682" width="4.625" style="27" customWidth="1"/>
    <col min="7683" max="7683" width="18.125" style="27" customWidth="1"/>
    <col min="7684" max="7684" width="19.125" style="27" customWidth="1"/>
    <col min="7685" max="7685" width="18.875" style="27" customWidth="1"/>
    <col min="7686" max="7686" width="18.375" style="27" customWidth="1"/>
    <col min="7687" max="7937" width="9" style="27"/>
    <col min="7938" max="7938" width="4.625" style="27" customWidth="1"/>
    <col min="7939" max="7939" width="18.125" style="27" customWidth="1"/>
    <col min="7940" max="7940" width="19.125" style="27" customWidth="1"/>
    <col min="7941" max="7941" width="18.875" style="27" customWidth="1"/>
    <col min="7942" max="7942" width="18.375" style="27" customWidth="1"/>
    <col min="7943" max="8193" width="9" style="27"/>
    <col min="8194" max="8194" width="4.625" style="27" customWidth="1"/>
    <col min="8195" max="8195" width="18.125" style="27" customWidth="1"/>
    <col min="8196" max="8196" width="19.125" style="27" customWidth="1"/>
    <col min="8197" max="8197" width="18.875" style="27" customWidth="1"/>
    <col min="8198" max="8198" width="18.375" style="27" customWidth="1"/>
    <col min="8199" max="8449" width="9" style="27"/>
    <col min="8450" max="8450" width="4.625" style="27" customWidth="1"/>
    <col min="8451" max="8451" width="18.125" style="27" customWidth="1"/>
    <col min="8452" max="8452" width="19.125" style="27" customWidth="1"/>
    <col min="8453" max="8453" width="18.875" style="27" customWidth="1"/>
    <col min="8454" max="8454" width="18.375" style="27" customWidth="1"/>
    <col min="8455" max="8705" width="9" style="27"/>
    <col min="8706" max="8706" width="4.625" style="27" customWidth="1"/>
    <col min="8707" max="8707" width="18.125" style="27" customWidth="1"/>
    <col min="8708" max="8708" width="19.125" style="27" customWidth="1"/>
    <col min="8709" max="8709" width="18.875" style="27" customWidth="1"/>
    <col min="8710" max="8710" width="18.375" style="27" customWidth="1"/>
    <col min="8711" max="8961" width="9" style="27"/>
    <col min="8962" max="8962" width="4.625" style="27" customWidth="1"/>
    <col min="8963" max="8963" width="18.125" style="27" customWidth="1"/>
    <col min="8964" max="8964" width="19.125" style="27" customWidth="1"/>
    <col min="8965" max="8965" width="18.875" style="27" customWidth="1"/>
    <col min="8966" max="8966" width="18.375" style="27" customWidth="1"/>
    <col min="8967" max="9217" width="9" style="27"/>
    <col min="9218" max="9218" width="4.625" style="27" customWidth="1"/>
    <col min="9219" max="9219" width="18.125" style="27" customWidth="1"/>
    <col min="9220" max="9220" width="19.125" style="27" customWidth="1"/>
    <col min="9221" max="9221" width="18.875" style="27" customWidth="1"/>
    <col min="9222" max="9222" width="18.375" style="27" customWidth="1"/>
    <col min="9223" max="9473" width="9" style="27"/>
    <col min="9474" max="9474" width="4.625" style="27" customWidth="1"/>
    <col min="9475" max="9475" width="18.125" style="27" customWidth="1"/>
    <col min="9476" max="9476" width="19.125" style="27" customWidth="1"/>
    <col min="9477" max="9477" width="18.875" style="27" customWidth="1"/>
    <col min="9478" max="9478" width="18.375" style="27" customWidth="1"/>
    <col min="9479" max="9729" width="9" style="27"/>
    <col min="9730" max="9730" width="4.625" style="27" customWidth="1"/>
    <col min="9731" max="9731" width="18.125" style="27" customWidth="1"/>
    <col min="9732" max="9732" width="19.125" style="27" customWidth="1"/>
    <col min="9733" max="9733" width="18.875" style="27" customWidth="1"/>
    <col min="9734" max="9734" width="18.375" style="27" customWidth="1"/>
    <col min="9735" max="9985" width="9" style="27"/>
    <col min="9986" max="9986" width="4.625" style="27" customWidth="1"/>
    <col min="9987" max="9987" width="18.125" style="27" customWidth="1"/>
    <col min="9988" max="9988" width="19.125" style="27" customWidth="1"/>
    <col min="9989" max="9989" width="18.875" style="27" customWidth="1"/>
    <col min="9990" max="9990" width="18.375" style="27" customWidth="1"/>
    <col min="9991" max="10241" width="9" style="27"/>
    <col min="10242" max="10242" width="4.625" style="27" customWidth="1"/>
    <col min="10243" max="10243" width="18.125" style="27" customWidth="1"/>
    <col min="10244" max="10244" width="19.125" style="27" customWidth="1"/>
    <col min="10245" max="10245" width="18.875" style="27" customWidth="1"/>
    <col min="10246" max="10246" width="18.375" style="27" customWidth="1"/>
    <col min="10247" max="10497" width="9" style="27"/>
    <col min="10498" max="10498" width="4.625" style="27" customWidth="1"/>
    <col min="10499" max="10499" width="18.125" style="27" customWidth="1"/>
    <col min="10500" max="10500" width="19.125" style="27" customWidth="1"/>
    <col min="10501" max="10501" width="18.875" style="27" customWidth="1"/>
    <col min="10502" max="10502" width="18.375" style="27" customWidth="1"/>
    <col min="10503" max="10753" width="9" style="27"/>
    <col min="10754" max="10754" width="4.625" style="27" customWidth="1"/>
    <col min="10755" max="10755" width="18.125" style="27" customWidth="1"/>
    <col min="10756" max="10756" width="19.125" style="27" customWidth="1"/>
    <col min="10757" max="10757" width="18.875" style="27" customWidth="1"/>
    <col min="10758" max="10758" width="18.375" style="27" customWidth="1"/>
    <col min="10759" max="11009" width="9" style="27"/>
    <col min="11010" max="11010" width="4.625" style="27" customWidth="1"/>
    <col min="11011" max="11011" width="18.125" style="27" customWidth="1"/>
    <col min="11012" max="11012" width="19.125" style="27" customWidth="1"/>
    <col min="11013" max="11013" width="18.875" style="27" customWidth="1"/>
    <col min="11014" max="11014" width="18.375" style="27" customWidth="1"/>
    <col min="11015" max="11265" width="9" style="27"/>
    <col min="11266" max="11266" width="4.625" style="27" customWidth="1"/>
    <col min="11267" max="11267" width="18.125" style="27" customWidth="1"/>
    <col min="11268" max="11268" width="19.125" style="27" customWidth="1"/>
    <col min="11269" max="11269" width="18.875" style="27" customWidth="1"/>
    <col min="11270" max="11270" width="18.375" style="27" customWidth="1"/>
    <col min="11271" max="11521" width="9" style="27"/>
    <col min="11522" max="11522" width="4.625" style="27" customWidth="1"/>
    <col min="11523" max="11523" width="18.125" style="27" customWidth="1"/>
    <col min="11524" max="11524" width="19.125" style="27" customWidth="1"/>
    <col min="11525" max="11525" width="18.875" style="27" customWidth="1"/>
    <col min="11526" max="11526" width="18.375" style="27" customWidth="1"/>
    <col min="11527" max="11777" width="9" style="27"/>
    <col min="11778" max="11778" width="4.625" style="27" customWidth="1"/>
    <col min="11779" max="11779" width="18.125" style="27" customWidth="1"/>
    <col min="11780" max="11780" width="19.125" style="27" customWidth="1"/>
    <col min="11781" max="11781" width="18.875" style="27" customWidth="1"/>
    <col min="11782" max="11782" width="18.375" style="27" customWidth="1"/>
    <col min="11783" max="12033" width="9" style="27"/>
    <col min="12034" max="12034" width="4.625" style="27" customWidth="1"/>
    <col min="12035" max="12035" width="18.125" style="27" customWidth="1"/>
    <col min="12036" max="12036" width="19.125" style="27" customWidth="1"/>
    <col min="12037" max="12037" width="18.875" style="27" customWidth="1"/>
    <col min="12038" max="12038" width="18.375" style="27" customWidth="1"/>
    <col min="12039" max="12289" width="9" style="27"/>
    <col min="12290" max="12290" width="4.625" style="27" customWidth="1"/>
    <col min="12291" max="12291" width="18.125" style="27" customWidth="1"/>
    <col min="12292" max="12292" width="19.125" style="27" customWidth="1"/>
    <col min="12293" max="12293" width="18.875" style="27" customWidth="1"/>
    <col min="12294" max="12294" width="18.375" style="27" customWidth="1"/>
    <col min="12295" max="12545" width="9" style="27"/>
    <col min="12546" max="12546" width="4.625" style="27" customWidth="1"/>
    <col min="12547" max="12547" width="18.125" style="27" customWidth="1"/>
    <col min="12548" max="12548" width="19.125" style="27" customWidth="1"/>
    <col min="12549" max="12549" width="18.875" style="27" customWidth="1"/>
    <col min="12550" max="12550" width="18.375" style="27" customWidth="1"/>
    <col min="12551" max="12801" width="9" style="27"/>
    <col min="12802" max="12802" width="4.625" style="27" customWidth="1"/>
    <col min="12803" max="12803" width="18.125" style="27" customWidth="1"/>
    <col min="12804" max="12804" width="19.125" style="27" customWidth="1"/>
    <col min="12805" max="12805" width="18.875" style="27" customWidth="1"/>
    <col min="12806" max="12806" width="18.375" style="27" customWidth="1"/>
    <col min="12807" max="13057" width="9" style="27"/>
    <col min="13058" max="13058" width="4.625" style="27" customWidth="1"/>
    <col min="13059" max="13059" width="18.125" style="27" customWidth="1"/>
    <col min="13060" max="13060" width="19.125" style="27" customWidth="1"/>
    <col min="13061" max="13061" width="18.875" style="27" customWidth="1"/>
    <col min="13062" max="13062" width="18.375" style="27" customWidth="1"/>
    <col min="13063" max="13313" width="9" style="27"/>
    <col min="13314" max="13314" width="4.625" style="27" customWidth="1"/>
    <col min="13315" max="13315" width="18.125" style="27" customWidth="1"/>
    <col min="13316" max="13316" width="19.125" style="27" customWidth="1"/>
    <col min="13317" max="13317" width="18.875" style="27" customWidth="1"/>
    <col min="13318" max="13318" width="18.375" style="27" customWidth="1"/>
    <col min="13319" max="13569" width="9" style="27"/>
    <col min="13570" max="13570" width="4.625" style="27" customWidth="1"/>
    <col min="13571" max="13571" width="18.125" style="27" customWidth="1"/>
    <col min="13572" max="13572" width="19.125" style="27" customWidth="1"/>
    <col min="13573" max="13573" width="18.875" style="27" customWidth="1"/>
    <col min="13574" max="13574" width="18.375" style="27" customWidth="1"/>
    <col min="13575" max="13825" width="9" style="27"/>
    <col min="13826" max="13826" width="4.625" style="27" customWidth="1"/>
    <col min="13827" max="13827" width="18.125" style="27" customWidth="1"/>
    <col min="13828" max="13828" width="19.125" style="27" customWidth="1"/>
    <col min="13829" max="13829" width="18.875" style="27" customWidth="1"/>
    <col min="13830" max="13830" width="18.375" style="27" customWidth="1"/>
    <col min="13831" max="14081" width="9" style="27"/>
    <col min="14082" max="14082" width="4.625" style="27" customWidth="1"/>
    <col min="14083" max="14083" width="18.125" style="27" customWidth="1"/>
    <col min="14084" max="14084" width="19.125" style="27" customWidth="1"/>
    <col min="14085" max="14085" width="18.875" style="27" customWidth="1"/>
    <col min="14086" max="14086" width="18.375" style="27" customWidth="1"/>
    <col min="14087" max="14337" width="9" style="27"/>
    <col min="14338" max="14338" width="4.625" style="27" customWidth="1"/>
    <col min="14339" max="14339" width="18.125" style="27" customWidth="1"/>
    <col min="14340" max="14340" width="19.125" style="27" customWidth="1"/>
    <col min="14341" max="14341" width="18.875" style="27" customWidth="1"/>
    <col min="14342" max="14342" width="18.375" style="27" customWidth="1"/>
    <col min="14343" max="14593" width="9" style="27"/>
    <col min="14594" max="14594" width="4.625" style="27" customWidth="1"/>
    <col min="14595" max="14595" width="18.125" style="27" customWidth="1"/>
    <col min="14596" max="14596" width="19.125" style="27" customWidth="1"/>
    <col min="14597" max="14597" width="18.875" style="27" customWidth="1"/>
    <col min="14598" max="14598" width="18.375" style="27" customWidth="1"/>
    <col min="14599" max="14849" width="9" style="27"/>
    <col min="14850" max="14850" width="4.625" style="27" customWidth="1"/>
    <col min="14851" max="14851" width="18.125" style="27" customWidth="1"/>
    <col min="14852" max="14852" width="19.125" style="27" customWidth="1"/>
    <col min="14853" max="14853" width="18.875" style="27" customWidth="1"/>
    <col min="14854" max="14854" width="18.375" style="27" customWidth="1"/>
    <col min="14855" max="15105" width="9" style="27"/>
    <col min="15106" max="15106" width="4.625" style="27" customWidth="1"/>
    <col min="15107" max="15107" width="18.125" style="27" customWidth="1"/>
    <col min="15108" max="15108" width="19.125" style="27" customWidth="1"/>
    <col min="15109" max="15109" width="18.875" style="27" customWidth="1"/>
    <col min="15110" max="15110" width="18.375" style="27" customWidth="1"/>
    <col min="15111" max="15361" width="9" style="27"/>
    <col min="15362" max="15362" width="4.625" style="27" customWidth="1"/>
    <col min="15363" max="15363" width="18.125" style="27" customWidth="1"/>
    <col min="15364" max="15364" width="19.125" style="27" customWidth="1"/>
    <col min="15365" max="15365" width="18.875" style="27" customWidth="1"/>
    <col min="15366" max="15366" width="18.375" style="27" customWidth="1"/>
    <col min="15367" max="15617" width="9" style="27"/>
    <col min="15618" max="15618" width="4.625" style="27" customWidth="1"/>
    <col min="15619" max="15619" width="18.125" style="27" customWidth="1"/>
    <col min="15620" max="15620" width="19.125" style="27" customWidth="1"/>
    <col min="15621" max="15621" width="18.875" style="27" customWidth="1"/>
    <col min="15622" max="15622" width="18.375" style="27" customWidth="1"/>
    <col min="15623" max="15873" width="9" style="27"/>
    <col min="15874" max="15874" width="4.625" style="27" customWidth="1"/>
    <col min="15875" max="15875" width="18.125" style="27" customWidth="1"/>
    <col min="15876" max="15876" width="19.125" style="27" customWidth="1"/>
    <col min="15877" max="15877" width="18.875" style="27" customWidth="1"/>
    <col min="15878" max="15878" width="18.375" style="27" customWidth="1"/>
    <col min="15879" max="16129" width="9" style="27"/>
    <col min="16130" max="16130" width="4.625" style="27" customWidth="1"/>
    <col min="16131" max="16131" width="18.125" style="27" customWidth="1"/>
    <col min="16132" max="16132" width="19.125" style="27" customWidth="1"/>
    <col min="16133" max="16133" width="18.875" style="27" customWidth="1"/>
    <col min="16134" max="16134" width="18.375" style="27" customWidth="1"/>
    <col min="16135" max="16384" width="9" style="27"/>
  </cols>
  <sheetData>
    <row r="1" spans="1:9" ht="17.25" customHeight="1" x14ac:dyDescent="0.4">
      <c r="A1" s="85" t="s">
        <v>128</v>
      </c>
    </row>
    <row r="2" spans="1:9" ht="30" customHeight="1" x14ac:dyDescent="0.4">
      <c r="E2" s="86" t="s">
        <v>162</v>
      </c>
      <c r="F2" s="232" t="str">
        <f>+IF('【記入例】別紙1　店舗1'!M4="","",'【記入例】別紙1　店舗1'!M4)</f>
        <v>AA0000</v>
      </c>
      <c r="H2" s="251" t="s">
        <v>166</v>
      </c>
      <c r="I2" s="257" t="str">
        <f>+IF('【記入例】別紙1　店舗1'!P4="","",'【記入例】別紙1　店舗1'!P4)</f>
        <v>株式会社○○</v>
      </c>
    </row>
    <row r="3" spans="1:9" ht="30" customHeight="1" x14ac:dyDescent="0.4">
      <c r="A3" s="376" t="s">
        <v>88</v>
      </c>
      <c r="B3" s="376"/>
      <c r="C3" s="376"/>
      <c r="D3" s="376"/>
      <c r="E3" s="376"/>
      <c r="F3" s="376"/>
      <c r="H3" s="251" t="s">
        <v>167</v>
      </c>
      <c r="I3" s="257" t="str">
        <f>+IF('【記入例】別紙1　店舗1'!P5="","",'【記入例】別紙1　店舗1'!P5)</f>
        <v>東京　公社</v>
      </c>
    </row>
    <row r="4" spans="1:9" ht="26.25" customHeight="1" x14ac:dyDescent="0.4">
      <c r="B4" s="27" t="s">
        <v>151</v>
      </c>
    </row>
    <row r="5" spans="1:9" ht="23.25" customHeight="1" x14ac:dyDescent="0.4">
      <c r="F5" s="86" t="s">
        <v>90</v>
      </c>
    </row>
    <row r="6" spans="1:9" ht="47.25" customHeight="1" x14ac:dyDescent="0.4">
      <c r="A6" s="377" t="s">
        <v>91</v>
      </c>
      <c r="B6" s="377"/>
      <c r="C6" s="169" t="s">
        <v>92</v>
      </c>
      <c r="D6" s="169" t="s">
        <v>150</v>
      </c>
      <c r="E6" s="169" t="s">
        <v>149</v>
      </c>
      <c r="F6" s="170" t="s">
        <v>93</v>
      </c>
      <c r="H6" s="170" t="s">
        <v>178</v>
      </c>
      <c r="I6" s="231"/>
    </row>
    <row r="7" spans="1:9" ht="47.25" customHeight="1" x14ac:dyDescent="0.4">
      <c r="A7" s="472" t="s">
        <v>114</v>
      </c>
      <c r="B7" s="473"/>
      <c r="C7" s="238">
        <f>SUMIF('【記入例】別紙1　店舗1'!$A:$A,$A7,'【記入例】別紙1　店舗1'!E:E)</f>
        <v>462000</v>
      </c>
      <c r="D7" s="238">
        <f>SUMIF('【記入例】別紙1　店舗1'!$A:$A,$A7,'【記入例】別紙1　店舗1'!F:F)</f>
        <v>42000</v>
      </c>
      <c r="E7" s="238">
        <f>SUMIF('【記入例】別紙1　店舗1'!$A:$A,$A7,'【記入例】別紙1　店舗1'!G:G)</f>
        <v>420000</v>
      </c>
      <c r="F7" s="521"/>
      <c r="H7" s="170" t="s">
        <v>179</v>
      </c>
      <c r="I7" s="231"/>
    </row>
    <row r="8" spans="1:9" ht="47.25" customHeight="1" x14ac:dyDescent="0.4">
      <c r="A8" s="474" t="s">
        <v>115</v>
      </c>
      <c r="B8" s="475"/>
      <c r="C8" s="239">
        <f>+C9+C10</f>
        <v>275000</v>
      </c>
      <c r="D8" s="239">
        <f t="shared" ref="D8:E8" si="0">+D9+D10</f>
        <v>25000</v>
      </c>
      <c r="E8" s="239">
        <f t="shared" si="0"/>
        <v>250000</v>
      </c>
      <c r="F8" s="522" t="str">
        <f>+IF($E8&gt;1500000,"経費上限は150万円です。","")</f>
        <v/>
      </c>
      <c r="H8" s="170" t="s">
        <v>180</v>
      </c>
      <c r="I8" s="231"/>
    </row>
    <row r="9" spans="1:9" ht="47.25" customHeight="1" x14ac:dyDescent="0.4">
      <c r="A9" s="204"/>
      <c r="B9" s="202" t="s">
        <v>161</v>
      </c>
      <c r="C9" s="240">
        <f>SUMIF('【記入例】別紙1　店舗1'!$A:$A,$A$8&amp;"（"&amp;$B9&amp;"）",'【記入例】別紙1　店舗1'!E:E)</f>
        <v>55000</v>
      </c>
      <c r="D9" s="241">
        <f>SUMIF('【記入例】別紙1　店舗1'!$A:$A,$A$8&amp;"（"&amp;$B9&amp;"）",'【記入例】別紙1　店舗1'!F:F)</f>
        <v>5000</v>
      </c>
      <c r="E9" s="240">
        <f>SUMIF('【記入例】別紙1　店舗1'!$A:$A,$A$8&amp;"（"&amp;$B9&amp;"）",'【記入例】別紙1　店舗1'!G:G)</f>
        <v>50000</v>
      </c>
      <c r="F9" s="523"/>
      <c r="H9" s="170" t="s">
        <v>181</v>
      </c>
      <c r="I9" s="231"/>
    </row>
    <row r="10" spans="1:9" ht="47.25" customHeight="1" x14ac:dyDescent="0.4">
      <c r="A10" s="201"/>
      <c r="B10" s="203" t="s">
        <v>125</v>
      </c>
      <c r="C10" s="242">
        <f>SUMIF('【記入例】別紙1　店舗1'!$A:$A,$A$8&amp;"（"&amp;$B10&amp;"）",'【記入例】別紙1　店舗1'!E:E)</f>
        <v>220000</v>
      </c>
      <c r="D10" s="238">
        <f>SUMIF('【記入例】別紙1　店舗1'!$A:$A,$A$8&amp;"（"&amp;$B10&amp;"）",'【記入例】別紙1　店舗1'!F:F)</f>
        <v>20000</v>
      </c>
      <c r="E10" s="242">
        <f>SUMIF('【記入例】別紙1　店舗1'!$A:$A,$A$8&amp;"（"&amp;$B10&amp;"）",'【記入例】別紙1　店舗1'!G:G)</f>
        <v>200000</v>
      </c>
      <c r="F10" s="526" t="str">
        <f>+IF($E10&gt;150000,"経費上限は15万円です。","")</f>
        <v>経費上限は15万円です。</v>
      </c>
      <c r="H10" s="170" t="s">
        <v>182</v>
      </c>
      <c r="I10" s="231"/>
    </row>
    <row r="11" spans="1:9" ht="47.25" customHeight="1" x14ac:dyDescent="0.4">
      <c r="A11" s="476" t="s">
        <v>116</v>
      </c>
      <c r="B11" s="477"/>
      <c r="C11" s="243">
        <f>SUMIF('【記入例】別紙1　店舗1'!$A:$A,$A11,'【記入例】別紙1　店舗1'!E:E)</f>
        <v>132000</v>
      </c>
      <c r="D11" s="239">
        <f>SUMIF('【記入例】別紙1　店舗1'!$A:$A,$A11,'【記入例】別紙1　店舗1'!F:F)</f>
        <v>12000</v>
      </c>
      <c r="E11" s="243">
        <f>SUMIF('【記入例】別紙1　店舗1'!$A:$A,$A11,'【記入例】別紙1　店舗1'!G:G)</f>
        <v>120000</v>
      </c>
      <c r="F11" s="521" t="str">
        <f t="shared" ref="F11:F13" si="1">+IF($E11&gt;1500000,"経費上限は150万円です。","")</f>
        <v/>
      </c>
      <c r="H11" s="170" t="s">
        <v>183</v>
      </c>
      <c r="I11" s="231"/>
    </row>
    <row r="12" spans="1:9" ht="47.25" customHeight="1" x14ac:dyDescent="0.4">
      <c r="A12" s="476" t="s">
        <v>117</v>
      </c>
      <c r="B12" s="477"/>
      <c r="C12" s="243">
        <f>SUMIF('【記入例】別紙1　店舗1'!$A:$A,$A12,'【記入例】別紙1　店舗1'!E:E)</f>
        <v>330000</v>
      </c>
      <c r="D12" s="243">
        <f>SUMIF('【記入例】別紙1　店舗1'!$A:$A,$A12,'【記入例】別紙1　店舗1'!F:F)</f>
        <v>30000</v>
      </c>
      <c r="E12" s="243">
        <f>SUMIF('【記入例】別紙1　店舗1'!$A:$A,$A12,'【記入例】別紙1　店舗1'!G:G)</f>
        <v>300000</v>
      </c>
      <c r="F12" s="521" t="str">
        <f t="shared" si="1"/>
        <v/>
      </c>
      <c r="H12" s="170" t="s">
        <v>184</v>
      </c>
      <c r="I12" s="231"/>
    </row>
    <row r="13" spans="1:9" ht="47.25" customHeight="1" thickBot="1" x14ac:dyDescent="0.45">
      <c r="A13" s="470" t="s">
        <v>118</v>
      </c>
      <c r="B13" s="471"/>
      <c r="C13" s="244">
        <f>SUMIF('【記入例】別紙1　店舗1'!$A:$A,$A13,'【記入例】別紙1　店舗1'!E:E)</f>
        <v>814000</v>
      </c>
      <c r="D13" s="245">
        <f>SUMIF('【記入例】別紙1　店舗1'!$A:$A,$A13,'【記入例】別紙1　店舗1'!F:F)</f>
        <v>74000</v>
      </c>
      <c r="E13" s="244">
        <f>SUMIF('【記入例】別紙1　店舗1'!$A:$A,$A13,'【記入例】別紙1　店舗1'!G:G)</f>
        <v>740000</v>
      </c>
      <c r="F13" s="524" t="str">
        <f t="shared" si="1"/>
        <v/>
      </c>
      <c r="H13" s="170" t="s">
        <v>185</v>
      </c>
      <c r="I13" s="231"/>
    </row>
    <row r="14" spans="1:9" ht="47.25" customHeight="1" thickTop="1" x14ac:dyDescent="0.4">
      <c r="A14" s="388" t="s">
        <v>94</v>
      </c>
      <c r="B14" s="388"/>
      <c r="C14" s="246">
        <f>SUM(C7,C8,C11,C12,C13)</f>
        <v>2013000</v>
      </c>
      <c r="D14" s="246">
        <f>SUM(D7,D8,D11,D12,D13)</f>
        <v>183000</v>
      </c>
      <c r="E14" s="246">
        <f>SUM(E7,E8,E11,E12,E13)</f>
        <v>1830000</v>
      </c>
      <c r="F14" s="525"/>
      <c r="H14" s="170" t="s">
        <v>186</v>
      </c>
      <c r="I14" s="231"/>
    </row>
    <row r="15" spans="1:9" s="30" customFormat="1" ht="47.25" customHeight="1" x14ac:dyDescent="0.4">
      <c r="A15" s="234" t="s">
        <v>95</v>
      </c>
      <c r="B15" s="234"/>
      <c r="C15" s="234"/>
      <c r="D15" s="234"/>
      <c r="E15" s="234"/>
      <c r="F15" s="234"/>
      <c r="H15" s="170" t="s">
        <v>187</v>
      </c>
      <c r="I15" s="231"/>
    </row>
    <row r="16" spans="1:9" ht="21" customHeight="1" x14ac:dyDescent="0.4">
      <c r="A16" s="234"/>
      <c r="B16" s="234"/>
      <c r="C16" s="234"/>
      <c r="D16" s="234"/>
      <c r="E16" s="234"/>
      <c r="F16" s="234"/>
    </row>
  </sheetData>
  <sheetProtection algorithmName="SHA-512" hashValue="1ybd/FVd9hZkCOT7c2NcLQl12W36XgVgX5k2XeyZ2uYX51PJ3OYhWaJK6MMQWcAFW4khAiLXqNfbyexQbwhO2Q==" saltValue="dsMQdQ9Tu5JsJcAtqKYvxQ==" spinCount="100000" sheet="1" objects="1" scenarios="1"/>
  <mergeCells count="8">
    <mergeCell ref="A13:B13"/>
    <mergeCell ref="A14:B14"/>
    <mergeCell ref="A3:F3"/>
    <mergeCell ref="A6:B6"/>
    <mergeCell ref="A7:B7"/>
    <mergeCell ref="A8:B8"/>
    <mergeCell ref="A11:B11"/>
    <mergeCell ref="A12:B12"/>
  </mergeCells>
  <phoneticPr fontId="8"/>
  <printOptions horizontalCentered="1"/>
  <pageMargins left="0.54" right="0.47" top="0.55000000000000004" bottom="0.7" header="0.31496062992125984" footer="0.33"/>
  <pageSetup paperSize="9" scale="92" orientation="portrait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9"/>
  <sheetViews>
    <sheetView zoomScale="85" zoomScaleNormal="85" zoomScaleSheetLayoutView="100" workbookViewId="0">
      <selection activeCell="B6" sqref="B6"/>
    </sheetView>
  </sheetViews>
  <sheetFormatPr defaultColWidth="8.125" defaultRowHeight="13.5" x14ac:dyDescent="0.4"/>
  <cols>
    <col min="1" max="1" width="1" style="78" customWidth="1"/>
    <col min="2" max="2" width="17.875" style="78" customWidth="1"/>
    <col min="3" max="3" width="20.5" style="78" bestFit="1" customWidth="1"/>
    <col min="4" max="4" width="7.125" style="78" customWidth="1"/>
    <col min="5" max="5" width="15.75" style="78" customWidth="1"/>
    <col min="6" max="6" width="5.75" style="78" customWidth="1"/>
    <col min="7" max="7" width="8.125" style="78"/>
    <col min="8" max="8" width="20.5" style="78" customWidth="1"/>
    <col min="9" max="9" width="4.5" style="78" customWidth="1"/>
    <col min="10" max="16384" width="8.125" style="78"/>
  </cols>
  <sheetData>
    <row r="1" spans="1:9" s="83" customFormat="1" ht="18.75" customHeight="1" x14ac:dyDescent="0.4">
      <c r="A1" s="84" t="s">
        <v>130</v>
      </c>
      <c r="G1" s="274" t="s">
        <v>157</v>
      </c>
      <c r="H1" s="277" t="str">
        <f>+IF('【記入例】別紙1　店舗1'!M4="","",'【記入例】別紙1　店舗1'!M4)</f>
        <v>AA0000</v>
      </c>
    </row>
    <row r="2" spans="1:9" ht="18" customHeight="1" x14ac:dyDescent="0.4">
      <c r="B2" s="79"/>
    </row>
    <row r="3" spans="1:9" ht="24.75" customHeight="1" x14ac:dyDescent="0.4">
      <c r="A3" s="478" t="s">
        <v>87</v>
      </c>
      <c r="B3" s="478"/>
      <c r="C3" s="478"/>
      <c r="D3" s="478"/>
      <c r="E3" s="478"/>
      <c r="F3" s="478"/>
      <c r="G3" s="478"/>
      <c r="H3" s="478"/>
      <c r="I3" s="247"/>
    </row>
    <row r="4" spans="1:9" x14ac:dyDescent="0.4">
      <c r="B4" s="82"/>
      <c r="C4" s="80"/>
      <c r="D4" s="80"/>
      <c r="E4" s="80"/>
      <c r="F4" s="80"/>
      <c r="G4" s="80"/>
      <c r="H4" s="80"/>
      <c r="I4" s="80"/>
    </row>
    <row r="5" spans="1:9" ht="21" x14ac:dyDescent="0.4">
      <c r="B5" s="273" t="s">
        <v>86</v>
      </c>
      <c r="C5" s="273" t="s">
        <v>85</v>
      </c>
      <c r="D5" s="273" t="s">
        <v>84</v>
      </c>
      <c r="E5" s="479" t="s">
        <v>83</v>
      </c>
      <c r="F5" s="479"/>
      <c r="G5" s="81" t="s">
        <v>82</v>
      </c>
      <c r="H5" s="273" t="s">
        <v>81</v>
      </c>
      <c r="I5" s="80"/>
    </row>
    <row r="6" spans="1:9" ht="30" customHeight="1" x14ac:dyDescent="0.4">
      <c r="B6" s="520" t="s">
        <v>209</v>
      </c>
      <c r="C6" s="248" t="s">
        <v>210</v>
      </c>
      <c r="D6" s="249">
        <v>1</v>
      </c>
      <c r="E6" s="250">
        <v>70</v>
      </c>
      <c r="F6" s="269" t="s">
        <v>80</v>
      </c>
      <c r="G6" s="249">
        <v>1</v>
      </c>
      <c r="H6" s="249"/>
    </row>
    <row r="7" spans="1:9" ht="30" customHeight="1" x14ac:dyDescent="0.4">
      <c r="B7" s="520"/>
      <c r="C7" s="248" t="s">
        <v>79</v>
      </c>
      <c r="D7" s="249"/>
      <c r="E7" s="250"/>
      <c r="F7" s="269" t="s">
        <v>78</v>
      </c>
      <c r="G7" s="249"/>
      <c r="H7" s="249"/>
    </row>
    <row r="8" spans="1:9" ht="30" customHeight="1" x14ac:dyDescent="0.4">
      <c r="B8" s="520"/>
      <c r="C8" s="248" t="s">
        <v>79</v>
      </c>
      <c r="D8" s="249"/>
      <c r="E8" s="250"/>
      <c r="F8" s="269" t="s">
        <v>78</v>
      </c>
      <c r="G8" s="249"/>
      <c r="H8" s="249"/>
    </row>
    <row r="9" spans="1:9" ht="30" customHeight="1" x14ac:dyDescent="0.4">
      <c r="B9" s="520"/>
      <c r="C9" s="248" t="s">
        <v>79</v>
      </c>
      <c r="D9" s="249"/>
      <c r="E9" s="250"/>
      <c r="F9" s="269" t="s">
        <v>78</v>
      </c>
      <c r="G9" s="249"/>
      <c r="H9" s="249"/>
    </row>
    <row r="10" spans="1:9" ht="30" customHeight="1" x14ac:dyDescent="0.4">
      <c r="B10" s="520"/>
      <c r="C10" s="248" t="s">
        <v>79</v>
      </c>
      <c r="D10" s="249"/>
      <c r="E10" s="250"/>
      <c r="F10" s="269" t="s">
        <v>78</v>
      </c>
      <c r="G10" s="249"/>
      <c r="H10" s="249"/>
    </row>
    <row r="11" spans="1:9" ht="30" customHeight="1" x14ac:dyDescent="0.4">
      <c r="B11" s="520"/>
      <c r="C11" s="248" t="s">
        <v>79</v>
      </c>
      <c r="D11" s="249"/>
      <c r="E11" s="250"/>
      <c r="F11" s="269" t="s">
        <v>78</v>
      </c>
      <c r="G11" s="249"/>
      <c r="H11" s="249"/>
    </row>
    <row r="12" spans="1:9" ht="30" customHeight="1" x14ac:dyDescent="0.4">
      <c r="B12" s="520"/>
      <c r="C12" s="248" t="s">
        <v>79</v>
      </c>
      <c r="D12" s="249"/>
      <c r="E12" s="250"/>
      <c r="F12" s="269" t="s">
        <v>78</v>
      </c>
      <c r="G12" s="249"/>
      <c r="H12" s="249"/>
    </row>
    <row r="13" spans="1:9" ht="30" customHeight="1" x14ac:dyDescent="0.4">
      <c r="B13" s="520"/>
      <c r="C13" s="248" t="s">
        <v>79</v>
      </c>
      <c r="D13" s="249"/>
      <c r="E13" s="250"/>
      <c r="F13" s="269" t="s">
        <v>78</v>
      </c>
      <c r="G13" s="249"/>
      <c r="H13" s="249"/>
    </row>
    <row r="14" spans="1:9" ht="30" customHeight="1" x14ac:dyDescent="0.4">
      <c r="B14" s="520"/>
      <c r="C14" s="248" t="s">
        <v>79</v>
      </c>
      <c r="D14" s="249"/>
      <c r="E14" s="250"/>
      <c r="F14" s="269" t="s">
        <v>78</v>
      </c>
      <c r="G14" s="249"/>
      <c r="H14" s="249"/>
    </row>
    <row r="15" spans="1:9" ht="30" customHeight="1" x14ac:dyDescent="0.4">
      <c r="B15" s="520"/>
      <c r="C15" s="248" t="s">
        <v>79</v>
      </c>
      <c r="D15" s="249"/>
      <c r="E15" s="250"/>
      <c r="F15" s="269" t="s">
        <v>78</v>
      </c>
      <c r="G15" s="249"/>
      <c r="H15" s="249"/>
    </row>
    <row r="16" spans="1:9" ht="30" customHeight="1" x14ac:dyDescent="0.4">
      <c r="B16" s="520"/>
      <c r="C16" s="248" t="s">
        <v>79</v>
      </c>
      <c r="D16" s="249"/>
      <c r="E16" s="250"/>
      <c r="F16" s="269" t="s">
        <v>78</v>
      </c>
      <c r="G16" s="249"/>
      <c r="H16" s="249"/>
    </row>
    <row r="17" spans="2:8" ht="30" customHeight="1" x14ac:dyDescent="0.4">
      <c r="B17" s="520"/>
      <c r="C17" s="248" t="s">
        <v>79</v>
      </c>
      <c r="D17" s="249"/>
      <c r="E17" s="250"/>
      <c r="F17" s="269" t="s">
        <v>78</v>
      </c>
      <c r="G17" s="249"/>
      <c r="H17" s="249"/>
    </row>
    <row r="18" spans="2:8" ht="30" customHeight="1" x14ac:dyDescent="0.4">
      <c r="B18" s="520"/>
      <c r="C18" s="248" t="s">
        <v>79</v>
      </c>
      <c r="D18" s="249"/>
      <c r="E18" s="250"/>
      <c r="F18" s="269" t="s">
        <v>78</v>
      </c>
      <c r="G18" s="249"/>
      <c r="H18" s="249"/>
    </row>
    <row r="19" spans="2:8" ht="30" customHeight="1" x14ac:dyDescent="0.4">
      <c r="B19" s="520"/>
      <c r="C19" s="248" t="s">
        <v>79</v>
      </c>
      <c r="D19" s="249"/>
      <c r="E19" s="250"/>
      <c r="F19" s="269" t="s">
        <v>78</v>
      </c>
      <c r="G19" s="249"/>
      <c r="H19" s="249"/>
    </row>
    <row r="20" spans="2:8" ht="30" customHeight="1" x14ac:dyDescent="0.4">
      <c r="B20" s="520"/>
      <c r="C20" s="248" t="s">
        <v>79</v>
      </c>
      <c r="D20" s="249"/>
      <c r="E20" s="250"/>
      <c r="F20" s="269" t="s">
        <v>78</v>
      </c>
      <c r="G20" s="249"/>
      <c r="H20" s="249"/>
    </row>
    <row r="21" spans="2:8" ht="30" customHeight="1" x14ac:dyDescent="0.4">
      <c r="B21" s="520"/>
      <c r="C21" s="248" t="s">
        <v>79</v>
      </c>
      <c r="D21" s="249"/>
      <c r="E21" s="250"/>
      <c r="F21" s="269" t="s">
        <v>78</v>
      </c>
      <c r="G21" s="249"/>
      <c r="H21" s="249"/>
    </row>
    <row r="22" spans="2:8" ht="30" customHeight="1" x14ac:dyDescent="0.4">
      <c r="B22" s="520"/>
      <c r="C22" s="248" t="s">
        <v>79</v>
      </c>
      <c r="D22" s="249"/>
      <c r="E22" s="250"/>
      <c r="F22" s="269" t="s">
        <v>78</v>
      </c>
      <c r="G22" s="249"/>
      <c r="H22" s="249"/>
    </row>
    <row r="23" spans="2:8" ht="30" customHeight="1" x14ac:dyDescent="0.4">
      <c r="B23" s="520"/>
      <c r="C23" s="248" t="s">
        <v>79</v>
      </c>
      <c r="D23" s="249"/>
      <c r="E23" s="250"/>
      <c r="F23" s="269" t="s">
        <v>78</v>
      </c>
      <c r="G23" s="249"/>
      <c r="H23" s="249"/>
    </row>
    <row r="24" spans="2:8" ht="30" customHeight="1" x14ac:dyDescent="0.4">
      <c r="B24" s="520"/>
      <c r="C24" s="248" t="s">
        <v>79</v>
      </c>
      <c r="D24" s="249"/>
      <c r="E24" s="250"/>
      <c r="F24" s="269" t="s">
        <v>78</v>
      </c>
      <c r="G24" s="249"/>
      <c r="H24" s="249"/>
    </row>
    <row r="25" spans="2:8" ht="30" customHeight="1" x14ac:dyDescent="0.4">
      <c r="B25" s="520"/>
      <c r="C25" s="248" t="s">
        <v>79</v>
      </c>
      <c r="D25" s="249"/>
      <c r="E25" s="250"/>
      <c r="F25" s="269" t="s">
        <v>78</v>
      </c>
      <c r="G25" s="249"/>
      <c r="H25" s="249"/>
    </row>
    <row r="26" spans="2:8" ht="30" customHeight="1" x14ac:dyDescent="0.4">
      <c r="B26" s="520"/>
      <c r="C26" s="248" t="s">
        <v>79</v>
      </c>
      <c r="D26" s="249"/>
      <c r="E26" s="250"/>
      <c r="F26" s="269" t="s">
        <v>78</v>
      </c>
      <c r="G26" s="249"/>
      <c r="H26" s="249"/>
    </row>
    <row r="27" spans="2:8" ht="30" customHeight="1" x14ac:dyDescent="0.4">
      <c r="B27" s="520"/>
      <c r="C27" s="248" t="s">
        <v>79</v>
      </c>
      <c r="D27" s="249"/>
      <c r="E27" s="250"/>
      <c r="F27" s="269" t="s">
        <v>78</v>
      </c>
      <c r="G27" s="249"/>
      <c r="H27" s="249"/>
    </row>
    <row r="28" spans="2:8" ht="30" customHeight="1" x14ac:dyDescent="0.4">
      <c r="B28" s="520"/>
      <c r="C28" s="248" t="s">
        <v>79</v>
      </c>
      <c r="D28" s="249"/>
      <c r="E28" s="250"/>
      <c r="F28" s="269" t="s">
        <v>78</v>
      </c>
      <c r="G28" s="249"/>
      <c r="H28" s="249"/>
    </row>
    <row r="29" spans="2:8" ht="30" customHeight="1" x14ac:dyDescent="0.4">
      <c r="B29" s="520"/>
      <c r="C29" s="248" t="s">
        <v>79</v>
      </c>
      <c r="D29" s="249"/>
      <c r="E29" s="250"/>
      <c r="F29" s="269" t="s">
        <v>78</v>
      </c>
      <c r="G29" s="249"/>
      <c r="H29" s="249"/>
    </row>
  </sheetData>
  <sheetProtection algorithmName="SHA-512" hashValue="7Jw6iF5pczYiBltzZvK4m2sSmn37frbvzPRZw0kQL68Sz9V21IjsHnVJDzlrmyx97rixn/4uYn12XwvxGPxk3A==" saltValue="eVjJwO8NwalemjEYNbh+Ww==" spinCount="100000" sheet="1" objects="1" scenarios="1"/>
  <mergeCells count="2">
    <mergeCell ref="A3:H3"/>
    <mergeCell ref="E5:F5"/>
  </mergeCells>
  <phoneticPr fontId="8"/>
  <dataValidations count="2">
    <dataValidation allowBlank="1" showInputMessage="1" showErrorMessage="1" prompt="下記のように入力してください。_x000a_　購入の場合：納品日_x000a_　制作の場合：制作物の引渡し日_x000a_　工事の場合：工事の完了日" sqref="C6:C29"/>
    <dataValidation allowBlank="1" showInputMessage="1" showErrorMessage="1" prompt="別紙１の「経費内容」を入力してください。" sqref="B6:B29"/>
  </dataValidations>
  <printOptions horizontalCentered="1"/>
  <pageMargins left="0.39370078740157483" right="0.39370078740157483" top="0.78740157480314965" bottom="0.63" header="0.31496062992125984" footer="0.31496062992125984"/>
  <pageSetup paperSize="9" scale="91" orientation="portrait" r:id="rId1"/>
  <headerFooter scaleWithDoc="0"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  <pageSetUpPr fitToPage="1"/>
  </sheetPr>
  <dimension ref="A1:P62"/>
  <sheetViews>
    <sheetView showZeros="0" zoomScale="55" zoomScaleNormal="55" zoomScaleSheetLayoutView="70" workbookViewId="0">
      <selection activeCell="C4" sqref="C4:K4"/>
    </sheetView>
  </sheetViews>
  <sheetFormatPr defaultRowHeight="13.5" x14ac:dyDescent="0.4"/>
  <cols>
    <col min="1" max="1" width="15.375" style="83" customWidth="1"/>
    <col min="2" max="2" width="30.25" style="83" customWidth="1"/>
    <col min="3" max="3" width="13.125" style="83" customWidth="1"/>
    <col min="4" max="4" width="8.5" style="83" customWidth="1"/>
    <col min="5" max="7" width="13.125" style="83" customWidth="1"/>
    <col min="8" max="8" width="8.625" style="83" customWidth="1"/>
    <col min="9" max="9" width="3.75" style="92" bestFit="1" customWidth="1"/>
    <col min="10" max="10" width="8.625" style="92" customWidth="1"/>
    <col min="11" max="11" width="17.5" style="83" customWidth="1"/>
    <col min="12" max="12" width="9.25" style="83" bestFit="1" customWidth="1"/>
    <col min="13" max="13" width="15.5" style="90" bestFit="1" customWidth="1"/>
    <col min="14" max="14" width="2.875" style="83" customWidth="1"/>
    <col min="15" max="15" width="20.375" style="83" customWidth="1"/>
    <col min="16" max="16" width="51" style="83" customWidth="1"/>
    <col min="17" max="255" width="9" style="83"/>
    <col min="256" max="256" width="18.875" style="83" customWidth="1"/>
    <col min="257" max="258" width="6.5" style="83" customWidth="1"/>
    <col min="259" max="261" width="11.125" style="83" customWidth="1"/>
    <col min="262" max="267" width="8.375" style="83" customWidth="1"/>
    <col min="268" max="268" width="18.875" style="83" customWidth="1"/>
    <col min="269" max="269" width="4.125" style="83" customWidth="1"/>
    <col min="270" max="270" width="4.625" style="83" customWidth="1"/>
    <col min="271" max="511" width="9" style="83"/>
    <col min="512" max="512" width="18.875" style="83" customWidth="1"/>
    <col min="513" max="514" width="6.5" style="83" customWidth="1"/>
    <col min="515" max="517" width="11.125" style="83" customWidth="1"/>
    <col min="518" max="523" width="8.375" style="83" customWidth="1"/>
    <col min="524" max="524" width="18.875" style="83" customWidth="1"/>
    <col min="525" max="525" width="4.125" style="83" customWidth="1"/>
    <col min="526" max="526" width="4.625" style="83" customWidth="1"/>
    <col min="527" max="767" width="9" style="83"/>
    <col min="768" max="768" width="18.875" style="83" customWidth="1"/>
    <col min="769" max="770" width="6.5" style="83" customWidth="1"/>
    <col min="771" max="773" width="11.125" style="83" customWidth="1"/>
    <col min="774" max="779" width="8.375" style="83" customWidth="1"/>
    <col min="780" max="780" width="18.875" style="83" customWidth="1"/>
    <col min="781" max="781" width="4.125" style="83" customWidth="1"/>
    <col min="782" max="782" width="4.625" style="83" customWidth="1"/>
    <col min="783" max="1023" width="9" style="83"/>
    <col min="1024" max="1024" width="18.875" style="83" customWidth="1"/>
    <col min="1025" max="1026" width="6.5" style="83" customWidth="1"/>
    <col min="1027" max="1029" width="11.125" style="83" customWidth="1"/>
    <col min="1030" max="1035" width="8.375" style="83" customWidth="1"/>
    <col min="1036" max="1036" width="18.875" style="83" customWidth="1"/>
    <col min="1037" max="1037" width="4.125" style="83" customWidth="1"/>
    <col min="1038" max="1038" width="4.625" style="83" customWidth="1"/>
    <col min="1039" max="1279" width="9" style="83"/>
    <col min="1280" max="1280" width="18.875" style="83" customWidth="1"/>
    <col min="1281" max="1282" width="6.5" style="83" customWidth="1"/>
    <col min="1283" max="1285" width="11.125" style="83" customWidth="1"/>
    <col min="1286" max="1291" width="8.375" style="83" customWidth="1"/>
    <col min="1292" max="1292" width="18.875" style="83" customWidth="1"/>
    <col min="1293" max="1293" width="4.125" style="83" customWidth="1"/>
    <col min="1294" max="1294" width="4.625" style="83" customWidth="1"/>
    <col min="1295" max="1535" width="9" style="83"/>
    <col min="1536" max="1536" width="18.875" style="83" customWidth="1"/>
    <col min="1537" max="1538" width="6.5" style="83" customWidth="1"/>
    <col min="1539" max="1541" width="11.125" style="83" customWidth="1"/>
    <col min="1542" max="1547" width="8.375" style="83" customWidth="1"/>
    <col min="1548" max="1548" width="18.875" style="83" customWidth="1"/>
    <col min="1549" max="1549" width="4.125" style="83" customWidth="1"/>
    <col min="1550" max="1550" width="4.625" style="83" customWidth="1"/>
    <col min="1551" max="1791" width="9" style="83"/>
    <col min="1792" max="1792" width="18.875" style="83" customWidth="1"/>
    <col min="1793" max="1794" width="6.5" style="83" customWidth="1"/>
    <col min="1795" max="1797" width="11.125" style="83" customWidth="1"/>
    <col min="1798" max="1803" width="8.375" style="83" customWidth="1"/>
    <col min="1804" max="1804" width="18.875" style="83" customWidth="1"/>
    <col min="1805" max="1805" width="4.125" style="83" customWidth="1"/>
    <col min="1806" max="1806" width="4.625" style="83" customWidth="1"/>
    <col min="1807" max="2047" width="9" style="83"/>
    <col min="2048" max="2048" width="18.875" style="83" customWidth="1"/>
    <col min="2049" max="2050" width="6.5" style="83" customWidth="1"/>
    <col min="2051" max="2053" width="11.125" style="83" customWidth="1"/>
    <col min="2054" max="2059" width="8.375" style="83" customWidth="1"/>
    <col min="2060" max="2060" width="18.875" style="83" customWidth="1"/>
    <col min="2061" max="2061" width="4.125" style="83" customWidth="1"/>
    <col min="2062" max="2062" width="4.625" style="83" customWidth="1"/>
    <col min="2063" max="2303" width="9" style="83"/>
    <col min="2304" max="2304" width="18.875" style="83" customWidth="1"/>
    <col min="2305" max="2306" width="6.5" style="83" customWidth="1"/>
    <col min="2307" max="2309" width="11.125" style="83" customWidth="1"/>
    <col min="2310" max="2315" width="8.375" style="83" customWidth="1"/>
    <col min="2316" max="2316" width="18.875" style="83" customWidth="1"/>
    <col min="2317" max="2317" width="4.125" style="83" customWidth="1"/>
    <col min="2318" max="2318" width="4.625" style="83" customWidth="1"/>
    <col min="2319" max="2559" width="9" style="83"/>
    <col min="2560" max="2560" width="18.875" style="83" customWidth="1"/>
    <col min="2561" max="2562" width="6.5" style="83" customWidth="1"/>
    <col min="2563" max="2565" width="11.125" style="83" customWidth="1"/>
    <col min="2566" max="2571" width="8.375" style="83" customWidth="1"/>
    <col min="2572" max="2572" width="18.875" style="83" customWidth="1"/>
    <col min="2573" max="2573" width="4.125" style="83" customWidth="1"/>
    <col min="2574" max="2574" width="4.625" style="83" customWidth="1"/>
    <col min="2575" max="2815" width="9" style="83"/>
    <col min="2816" max="2816" width="18.875" style="83" customWidth="1"/>
    <col min="2817" max="2818" width="6.5" style="83" customWidth="1"/>
    <col min="2819" max="2821" width="11.125" style="83" customWidth="1"/>
    <col min="2822" max="2827" width="8.375" style="83" customWidth="1"/>
    <col min="2828" max="2828" width="18.875" style="83" customWidth="1"/>
    <col min="2829" max="2829" width="4.125" style="83" customWidth="1"/>
    <col min="2830" max="2830" width="4.625" style="83" customWidth="1"/>
    <col min="2831" max="3071" width="9" style="83"/>
    <col min="3072" max="3072" width="18.875" style="83" customWidth="1"/>
    <col min="3073" max="3074" width="6.5" style="83" customWidth="1"/>
    <col min="3075" max="3077" width="11.125" style="83" customWidth="1"/>
    <col min="3078" max="3083" width="8.375" style="83" customWidth="1"/>
    <col min="3084" max="3084" width="18.875" style="83" customWidth="1"/>
    <col min="3085" max="3085" width="4.125" style="83" customWidth="1"/>
    <col min="3086" max="3086" width="4.625" style="83" customWidth="1"/>
    <col min="3087" max="3327" width="9" style="83"/>
    <col min="3328" max="3328" width="18.875" style="83" customWidth="1"/>
    <col min="3329" max="3330" width="6.5" style="83" customWidth="1"/>
    <col min="3331" max="3333" width="11.125" style="83" customWidth="1"/>
    <col min="3334" max="3339" width="8.375" style="83" customWidth="1"/>
    <col min="3340" max="3340" width="18.875" style="83" customWidth="1"/>
    <col min="3341" max="3341" width="4.125" style="83" customWidth="1"/>
    <col min="3342" max="3342" width="4.625" style="83" customWidth="1"/>
    <col min="3343" max="3583" width="9" style="83"/>
    <col min="3584" max="3584" width="18.875" style="83" customWidth="1"/>
    <col min="3585" max="3586" width="6.5" style="83" customWidth="1"/>
    <col min="3587" max="3589" width="11.125" style="83" customWidth="1"/>
    <col min="3590" max="3595" width="8.375" style="83" customWidth="1"/>
    <col min="3596" max="3596" width="18.875" style="83" customWidth="1"/>
    <col min="3597" max="3597" width="4.125" style="83" customWidth="1"/>
    <col min="3598" max="3598" width="4.625" style="83" customWidth="1"/>
    <col min="3599" max="3839" width="9" style="83"/>
    <col min="3840" max="3840" width="18.875" style="83" customWidth="1"/>
    <col min="3841" max="3842" width="6.5" style="83" customWidth="1"/>
    <col min="3843" max="3845" width="11.125" style="83" customWidth="1"/>
    <col min="3846" max="3851" width="8.375" style="83" customWidth="1"/>
    <col min="3852" max="3852" width="18.875" style="83" customWidth="1"/>
    <col min="3853" max="3853" width="4.125" style="83" customWidth="1"/>
    <col min="3854" max="3854" width="4.625" style="83" customWidth="1"/>
    <col min="3855" max="4095" width="9" style="83"/>
    <col min="4096" max="4096" width="18.875" style="83" customWidth="1"/>
    <col min="4097" max="4098" width="6.5" style="83" customWidth="1"/>
    <col min="4099" max="4101" width="11.125" style="83" customWidth="1"/>
    <col min="4102" max="4107" width="8.375" style="83" customWidth="1"/>
    <col min="4108" max="4108" width="18.875" style="83" customWidth="1"/>
    <col min="4109" max="4109" width="4.125" style="83" customWidth="1"/>
    <col min="4110" max="4110" width="4.625" style="83" customWidth="1"/>
    <col min="4111" max="4351" width="9" style="83"/>
    <col min="4352" max="4352" width="18.875" style="83" customWidth="1"/>
    <col min="4353" max="4354" width="6.5" style="83" customWidth="1"/>
    <col min="4355" max="4357" width="11.125" style="83" customWidth="1"/>
    <col min="4358" max="4363" width="8.375" style="83" customWidth="1"/>
    <col min="4364" max="4364" width="18.875" style="83" customWidth="1"/>
    <col min="4365" max="4365" width="4.125" style="83" customWidth="1"/>
    <col min="4366" max="4366" width="4.625" style="83" customWidth="1"/>
    <col min="4367" max="4607" width="9" style="83"/>
    <col min="4608" max="4608" width="18.875" style="83" customWidth="1"/>
    <col min="4609" max="4610" width="6.5" style="83" customWidth="1"/>
    <col min="4611" max="4613" width="11.125" style="83" customWidth="1"/>
    <col min="4614" max="4619" width="8.375" style="83" customWidth="1"/>
    <col min="4620" max="4620" width="18.875" style="83" customWidth="1"/>
    <col min="4621" max="4621" width="4.125" style="83" customWidth="1"/>
    <col min="4622" max="4622" width="4.625" style="83" customWidth="1"/>
    <col min="4623" max="4863" width="9" style="83"/>
    <col min="4864" max="4864" width="18.875" style="83" customWidth="1"/>
    <col min="4865" max="4866" width="6.5" style="83" customWidth="1"/>
    <col min="4867" max="4869" width="11.125" style="83" customWidth="1"/>
    <col min="4870" max="4875" width="8.375" style="83" customWidth="1"/>
    <col min="4876" max="4876" width="18.875" style="83" customWidth="1"/>
    <col min="4877" max="4877" width="4.125" style="83" customWidth="1"/>
    <col min="4878" max="4878" width="4.625" style="83" customWidth="1"/>
    <col min="4879" max="5119" width="9" style="83"/>
    <col min="5120" max="5120" width="18.875" style="83" customWidth="1"/>
    <col min="5121" max="5122" width="6.5" style="83" customWidth="1"/>
    <col min="5123" max="5125" width="11.125" style="83" customWidth="1"/>
    <col min="5126" max="5131" width="8.375" style="83" customWidth="1"/>
    <col min="5132" max="5132" width="18.875" style="83" customWidth="1"/>
    <col min="5133" max="5133" width="4.125" style="83" customWidth="1"/>
    <col min="5134" max="5134" width="4.625" style="83" customWidth="1"/>
    <col min="5135" max="5375" width="9" style="83"/>
    <col min="5376" max="5376" width="18.875" style="83" customWidth="1"/>
    <col min="5377" max="5378" width="6.5" style="83" customWidth="1"/>
    <col min="5379" max="5381" width="11.125" style="83" customWidth="1"/>
    <col min="5382" max="5387" width="8.375" style="83" customWidth="1"/>
    <col min="5388" max="5388" width="18.875" style="83" customWidth="1"/>
    <col min="5389" max="5389" width="4.125" style="83" customWidth="1"/>
    <col min="5390" max="5390" width="4.625" style="83" customWidth="1"/>
    <col min="5391" max="5631" width="9" style="83"/>
    <col min="5632" max="5632" width="18.875" style="83" customWidth="1"/>
    <col min="5633" max="5634" width="6.5" style="83" customWidth="1"/>
    <col min="5635" max="5637" width="11.125" style="83" customWidth="1"/>
    <col min="5638" max="5643" width="8.375" style="83" customWidth="1"/>
    <col min="5644" max="5644" width="18.875" style="83" customWidth="1"/>
    <col min="5645" max="5645" width="4.125" style="83" customWidth="1"/>
    <col min="5646" max="5646" width="4.625" style="83" customWidth="1"/>
    <col min="5647" max="5887" width="9" style="83"/>
    <col min="5888" max="5888" width="18.875" style="83" customWidth="1"/>
    <col min="5889" max="5890" width="6.5" style="83" customWidth="1"/>
    <col min="5891" max="5893" width="11.125" style="83" customWidth="1"/>
    <col min="5894" max="5899" width="8.375" style="83" customWidth="1"/>
    <col min="5900" max="5900" width="18.875" style="83" customWidth="1"/>
    <col min="5901" max="5901" width="4.125" style="83" customWidth="1"/>
    <col min="5902" max="5902" width="4.625" style="83" customWidth="1"/>
    <col min="5903" max="6143" width="9" style="83"/>
    <col min="6144" max="6144" width="18.875" style="83" customWidth="1"/>
    <col min="6145" max="6146" width="6.5" style="83" customWidth="1"/>
    <col min="6147" max="6149" width="11.125" style="83" customWidth="1"/>
    <col min="6150" max="6155" width="8.375" style="83" customWidth="1"/>
    <col min="6156" max="6156" width="18.875" style="83" customWidth="1"/>
    <col min="6157" max="6157" width="4.125" style="83" customWidth="1"/>
    <col min="6158" max="6158" width="4.625" style="83" customWidth="1"/>
    <col min="6159" max="6399" width="9" style="83"/>
    <col min="6400" max="6400" width="18.875" style="83" customWidth="1"/>
    <col min="6401" max="6402" width="6.5" style="83" customWidth="1"/>
    <col min="6403" max="6405" width="11.125" style="83" customWidth="1"/>
    <col min="6406" max="6411" width="8.375" style="83" customWidth="1"/>
    <col min="6412" max="6412" width="18.875" style="83" customWidth="1"/>
    <col min="6413" max="6413" width="4.125" style="83" customWidth="1"/>
    <col min="6414" max="6414" width="4.625" style="83" customWidth="1"/>
    <col min="6415" max="6655" width="9" style="83"/>
    <col min="6656" max="6656" width="18.875" style="83" customWidth="1"/>
    <col min="6657" max="6658" width="6.5" style="83" customWidth="1"/>
    <col min="6659" max="6661" width="11.125" style="83" customWidth="1"/>
    <col min="6662" max="6667" width="8.375" style="83" customWidth="1"/>
    <col min="6668" max="6668" width="18.875" style="83" customWidth="1"/>
    <col min="6669" max="6669" width="4.125" style="83" customWidth="1"/>
    <col min="6670" max="6670" width="4.625" style="83" customWidth="1"/>
    <col min="6671" max="6911" width="9" style="83"/>
    <col min="6912" max="6912" width="18.875" style="83" customWidth="1"/>
    <col min="6913" max="6914" width="6.5" style="83" customWidth="1"/>
    <col min="6915" max="6917" width="11.125" style="83" customWidth="1"/>
    <col min="6918" max="6923" width="8.375" style="83" customWidth="1"/>
    <col min="6924" max="6924" width="18.875" style="83" customWidth="1"/>
    <col min="6925" max="6925" width="4.125" style="83" customWidth="1"/>
    <col min="6926" max="6926" width="4.625" style="83" customWidth="1"/>
    <col min="6927" max="7167" width="9" style="83"/>
    <col min="7168" max="7168" width="18.875" style="83" customWidth="1"/>
    <col min="7169" max="7170" width="6.5" style="83" customWidth="1"/>
    <col min="7171" max="7173" width="11.125" style="83" customWidth="1"/>
    <col min="7174" max="7179" width="8.375" style="83" customWidth="1"/>
    <col min="7180" max="7180" width="18.875" style="83" customWidth="1"/>
    <col min="7181" max="7181" width="4.125" style="83" customWidth="1"/>
    <col min="7182" max="7182" width="4.625" style="83" customWidth="1"/>
    <col min="7183" max="7423" width="9" style="83"/>
    <col min="7424" max="7424" width="18.875" style="83" customWidth="1"/>
    <col min="7425" max="7426" width="6.5" style="83" customWidth="1"/>
    <col min="7427" max="7429" width="11.125" style="83" customWidth="1"/>
    <col min="7430" max="7435" width="8.375" style="83" customWidth="1"/>
    <col min="7436" max="7436" width="18.875" style="83" customWidth="1"/>
    <col min="7437" max="7437" width="4.125" style="83" customWidth="1"/>
    <col min="7438" max="7438" width="4.625" style="83" customWidth="1"/>
    <col min="7439" max="7679" width="9" style="83"/>
    <col min="7680" max="7680" width="18.875" style="83" customWidth="1"/>
    <col min="7681" max="7682" width="6.5" style="83" customWidth="1"/>
    <col min="7683" max="7685" width="11.125" style="83" customWidth="1"/>
    <col min="7686" max="7691" width="8.375" style="83" customWidth="1"/>
    <col min="7692" max="7692" width="18.875" style="83" customWidth="1"/>
    <col min="7693" max="7693" width="4.125" style="83" customWidth="1"/>
    <col min="7694" max="7694" width="4.625" style="83" customWidth="1"/>
    <col min="7695" max="7935" width="9" style="83"/>
    <col min="7936" max="7936" width="18.875" style="83" customWidth="1"/>
    <col min="7937" max="7938" width="6.5" style="83" customWidth="1"/>
    <col min="7939" max="7941" width="11.125" style="83" customWidth="1"/>
    <col min="7942" max="7947" width="8.375" style="83" customWidth="1"/>
    <col min="7948" max="7948" width="18.875" style="83" customWidth="1"/>
    <col min="7949" max="7949" width="4.125" style="83" customWidth="1"/>
    <col min="7950" max="7950" width="4.625" style="83" customWidth="1"/>
    <col min="7951" max="8191" width="9" style="83"/>
    <col min="8192" max="8192" width="18.875" style="83" customWidth="1"/>
    <col min="8193" max="8194" width="6.5" style="83" customWidth="1"/>
    <col min="8195" max="8197" width="11.125" style="83" customWidth="1"/>
    <col min="8198" max="8203" width="8.375" style="83" customWidth="1"/>
    <col min="8204" max="8204" width="18.875" style="83" customWidth="1"/>
    <col min="8205" max="8205" width="4.125" style="83" customWidth="1"/>
    <col min="8206" max="8206" width="4.625" style="83" customWidth="1"/>
    <col min="8207" max="8447" width="9" style="83"/>
    <col min="8448" max="8448" width="18.875" style="83" customWidth="1"/>
    <col min="8449" max="8450" width="6.5" style="83" customWidth="1"/>
    <col min="8451" max="8453" width="11.125" style="83" customWidth="1"/>
    <col min="8454" max="8459" width="8.375" style="83" customWidth="1"/>
    <col min="8460" max="8460" width="18.875" style="83" customWidth="1"/>
    <col min="8461" max="8461" width="4.125" style="83" customWidth="1"/>
    <col min="8462" max="8462" width="4.625" style="83" customWidth="1"/>
    <col min="8463" max="8703" width="9" style="83"/>
    <col min="8704" max="8704" width="18.875" style="83" customWidth="1"/>
    <col min="8705" max="8706" width="6.5" style="83" customWidth="1"/>
    <col min="8707" max="8709" width="11.125" style="83" customWidth="1"/>
    <col min="8710" max="8715" width="8.375" style="83" customWidth="1"/>
    <col min="8716" max="8716" width="18.875" style="83" customWidth="1"/>
    <col min="8717" max="8717" width="4.125" style="83" customWidth="1"/>
    <col min="8718" max="8718" width="4.625" style="83" customWidth="1"/>
    <col min="8719" max="8959" width="9" style="83"/>
    <col min="8960" max="8960" width="18.875" style="83" customWidth="1"/>
    <col min="8961" max="8962" width="6.5" style="83" customWidth="1"/>
    <col min="8963" max="8965" width="11.125" style="83" customWidth="1"/>
    <col min="8966" max="8971" width="8.375" style="83" customWidth="1"/>
    <col min="8972" max="8972" width="18.875" style="83" customWidth="1"/>
    <col min="8973" max="8973" width="4.125" style="83" customWidth="1"/>
    <col min="8974" max="8974" width="4.625" style="83" customWidth="1"/>
    <col min="8975" max="9215" width="9" style="83"/>
    <col min="9216" max="9216" width="18.875" style="83" customWidth="1"/>
    <col min="9217" max="9218" width="6.5" style="83" customWidth="1"/>
    <col min="9219" max="9221" width="11.125" style="83" customWidth="1"/>
    <col min="9222" max="9227" width="8.375" style="83" customWidth="1"/>
    <col min="9228" max="9228" width="18.875" style="83" customWidth="1"/>
    <col min="9229" max="9229" width="4.125" style="83" customWidth="1"/>
    <col min="9230" max="9230" width="4.625" style="83" customWidth="1"/>
    <col min="9231" max="9471" width="9" style="83"/>
    <col min="9472" max="9472" width="18.875" style="83" customWidth="1"/>
    <col min="9473" max="9474" width="6.5" style="83" customWidth="1"/>
    <col min="9475" max="9477" width="11.125" style="83" customWidth="1"/>
    <col min="9478" max="9483" width="8.375" style="83" customWidth="1"/>
    <col min="9484" max="9484" width="18.875" style="83" customWidth="1"/>
    <col min="9485" max="9485" width="4.125" style="83" customWidth="1"/>
    <col min="9486" max="9486" width="4.625" style="83" customWidth="1"/>
    <col min="9487" max="9727" width="9" style="83"/>
    <col min="9728" max="9728" width="18.875" style="83" customWidth="1"/>
    <col min="9729" max="9730" width="6.5" style="83" customWidth="1"/>
    <col min="9731" max="9733" width="11.125" style="83" customWidth="1"/>
    <col min="9734" max="9739" width="8.375" style="83" customWidth="1"/>
    <col min="9740" max="9740" width="18.875" style="83" customWidth="1"/>
    <col min="9741" max="9741" width="4.125" style="83" customWidth="1"/>
    <col min="9742" max="9742" width="4.625" style="83" customWidth="1"/>
    <col min="9743" max="9983" width="9" style="83"/>
    <col min="9984" max="9984" width="18.875" style="83" customWidth="1"/>
    <col min="9985" max="9986" width="6.5" style="83" customWidth="1"/>
    <col min="9987" max="9989" width="11.125" style="83" customWidth="1"/>
    <col min="9990" max="9995" width="8.375" style="83" customWidth="1"/>
    <col min="9996" max="9996" width="18.875" style="83" customWidth="1"/>
    <col min="9997" max="9997" width="4.125" style="83" customWidth="1"/>
    <col min="9998" max="9998" width="4.625" style="83" customWidth="1"/>
    <col min="9999" max="10239" width="9" style="83"/>
    <col min="10240" max="10240" width="18.875" style="83" customWidth="1"/>
    <col min="10241" max="10242" width="6.5" style="83" customWidth="1"/>
    <col min="10243" max="10245" width="11.125" style="83" customWidth="1"/>
    <col min="10246" max="10251" width="8.375" style="83" customWidth="1"/>
    <col min="10252" max="10252" width="18.875" style="83" customWidth="1"/>
    <col min="10253" max="10253" width="4.125" style="83" customWidth="1"/>
    <col min="10254" max="10254" width="4.625" style="83" customWidth="1"/>
    <col min="10255" max="10495" width="9" style="83"/>
    <col min="10496" max="10496" width="18.875" style="83" customWidth="1"/>
    <col min="10497" max="10498" width="6.5" style="83" customWidth="1"/>
    <col min="10499" max="10501" width="11.125" style="83" customWidth="1"/>
    <col min="10502" max="10507" width="8.375" style="83" customWidth="1"/>
    <col min="10508" max="10508" width="18.875" style="83" customWidth="1"/>
    <col min="10509" max="10509" width="4.125" style="83" customWidth="1"/>
    <col min="10510" max="10510" width="4.625" style="83" customWidth="1"/>
    <col min="10511" max="10751" width="9" style="83"/>
    <col min="10752" max="10752" width="18.875" style="83" customWidth="1"/>
    <col min="10753" max="10754" width="6.5" style="83" customWidth="1"/>
    <col min="10755" max="10757" width="11.125" style="83" customWidth="1"/>
    <col min="10758" max="10763" width="8.375" style="83" customWidth="1"/>
    <col min="10764" max="10764" width="18.875" style="83" customWidth="1"/>
    <col min="10765" max="10765" width="4.125" style="83" customWidth="1"/>
    <col min="10766" max="10766" width="4.625" style="83" customWidth="1"/>
    <col min="10767" max="11007" width="9" style="83"/>
    <col min="11008" max="11008" width="18.875" style="83" customWidth="1"/>
    <col min="11009" max="11010" width="6.5" style="83" customWidth="1"/>
    <col min="11011" max="11013" width="11.125" style="83" customWidth="1"/>
    <col min="11014" max="11019" width="8.375" style="83" customWidth="1"/>
    <col min="11020" max="11020" width="18.875" style="83" customWidth="1"/>
    <col min="11021" max="11021" width="4.125" style="83" customWidth="1"/>
    <col min="11022" max="11022" width="4.625" style="83" customWidth="1"/>
    <col min="11023" max="11263" width="9" style="83"/>
    <col min="11264" max="11264" width="18.875" style="83" customWidth="1"/>
    <col min="11265" max="11266" width="6.5" style="83" customWidth="1"/>
    <col min="11267" max="11269" width="11.125" style="83" customWidth="1"/>
    <col min="11270" max="11275" width="8.375" style="83" customWidth="1"/>
    <col min="11276" max="11276" width="18.875" style="83" customWidth="1"/>
    <col min="11277" max="11277" width="4.125" style="83" customWidth="1"/>
    <col min="11278" max="11278" width="4.625" style="83" customWidth="1"/>
    <col min="11279" max="11519" width="9" style="83"/>
    <col min="11520" max="11520" width="18.875" style="83" customWidth="1"/>
    <col min="11521" max="11522" width="6.5" style="83" customWidth="1"/>
    <col min="11523" max="11525" width="11.125" style="83" customWidth="1"/>
    <col min="11526" max="11531" width="8.375" style="83" customWidth="1"/>
    <col min="11532" max="11532" width="18.875" style="83" customWidth="1"/>
    <col min="11533" max="11533" width="4.125" style="83" customWidth="1"/>
    <col min="11534" max="11534" width="4.625" style="83" customWidth="1"/>
    <col min="11535" max="11775" width="9" style="83"/>
    <col min="11776" max="11776" width="18.875" style="83" customWidth="1"/>
    <col min="11777" max="11778" width="6.5" style="83" customWidth="1"/>
    <col min="11779" max="11781" width="11.125" style="83" customWidth="1"/>
    <col min="11782" max="11787" width="8.375" style="83" customWidth="1"/>
    <col min="11788" max="11788" width="18.875" style="83" customWidth="1"/>
    <col min="11789" max="11789" width="4.125" style="83" customWidth="1"/>
    <col min="11790" max="11790" width="4.625" style="83" customWidth="1"/>
    <col min="11791" max="12031" width="9" style="83"/>
    <col min="12032" max="12032" width="18.875" style="83" customWidth="1"/>
    <col min="12033" max="12034" width="6.5" style="83" customWidth="1"/>
    <col min="12035" max="12037" width="11.125" style="83" customWidth="1"/>
    <col min="12038" max="12043" width="8.375" style="83" customWidth="1"/>
    <col min="12044" max="12044" width="18.875" style="83" customWidth="1"/>
    <col min="12045" max="12045" width="4.125" style="83" customWidth="1"/>
    <col min="12046" max="12046" width="4.625" style="83" customWidth="1"/>
    <col min="12047" max="12287" width="9" style="83"/>
    <col min="12288" max="12288" width="18.875" style="83" customWidth="1"/>
    <col min="12289" max="12290" width="6.5" style="83" customWidth="1"/>
    <col min="12291" max="12293" width="11.125" style="83" customWidth="1"/>
    <col min="12294" max="12299" width="8.375" style="83" customWidth="1"/>
    <col min="12300" max="12300" width="18.875" style="83" customWidth="1"/>
    <col min="12301" max="12301" width="4.125" style="83" customWidth="1"/>
    <col min="12302" max="12302" width="4.625" style="83" customWidth="1"/>
    <col min="12303" max="12543" width="9" style="83"/>
    <col min="12544" max="12544" width="18.875" style="83" customWidth="1"/>
    <col min="12545" max="12546" width="6.5" style="83" customWidth="1"/>
    <col min="12547" max="12549" width="11.125" style="83" customWidth="1"/>
    <col min="12550" max="12555" width="8.375" style="83" customWidth="1"/>
    <col min="12556" max="12556" width="18.875" style="83" customWidth="1"/>
    <col min="12557" max="12557" width="4.125" style="83" customWidth="1"/>
    <col min="12558" max="12558" width="4.625" style="83" customWidth="1"/>
    <col min="12559" max="12799" width="9" style="83"/>
    <col min="12800" max="12800" width="18.875" style="83" customWidth="1"/>
    <col min="12801" max="12802" width="6.5" style="83" customWidth="1"/>
    <col min="12803" max="12805" width="11.125" style="83" customWidth="1"/>
    <col min="12806" max="12811" width="8.375" style="83" customWidth="1"/>
    <col min="12812" max="12812" width="18.875" style="83" customWidth="1"/>
    <col min="12813" max="12813" width="4.125" style="83" customWidth="1"/>
    <col min="12814" max="12814" width="4.625" style="83" customWidth="1"/>
    <col min="12815" max="13055" width="9" style="83"/>
    <col min="13056" max="13056" width="18.875" style="83" customWidth="1"/>
    <col min="13057" max="13058" width="6.5" style="83" customWidth="1"/>
    <col min="13059" max="13061" width="11.125" style="83" customWidth="1"/>
    <col min="13062" max="13067" width="8.375" style="83" customWidth="1"/>
    <col min="13068" max="13068" width="18.875" style="83" customWidth="1"/>
    <col min="13069" max="13069" width="4.125" style="83" customWidth="1"/>
    <col min="13070" max="13070" width="4.625" style="83" customWidth="1"/>
    <col min="13071" max="13311" width="9" style="83"/>
    <col min="13312" max="13312" width="18.875" style="83" customWidth="1"/>
    <col min="13313" max="13314" width="6.5" style="83" customWidth="1"/>
    <col min="13315" max="13317" width="11.125" style="83" customWidth="1"/>
    <col min="13318" max="13323" width="8.375" style="83" customWidth="1"/>
    <col min="13324" max="13324" width="18.875" style="83" customWidth="1"/>
    <col min="13325" max="13325" width="4.125" style="83" customWidth="1"/>
    <col min="13326" max="13326" width="4.625" style="83" customWidth="1"/>
    <col min="13327" max="13567" width="9" style="83"/>
    <col min="13568" max="13568" width="18.875" style="83" customWidth="1"/>
    <col min="13569" max="13570" width="6.5" style="83" customWidth="1"/>
    <col min="13571" max="13573" width="11.125" style="83" customWidth="1"/>
    <col min="13574" max="13579" width="8.375" style="83" customWidth="1"/>
    <col min="13580" max="13580" width="18.875" style="83" customWidth="1"/>
    <col min="13581" max="13581" width="4.125" style="83" customWidth="1"/>
    <col min="13582" max="13582" width="4.625" style="83" customWidth="1"/>
    <col min="13583" max="13823" width="9" style="83"/>
    <col min="13824" max="13824" width="18.875" style="83" customWidth="1"/>
    <col min="13825" max="13826" width="6.5" style="83" customWidth="1"/>
    <col min="13827" max="13829" width="11.125" style="83" customWidth="1"/>
    <col min="13830" max="13835" width="8.375" style="83" customWidth="1"/>
    <col min="13836" max="13836" width="18.875" style="83" customWidth="1"/>
    <col min="13837" max="13837" width="4.125" style="83" customWidth="1"/>
    <col min="13838" max="13838" width="4.625" style="83" customWidth="1"/>
    <col min="13839" max="14079" width="9" style="83"/>
    <col min="14080" max="14080" width="18.875" style="83" customWidth="1"/>
    <col min="14081" max="14082" width="6.5" style="83" customWidth="1"/>
    <col min="14083" max="14085" width="11.125" style="83" customWidth="1"/>
    <col min="14086" max="14091" width="8.375" style="83" customWidth="1"/>
    <col min="14092" max="14092" width="18.875" style="83" customWidth="1"/>
    <col min="14093" max="14093" width="4.125" style="83" customWidth="1"/>
    <col min="14094" max="14094" width="4.625" style="83" customWidth="1"/>
    <col min="14095" max="14335" width="9" style="83"/>
    <col min="14336" max="14336" width="18.875" style="83" customWidth="1"/>
    <col min="14337" max="14338" width="6.5" style="83" customWidth="1"/>
    <col min="14339" max="14341" width="11.125" style="83" customWidth="1"/>
    <col min="14342" max="14347" width="8.375" style="83" customWidth="1"/>
    <col min="14348" max="14348" width="18.875" style="83" customWidth="1"/>
    <col min="14349" max="14349" width="4.125" style="83" customWidth="1"/>
    <col min="14350" max="14350" width="4.625" style="83" customWidth="1"/>
    <col min="14351" max="14591" width="9" style="83"/>
    <col min="14592" max="14592" width="18.875" style="83" customWidth="1"/>
    <col min="14593" max="14594" width="6.5" style="83" customWidth="1"/>
    <col min="14595" max="14597" width="11.125" style="83" customWidth="1"/>
    <col min="14598" max="14603" width="8.375" style="83" customWidth="1"/>
    <col min="14604" max="14604" width="18.875" style="83" customWidth="1"/>
    <col min="14605" max="14605" width="4.125" style="83" customWidth="1"/>
    <col min="14606" max="14606" width="4.625" style="83" customWidth="1"/>
    <col min="14607" max="14847" width="9" style="83"/>
    <col min="14848" max="14848" width="18.875" style="83" customWidth="1"/>
    <col min="14849" max="14850" width="6.5" style="83" customWidth="1"/>
    <col min="14851" max="14853" width="11.125" style="83" customWidth="1"/>
    <col min="14854" max="14859" width="8.375" style="83" customWidth="1"/>
    <col min="14860" max="14860" width="18.875" style="83" customWidth="1"/>
    <col min="14861" max="14861" width="4.125" style="83" customWidth="1"/>
    <col min="14862" max="14862" width="4.625" style="83" customWidth="1"/>
    <col min="14863" max="15103" width="9" style="83"/>
    <col min="15104" max="15104" width="18.875" style="83" customWidth="1"/>
    <col min="15105" max="15106" width="6.5" style="83" customWidth="1"/>
    <col min="15107" max="15109" width="11.125" style="83" customWidth="1"/>
    <col min="15110" max="15115" width="8.375" style="83" customWidth="1"/>
    <col min="15116" max="15116" width="18.875" style="83" customWidth="1"/>
    <col min="15117" max="15117" width="4.125" style="83" customWidth="1"/>
    <col min="15118" max="15118" width="4.625" style="83" customWidth="1"/>
    <col min="15119" max="15359" width="9" style="83"/>
    <col min="15360" max="15360" width="18.875" style="83" customWidth="1"/>
    <col min="15361" max="15362" width="6.5" style="83" customWidth="1"/>
    <col min="15363" max="15365" width="11.125" style="83" customWidth="1"/>
    <col min="15366" max="15371" width="8.375" style="83" customWidth="1"/>
    <col min="15372" max="15372" width="18.875" style="83" customWidth="1"/>
    <col min="15373" max="15373" width="4.125" style="83" customWidth="1"/>
    <col min="15374" max="15374" width="4.625" style="83" customWidth="1"/>
    <col min="15375" max="15615" width="9" style="83"/>
    <col min="15616" max="15616" width="18.875" style="83" customWidth="1"/>
    <col min="15617" max="15618" width="6.5" style="83" customWidth="1"/>
    <col min="15619" max="15621" width="11.125" style="83" customWidth="1"/>
    <col min="15622" max="15627" width="8.375" style="83" customWidth="1"/>
    <col min="15628" max="15628" width="18.875" style="83" customWidth="1"/>
    <col min="15629" max="15629" width="4.125" style="83" customWidth="1"/>
    <col min="15630" max="15630" width="4.625" style="83" customWidth="1"/>
    <col min="15631" max="15871" width="9" style="83"/>
    <col min="15872" max="15872" width="18.875" style="83" customWidth="1"/>
    <col min="15873" max="15874" width="6.5" style="83" customWidth="1"/>
    <col min="15875" max="15877" width="11.125" style="83" customWidth="1"/>
    <col min="15878" max="15883" width="8.375" style="83" customWidth="1"/>
    <col min="15884" max="15884" width="18.875" style="83" customWidth="1"/>
    <col min="15885" max="15885" width="4.125" style="83" customWidth="1"/>
    <col min="15886" max="15886" width="4.625" style="83" customWidth="1"/>
    <col min="15887" max="16127" width="9" style="83"/>
    <col min="16128" max="16128" width="18.875" style="83" customWidth="1"/>
    <col min="16129" max="16130" width="6.5" style="83" customWidth="1"/>
    <col min="16131" max="16133" width="11.125" style="83" customWidth="1"/>
    <col min="16134" max="16139" width="8.375" style="83" customWidth="1"/>
    <col min="16140" max="16140" width="18.875" style="83" customWidth="1"/>
    <col min="16141" max="16141" width="4.125" style="83" customWidth="1"/>
    <col min="16142" max="16142" width="4.625" style="83" customWidth="1"/>
    <col min="16143" max="16377" width="9" style="83"/>
    <col min="16378" max="16384" width="8.625" style="83" customWidth="1"/>
  </cols>
  <sheetData>
    <row r="1" spans="1:16" ht="18" customHeight="1" x14ac:dyDescent="0.4">
      <c r="A1" s="188" t="s">
        <v>129</v>
      </c>
      <c r="B1" s="84"/>
      <c r="H1" s="84"/>
      <c r="I1" s="89"/>
      <c r="J1" s="89"/>
    </row>
    <row r="2" spans="1:16" ht="30" customHeight="1" x14ac:dyDescent="0.4">
      <c r="A2" s="482" t="s">
        <v>96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177"/>
    </row>
    <row r="3" spans="1:16" ht="17.25" x14ac:dyDescent="0.4">
      <c r="B3" s="175"/>
      <c r="C3" s="175"/>
      <c r="D3" s="175"/>
      <c r="E3" s="175"/>
      <c r="F3" s="175"/>
      <c r="G3" s="175"/>
      <c r="H3" s="175"/>
      <c r="I3" s="175"/>
      <c r="J3" s="175"/>
      <c r="K3" s="262"/>
      <c r="L3" s="175"/>
      <c r="M3" s="175"/>
      <c r="N3" s="175"/>
    </row>
    <row r="4" spans="1:16" ht="41.25" customHeight="1" thickBot="1" x14ac:dyDescent="0.45">
      <c r="B4" s="187" t="s">
        <v>120</v>
      </c>
      <c r="C4" s="483" t="s">
        <v>192</v>
      </c>
      <c r="D4" s="483"/>
      <c r="E4" s="483"/>
      <c r="F4" s="483"/>
      <c r="G4" s="483"/>
      <c r="H4" s="483"/>
      <c r="I4" s="483"/>
      <c r="J4" s="483"/>
      <c r="K4" s="483"/>
      <c r="L4" s="263" t="s">
        <v>157</v>
      </c>
      <c r="M4" s="258" t="s">
        <v>163</v>
      </c>
      <c r="N4" s="264"/>
      <c r="O4" s="233" t="s">
        <v>166</v>
      </c>
      <c r="P4" s="259" t="s">
        <v>190</v>
      </c>
    </row>
    <row r="5" spans="1:16" ht="41.25" customHeight="1" x14ac:dyDescent="0.4">
      <c r="B5" s="484" t="s">
        <v>119</v>
      </c>
      <c r="C5" s="186" t="s">
        <v>156</v>
      </c>
      <c r="D5" s="485" t="s">
        <v>188</v>
      </c>
      <c r="E5" s="485"/>
      <c r="F5" s="485"/>
      <c r="G5" s="485"/>
      <c r="H5" s="485"/>
      <c r="I5" s="485"/>
      <c r="J5" s="485"/>
      <c r="K5" s="486"/>
      <c r="O5" s="233" t="s">
        <v>167</v>
      </c>
      <c r="P5" s="259" t="s">
        <v>191</v>
      </c>
    </row>
    <row r="6" spans="1:16" ht="41.25" customHeight="1" x14ac:dyDescent="0.4">
      <c r="B6" s="484"/>
      <c r="C6" s="487" t="s">
        <v>189</v>
      </c>
      <c r="D6" s="488"/>
      <c r="E6" s="488"/>
      <c r="F6" s="488"/>
      <c r="G6" s="488"/>
      <c r="H6" s="488"/>
      <c r="I6" s="488"/>
      <c r="J6" s="488"/>
      <c r="K6" s="489"/>
    </row>
    <row r="7" spans="1:16" s="182" customFormat="1" ht="18.75" x14ac:dyDescent="0.15">
      <c r="C7" s="230" t="s">
        <v>158</v>
      </c>
      <c r="D7" s="184"/>
      <c r="E7" s="184"/>
      <c r="F7" s="184"/>
      <c r="G7" s="184"/>
      <c r="H7" s="183"/>
      <c r="I7" s="183"/>
      <c r="J7" s="185"/>
      <c r="K7" s="184"/>
      <c r="M7" s="189"/>
    </row>
    <row r="8" spans="1:16" ht="23.25" customHeight="1" thickBot="1" x14ac:dyDescent="0.45">
      <c r="M8" s="199" t="s">
        <v>90</v>
      </c>
      <c r="N8" s="93"/>
    </row>
    <row r="9" spans="1:16" ht="57.75" customHeight="1" thickBot="1" x14ac:dyDescent="0.45">
      <c r="A9" s="190" t="s">
        <v>126</v>
      </c>
      <c r="B9" s="272" t="s">
        <v>122</v>
      </c>
      <c r="C9" s="192" t="s">
        <v>98</v>
      </c>
      <c r="D9" s="193" t="s">
        <v>99</v>
      </c>
      <c r="E9" s="194" t="s">
        <v>100</v>
      </c>
      <c r="F9" s="195" t="s">
        <v>123</v>
      </c>
      <c r="G9" s="196" t="s">
        <v>124</v>
      </c>
      <c r="H9" s="490" t="s">
        <v>152</v>
      </c>
      <c r="I9" s="491"/>
      <c r="J9" s="492"/>
      <c r="K9" s="197" t="s">
        <v>101</v>
      </c>
      <c r="L9" s="200" t="s">
        <v>159</v>
      </c>
      <c r="M9" s="198" t="s">
        <v>154</v>
      </c>
    </row>
    <row r="10" spans="1:16" ht="84.75" customHeight="1" x14ac:dyDescent="0.4">
      <c r="A10" s="283" t="s">
        <v>134</v>
      </c>
      <c r="B10" s="284" t="s">
        <v>193</v>
      </c>
      <c r="C10" s="218">
        <v>150000</v>
      </c>
      <c r="D10" s="281">
        <v>2</v>
      </c>
      <c r="E10" s="205">
        <f>F10+G10</f>
        <v>330000</v>
      </c>
      <c r="F10" s="206">
        <f>IFERROR(G10*0.1, "0")</f>
        <v>30000</v>
      </c>
      <c r="G10" s="207">
        <f>ROUNDDOWN(C10,0)*D10</f>
        <v>300000</v>
      </c>
      <c r="H10" s="501"/>
      <c r="I10" s="265" t="s">
        <v>153</v>
      </c>
      <c r="J10" s="502"/>
      <c r="K10" s="255" t="s">
        <v>206</v>
      </c>
      <c r="L10" s="252" t="s">
        <v>205</v>
      </c>
      <c r="M10" s="267">
        <v>1</v>
      </c>
      <c r="N10" s="280" t="str">
        <f>IF(AND(C10&gt;100000,L10="現金"),"申請不可",IF(AND(OR(A10="厨房機器等購入費",A10="厨房等工事費"),C10&gt;=500000),"付表３に記入が必要です",IF(AND(A10="広告宣伝費（販路・顧客開拓目的）",C10&gt;=500000),"看板制作の場合、付表３に記入が必要です","")))</f>
        <v/>
      </c>
    </row>
    <row r="11" spans="1:16" ht="84.75" customHeight="1" x14ac:dyDescent="0.4">
      <c r="A11" s="260" t="s">
        <v>141</v>
      </c>
      <c r="B11" s="220" t="s">
        <v>194</v>
      </c>
      <c r="C11" s="221">
        <v>50000</v>
      </c>
      <c r="D11" s="282">
        <v>1</v>
      </c>
      <c r="E11" s="208">
        <f t="shared" ref="E11:E47" si="0">F11+G11</f>
        <v>55000</v>
      </c>
      <c r="F11" s="209">
        <f t="shared" ref="F11:F50" si="1">IFERROR(G11*0.1, "0")</f>
        <v>5000</v>
      </c>
      <c r="G11" s="210">
        <f t="shared" ref="G11:G50" si="2">ROUNDDOWN(C11,0)*D11</f>
        <v>50000</v>
      </c>
      <c r="H11" s="501"/>
      <c r="I11" s="265" t="s">
        <v>153</v>
      </c>
      <c r="J11" s="502"/>
      <c r="K11" s="255" t="s">
        <v>206</v>
      </c>
      <c r="L11" s="252" t="s">
        <v>165</v>
      </c>
      <c r="M11" s="267">
        <v>2</v>
      </c>
      <c r="N11" s="280" t="str">
        <f t="shared" ref="N11:N18" si="3">IF(AND(C11&gt;100000,L11="現金"),"申請不可",IF(AND(OR(A11="厨房機器等購入費",A11="厨房等工事費"),C11&gt;=500000),"付表３に記入が必要です",IF(AND(A11="広告宣伝費（販路・顧客開拓目的）",C11&gt;=500000),"看板制作の場合、付表３に記入が必要です","")))</f>
        <v/>
      </c>
    </row>
    <row r="12" spans="1:16" ht="84.75" customHeight="1" x14ac:dyDescent="0.4">
      <c r="A12" s="260" t="s">
        <v>136</v>
      </c>
      <c r="B12" s="220" t="s">
        <v>195</v>
      </c>
      <c r="C12" s="221">
        <v>300000</v>
      </c>
      <c r="D12" s="282">
        <v>1</v>
      </c>
      <c r="E12" s="208">
        <f t="shared" si="0"/>
        <v>330000</v>
      </c>
      <c r="F12" s="209">
        <f t="shared" si="1"/>
        <v>30000</v>
      </c>
      <c r="G12" s="210">
        <f t="shared" si="2"/>
        <v>300000</v>
      </c>
      <c r="H12" s="501"/>
      <c r="I12" s="265" t="s">
        <v>153</v>
      </c>
      <c r="J12" s="502"/>
      <c r="K12" s="255" t="s">
        <v>206</v>
      </c>
      <c r="L12" s="252" t="s">
        <v>205</v>
      </c>
      <c r="M12" s="267">
        <v>3</v>
      </c>
      <c r="N12" s="280" t="str">
        <f t="shared" si="3"/>
        <v/>
      </c>
    </row>
    <row r="13" spans="1:16" ht="84.75" customHeight="1" x14ac:dyDescent="0.4">
      <c r="A13" s="260" t="s">
        <v>142</v>
      </c>
      <c r="B13" s="220" t="s">
        <v>196</v>
      </c>
      <c r="C13" s="221">
        <v>100000</v>
      </c>
      <c r="D13" s="282">
        <v>2</v>
      </c>
      <c r="E13" s="208">
        <f t="shared" si="0"/>
        <v>220000</v>
      </c>
      <c r="F13" s="209">
        <f t="shared" si="1"/>
        <v>20000</v>
      </c>
      <c r="G13" s="210">
        <f t="shared" si="2"/>
        <v>200000</v>
      </c>
      <c r="H13" s="501" t="s">
        <v>202</v>
      </c>
      <c r="I13" s="265" t="s">
        <v>153</v>
      </c>
      <c r="J13" s="502" t="s">
        <v>200</v>
      </c>
      <c r="K13" s="255" t="s">
        <v>206</v>
      </c>
      <c r="L13" s="252" t="s">
        <v>205</v>
      </c>
      <c r="M13" s="267">
        <v>4</v>
      </c>
      <c r="N13" s="280" t="str">
        <f t="shared" si="3"/>
        <v/>
      </c>
    </row>
    <row r="14" spans="1:16" ht="84.75" customHeight="1" x14ac:dyDescent="0.4">
      <c r="A14" s="260" t="s">
        <v>138</v>
      </c>
      <c r="B14" s="220" t="s">
        <v>197</v>
      </c>
      <c r="C14" s="221">
        <v>120000</v>
      </c>
      <c r="D14" s="282">
        <v>1</v>
      </c>
      <c r="E14" s="208">
        <f t="shared" si="0"/>
        <v>132000</v>
      </c>
      <c r="F14" s="209">
        <f t="shared" si="1"/>
        <v>12000</v>
      </c>
      <c r="G14" s="210">
        <f t="shared" si="2"/>
        <v>120000</v>
      </c>
      <c r="H14" s="501"/>
      <c r="I14" s="265" t="s">
        <v>153</v>
      </c>
      <c r="J14" s="502"/>
      <c r="K14" s="255" t="s">
        <v>206</v>
      </c>
      <c r="L14" s="252" t="s">
        <v>205</v>
      </c>
      <c r="M14" s="267">
        <v>5</v>
      </c>
      <c r="N14" s="280" t="str">
        <f t="shared" si="3"/>
        <v/>
      </c>
    </row>
    <row r="15" spans="1:16" ht="84.75" customHeight="1" x14ac:dyDescent="0.4">
      <c r="A15" s="260" t="s">
        <v>139</v>
      </c>
      <c r="B15" s="220" t="s">
        <v>198</v>
      </c>
      <c r="C15" s="221">
        <v>40000</v>
      </c>
      <c r="D15" s="282">
        <v>1</v>
      </c>
      <c r="E15" s="208">
        <f t="shared" si="0"/>
        <v>44000</v>
      </c>
      <c r="F15" s="209">
        <f t="shared" si="1"/>
        <v>4000</v>
      </c>
      <c r="G15" s="210">
        <f t="shared" si="2"/>
        <v>40000</v>
      </c>
      <c r="H15" s="501"/>
      <c r="I15" s="265" t="s">
        <v>153</v>
      </c>
      <c r="J15" s="502"/>
      <c r="K15" s="255" t="s">
        <v>206</v>
      </c>
      <c r="L15" s="252" t="s">
        <v>164</v>
      </c>
      <c r="M15" s="267">
        <v>6</v>
      </c>
      <c r="N15" s="280" t="str">
        <f t="shared" si="3"/>
        <v/>
      </c>
    </row>
    <row r="16" spans="1:16" ht="84.75" customHeight="1" x14ac:dyDescent="0.4">
      <c r="A16" s="260" t="s">
        <v>139</v>
      </c>
      <c r="B16" s="220" t="s">
        <v>199</v>
      </c>
      <c r="C16" s="221">
        <v>700000</v>
      </c>
      <c r="D16" s="282">
        <v>1</v>
      </c>
      <c r="E16" s="208">
        <f t="shared" si="0"/>
        <v>770000</v>
      </c>
      <c r="F16" s="209">
        <f t="shared" si="1"/>
        <v>70000</v>
      </c>
      <c r="G16" s="210">
        <f t="shared" si="2"/>
        <v>700000</v>
      </c>
      <c r="H16" s="501"/>
      <c r="I16" s="265" t="s">
        <v>153</v>
      </c>
      <c r="J16" s="502"/>
      <c r="K16" s="255" t="s">
        <v>206</v>
      </c>
      <c r="L16" s="252" t="s">
        <v>205</v>
      </c>
      <c r="M16" s="267">
        <v>7</v>
      </c>
      <c r="N16" s="285" t="str">
        <f t="shared" si="3"/>
        <v>付表３に記入が必要です</v>
      </c>
    </row>
    <row r="17" spans="1:14" ht="84.75" customHeight="1" x14ac:dyDescent="0.4">
      <c r="A17" s="260" t="s">
        <v>134</v>
      </c>
      <c r="B17" s="220" t="s">
        <v>201</v>
      </c>
      <c r="C17" s="221">
        <v>60000</v>
      </c>
      <c r="D17" s="282">
        <v>2</v>
      </c>
      <c r="E17" s="208">
        <f t="shared" si="0"/>
        <v>132000</v>
      </c>
      <c r="F17" s="209">
        <f t="shared" si="1"/>
        <v>12000</v>
      </c>
      <c r="G17" s="210">
        <f t="shared" si="2"/>
        <v>120000</v>
      </c>
      <c r="H17" s="501" t="s">
        <v>203</v>
      </c>
      <c r="I17" s="265" t="s">
        <v>153</v>
      </c>
      <c r="J17" s="502" t="s">
        <v>204</v>
      </c>
      <c r="K17" s="255" t="s">
        <v>206</v>
      </c>
      <c r="L17" s="252" t="s">
        <v>205</v>
      </c>
      <c r="M17" s="267">
        <v>8</v>
      </c>
      <c r="N17" s="280" t="str">
        <f t="shared" si="3"/>
        <v/>
      </c>
    </row>
    <row r="18" spans="1:14" ht="84.75" customHeight="1" thickBot="1" x14ac:dyDescent="0.45">
      <c r="A18" s="260"/>
      <c r="B18" s="220"/>
      <c r="C18" s="221"/>
      <c r="D18" s="222"/>
      <c r="E18" s="208">
        <f t="shared" si="0"/>
        <v>0</v>
      </c>
      <c r="F18" s="209">
        <f t="shared" si="1"/>
        <v>0</v>
      </c>
      <c r="G18" s="210">
        <f t="shared" si="2"/>
        <v>0</v>
      </c>
      <c r="H18" s="501"/>
      <c r="I18" s="265" t="s">
        <v>153</v>
      </c>
      <c r="J18" s="502"/>
      <c r="K18" s="255"/>
      <c r="L18" s="252"/>
      <c r="M18" s="267"/>
      <c r="N18" s="280" t="str">
        <f t="shared" si="3"/>
        <v/>
      </c>
    </row>
    <row r="19" spans="1:14" ht="84.75" hidden="1" customHeight="1" x14ac:dyDescent="0.4">
      <c r="A19" s="260"/>
      <c r="B19" s="220"/>
      <c r="C19" s="221"/>
      <c r="D19" s="222"/>
      <c r="E19" s="208">
        <f t="shared" si="0"/>
        <v>0</v>
      </c>
      <c r="F19" s="209">
        <f t="shared" si="1"/>
        <v>0</v>
      </c>
      <c r="G19" s="210">
        <f t="shared" si="2"/>
        <v>0</v>
      </c>
      <c r="H19" s="226"/>
      <c r="I19" s="265" t="s">
        <v>153</v>
      </c>
      <c r="J19" s="228"/>
      <c r="K19" s="255"/>
      <c r="L19" s="252"/>
      <c r="M19" s="267"/>
    </row>
    <row r="20" spans="1:14" ht="84.75" hidden="1" customHeight="1" x14ac:dyDescent="0.4">
      <c r="A20" s="260"/>
      <c r="B20" s="220"/>
      <c r="C20" s="221"/>
      <c r="D20" s="222"/>
      <c r="E20" s="208">
        <f t="shared" si="0"/>
        <v>0</v>
      </c>
      <c r="F20" s="209">
        <f t="shared" si="1"/>
        <v>0</v>
      </c>
      <c r="G20" s="210">
        <f t="shared" si="2"/>
        <v>0</v>
      </c>
      <c r="H20" s="226"/>
      <c r="I20" s="265" t="s">
        <v>153</v>
      </c>
      <c r="J20" s="228"/>
      <c r="K20" s="255"/>
      <c r="L20" s="252"/>
      <c r="M20" s="267"/>
    </row>
    <row r="21" spans="1:14" ht="84.75" hidden="1" customHeight="1" x14ac:dyDescent="0.4">
      <c r="A21" s="260"/>
      <c r="B21" s="220"/>
      <c r="C21" s="221"/>
      <c r="D21" s="222"/>
      <c r="E21" s="208">
        <f t="shared" si="0"/>
        <v>0</v>
      </c>
      <c r="F21" s="209">
        <f t="shared" si="1"/>
        <v>0</v>
      </c>
      <c r="G21" s="210">
        <f t="shared" si="2"/>
        <v>0</v>
      </c>
      <c r="H21" s="226"/>
      <c r="I21" s="265" t="s">
        <v>153</v>
      </c>
      <c r="J21" s="228"/>
      <c r="K21" s="255"/>
      <c r="L21" s="252"/>
      <c r="M21" s="267"/>
    </row>
    <row r="22" spans="1:14" ht="84.75" hidden="1" customHeight="1" x14ac:dyDescent="0.4">
      <c r="A22" s="260"/>
      <c r="B22" s="220"/>
      <c r="C22" s="221"/>
      <c r="D22" s="222"/>
      <c r="E22" s="208">
        <f t="shared" si="0"/>
        <v>0</v>
      </c>
      <c r="F22" s="209">
        <f t="shared" si="1"/>
        <v>0</v>
      </c>
      <c r="G22" s="210">
        <f t="shared" si="2"/>
        <v>0</v>
      </c>
      <c r="H22" s="226"/>
      <c r="I22" s="265" t="s">
        <v>153</v>
      </c>
      <c r="J22" s="228"/>
      <c r="K22" s="255"/>
      <c r="L22" s="252"/>
      <c r="M22" s="267"/>
    </row>
    <row r="23" spans="1:14" ht="84.75" hidden="1" customHeight="1" x14ac:dyDescent="0.4">
      <c r="A23" s="260"/>
      <c r="B23" s="220"/>
      <c r="C23" s="221"/>
      <c r="D23" s="222"/>
      <c r="E23" s="236">
        <f t="shared" si="0"/>
        <v>0</v>
      </c>
      <c r="F23" s="235">
        <f t="shared" si="1"/>
        <v>0</v>
      </c>
      <c r="G23" s="237">
        <f t="shared" si="2"/>
        <v>0</v>
      </c>
      <c r="H23" s="226"/>
      <c r="I23" s="265" t="s">
        <v>153</v>
      </c>
      <c r="J23" s="228"/>
      <c r="K23" s="255"/>
      <c r="L23" s="252"/>
      <c r="M23" s="267"/>
    </row>
    <row r="24" spans="1:14" ht="84.75" hidden="1" customHeight="1" x14ac:dyDescent="0.4">
      <c r="A24" s="260"/>
      <c r="B24" s="220"/>
      <c r="C24" s="221"/>
      <c r="D24" s="222"/>
      <c r="E24" s="208">
        <f t="shared" si="0"/>
        <v>0</v>
      </c>
      <c r="F24" s="209">
        <f t="shared" si="1"/>
        <v>0</v>
      </c>
      <c r="G24" s="210">
        <f t="shared" si="2"/>
        <v>0</v>
      </c>
      <c r="H24" s="226"/>
      <c r="I24" s="265" t="s">
        <v>153</v>
      </c>
      <c r="J24" s="228"/>
      <c r="K24" s="255"/>
      <c r="L24" s="252"/>
      <c r="M24" s="267"/>
    </row>
    <row r="25" spans="1:14" ht="84.75" hidden="1" customHeight="1" x14ac:dyDescent="0.4">
      <c r="A25" s="260"/>
      <c r="B25" s="220"/>
      <c r="C25" s="221"/>
      <c r="D25" s="222"/>
      <c r="E25" s="208">
        <f t="shared" si="0"/>
        <v>0</v>
      </c>
      <c r="F25" s="209">
        <f t="shared" si="1"/>
        <v>0</v>
      </c>
      <c r="G25" s="210">
        <f t="shared" si="2"/>
        <v>0</v>
      </c>
      <c r="H25" s="226"/>
      <c r="I25" s="265" t="s">
        <v>153</v>
      </c>
      <c r="J25" s="228"/>
      <c r="K25" s="255"/>
      <c r="L25" s="252"/>
      <c r="M25" s="267"/>
    </row>
    <row r="26" spans="1:14" ht="84.75" hidden="1" customHeight="1" x14ac:dyDescent="0.4">
      <c r="A26" s="260"/>
      <c r="B26" s="220"/>
      <c r="C26" s="221"/>
      <c r="D26" s="222"/>
      <c r="E26" s="208">
        <f t="shared" si="0"/>
        <v>0</v>
      </c>
      <c r="F26" s="209">
        <f t="shared" si="1"/>
        <v>0</v>
      </c>
      <c r="G26" s="210">
        <f t="shared" si="2"/>
        <v>0</v>
      </c>
      <c r="H26" s="226"/>
      <c r="I26" s="265" t="s">
        <v>153</v>
      </c>
      <c r="J26" s="228"/>
      <c r="K26" s="255"/>
      <c r="L26" s="252"/>
      <c r="M26" s="267"/>
    </row>
    <row r="27" spans="1:14" ht="84.75" hidden="1" customHeight="1" x14ac:dyDescent="0.4">
      <c r="A27" s="260"/>
      <c r="B27" s="220"/>
      <c r="C27" s="221"/>
      <c r="D27" s="222"/>
      <c r="E27" s="208">
        <f t="shared" si="0"/>
        <v>0</v>
      </c>
      <c r="F27" s="209">
        <f t="shared" si="1"/>
        <v>0</v>
      </c>
      <c r="G27" s="210">
        <f t="shared" si="2"/>
        <v>0</v>
      </c>
      <c r="H27" s="226"/>
      <c r="I27" s="265" t="s">
        <v>153</v>
      </c>
      <c r="J27" s="228"/>
      <c r="K27" s="255"/>
      <c r="L27" s="252"/>
      <c r="M27" s="267"/>
    </row>
    <row r="28" spans="1:14" ht="84.75" hidden="1" customHeight="1" x14ac:dyDescent="0.4">
      <c r="A28" s="260"/>
      <c r="B28" s="220"/>
      <c r="C28" s="221"/>
      <c r="D28" s="222"/>
      <c r="E28" s="208">
        <f t="shared" si="0"/>
        <v>0</v>
      </c>
      <c r="F28" s="209">
        <f t="shared" si="1"/>
        <v>0</v>
      </c>
      <c r="G28" s="210">
        <f t="shared" si="2"/>
        <v>0</v>
      </c>
      <c r="H28" s="226"/>
      <c r="I28" s="265" t="s">
        <v>153</v>
      </c>
      <c r="J28" s="228"/>
      <c r="K28" s="255"/>
      <c r="L28" s="252"/>
      <c r="M28" s="267"/>
    </row>
    <row r="29" spans="1:14" ht="84.75" hidden="1" customHeight="1" x14ac:dyDescent="0.4">
      <c r="A29" s="260"/>
      <c r="B29" s="220"/>
      <c r="C29" s="221"/>
      <c r="D29" s="222"/>
      <c r="E29" s="208">
        <f t="shared" si="0"/>
        <v>0</v>
      </c>
      <c r="F29" s="209">
        <f t="shared" si="1"/>
        <v>0</v>
      </c>
      <c r="G29" s="210">
        <f t="shared" si="2"/>
        <v>0</v>
      </c>
      <c r="H29" s="226"/>
      <c r="I29" s="265" t="s">
        <v>153</v>
      </c>
      <c r="J29" s="228"/>
      <c r="K29" s="255"/>
      <c r="L29" s="252"/>
      <c r="M29" s="267"/>
    </row>
    <row r="30" spans="1:14" ht="84.75" hidden="1" customHeight="1" x14ac:dyDescent="0.4">
      <c r="A30" s="260"/>
      <c r="B30" s="220"/>
      <c r="C30" s="221"/>
      <c r="D30" s="222"/>
      <c r="E30" s="208">
        <f t="shared" si="0"/>
        <v>0</v>
      </c>
      <c r="F30" s="209">
        <f t="shared" si="1"/>
        <v>0</v>
      </c>
      <c r="G30" s="210">
        <f t="shared" si="2"/>
        <v>0</v>
      </c>
      <c r="H30" s="226"/>
      <c r="I30" s="265" t="s">
        <v>153</v>
      </c>
      <c r="J30" s="228"/>
      <c r="K30" s="255"/>
      <c r="L30" s="252"/>
      <c r="M30" s="267"/>
    </row>
    <row r="31" spans="1:14" ht="84.75" hidden="1" customHeight="1" x14ac:dyDescent="0.4">
      <c r="A31" s="260"/>
      <c r="B31" s="220"/>
      <c r="C31" s="221"/>
      <c r="D31" s="222"/>
      <c r="E31" s="208">
        <f t="shared" si="0"/>
        <v>0</v>
      </c>
      <c r="F31" s="209">
        <f t="shared" si="1"/>
        <v>0</v>
      </c>
      <c r="G31" s="210">
        <f t="shared" si="2"/>
        <v>0</v>
      </c>
      <c r="H31" s="226"/>
      <c r="I31" s="265" t="s">
        <v>153</v>
      </c>
      <c r="J31" s="228"/>
      <c r="K31" s="255"/>
      <c r="L31" s="252"/>
      <c r="M31" s="267"/>
    </row>
    <row r="32" spans="1:14" ht="84.75" hidden="1" customHeight="1" x14ac:dyDescent="0.4">
      <c r="A32" s="260"/>
      <c r="B32" s="220"/>
      <c r="C32" s="221"/>
      <c r="D32" s="222"/>
      <c r="E32" s="208">
        <f t="shared" si="0"/>
        <v>0</v>
      </c>
      <c r="F32" s="209">
        <f t="shared" si="1"/>
        <v>0</v>
      </c>
      <c r="G32" s="210">
        <f t="shared" si="2"/>
        <v>0</v>
      </c>
      <c r="H32" s="226"/>
      <c r="I32" s="265" t="s">
        <v>153</v>
      </c>
      <c r="J32" s="228"/>
      <c r="K32" s="255"/>
      <c r="L32" s="252"/>
      <c r="M32" s="267"/>
    </row>
    <row r="33" spans="1:13" ht="84.75" hidden="1" customHeight="1" x14ac:dyDescent="0.4">
      <c r="A33" s="260"/>
      <c r="B33" s="220"/>
      <c r="C33" s="221"/>
      <c r="D33" s="222"/>
      <c r="E33" s="208">
        <f t="shared" si="0"/>
        <v>0</v>
      </c>
      <c r="F33" s="209">
        <f t="shared" si="1"/>
        <v>0</v>
      </c>
      <c r="G33" s="210">
        <f t="shared" si="2"/>
        <v>0</v>
      </c>
      <c r="H33" s="226"/>
      <c r="I33" s="265" t="s">
        <v>153</v>
      </c>
      <c r="J33" s="228"/>
      <c r="K33" s="255"/>
      <c r="L33" s="252"/>
      <c r="M33" s="267"/>
    </row>
    <row r="34" spans="1:13" ht="84.75" hidden="1" customHeight="1" x14ac:dyDescent="0.4">
      <c r="A34" s="260"/>
      <c r="B34" s="220"/>
      <c r="C34" s="221"/>
      <c r="D34" s="222"/>
      <c r="E34" s="208">
        <f t="shared" si="0"/>
        <v>0</v>
      </c>
      <c r="F34" s="209">
        <f t="shared" si="1"/>
        <v>0</v>
      </c>
      <c r="G34" s="210">
        <f t="shared" si="2"/>
        <v>0</v>
      </c>
      <c r="H34" s="226"/>
      <c r="I34" s="265" t="s">
        <v>153</v>
      </c>
      <c r="J34" s="228"/>
      <c r="K34" s="255"/>
      <c r="L34" s="252"/>
      <c r="M34" s="267"/>
    </row>
    <row r="35" spans="1:13" ht="84.75" hidden="1" customHeight="1" x14ac:dyDescent="0.4">
      <c r="A35" s="260"/>
      <c r="B35" s="220"/>
      <c r="C35" s="221"/>
      <c r="D35" s="222"/>
      <c r="E35" s="208">
        <f t="shared" si="0"/>
        <v>0</v>
      </c>
      <c r="F35" s="209">
        <f t="shared" si="1"/>
        <v>0</v>
      </c>
      <c r="G35" s="210">
        <f t="shared" si="2"/>
        <v>0</v>
      </c>
      <c r="H35" s="226"/>
      <c r="I35" s="265" t="s">
        <v>153</v>
      </c>
      <c r="J35" s="228"/>
      <c r="K35" s="255"/>
      <c r="L35" s="252"/>
      <c r="M35" s="267"/>
    </row>
    <row r="36" spans="1:13" ht="84.75" hidden="1" customHeight="1" x14ac:dyDescent="0.4">
      <c r="A36" s="260"/>
      <c r="B36" s="220"/>
      <c r="C36" s="221"/>
      <c r="D36" s="222"/>
      <c r="E36" s="208">
        <f t="shared" si="0"/>
        <v>0</v>
      </c>
      <c r="F36" s="209">
        <f t="shared" si="1"/>
        <v>0</v>
      </c>
      <c r="G36" s="210">
        <f t="shared" si="2"/>
        <v>0</v>
      </c>
      <c r="H36" s="226"/>
      <c r="I36" s="265" t="s">
        <v>153</v>
      </c>
      <c r="J36" s="228"/>
      <c r="K36" s="255"/>
      <c r="L36" s="252"/>
      <c r="M36" s="267"/>
    </row>
    <row r="37" spans="1:13" ht="84.75" hidden="1" customHeight="1" x14ac:dyDescent="0.4">
      <c r="A37" s="260"/>
      <c r="B37" s="220"/>
      <c r="C37" s="221"/>
      <c r="D37" s="222"/>
      <c r="E37" s="208">
        <f t="shared" si="0"/>
        <v>0</v>
      </c>
      <c r="F37" s="209">
        <f t="shared" si="1"/>
        <v>0</v>
      </c>
      <c r="G37" s="210">
        <f t="shared" si="2"/>
        <v>0</v>
      </c>
      <c r="H37" s="226"/>
      <c r="I37" s="265" t="s">
        <v>153</v>
      </c>
      <c r="J37" s="228"/>
      <c r="K37" s="255"/>
      <c r="L37" s="252"/>
      <c r="M37" s="267"/>
    </row>
    <row r="38" spans="1:13" ht="84.75" hidden="1" customHeight="1" x14ac:dyDescent="0.4">
      <c r="A38" s="260"/>
      <c r="B38" s="220"/>
      <c r="C38" s="221"/>
      <c r="D38" s="222"/>
      <c r="E38" s="208">
        <f t="shared" si="0"/>
        <v>0</v>
      </c>
      <c r="F38" s="209">
        <f t="shared" si="1"/>
        <v>0</v>
      </c>
      <c r="G38" s="210">
        <f t="shared" si="2"/>
        <v>0</v>
      </c>
      <c r="H38" s="226"/>
      <c r="I38" s="265" t="s">
        <v>153</v>
      </c>
      <c r="J38" s="228"/>
      <c r="K38" s="255"/>
      <c r="L38" s="252"/>
      <c r="M38" s="267"/>
    </row>
    <row r="39" spans="1:13" ht="84.75" hidden="1" customHeight="1" x14ac:dyDescent="0.4">
      <c r="A39" s="260"/>
      <c r="B39" s="220"/>
      <c r="C39" s="221"/>
      <c r="D39" s="222"/>
      <c r="E39" s="208">
        <f t="shared" si="0"/>
        <v>0</v>
      </c>
      <c r="F39" s="209">
        <f t="shared" si="1"/>
        <v>0</v>
      </c>
      <c r="G39" s="210">
        <f t="shared" si="2"/>
        <v>0</v>
      </c>
      <c r="H39" s="226"/>
      <c r="I39" s="265" t="s">
        <v>153</v>
      </c>
      <c r="J39" s="228"/>
      <c r="K39" s="255"/>
      <c r="L39" s="252"/>
      <c r="M39" s="267"/>
    </row>
    <row r="40" spans="1:13" ht="84.75" hidden="1" customHeight="1" x14ac:dyDescent="0.4">
      <c r="A40" s="260"/>
      <c r="B40" s="220"/>
      <c r="C40" s="221"/>
      <c r="D40" s="222"/>
      <c r="E40" s="208">
        <f t="shared" si="0"/>
        <v>0</v>
      </c>
      <c r="F40" s="209">
        <f t="shared" si="1"/>
        <v>0</v>
      </c>
      <c r="G40" s="210">
        <f t="shared" si="2"/>
        <v>0</v>
      </c>
      <c r="H40" s="226"/>
      <c r="I40" s="265" t="s">
        <v>153</v>
      </c>
      <c r="J40" s="228"/>
      <c r="K40" s="255"/>
      <c r="L40" s="252"/>
      <c r="M40" s="267"/>
    </row>
    <row r="41" spans="1:13" ht="84.75" hidden="1" customHeight="1" x14ac:dyDescent="0.4">
      <c r="A41" s="260"/>
      <c r="B41" s="220"/>
      <c r="C41" s="221"/>
      <c r="D41" s="222"/>
      <c r="E41" s="208">
        <f t="shared" si="0"/>
        <v>0</v>
      </c>
      <c r="F41" s="209">
        <f t="shared" si="1"/>
        <v>0</v>
      </c>
      <c r="G41" s="210">
        <f t="shared" si="2"/>
        <v>0</v>
      </c>
      <c r="H41" s="226"/>
      <c r="I41" s="265" t="s">
        <v>153</v>
      </c>
      <c r="J41" s="228"/>
      <c r="K41" s="255"/>
      <c r="L41" s="252"/>
      <c r="M41" s="267"/>
    </row>
    <row r="42" spans="1:13" ht="84.75" hidden="1" customHeight="1" x14ac:dyDescent="0.4">
      <c r="A42" s="260"/>
      <c r="B42" s="220"/>
      <c r="C42" s="221"/>
      <c r="D42" s="222"/>
      <c r="E42" s="208">
        <f t="shared" si="0"/>
        <v>0</v>
      </c>
      <c r="F42" s="209">
        <f t="shared" si="1"/>
        <v>0</v>
      </c>
      <c r="G42" s="210">
        <f t="shared" si="2"/>
        <v>0</v>
      </c>
      <c r="H42" s="226"/>
      <c r="I42" s="265" t="s">
        <v>153</v>
      </c>
      <c r="J42" s="228"/>
      <c r="K42" s="255"/>
      <c r="L42" s="252"/>
      <c r="M42" s="267"/>
    </row>
    <row r="43" spans="1:13" ht="84.75" hidden="1" customHeight="1" x14ac:dyDescent="0.4">
      <c r="A43" s="260"/>
      <c r="B43" s="220"/>
      <c r="C43" s="221"/>
      <c r="D43" s="222"/>
      <c r="E43" s="208">
        <f t="shared" si="0"/>
        <v>0</v>
      </c>
      <c r="F43" s="209">
        <f t="shared" si="1"/>
        <v>0</v>
      </c>
      <c r="G43" s="210">
        <f t="shared" si="2"/>
        <v>0</v>
      </c>
      <c r="H43" s="226"/>
      <c r="I43" s="265" t="s">
        <v>153</v>
      </c>
      <c r="J43" s="228"/>
      <c r="K43" s="255"/>
      <c r="L43" s="252"/>
      <c r="M43" s="267"/>
    </row>
    <row r="44" spans="1:13" ht="84.75" hidden="1" customHeight="1" x14ac:dyDescent="0.4">
      <c r="A44" s="260"/>
      <c r="B44" s="220"/>
      <c r="C44" s="221"/>
      <c r="D44" s="222"/>
      <c r="E44" s="208">
        <f t="shared" si="0"/>
        <v>0</v>
      </c>
      <c r="F44" s="209">
        <f t="shared" si="1"/>
        <v>0</v>
      </c>
      <c r="G44" s="210">
        <f t="shared" si="2"/>
        <v>0</v>
      </c>
      <c r="H44" s="226"/>
      <c r="I44" s="265" t="s">
        <v>153</v>
      </c>
      <c r="J44" s="228"/>
      <c r="K44" s="255"/>
      <c r="L44" s="252"/>
      <c r="M44" s="267"/>
    </row>
    <row r="45" spans="1:13" ht="84.75" hidden="1" customHeight="1" x14ac:dyDescent="0.4">
      <c r="A45" s="260"/>
      <c r="B45" s="220"/>
      <c r="C45" s="221"/>
      <c r="D45" s="222"/>
      <c r="E45" s="208">
        <f t="shared" si="0"/>
        <v>0</v>
      </c>
      <c r="F45" s="209">
        <f t="shared" si="1"/>
        <v>0</v>
      </c>
      <c r="G45" s="210">
        <f t="shared" si="2"/>
        <v>0</v>
      </c>
      <c r="H45" s="226"/>
      <c r="I45" s="265" t="s">
        <v>153</v>
      </c>
      <c r="J45" s="228"/>
      <c r="K45" s="255"/>
      <c r="L45" s="252"/>
      <c r="M45" s="267"/>
    </row>
    <row r="46" spans="1:13" ht="84.75" hidden="1" customHeight="1" x14ac:dyDescent="0.4">
      <c r="A46" s="260"/>
      <c r="B46" s="220"/>
      <c r="C46" s="221"/>
      <c r="D46" s="222"/>
      <c r="E46" s="208">
        <f t="shared" si="0"/>
        <v>0</v>
      </c>
      <c r="F46" s="209">
        <f t="shared" si="1"/>
        <v>0</v>
      </c>
      <c r="G46" s="210">
        <f t="shared" si="2"/>
        <v>0</v>
      </c>
      <c r="H46" s="226"/>
      <c r="I46" s="265" t="s">
        <v>153</v>
      </c>
      <c r="J46" s="228"/>
      <c r="K46" s="255"/>
      <c r="L46" s="252"/>
      <c r="M46" s="267"/>
    </row>
    <row r="47" spans="1:13" ht="84.75" hidden="1" customHeight="1" x14ac:dyDescent="0.4">
      <c r="A47" s="260"/>
      <c r="B47" s="220"/>
      <c r="C47" s="221"/>
      <c r="D47" s="222"/>
      <c r="E47" s="208">
        <f t="shared" si="0"/>
        <v>0</v>
      </c>
      <c r="F47" s="209">
        <f t="shared" si="1"/>
        <v>0</v>
      </c>
      <c r="G47" s="210">
        <f t="shared" si="2"/>
        <v>0</v>
      </c>
      <c r="H47" s="226"/>
      <c r="I47" s="265" t="s">
        <v>153</v>
      </c>
      <c r="J47" s="228"/>
      <c r="K47" s="255"/>
      <c r="L47" s="252"/>
      <c r="M47" s="267"/>
    </row>
    <row r="48" spans="1:13" ht="84.75" hidden="1" customHeight="1" x14ac:dyDescent="0.4">
      <c r="A48" s="260"/>
      <c r="B48" s="220"/>
      <c r="C48" s="221"/>
      <c r="D48" s="222"/>
      <c r="E48" s="208"/>
      <c r="F48" s="209"/>
      <c r="G48" s="210"/>
      <c r="H48" s="226"/>
      <c r="I48" s="265" t="s">
        <v>153</v>
      </c>
      <c r="J48" s="228"/>
      <c r="K48" s="255"/>
      <c r="L48" s="252"/>
      <c r="M48" s="267"/>
    </row>
    <row r="49" spans="1:14" ht="84.75" hidden="1" customHeight="1" x14ac:dyDescent="0.4">
      <c r="A49" s="260"/>
      <c r="B49" s="220"/>
      <c r="C49" s="221"/>
      <c r="D49" s="222"/>
      <c r="E49" s="208">
        <f t="shared" ref="E49:E50" si="4">F49+G49</f>
        <v>0</v>
      </c>
      <c r="F49" s="209">
        <f t="shared" si="1"/>
        <v>0</v>
      </c>
      <c r="G49" s="210">
        <f t="shared" si="2"/>
        <v>0</v>
      </c>
      <c r="H49" s="226"/>
      <c r="I49" s="265" t="s">
        <v>153</v>
      </c>
      <c r="J49" s="228"/>
      <c r="K49" s="255"/>
      <c r="L49" s="252"/>
      <c r="M49" s="267"/>
    </row>
    <row r="50" spans="1:14" ht="84.75" hidden="1" customHeight="1" thickBot="1" x14ac:dyDescent="0.45">
      <c r="A50" s="261"/>
      <c r="B50" s="223"/>
      <c r="C50" s="224"/>
      <c r="D50" s="225"/>
      <c r="E50" s="211">
        <f t="shared" si="4"/>
        <v>0</v>
      </c>
      <c r="F50" s="212">
        <f t="shared" si="1"/>
        <v>0</v>
      </c>
      <c r="G50" s="213">
        <f t="shared" si="2"/>
        <v>0</v>
      </c>
      <c r="H50" s="227"/>
      <c r="I50" s="266" t="s">
        <v>153</v>
      </c>
      <c r="J50" s="229"/>
      <c r="K50" s="256"/>
      <c r="L50" s="253"/>
      <c r="M50" s="268"/>
    </row>
    <row r="51" spans="1:14" ht="56.25" customHeight="1" thickTop="1" thickBot="1" x14ac:dyDescent="0.45">
      <c r="A51" s="178"/>
      <c r="B51" s="179"/>
      <c r="C51" s="180"/>
      <c r="D51" s="181" t="s">
        <v>155</v>
      </c>
      <c r="E51" s="214">
        <f>SUM(E10:E50)</f>
        <v>2013000</v>
      </c>
      <c r="F51" s="215">
        <f t="shared" ref="F51:G51" si="5">SUM(F10:F50)</f>
        <v>183000</v>
      </c>
      <c r="G51" s="216">
        <f t="shared" si="5"/>
        <v>1830000</v>
      </c>
      <c r="H51" s="178"/>
      <c r="I51" s="179"/>
      <c r="J51" s="254" t="s">
        <v>160</v>
      </c>
      <c r="K51" s="480"/>
      <c r="L51" s="480"/>
      <c r="M51" s="481"/>
    </row>
    <row r="52" spans="1:14" s="84" customFormat="1" ht="16.5" hidden="1" customHeight="1" x14ac:dyDescent="0.4">
      <c r="A52" s="109" t="s">
        <v>110</v>
      </c>
      <c r="B52" s="84" t="s">
        <v>111</v>
      </c>
      <c r="H52" s="109"/>
      <c r="I52" s="109"/>
      <c r="J52" s="109"/>
      <c r="M52" s="110"/>
    </row>
    <row r="53" spans="1:14" s="84" customFormat="1" ht="16.5" hidden="1" customHeight="1" x14ac:dyDescent="0.4">
      <c r="B53" s="84" t="s">
        <v>132</v>
      </c>
      <c r="I53" s="89"/>
      <c r="J53" s="89"/>
      <c r="M53" s="110"/>
    </row>
    <row r="54" spans="1:14" s="84" customFormat="1" ht="16.5" hidden="1" customHeight="1" x14ac:dyDescent="0.4">
      <c r="B54" s="84" t="s">
        <v>133</v>
      </c>
      <c r="F54" s="111"/>
      <c r="G54" s="111"/>
      <c r="I54" s="89"/>
      <c r="J54" s="89"/>
      <c r="K54" s="111"/>
      <c r="L54" s="111"/>
      <c r="M54" s="112"/>
      <c r="N54" s="111"/>
    </row>
    <row r="55" spans="1:14" s="84" customFormat="1" ht="16.5" hidden="1" customHeight="1" x14ac:dyDescent="0.4">
      <c r="B55" s="111" t="s">
        <v>112</v>
      </c>
      <c r="C55" s="111"/>
      <c r="F55" s="111"/>
      <c r="G55" s="111"/>
      <c r="I55" s="89"/>
      <c r="J55" s="89"/>
      <c r="K55" s="111"/>
      <c r="L55" s="111"/>
      <c r="M55" s="112"/>
      <c r="N55" s="111"/>
    </row>
    <row r="56" spans="1:14" s="84" customFormat="1" ht="17.45" customHeight="1" x14ac:dyDescent="0.4">
      <c r="C56" s="113"/>
      <c r="D56" s="113"/>
      <c r="E56" s="113"/>
      <c r="F56" s="113"/>
      <c r="G56" s="113"/>
      <c r="K56" s="113"/>
      <c r="N56" s="111"/>
    </row>
    <row r="57" spans="1:14" s="84" customFormat="1" ht="17.45" customHeight="1" x14ac:dyDescent="0.4">
      <c r="C57" s="113"/>
      <c r="D57" s="113"/>
      <c r="E57" s="113"/>
      <c r="F57" s="113"/>
      <c r="G57" s="113"/>
      <c r="K57" s="113"/>
      <c r="N57" s="111"/>
    </row>
    <row r="58" spans="1:14" ht="17.45" customHeight="1" x14ac:dyDescent="0.4">
      <c r="C58" s="113"/>
      <c r="D58" s="113"/>
      <c r="E58" s="113"/>
      <c r="F58" s="113"/>
      <c r="G58" s="113"/>
      <c r="I58" s="84"/>
      <c r="J58" s="84"/>
      <c r="K58" s="113"/>
      <c r="L58" s="84"/>
      <c r="M58" s="84"/>
    </row>
    <row r="59" spans="1:14" ht="17.45" customHeight="1" x14ac:dyDescent="0.4">
      <c r="C59" s="113"/>
      <c r="D59" s="113"/>
      <c r="E59" s="113"/>
      <c r="F59" s="113"/>
      <c r="G59" s="113"/>
      <c r="I59" s="84"/>
      <c r="J59" s="84"/>
      <c r="K59" s="113"/>
      <c r="L59" s="84"/>
      <c r="M59" s="84"/>
    </row>
    <row r="60" spans="1:14" ht="17.45" customHeight="1" x14ac:dyDescent="0.4">
      <c r="B60" s="83" t="s">
        <v>113</v>
      </c>
      <c r="C60" s="113"/>
      <c r="D60" s="113"/>
      <c r="E60" s="113"/>
      <c r="F60" s="113"/>
      <c r="G60" s="113"/>
      <c r="I60" s="84"/>
      <c r="J60" s="84"/>
      <c r="K60" s="113"/>
      <c r="L60" s="84"/>
      <c r="M60" s="84"/>
    </row>
    <row r="61" spans="1:14" ht="17.45" customHeight="1" x14ac:dyDescent="0.4">
      <c r="B61" s="83" t="s">
        <v>113</v>
      </c>
      <c r="C61" s="113"/>
      <c r="D61" s="113"/>
      <c r="E61" s="113"/>
      <c r="F61" s="113"/>
      <c r="G61" s="113"/>
      <c r="I61" s="84"/>
      <c r="J61" s="84"/>
      <c r="K61" s="113"/>
      <c r="L61" s="84"/>
      <c r="M61" s="84"/>
    </row>
    <row r="62" spans="1:14" x14ac:dyDescent="0.4">
      <c r="C62" s="116"/>
      <c r="D62" s="116"/>
      <c r="E62" s="116"/>
      <c r="F62" s="116"/>
      <c r="G62" s="116"/>
      <c r="K62" s="116"/>
    </row>
  </sheetData>
  <sheetProtection algorithmName="SHA-512" hashValue="J7GB5o8gurLFxDDX2SAoJ/qh61Ww/aOc4OJg7WmBJg034tHM/9jd2BKkgBWRbX6f7uE7Cyc/dWFAsEAaDsRZeg==" saltValue="PlFpZUdZ7qXKIcBTMqbZiw==" spinCount="100000" sheet="1" objects="1" scenarios="1"/>
  <mergeCells count="7">
    <mergeCell ref="K51:M51"/>
    <mergeCell ref="A2:M2"/>
    <mergeCell ref="C4:K4"/>
    <mergeCell ref="B5:B6"/>
    <mergeCell ref="D5:K5"/>
    <mergeCell ref="C6:K6"/>
    <mergeCell ref="H9:J9"/>
  </mergeCells>
  <phoneticPr fontId="8"/>
  <dataValidations xWindow="149" yWindow="491" count="13">
    <dataValidation allowBlank="1" showInputMessage="1" showErrorMessage="1" prompt="税抜で記入してください。" sqref="C10:C50"/>
    <dataValidation allowBlank="1" showInputMessage="1" showErrorMessage="1" prompt="ここでつけた番号を経理関係書類に記入していただくと、確認がスムーズになります。" sqref="M10:M50"/>
    <dataValidation allowBlank="1" showInputMessage="1" showErrorMessage="1" prompt="助成対象期間内に使用した経費内容を入力してください。_x000a_（申請様式（実施計画）からコピーしていただいても構いません）" sqref="B10:B50"/>
    <dataValidation allowBlank="1" showInputMessage="1" showErrorMessage="1" prompt="上記店舗の所在地を入力してください。" sqref="D5:K5 C6:K6"/>
    <dataValidation allowBlank="1" showInputMessage="1" showErrorMessage="1" prompt="店舗名を入力してください。" sqref="C4:K4"/>
    <dataValidation allowBlank="1" showInputMessage="1" showErrorMessage="1" prompt="代表者の方の氏名を入力してください。" sqref="P5"/>
    <dataValidation allowBlank="1" showInputMessage="1" showErrorMessage="1" prompt="法人の方は会社名、個人の方は屋号を入力してください。" sqref="P4"/>
    <dataValidation allowBlank="1" showInputMessage="1" showErrorMessage="1" prompt="交付決定番号を入力してください。" sqref="M4"/>
    <dataValidation type="list" allowBlank="1" showInputMessage="1" showErrorMessage="1" sqref="L19:L50">
      <formula1>"振込,現金,クレジットカード,手形・小切手"</formula1>
    </dataValidation>
    <dataValidation type="list" allowBlank="1" showInputMessage="1" showErrorMessage="1" sqref="A10:A50">
      <formula1>"厨房機器等購入費,広告宣伝費（販路・顧客開拓目的）,広告宣伝費（求人目的）,マーケティング調査費,システム導入費,厨房等工事費"</formula1>
    </dataValidation>
    <dataValidation allowBlank="1" showInputMessage="1" showErrorMessage="1" prompt="継続的な支出の最初の支払日を入力してください。" sqref="H10:H18"/>
    <dataValidation allowBlank="1" showInputMessage="1" showErrorMessage="1" prompt="継続的な支出の最後の支払日を入力してください。" sqref="J10:J18"/>
    <dataValidation type="list" allowBlank="1" showInputMessage="1" showErrorMessage="1" prompt="支払方法（振込、クレジットカード、現金、手形・小切手）を選択してください。" sqref="L10:L18">
      <formula1>"振込,現金,クレジットカード,手形・小切手"</formula1>
    </dataValidation>
  </dataValidations>
  <printOptions horizontalCentered="1"/>
  <pageMargins left="0.39370078740157483" right="0.39370078740157483" top="0.4" bottom="0.47" header="0.16" footer="0.16"/>
  <pageSetup paperSize="9" scale="51" fitToHeight="0" orientation="portrait" r:id="rId1"/>
  <headerFooter scaleWithDoc="0"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/>
    <pageSetUpPr fitToPage="1"/>
  </sheetPr>
  <dimension ref="A1:I16"/>
  <sheetViews>
    <sheetView zoomScale="85" zoomScaleNormal="85" zoomScaleSheetLayoutView="80" workbookViewId="0">
      <selection activeCell="F2" sqref="F2"/>
    </sheetView>
  </sheetViews>
  <sheetFormatPr defaultRowHeight="13.5" x14ac:dyDescent="0.4"/>
  <cols>
    <col min="1" max="1" width="6.375" style="27" customWidth="1"/>
    <col min="2" max="2" width="19" style="27" customWidth="1"/>
    <col min="3" max="5" width="17.125" style="27" customWidth="1"/>
    <col min="6" max="6" width="18.75" style="27" customWidth="1"/>
    <col min="7" max="7" width="8.625" style="27"/>
    <col min="8" max="8" width="20.5" style="27" bestFit="1" customWidth="1"/>
    <col min="9" max="9" width="43.875" style="27" customWidth="1"/>
    <col min="10" max="257" width="8.625" style="27"/>
    <col min="258" max="258" width="4.625" style="27" customWidth="1"/>
    <col min="259" max="259" width="18.125" style="27" customWidth="1"/>
    <col min="260" max="260" width="19.125" style="27" customWidth="1"/>
    <col min="261" max="261" width="18.875" style="27" customWidth="1"/>
    <col min="262" max="262" width="18.375" style="27" customWidth="1"/>
    <col min="263" max="513" width="8.625" style="27"/>
    <col min="514" max="514" width="4.625" style="27" customWidth="1"/>
    <col min="515" max="515" width="18.125" style="27" customWidth="1"/>
    <col min="516" max="516" width="19.125" style="27" customWidth="1"/>
    <col min="517" max="517" width="18.875" style="27" customWidth="1"/>
    <col min="518" max="518" width="18.375" style="27" customWidth="1"/>
    <col min="519" max="769" width="8.625" style="27"/>
    <col min="770" max="770" width="4.625" style="27" customWidth="1"/>
    <col min="771" max="771" width="18.125" style="27" customWidth="1"/>
    <col min="772" max="772" width="19.125" style="27" customWidth="1"/>
    <col min="773" max="773" width="18.875" style="27" customWidth="1"/>
    <col min="774" max="774" width="18.375" style="27" customWidth="1"/>
    <col min="775" max="1025" width="8.625" style="27"/>
    <col min="1026" max="1026" width="4.625" style="27" customWidth="1"/>
    <col min="1027" max="1027" width="18.125" style="27" customWidth="1"/>
    <col min="1028" max="1028" width="19.125" style="27" customWidth="1"/>
    <col min="1029" max="1029" width="18.875" style="27" customWidth="1"/>
    <col min="1030" max="1030" width="18.375" style="27" customWidth="1"/>
    <col min="1031" max="1281" width="8.625" style="27"/>
    <col min="1282" max="1282" width="4.625" style="27" customWidth="1"/>
    <col min="1283" max="1283" width="18.125" style="27" customWidth="1"/>
    <col min="1284" max="1284" width="19.125" style="27" customWidth="1"/>
    <col min="1285" max="1285" width="18.875" style="27" customWidth="1"/>
    <col min="1286" max="1286" width="18.375" style="27" customWidth="1"/>
    <col min="1287" max="1537" width="8.625" style="27"/>
    <col min="1538" max="1538" width="4.625" style="27" customWidth="1"/>
    <col min="1539" max="1539" width="18.125" style="27" customWidth="1"/>
    <col min="1540" max="1540" width="19.125" style="27" customWidth="1"/>
    <col min="1541" max="1541" width="18.875" style="27" customWidth="1"/>
    <col min="1542" max="1542" width="18.375" style="27" customWidth="1"/>
    <col min="1543" max="1793" width="8.625" style="27"/>
    <col min="1794" max="1794" width="4.625" style="27" customWidth="1"/>
    <col min="1795" max="1795" width="18.125" style="27" customWidth="1"/>
    <col min="1796" max="1796" width="19.125" style="27" customWidth="1"/>
    <col min="1797" max="1797" width="18.875" style="27" customWidth="1"/>
    <col min="1798" max="1798" width="18.375" style="27" customWidth="1"/>
    <col min="1799" max="2049" width="8.625" style="27"/>
    <col min="2050" max="2050" width="4.625" style="27" customWidth="1"/>
    <col min="2051" max="2051" width="18.125" style="27" customWidth="1"/>
    <col min="2052" max="2052" width="19.125" style="27" customWidth="1"/>
    <col min="2053" max="2053" width="18.875" style="27" customWidth="1"/>
    <col min="2054" max="2054" width="18.375" style="27" customWidth="1"/>
    <col min="2055" max="2305" width="8.625" style="27"/>
    <col min="2306" max="2306" width="4.625" style="27" customWidth="1"/>
    <col min="2307" max="2307" width="18.125" style="27" customWidth="1"/>
    <col min="2308" max="2308" width="19.125" style="27" customWidth="1"/>
    <col min="2309" max="2309" width="18.875" style="27" customWidth="1"/>
    <col min="2310" max="2310" width="18.375" style="27" customWidth="1"/>
    <col min="2311" max="2561" width="8.625" style="27"/>
    <col min="2562" max="2562" width="4.625" style="27" customWidth="1"/>
    <col min="2563" max="2563" width="18.125" style="27" customWidth="1"/>
    <col min="2564" max="2564" width="19.125" style="27" customWidth="1"/>
    <col min="2565" max="2565" width="18.875" style="27" customWidth="1"/>
    <col min="2566" max="2566" width="18.375" style="27" customWidth="1"/>
    <col min="2567" max="2817" width="8.625" style="27"/>
    <col min="2818" max="2818" width="4.625" style="27" customWidth="1"/>
    <col min="2819" max="2819" width="18.125" style="27" customWidth="1"/>
    <col min="2820" max="2820" width="19.125" style="27" customWidth="1"/>
    <col min="2821" max="2821" width="18.875" style="27" customWidth="1"/>
    <col min="2822" max="2822" width="18.375" style="27" customWidth="1"/>
    <col min="2823" max="3073" width="8.625" style="27"/>
    <col min="3074" max="3074" width="4.625" style="27" customWidth="1"/>
    <col min="3075" max="3075" width="18.125" style="27" customWidth="1"/>
    <col min="3076" max="3076" width="19.125" style="27" customWidth="1"/>
    <col min="3077" max="3077" width="18.875" style="27" customWidth="1"/>
    <col min="3078" max="3078" width="18.375" style="27" customWidth="1"/>
    <col min="3079" max="3329" width="8.625" style="27"/>
    <col min="3330" max="3330" width="4.625" style="27" customWidth="1"/>
    <col min="3331" max="3331" width="18.125" style="27" customWidth="1"/>
    <col min="3332" max="3332" width="19.125" style="27" customWidth="1"/>
    <col min="3333" max="3333" width="18.875" style="27" customWidth="1"/>
    <col min="3334" max="3334" width="18.375" style="27" customWidth="1"/>
    <col min="3335" max="3585" width="8.625" style="27"/>
    <col min="3586" max="3586" width="4.625" style="27" customWidth="1"/>
    <col min="3587" max="3587" width="18.125" style="27" customWidth="1"/>
    <col min="3588" max="3588" width="19.125" style="27" customWidth="1"/>
    <col min="3589" max="3589" width="18.875" style="27" customWidth="1"/>
    <col min="3590" max="3590" width="18.375" style="27" customWidth="1"/>
    <col min="3591" max="3841" width="8.625" style="27"/>
    <col min="3842" max="3842" width="4.625" style="27" customWidth="1"/>
    <col min="3843" max="3843" width="18.125" style="27" customWidth="1"/>
    <col min="3844" max="3844" width="19.125" style="27" customWidth="1"/>
    <col min="3845" max="3845" width="18.875" style="27" customWidth="1"/>
    <col min="3846" max="3846" width="18.375" style="27" customWidth="1"/>
    <col min="3847" max="4097" width="8.625" style="27"/>
    <col min="4098" max="4098" width="4.625" style="27" customWidth="1"/>
    <col min="4099" max="4099" width="18.125" style="27" customWidth="1"/>
    <col min="4100" max="4100" width="19.125" style="27" customWidth="1"/>
    <col min="4101" max="4101" width="18.875" style="27" customWidth="1"/>
    <col min="4102" max="4102" width="18.375" style="27" customWidth="1"/>
    <col min="4103" max="4353" width="8.625" style="27"/>
    <col min="4354" max="4354" width="4.625" style="27" customWidth="1"/>
    <col min="4355" max="4355" width="18.125" style="27" customWidth="1"/>
    <col min="4356" max="4356" width="19.125" style="27" customWidth="1"/>
    <col min="4357" max="4357" width="18.875" style="27" customWidth="1"/>
    <col min="4358" max="4358" width="18.375" style="27" customWidth="1"/>
    <col min="4359" max="4609" width="8.625" style="27"/>
    <col min="4610" max="4610" width="4.625" style="27" customWidth="1"/>
    <col min="4611" max="4611" width="18.125" style="27" customWidth="1"/>
    <col min="4612" max="4612" width="19.125" style="27" customWidth="1"/>
    <col min="4613" max="4613" width="18.875" style="27" customWidth="1"/>
    <col min="4614" max="4614" width="18.375" style="27" customWidth="1"/>
    <col min="4615" max="4865" width="8.625" style="27"/>
    <col min="4866" max="4866" width="4.625" style="27" customWidth="1"/>
    <col min="4867" max="4867" width="18.125" style="27" customWidth="1"/>
    <col min="4868" max="4868" width="19.125" style="27" customWidth="1"/>
    <col min="4869" max="4869" width="18.875" style="27" customWidth="1"/>
    <col min="4870" max="4870" width="18.375" style="27" customWidth="1"/>
    <col min="4871" max="5121" width="8.625" style="27"/>
    <col min="5122" max="5122" width="4.625" style="27" customWidth="1"/>
    <col min="5123" max="5123" width="18.125" style="27" customWidth="1"/>
    <col min="5124" max="5124" width="19.125" style="27" customWidth="1"/>
    <col min="5125" max="5125" width="18.875" style="27" customWidth="1"/>
    <col min="5126" max="5126" width="18.375" style="27" customWidth="1"/>
    <col min="5127" max="5377" width="8.625" style="27"/>
    <col min="5378" max="5378" width="4.625" style="27" customWidth="1"/>
    <col min="5379" max="5379" width="18.125" style="27" customWidth="1"/>
    <col min="5380" max="5380" width="19.125" style="27" customWidth="1"/>
    <col min="5381" max="5381" width="18.875" style="27" customWidth="1"/>
    <col min="5382" max="5382" width="18.375" style="27" customWidth="1"/>
    <col min="5383" max="5633" width="8.625" style="27"/>
    <col min="5634" max="5634" width="4.625" style="27" customWidth="1"/>
    <col min="5635" max="5635" width="18.125" style="27" customWidth="1"/>
    <col min="5636" max="5636" width="19.125" style="27" customWidth="1"/>
    <col min="5637" max="5637" width="18.875" style="27" customWidth="1"/>
    <col min="5638" max="5638" width="18.375" style="27" customWidth="1"/>
    <col min="5639" max="5889" width="8.625" style="27"/>
    <col min="5890" max="5890" width="4.625" style="27" customWidth="1"/>
    <col min="5891" max="5891" width="18.125" style="27" customWidth="1"/>
    <col min="5892" max="5892" width="19.125" style="27" customWidth="1"/>
    <col min="5893" max="5893" width="18.875" style="27" customWidth="1"/>
    <col min="5894" max="5894" width="18.375" style="27" customWidth="1"/>
    <col min="5895" max="6145" width="8.625" style="27"/>
    <col min="6146" max="6146" width="4.625" style="27" customWidth="1"/>
    <col min="6147" max="6147" width="18.125" style="27" customWidth="1"/>
    <col min="6148" max="6148" width="19.125" style="27" customWidth="1"/>
    <col min="6149" max="6149" width="18.875" style="27" customWidth="1"/>
    <col min="6150" max="6150" width="18.375" style="27" customWidth="1"/>
    <col min="6151" max="6401" width="8.625" style="27"/>
    <col min="6402" max="6402" width="4.625" style="27" customWidth="1"/>
    <col min="6403" max="6403" width="18.125" style="27" customWidth="1"/>
    <col min="6404" max="6404" width="19.125" style="27" customWidth="1"/>
    <col min="6405" max="6405" width="18.875" style="27" customWidth="1"/>
    <col min="6406" max="6406" width="18.375" style="27" customWidth="1"/>
    <col min="6407" max="6657" width="8.625" style="27"/>
    <col min="6658" max="6658" width="4.625" style="27" customWidth="1"/>
    <col min="6659" max="6659" width="18.125" style="27" customWidth="1"/>
    <col min="6660" max="6660" width="19.125" style="27" customWidth="1"/>
    <col min="6661" max="6661" width="18.875" style="27" customWidth="1"/>
    <col min="6662" max="6662" width="18.375" style="27" customWidth="1"/>
    <col min="6663" max="6913" width="8.625" style="27"/>
    <col min="6914" max="6914" width="4.625" style="27" customWidth="1"/>
    <col min="6915" max="6915" width="18.125" style="27" customWidth="1"/>
    <col min="6916" max="6916" width="19.125" style="27" customWidth="1"/>
    <col min="6917" max="6917" width="18.875" style="27" customWidth="1"/>
    <col min="6918" max="6918" width="18.375" style="27" customWidth="1"/>
    <col min="6919" max="7169" width="8.625" style="27"/>
    <col min="7170" max="7170" width="4.625" style="27" customWidth="1"/>
    <col min="7171" max="7171" width="18.125" style="27" customWidth="1"/>
    <col min="7172" max="7172" width="19.125" style="27" customWidth="1"/>
    <col min="7173" max="7173" width="18.875" style="27" customWidth="1"/>
    <col min="7174" max="7174" width="18.375" style="27" customWidth="1"/>
    <col min="7175" max="7425" width="8.625" style="27"/>
    <col min="7426" max="7426" width="4.625" style="27" customWidth="1"/>
    <col min="7427" max="7427" width="18.125" style="27" customWidth="1"/>
    <col min="7428" max="7428" width="19.125" style="27" customWidth="1"/>
    <col min="7429" max="7429" width="18.875" style="27" customWidth="1"/>
    <col min="7430" max="7430" width="18.375" style="27" customWidth="1"/>
    <col min="7431" max="7681" width="8.625" style="27"/>
    <col min="7682" max="7682" width="4.625" style="27" customWidth="1"/>
    <col min="7683" max="7683" width="18.125" style="27" customWidth="1"/>
    <col min="7684" max="7684" width="19.125" style="27" customWidth="1"/>
    <col min="7685" max="7685" width="18.875" style="27" customWidth="1"/>
    <col min="7686" max="7686" width="18.375" style="27" customWidth="1"/>
    <col min="7687" max="7937" width="8.625" style="27"/>
    <col min="7938" max="7938" width="4.625" style="27" customWidth="1"/>
    <col min="7939" max="7939" width="18.125" style="27" customWidth="1"/>
    <col min="7940" max="7940" width="19.125" style="27" customWidth="1"/>
    <col min="7941" max="7941" width="18.875" style="27" customWidth="1"/>
    <col min="7942" max="7942" width="18.375" style="27" customWidth="1"/>
    <col min="7943" max="8193" width="8.625" style="27"/>
    <col min="8194" max="8194" width="4.625" style="27" customWidth="1"/>
    <col min="8195" max="8195" width="18.125" style="27" customWidth="1"/>
    <col min="8196" max="8196" width="19.125" style="27" customWidth="1"/>
    <col min="8197" max="8197" width="18.875" style="27" customWidth="1"/>
    <col min="8198" max="8198" width="18.375" style="27" customWidth="1"/>
    <col min="8199" max="8449" width="8.625" style="27"/>
    <col min="8450" max="8450" width="4.625" style="27" customWidth="1"/>
    <col min="8451" max="8451" width="18.125" style="27" customWidth="1"/>
    <col min="8452" max="8452" width="19.125" style="27" customWidth="1"/>
    <col min="8453" max="8453" width="18.875" style="27" customWidth="1"/>
    <col min="8454" max="8454" width="18.375" style="27" customWidth="1"/>
    <col min="8455" max="8705" width="8.625" style="27"/>
    <col min="8706" max="8706" width="4.625" style="27" customWidth="1"/>
    <col min="8707" max="8707" width="18.125" style="27" customWidth="1"/>
    <col min="8708" max="8708" width="19.125" style="27" customWidth="1"/>
    <col min="8709" max="8709" width="18.875" style="27" customWidth="1"/>
    <col min="8710" max="8710" width="18.375" style="27" customWidth="1"/>
    <col min="8711" max="8961" width="8.625" style="27"/>
    <col min="8962" max="8962" width="4.625" style="27" customWidth="1"/>
    <col min="8963" max="8963" width="18.125" style="27" customWidth="1"/>
    <col min="8964" max="8964" width="19.125" style="27" customWidth="1"/>
    <col min="8965" max="8965" width="18.875" style="27" customWidth="1"/>
    <col min="8966" max="8966" width="18.375" style="27" customWidth="1"/>
    <col min="8967" max="9217" width="8.625" style="27"/>
    <col min="9218" max="9218" width="4.625" style="27" customWidth="1"/>
    <col min="9219" max="9219" width="18.125" style="27" customWidth="1"/>
    <col min="9220" max="9220" width="19.125" style="27" customWidth="1"/>
    <col min="9221" max="9221" width="18.875" style="27" customWidth="1"/>
    <col min="9222" max="9222" width="18.375" style="27" customWidth="1"/>
    <col min="9223" max="9473" width="8.625" style="27"/>
    <col min="9474" max="9474" width="4.625" style="27" customWidth="1"/>
    <col min="9475" max="9475" width="18.125" style="27" customWidth="1"/>
    <col min="9476" max="9476" width="19.125" style="27" customWidth="1"/>
    <col min="9477" max="9477" width="18.875" style="27" customWidth="1"/>
    <col min="9478" max="9478" width="18.375" style="27" customWidth="1"/>
    <col min="9479" max="9729" width="8.625" style="27"/>
    <col min="9730" max="9730" width="4.625" style="27" customWidth="1"/>
    <col min="9731" max="9731" width="18.125" style="27" customWidth="1"/>
    <col min="9732" max="9732" width="19.125" style="27" customWidth="1"/>
    <col min="9733" max="9733" width="18.875" style="27" customWidth="1"/>
    <col min="9734" max="9734" width="18.375" style="27" customWidth="1"/>
    <col min="9735" max="9985" width="8.625" style="27"/>
    <col min="9986" max="9986" width="4.625" style="27" customWidth="1"/>
    <col min="9987" max="9987" width="18.125" style="27" customWidth="1"/>
    <col min="9988" max="9988" width="19.125" style="27" customWidth="1"/>
    <col min="9989" max="9989" width="18.875" style="27" customWidth="1"/>
    <col min="9990" max="9990" width="18.375" style="27" customWidth="1"/>
    <col min="9991" max="10241" width="8.625" style="27"/>
    <col min="10242" max="10242" width="4.625" style="27" customWidth="1"/>
    <col min="10243" max="10243" width="18.125" style="27" customWidth="1"/>
    <col min="10244" max="10244" width="19.125" style="27" customWidth="1"/>
    <col min="10245" max="10245" width="18.875" style="27" customWidth="1"/>
    <col min="10246" max="10246" width="18.375" style="27" customWidth="1"/>
    <col min="10247" max="10497" width="8.625" style="27"/>
    <col min="10498" max="10498" width="4.625" style="27" customWidth="1"/>
    <col min="10499" max="10499" width="18.125" style="27" customWidth="1"/>
    <col min="10500" max="10500" width="19.125" style="27" customWidth="1"/>
    <col min="10501" max="10501" width="18.875" style="27" customWidth="1"/>
    <col min="10502" max="10502" width="18.375" style="27" customWidth="1"/>
    <col min="10503" max="10753" width="8.625" style="27"/>
    <col min="10754" max="10754" width="4.625" style="27" customWidth="1"/>
    <col min="10755" max="10755" width="18.125" style="27" customWidth="1"/>
    <col min="10756" max="10756" width="19.125" style="27" customWidth="1"/>
    <col min="10757" max="10757" width="18.875" style="27" customWidth="1"/>
    <col min="10758" max="10758" width="18.375" style="27" customWidth="1"/>
    <col min="10759" max="11009" width="8.625" style="27"/>
    <col min="11010" max="11010" width="4.625" style="27" customWidth="1"/>
    <col min="11011" max="11011" width="18.125" style="27" customWidth="1"/>
    <col min="11012" max="11012" width="19.125" style="27" customWidth="1"/>
    <col min="11013" max="11013" width="18.875" style="27" customWidth="1"/>
    <col min="11014" max="11014" width="18.375" style="27" customWidth="1"/>
    <col min="11015" max="11265" width="8.625" style="27"/>
    <col min="11266" max="11266" width="4.625" style="27" customWidth="1"/>
    <col min="11267" max="11267" width="18.125" style="27" customWidth="1"/>
    <col min="11268" max="11268" width="19.125" style="27" customWidth="1"/>
    <col min="11269" max="11269" width="18.875" style="27" customWidth="1"/>
    <col min="11270" max="11270" width="18.375" style="27" customWidth="1"/>
    <col min="11271" max="11521" width="8.625" style="27"/>
    <col min="11522" max="11522" width="4.625" style="27" customWidth="1"/>
    <col min="11523" max="11523" width="18.125" style="27" customWidth="1"/>
    <col min="11524" max="11524" width="19.125" style="27" customWidth="1"/>
    <col min="11525" max="11525" width="18.875" style="27" customWidth="1"/>
    <col min="11526" max="11526" width="18.375" style="27" customWidth="1"/>
    <col min="11527" max="11777" width="8.625" style="27"/>
    <col min="11778" max="11778" width="4.625" style="27" customWidth="1"/>
    <col min="11779" max="11779" width="18.125" style="27" customWidth="1"/>
    <col min="11780" max="11780" width="19.125" style="27" customWidth="1"/>
    <col min="11781" max="11781" width="18.875" style="27" customWidth="1"/>
    <col min="11782" max="11782" width="18.375" style="27" customWidth="1"/>
    <col min="11783" max="12033" width="8.625" style="27"/>
    <col min="12034" max="12034" width="4.625" style="27" customWidth="1"/>
    <col min="12035" max="12035" width="18.125" style="27" customWidth="1"/>
    <col min="12036" max="12036" width="19.125" style="27" customWidth="1"/>
    <col min="12037" max="12037" width="18.875" style="27" customWidth="1"/>
    <col min="12038" max="12038" width="18.375" style="27" customWidth="1"/>
    <col min="12039" max="12289" width="8.625" style="27"/>
    <col min="12290" max="12290" width="4.625" style="27" customWidth="1"/>
    <col min="12291" max="12291" width="18.125" style="27" customWidth="1"/>
    <col min="12292" max="12292" width="19.125" style="27" customWidth="1"/>
    <col min="12293" max="12293" width="18.875" style="27" customWidth="1"/>
    <col min="12294" max="12294" width="18.375" style="27" customWidth="1"/>
    <col min="12295" max="12545" width="8.625" style="27"/>
    <col min="12546" max="12546" width="4.625" style="27" customWidth="1"/>
    <col min="12547" max="12547" width="18.125" style="27" customWidth="1"/>
    <col min="12548" max="12548" width="19.125" style="27" customWidth="1"/>
    <col min="12549" max="12549" width="18.875" style="27" customWidth="1"/>
    <col min="12550" max="12550" width="18.375" style="27" customWidth="1"/>
    <col min="12551" max="12801" width="8.625" style="27"/>
    <col min="12802" max="12802" width="4.625" style="27" customWidth="1"/>
    <col min="12803" max="12803" width="18.125" style="27" customWidth="1"/>
    <col min="12804" max="12804" width="19.125" style="27" customWidth="1"/>
    <col min="12805" max="12805" width="18.875" style="27" customWidth="1"/>
    <col min="12806" max="12806" width="18.375" style="27" customWidth="1"/>
    <col min="12807" max="13057" width="8.625" style="27"/>
    <col min="13058" max="13058" width="4.625" style="27" customWidth="1"/>
    <col min="13059" max="13059" width="18.125" style="27" customWidth="1"/>
    <col min="13060" max="13060" width="19.125" style="27" customWidth="1"/>
    <col min="13061" max="13061" width="18.875" style="27" customWidth="1"/>
    <col min="13062" max="13062" width="18.375" style="27" customWidth="1"/>
    <col min="13063" max="13313" width="8.625" style="27"/>
    <col min="13314" max="13314" width="4.625" style="27" customWidth="1"/>
    <col min="13315" max="13315" width="18.125" style="27" customWidth="1"/>
    <col min="13316" max="13316" width="19.125" style="27" customWidth="1"/>
    <col min="13317" max="13317" width="18.875" style="27" customWidth="1"/>
    <col min="13318" max="13318" width="18.375" style="27" customWidth="1"/>
    <col min="13319" max="13569" width="8.625" style="27"/>
    <col min="13570" max="13570" width="4.625" style="27" customWidth="1"/>
    <col min="13571" max="13571" width="18.125" style="27" customWidth="1"/>
    <col min="13572" max="13572" width="19.125" style="27" customWidth="1"/>
    <col min="13573" max="13573" width="18.875" style="27" customWidth="1"/>
    <col min="13574" max="13574" width="18.375" style="27" customWidth="1"/>
    <col min="13575" max="13825" width="8.625" style="27"/>
    <col min="13826" max="13826" width="4.625" style="27" customWidth="1"/>
    <col min="13827" max="13827" width="18.125" style="27" customWidth="1"/>
    <col min="13828" max="13828" width="19.125" style="27" customWidth="1"/>
    <col min="13829" max="13829" width="18.875" style="27" customWidth="1"/>
    <col min="13830" max="13830" width="18.375" style="27" customWidth="1"/>
    <col min="13831" max="14081" width="8.625" style="27"/>
    <col min="14082" max="14082" width="4.625" style="27" customWidth="1"/>
    <col min="14083" max="14083" width="18.125" style="27" customWidth="1"/>
    <col min="14084" max="14084" width="19.125" style="27" customWidth="1"/>
    <col min="14085" max="14085" width="18.875" style="27" customWidth="1"/>
    <col min="14086" max="14086" width="18.375" style="27" customWidth="1"/>
    <col min="14087" max="14337" width="8.625" style="27"/>
    <col min="14338" max="14338" width="4.625" style="27" customWidth="1"/>
    <col min="14339" max="14339" width="18.125" style="27" customWidth="1"/>
    <col min="14340" max="14340" width="19.125" style="27" customWidth="1"/>
    <col min="14341" max="14341" width="18.875" style="27" customWidth="1"/>
    <col min="14342" max="14342" width="18.375" style="27" customWidth="1"/>
    <col min="14343" max="14593" width="8.625" style="27"/>
    <col min="14594" max="14594" width="4.625" style="27" customWidth="1"/>
    <col min="14595" max="14595" width="18.125" style="27" customWidth="1"/>
    <col min="14596" max="14596" width="19.125" style="27" customWidth="1"/>
    <col min="14597" max="14597" width="18.875" style="27" customWidth="1"/>
    <col min="14598" max="14598" width="18.375" style="27" customWidth="1"/>
    <col min="14599" max="14849" width="8.625" style="27"/>
    <col min="14850" max="14850" width="4.625" style="27" customWidth="1"/>
    <col min="14851" max="14851" width="18.125" style="27" customWidth="1"/>
    <col min="14852" max="14852" width="19.125" style="27" customWidth="1"/>
    <col min="14853" max="14853" width="18.875" style="27" customWidth="1"/>
    <col min="14854" max="14854" width="18.375" style="27" customWidth="1"/>
    <col min="14855" max="15105" width="8.625" style="27"/>
    <col min="15106" max="15106" width="4.625" style="27" customWidth="1"/>
    <col min="15107" max="15107" width="18.125" style="27" customWidth="1"/>
    <col min="15108" max="15108" width="19.125" style="27" customWidth="1"/>
    <col min="15109" max="15109" width="18.875" style="27" customWidth="1"/>
    <col min="15110" max="15110" width="18.375" style="27" customWidth="1"/>
    <col min="15111" max="15361" width="8.625" style="27"/>
    <col min="15362" max="15362" width="4.625" style="27" customWidth="1"/>
    <col min="15363" max="15363" width="18.125" style="27" customWidth="1"/>
    <col min="15364" max="15364" width="19.125" style="27" customWidth="1"/>
    <col min="15365" max="15365" width="18.875" style="27" customWidth="1"/>
    <col min="15366" max="15366" width="18.375" style="27" customWidth="1"/>
    <col min="15367" max="15617" width="8.625" style="27"/>
    <col min="15618" max="15618" width="4.625" style="27" customWidth="1"/>
    <col min="15619" max="15619" width="18.125" style="27" customWidth="1"/>
    <col min="15620" max="15620" width="19.125" style="27" customWidth="1"/>
    <col min="15621" max="15621" width="18.875" style="27" customWidth="1"/>
    <col min="15622" max="15622" width="18.375" style="27" customWidth="1"/>
    <col min="15623" max="15873" width="8.625" style="27"/>
    <col min="15874" max="15874" width="4.625" style="27" customWidth="1"/>
    <col min="15875" max="15875" width="18.125" style="27" customWidth="1"/>
    <col min="15876" max="15876" width="19.125" style="27" customWidth="1"/>
    <col min="15877" max="15877" width="18.875" style="27" customWidth="1"/>
    <col min="15878" max="15878" width="18.375" style="27" customWidth="1"/>
    <col min="15879" max="16129" width="8.625" style="27"/>
    <col min="16130" max="16130" width="4.625" style="27" customWidth="1"/>
    <col min="16131" max="16131" width="18.125" style="27" customWidth="1"/>
    <col min="16132" max="16132" width="19.125" style="27" customWidth="1"/>
    <col min="16133" max="16133" width="18.875" style="27" customWidth="1"/>
    <col min="16134" max="16134" width="18.375" style="27" customWidth="1"/>
    <col min="16135" max="16384" width="8.625" style="27"/>
  </cols>
  <sheetData>
    <row r="1" spans="1:9" ht="17.25" customHeight="1" x14ac:dyDescent="0.4">
      <c r="A1" s="85" t="s">
        <v>128</v>
      </c>
    </row>
    <row r="2" spans="1:9" ht="30" customHeight="1" x14ac:dyDescent="0.4">
      <c r="E2" s="86" t="s">
        <v>162</v>
      </c>
      <c r="F2" s="232" t="str">
        <f>+IF('別紙1　店舗1'!M4="","",'別紙1　店舗1'!M4)</f>
        <v/>
      </c>
      <c r="H2" s="251" t="s">
        <v>166</v>
      </c>
      <c r="I2" s="257" t="str">
        <f>+IF('別紙1　店舗1'!P4="","",'別紙1　店舗1'!P4)</f>
        <v/>
      </c>
    </row>
    <row r="3" spans="1:9" ht="30" customHeight="1" x14ac:dyDescent="0.4">
      <c r="A3" s="376" t="s">
        <v>88</v>
      </c>
      <c r="B3" s="376"/>
      <c r="C3" s="376"/>
      <c r="D3" s="376"/>
      <c r="E3" s="376"/>
      <c r="F3" s="376"/>
      <c r="H3" s="251" t="s">
        <v>167</v>
      </c>
      <c r="I3" s="257" t="str">
        <f>+IF('別紙1　店舗1'!P5="","",'別紙1　店舗1'!P5)</f>
        <v/>
      </c>
    </row>
    <row r="4" spans="1:9" ht="26.25" customHeight="1" x14ac:dyDescent="0.4">
      <c r="B4" s="27" t="s">
        <v>151</v>
      </c>
    </row>
    <row r="5" spans="1:9" ht="23.25" customHeight="1" x14ac:dyDescent="0.4">
      <c r="F5" s="86" t="s">
        <v>90</v>
      </c>
    </row>
    <row r="6" spans="1:9" ht="47.25" customHeight="1" x14ac:dyDescent="0.4">
      <c r="A6" s="377" t="s">
        <v>91</v>
      </c>
      <c r="B6" s="377"/>
      <c r="C6" s="169" t="s">
        <v>92</v>
      </c>
      <c r="D6" s="169" t="s">
        <v>150</v>
      </c>
      <c r="E6" s="169" t="s">
        <v>149</v>
      </c>
      <c r="F6" s="170" t="s">
        <v>93</v>
      </c>
      <c r="H6" s="170" t="s">
        <v>178</v>
      </c>
      <c r="I6" s="231" t="str">
        <f>+IF('別紙1　店舗1'!$C$4="","",'別紙1　店舗1'!$C$4)</f>
        <v/>
      </c>
    </row>
    <row r="7" spans="1:9" ht="47.25" customHeight="1" x14ac:dyDescent="0.4">
      <c r="A7" s="472" t="s">
        <v>114</v>
      </c>
      <c r="B7" s="473"/>
      <c r="C7" s="238">
        <f>SUMIF('別紙1　店舗1'!$A:$A,$A7,'別紙1　店舗1'!E:E)+SUMIF('別紙1　店舗2'!$A:$A,$A7,'別紙1　店舗2'!E:E)+SUMIF('別紙1　店舗3'!$A:$A,$A7,'別紙1　店舗3'!E:E)+SUMIF('別紙1　店舗4'!$A:$A,$A7,'別紙1　店舗4'!E:E)+SUMIF('別紙1　店舗5'!$A:$A,$A7,'別紙1　店舗5'!E:E)+SUMIF('別紙1　店舗6'!$A:$A,$A7,'別紙1　店舗6'!E:E)+SUMIF('別紙1　店舗7'!$A:$A,$A7,'別紙1　店舗7'!E:E)+SUMIF('別紙1　店舗8'!$A:$A,$A7,'別紙1　店舗8'!E:E)+SUMIF('別紙1　店舗9'!$A:$A,$A7,'別紙1　店舗9'!E:E)+SUMIF('別紙1　店舗10'!$A:$A,$A7,'別紙1　店舗10'!E:E)</f>
        <v>0</v>
      </c>
      <c r="D7" s="238">
        <f>SUMIF('別紙1　店舗1'!$A:$A,$A7,'別紙1　店舗1'!F:F)+SUMIF('別紙1　店舗2'!$A:$A,$A7,'別紙1　店舗2'!F:F)+SUMIF('別紙1　店舗3'!$A:$A,$A7,'別紙1　店舗3'!F:F)+SUMIF('別紙1　店舗4'!$A:$A,$A7,'別紙1　店舗4'!F:F)+SUMIF('別紙1　店舗5'!$A:$A,$A7,'別紙1　店舗5'!F:F)+SUMIF('別紙1　店舗6'!$A:$A,$A7,'別紙1　店舗6'!F:F)+SUMIF('別紙1　店舗7'!$A:$A,$A7,'別紙1　店舗7'!F:F)+SUMIF('別紙1　店舗8'!$A:$A,$A7,'別紙1　店舗8'!F:F)+SUMIF('別紙1　店舗9'!$A:$A,$A7,'別紙1　店舗9'!F:F)+SUMIF('別紙1　店舗10'!$A:$A,$A7,'別紙1　店舗10'!F:F)</f>
        <v>0</v>
      </c>
      <c r="E7" s="238">
        <f>SUMIF('別紙1　店舗1'!$A:$A,$A7,'別紙1　店舗1'!G:G)+SUMIF('別紙1　店舗2'!$A:$A,$A7,'別紙1　店舗2'!G:G)+SUMIF('別紙1　店舗3'!$A:$A,$A7,'別紙1　店舗3'!G:G)+SUMIF('別紙1　店舗4'!$A:$A,$A7,'別紙1　店舗4'!G:G)+SUMIF('別紙1　店舗5'!$A:$A,$A7,'別紙1　店舗5'!G:G)+SUMIF('別紙1　店舗6'!$A:$A,$A7,'別紙1　店舗6'!G:G)+SUMIF('別紙1　店舗7'!$A:$A,$A7,'別紙1　店舗7'!G:G)+SUMIF('別紙1　店舗8'!$A:$A,$A7,'別紙1　店舗8'!G:G)+SUMIF('別紙1　店舗9'!$A:$A,$A7,'別紙1　店舗9'!G:G)+SUMIF('別紙1　店舗10'!$A:$A,$A7,'別紙1　店舗10'!G:G)</f>
        <v>0</v>
      </c>
      <c r="F7" s="521"/>
      <c r="H7" s="170" t="s">
        <v>179</v>
      </c>
      <c r="I7" s="231" t="str">
        <f>+IF('別紙1　店舗2'!$C$4="","",'別紙1　店舗2'!$C$4)</f>
        <v/>
      </c>
    </row>
    <row r="8" spans="1:9" ht="47.25" customHeight="1" x14ac:dyDescent="0.4">
      <c r="A8" s="474" t="s">
        <v>115</v>
      </c>
      <c r="B8" s="475"/>
      <c r="C8" s="239">
        <f>+C9+C10</f>
        <v>0</v>
      </c>
      <c r="D8" s="239">
        <f t="shared" ref="D8:E8" si="0">+D9+D10</f>
        <v>0</v>
      </c>
      <c r="E8" s="239">
        <f t="shared" si="0"/>
        <v>0</v>
      </c>
      <c r="F8" s="522" t="str">
        <f>+IF($E8&gt;1500000,"経費上限は150万円です。","")</f>
        <v/>
      </c>
      <c r="H8" s="170" t="s">
        <v>180</v>
      </c>
      <c r="I8" s="231" t="str">
        <f>+IF('別紙1　店舗3'!$C$4="","",'別紙1　店舗3'!$C$4)</f>
        <v/>
      </c>
    </row>
    <row r="9" spans="1:9" ht="47.25" customHeight="1" x14ac:dyDescent="0.4">
      <c r="A9" s="204"/>
      <c r="B9" s="202" t="s">
        <v>161</v>
      </c>
      <c r="C9" s="240">
        <f>SUMIF('別紙1　店舗1'!$A:$A,$A$8&amp;"（"&amp;$B9&amp;"）",'別紙1　店舗1'!E:E)+SUMIF('別紙1　店舗2'!$A:$A,$A$8&amp;"（"&amp;$B9&amp;"）",'別紙1　店舗2'!E:E)+SUMIF('別紙1　店舗3'!$A:$A,$A$8&amp;"（"&amp;$B9&amp;"）",'別紙1　店舗3'!E:E)+SUMIF('別紙1　店舗4'!$A:$A,$A$8&amp;"（"&amp;$B9&amp;"）",'別紙1　店舗4'!E:E)+SUMIF('別紙1　店舗5'!$A:$A,$A$8&amp;"（"&amp;$B9&amp;"）",'別紙1　店舗5'!E:E)+SUMIF('別紙1　店舗6'!$A:$A,$A$8&amp;"（"&amp;$B9&amp;"）",'別紙1　店舗6'!E:E)+SUMIF('別紙1　店舗7'!$A:$A,$A$8&amp;"（"&amp;$B9&amp;"）",'別紙1　店舗7'!E:E)+SUMIF('別紙1　店舗8'!$A:$A,$A$8&amp;"（"&amp;$B9&amp;"）",'別紙1　店舗8'!E:E)+SUMIF('別紙1　店舗9'!$A:$A,$A$8&amp;"（"&amp;$B9&amp;"）",'別紙1　店舗9'!E:E)+SUMIF('別紙1　店舗10'!$A:$A,$A$8&amp;"（"&amp;$B9&amp;"）",'別紙1　店舗10'!E:E)</f>
        <v>0</v>
      </c>
      <c r="D9" s="241">
        <f>SUMIF('別紙1　店舗1'!$A:$A,$A$8&amp;"（"&amp;$B9&amp;"）",'別紙1　店舗1'!F:F)+SUMIF('別紙1　店舗2'!$A:$A,$A$8&amp;"（"&amp;$B9&amp;"）",'別紙1　店舗2'!F:F)+SUMIF('別紙1　店舗3'!$A:$A,$A$8&amp;"（"&amp;$B9&amp;"）",'別紙1　店舗3'!F:F)+SUMIF('別紙1　店舗4'!$A:$A,$A$8&amp;"（"&amp;$B9&amp;"）",'別紙1　店舗4'!F:F)+SUMIF('別紙1　店舗5'!$A:$A,$A$8&amp;"（"&amp;$B9&amp;"）",'別紙1　店舗5'!F:F)+SUMIF('別紙1　店舗6'!$A:$A,$A$8&amp;"（"&amp;$B9&amp;"）",'別紙1　店舗6'!F:F)+SUMIF('別紙1　店舗7'!$A:$A,$A$8&amp;"（"&amp;$B9&amp;"）",'別紙1　店舗7'!F:F)+SUMIF('別紙1　店舗8'!$A:$A,$A$8&amp;"（"&amp;$B9&amp;"）",'別紙1　店舗8'!F:F)+SUMIF('別紙1　店舗9'!$A:$A,$A$8&amp;"（"&amp;$B9&amp;"）",'別紙1　店舗9'!F:F)+SUMIF('別紙1　店舗10'!$A:$A,$A$8&amp;"（"&amp;$B9&amp;"）",'別紙1　店舗10'!F:F)</f>
        <v>0</v>
      </c>
      <c r="E9" s="240">
        <f>SUMIF('別紙1　店舗1'!$A:$A,$A$8&amp;"（"&amp;$B9&amp;"）",'別紙1　店舗1'!G:G)+SUMIF('別紙1　店舗2'!$A:$A,$A$8&amp;"（"&amp;$B9&amp;"）",'別紙1　店舗2'!G:G)+SUMIF('別紙1　店舗3'!$A:$A,$A$8&amp;"（"&amp;$B9&amp;"）",'別紙1　店舗3'!G:G)+SUMIF('別紙1　店舗4'!$A:$A,$A$8&amp;"（"&amp;$B9&amp;"）",'別紙1　店舗4'!G:G)+SUMIF('別紙1　店舗5'!$A:$A,$A$8&amp;"（"&amp;$B9&amp;"）",'別紙1　店舗5'!G:G)+SUMIF('別紙1　店舗6'!$A:$A,$A$8&amp;"（"&amp;$B9&amp;"）",'別紙1　店舗6'!G:G)+SUMIF('別紙1　店舗7'!$A:$A,$A$8&amp;"（"&amp;$B9&amp;"）",'別紙1　店舗7'!G:G)+SUMIF('別紙1　店舗8'!$A:$A,$A$8&amp;"（"&amp;$B9&amp;"）",'別紙1　店舗8'!G:G)+SUMIF('別紙1　店舗9'!$A:$A,$A$8&amp;"（"&amp;$B9&amp;"）",'別紙1　店舗9'!G:G)+SUMIF('別紙1　店舗10'!$A:$A,$A$8&amp;"（"&amp;$B9&amp;"）",'別紙1　店舗10'!G:G)</f>
        <v>0</v>
      </c>
      <c r="F9" s="523"/>
      <c r="H9" s="170" t="s">
        <v>181</v>
      </c>
      <c r="I9" s="231" t="str">
        <f>+IF('別紙1　店舗4'!$C$4="","",'別紙1　店舗4'!$C$4)</f>
        <v/>
      </c>
    </row>
    <row r="10" spans="1:9" ht="47.25" customHeight="1" x14ac:dyDescent="0.4">
      <c r="A10" s="201"/>
      <c r="B10" s="203" t="s">
        <v>125</v>
      </c>
      <c r="C10" s="242">
        <f>SUMIF('別紙1　店舗1'!$A:$A,$A$8&amp;"（"&amp;$B10&amp;"）",'別紙1　店舗1'!E:E)+SUMIF('別紙1　店舗2'!$A:$A,$A$8&amp;"（"&amp;$B10&amp;"）",'別紙1　店舗2'!E:E)+SUMIF('別紙1　店舗3'!$A:$A,$A$8&amp;"（"&amp;$B10&amp;"）",'別紙1　店舗3'!E:E)+SUMIF('別紙1　店舗4'!$A:$A,$A$8&amp;"（"&amp;$B10&amp;"）",'別紙1　店舗4'!E:E)+SUMIF('別紙1　店舗5'!$A:$A,$A$8&amp;"（"&amp;$B10&amp;"）",'別紙1　店舗5'!E:E)+SUMIF('別紙1　店舗6'!$A:$A,$A$8&amp;"（"&amp;$B10&amp;"）",'別紙1　店舗6'!E:E)+SUMIF('別紙1　店舗7'!$A:$A,$A$8&amp;"（"&amp;$B10&amp;"）",'別紙1　店舗7'!E:E)+SUMIF('別紙1　店舗8'!$A:$A,$A$8&amp;"（"&amp;$B10&amp;"）",'別紙1　店舗8'!E:E)+SUMIF('別紙1　店舗9'!$A:$A,$A$8&amp;"（"&amp;$B10&amp;"）",'別紙1　店舗9'!E:E)+SUMIF('別紙1　店舗10'!$A:$A,$A$8&amp;"（"&amp;$B10&amp;"）",'別紙1　店舗10'!E:E)</f>
        <v>0</v>
      </c>
      <c r="D10" s="238">
        <f>SUMIF('別紙1　店舗1'!$A:$A,$A$8&amp;"（"&amp;$B10&amp;"）",'別紙1　店舗1'!F:F)+SUMIF('別紙1　店舗2'!$A:$A,$A$8&amp;"（"&amp;$B10&amp;"）",'別紙1　店舗2'!F:F)+SUMIF('別紙1　店舗3'!$A:$A,$A$8&amp;"（"&amp;$B10&amp;"）",'別紙1　店舗3'!F:F)+SUMIF('別紙1　店舗4'!$A:$A,$A$8&amp;"（"&amp;$B10&amp;"）",'別紙1　店舗4'!F:F)+SUMIF('別紙1　店舗5'!$A:$A,$A$8&amp;"（"&amp;$B10&amp;"）",'別紙1　店舗5'!F:F)+SUMIF('別紙1　店舗6'!$A:$A,$A$8&amp;"（"&amp;$B10&amp;"）",'別紙1　店舗6'!F:F)+SUMIF('別紙1　店舗7'!$A:$A,$A$8&amp;"（"&amp;$B10&amp;"）",'別紙1　店舗7'!F:F)+SUMIF('別紙1　店舗8'!$A:$A,$A$8&amp;"（"&amp;$B10&amp;"）",'別紙1　店舗8'!F:F)+SUMIF('別紙1　店舗9'!$A:$A,$A$8&amp;"（"&amp;$B10&amp;"）",'別紙1　店舗9'!F:F)+SUMIF('別紙1　店舗10'!$A:$A,$A$8&amp;"（"&amp;$B10&amp;"）",'別紙1　店舗10'!F:F)</f>
        <v>0</v>
      </c>
      <c r="E10" s="242">
        <f>SUMIF('別紙1　店舗1'!$A:$A,$A$8&amp;"（"&amp;$B10&amp;"）",'別紙1　店舗1'!G:G)+SUMIF('別紙1　店舗2'!$A:$A,$A$8&amp;"（"&amp;$B10&amp;"）",'別紙1　店舗2'!G:G)+SUMIF('別紙1　店舗3'!$A:$A,$A$8&amp;"（"&amp;$B10&amp;"）",'別紙1　店舗3'!G:G)+SUMIF('別紙1　店舗4'!$A:$A,$A$8&amp;"（"&amp;$B10&amp;"）",'別紙1　店舗4'!G:G)+SUMIF('別紙1　店舗5'!$A:$A,$A$8&amp;"（"&amp;$B10&amp;"）",'別紙1　店舗5'!G:G)+SUMIF('別紙1　店舗6'!$A:$A,$A$8&amp;"（"&amp;$B10&amp;"）",'別紙1　店舗6'!G:G)+SUMIF('別紙1　店舗7'!$A:$A,$A$8&amp;"（"&amp;$B10&amp;"）",'別紙1　店舗7'!G:G)+SUMIF('別紙1　店舗8'!$A:$A,$A$8&amp;"（"&amp;$B10&amp;"）",'別紙1　店舗8'!G:G)+SUMIF('別紙1　店舗9'!$A:$A,$A$8&amp;"（"&amp;$B10&amp;"）",'別紙1　店舗9'!G:G)+SUMIF('別紙1　店舗10'!$A:$A,$A$8&amp;"（"&amp;$B10&amp;"）",'別紙1　店舗10'!G:G)</f>
        <v>0</v>
      </c>
      <c r="F10" s="521" t="str">
        <f>+IF($E10&gt;150000,"経費上限は15万円です。","")</f>
        <v/>
      </c>
      <c r="H10" s="170" t="s">
        <v>182</v>
      </c>
      <c r="I10" s="231" t="str">
        <f>+IF('別紙1　店舗5'!$C$4="","",'別紙1　店舗5'!$C$4)</f>
        <v/>
      </c>
    </row>
    <row r="11" spans="1:9" ht="47.25" customHeight="1" x14ac:dyDescent="0.4">
      <c r="A11" s="476" t="s">
        <v>116</v>
      </c>
      <c r="B11" s="477"/>
      <c r="C11" s="243">
        <f>SUMIF('別紙1　店舗1'!$A:$A,$A11,'別紙1　店舗1'!E:E)+SUMIF('別紙1　店舗2'!$A:$A,$A11,'別紙1　店舗2'!E:E)+SUMIF('別紙1　店舗3'!$A:$A,$A11,'別紙1　店舗3'!E:E)+SUMIF('別紙1　店舗4'!$A:$A,$A11,'別紙1　店舗4'!E:E)+SUMIF('別紙1　店舗5'!$A:$A,$A11,'別紙1　店舗5'!E:E)+SUMIF('別紙1　店舗6'!$A:$A,$A11,'別紙1　店舗6'!E:E)+SUMIF('別紙1　店舗7'!$A:$A,$A11,'別紙1　店舗7'!E:E)+SUMIF('別紙1　店舗8'!$A:$A,$A11,'別紙1　店舗8'!E:E)+SUMIF('別紙1　店舗9'!$A:$A,$A11,'別紙1　店舗9'!E:E)+SUMIF('別紙1　店舗10'!$A:$A,$A11,'別紙1　店舗10'!E:E)</f>
        <v>0</v>
      </c>
      <c r="D11" s="239">
        <f>SUMIF('別紙1　店舗1'!$A:$A,$A11,'別紙1　店舗1'!F:F)+SUMIF('別紙1　店舗2'!$A:$A,$A11,'別紙1　店舗2'!F:F)+SUMIF('別紙1　店舗3'!$A:$A,$A11,'別紙1　店舗3'!F:F)+SUMIF('別紙1　店舗4'!$A:$A,$A11,'別紙1　店舗4'!F:F)+SUMIF('別紙1　店舗5'!$A:$A,$A11,'別紙1　店舗5'!F:F)+SUMIF('別紙1　店舗6'!$A:$A,$A11,'別紙1　店舗6'!F:F)+SUMIF('別紙1　店舗7'!$A:$A,$A11,'別紙1　店舗7'!F:F)+SUMIF('別紙1　店舗8'!$A:$A,$A11,'別紙1　店舗8'!F:F)+SUMIF('別紙1　店舗9'!$A:$A,$A11,'別紙1　店舗9'!F:F)+SUMIF('別紙1　店舗10'!$A:$A,$A11,'別紙1　店舗10'!F:F)</f>
        <v>0</v>
      </c>
      <c r="E11" s="243">
        <f>SUMIF('別紙1　店舗1'!$A:$A,$A11,'別紙1　店舗1'!G:G)+SUMIF('別紙1　店舗2'!$A:$A,$A11,'別紙1　店舗2'!G:G)+SUMIF('別紙1　店舗3'!$A:$A,$A11,'別紙1　店舗3'!G:G)+SUMIF('別紙1　店舗4'!$A:$A,$A11,'別紙1　店舗4'!G:G)+SUMIF('別紙1　店舗5'!$A:$A,$A11,'別紙1　店舗5'!G:G)+SUMIF('別紙1　店舗6'!$A:$A,$A11,'別紙1　店舗6'!G:G)+SUMIF('別紙1　店舗7'!$A:$A,$A11,'別紙1　店舗7'!G:G)+SUMIF('別紙1　店舗8'!$A:$A,$A11,'別紙1　店舗8'!G:G)+SUMIF('別紙1　店舗9'!$A:$A,$A11,'別紙1　店舗9'!G:G)+SUMIF('別紙1　店舗10'!$A:$A,$A11,'別紙1　店舗10'!G:G)</f>
        <v>0</v>
      </c>
      <c r="F11" s="521" t="str">
        <f t="shared" ref="F11:F13" si="1">+IF($E11&gt;1500000,"経費上限は150万円です。","")</f>
        <v/>
      </c>
      <c r="H11" s="170" t="s">
        <v>183</v>
      </c>
      <c r="I11" s="231" t="str">
        <f>+IF('別紙1　店舗6'!$C$4="","",'別紙1　店舗6'!$C$4)</f>
        <v/>
      </c>
    </row>
    <row r="12" spans="1:9" ht="47.25" customHeight="1" x14ac:dyDescent="0.4">
      <c r="A12" s="476" t="s">
        <v>117</v>
      </c>
      <c r="B12" s="477"/>
      <c r="C12" s="243">
        <f>SUMIF('別紙1　店舗1'!$A:$A,$A12,'別紙1　店舗1'!E:E)+SUMIF('別紙1　店舗2'!$A:$A,$A12,'別紙1　店舗2'!E:E)+SUMIF('別紙1　店舗3'!$A:$A,$A12,'別紙1　店舗3'!E:E)+SUMIF('別紙1　店舗4'!$A:$A,$A12,'別紙1　店舗4'!E:E)+SUMIF('別紙1　店舗5'!$A:$A,$A12,'別紙1　店舗5'!E:E)+SUMIF('別紙1　店舗6'!$A:$A,$A12,'別紙1　店舗6'!E:E)+SUMIF('別紙1　店舗7'!$A:$A,$A12,'別紙1　店舗7'!E:E)+SUMIF('別紙1　店舗8'!$A:$A,$A12,'別紙1　店舗8'!E:E)+SUMIF('別紙1　店舗9'!$A:$A,$A12,'別紙1　店舗9'!E:E)+SUMIF('別紙1　店舗10'!$A:$A,$A12,'別紙1　店舗10'!E:E)</f>
        <v>0</v>
      </c>
      <c r="D12" s="243">
        <f>SUMIF('別紙1　店舗1'!$A:$A,$A12,'別紙1　店舗1'!F:F)+SUMIF('別紙1　店舗2'!$A:$A,$A12,'別紙1　店舗2'!F:F)+SUMIF('別紙1　店舗3'!$A:$A,$A12,'別紙1　店舗3'!F:F)+SUMIF('別紙1　店舗4'!$A:$A,$A12,'別紙1　店舗4'!F:F)+SUMIF('別紙1　店舗5'!$A:$A,$A12,'別紙1　店舗5'!F:F)+SUMIF('別紙1　店舗6'!$A:$A,$A12,'別紙1　店舗6'!F:F)+SUMIF('別紙1　店舗7'!$A:$A,$A12,'別紙1　店舗7'!F:F)+SUMIF('別紙1　店舗8'!$A:$A,$A12,'別紙1　店舗8'!F:F)+SUMIF('別紙1　店舗9'!$A:$A,$A12,'別紙1　店舗9'!F:F)+SUMIF('別紙1　店舗10'!$A:$A,$A12,'別紙1　店舗10'!F:F)</f>
        <v>0</v>
      </c>
      <c r="E12" s="243">
        <f>SUMIF('別紙1　店舗1'!$A:$A,$A12,'別紙1　店舗1'!G:G)+SUMIF('別紙1　店舗2'!$A:$A,$A12,'別紙1　店舗2'!G:G)+SUMIF('別紙1　店舗3'!$A:$A,$A12,'別紙1　店舗3'!G:G)+SUMIF('別紙1　店舗4'!$A:$A,$A12,'別紙1　店舗4'!G:G)+SUMIF('別紙1　店舗5'!$A:$A,$A12,'別紙1　店舗5'!G:G)+SUMIF('別紙1　店舗6'!$A:$A,$A12,'別紙1　店舗6'!G:G)+SUMIF('別紙1　店舗7'!$A:$A,$A12,'別紙1　店舗7'!G:G)+SUMIF('別紙1　店舗8'!$A:$A,$A12,'別紙1　店舗8'!G:G)+SUMIF('別紙1　店舗9'!$A:$A,$A12,'別紙1　店舗9'!G:G)+SUMIF('別紙1　店舗10'!$A:$A,$A12,'別紙1　店舗10'!G:G)</f>
        <v>0</v>
      </c>
      <c r="F12" s="521" t="str">
        <f t="shared" si="1"/>
        <v/>
      </c>
      <c r="H12" s="170" t="s">
        <v>184</v>
      </c>
      <c r="I12" s="231" t="str">
        <f>+IF('別紙1　店舗7'!$C$4="","",'別紙1　店舗7'!$C$4)</f>
        <v/>
      </c>
    </row>
    <row r="13" spans="1:9" ht="47.25" customHeight="1" thickBot="1" x14ac:dyDescent="0.45">
      <c r="A13" s="470" t="s">
        <v>118</v>
      </c>
      <c r="B13" s="471"/>
      <c r="C13" s="244">
        <f>SUMIF('別紙1　店舗1'!$A:$A,$A13,'別紙1　店舗1'!E:E)+SUMIF('別紙1　店舗2'!$A:$A,$A13,'別紙1　店舗2'!E:E)+SUMIF('別紙1　店舗3'!$A:$A,$A13,'別紙1　店舗3'!E:E)+SUMIF('別紙1　店舗4'!$A:$A,$A13,'別紙1　店舗4'!E:E)+SUMIF('別紙1　店舗5'!$A:$A,$A13,'別紙1　店舗5'!E:E)+SUMIF('別紙1　店舗6'!$A:$A,$A13,'別紙1　店舗6'!E:E)+SUMIF('別紙1　店舗7'!$A:$A,$A13,'別紙1　店舗7'!E:E)+SUMIF('別紙1　店舗8'!$A:$A,$A13,'別紙1　店舗8'!E:E)+SUMIF('別紙1　店舗9'!$A:$A,$A13,'別紙1　店舗9'!E:E)+SUMIF('別紙1　店舗10'!$A:$A,$A13,'別紙1　店舗10'!E:E)</f>
        <v>0</v>
      </c>
      <c r="D13" s="245">
        <f>SUMIF('別紙1　店舗1'!$A:$A,$A13,'別紙1　店舗1'!F:F)+SUMIF('別紙1　店舗2'!$A:$A,$A13,'別紙1　店舗2'!F:F)+SUMIF('別紙1　店舗3'!$A:$A,$A13,'別紙1　店舗3'!F:F)+SUMIF('別紙1　店舗4'!$A:$A,$A13,'別紙1　店舗4'!F:F)+SUMIF('別紙1　店舗5'!$A:$A,$A13,'別紙1　店舗5'!F:F)+SUMIF('別紙1　店舗6'!$A:$A,$A13,'別紙1　店舗6'!F:F)+SUMIF('別紙1　店舗7'!$A:$A,$A13,'別紙1　店舗7'!F:F)+SUMIF('別紙1　店舗8'!$A:$A,$A13,'別紙1　店舗8'!F:F)+SUMIF('別紙1　店舗9'!$A:$A,$A13,'別紙1　店舗9'!F:F)+SUMIF('別紙1　店舗10'!$A:$A,$A13,'別紙1　店舗10'!F:F)</f>
        <v>0</v>
      </c>
      <c r="E13" s="244">
        <f>SUMIF('別紙1　店舗1'!$A:$A,$A13,'別紙1　店舗1'!G:G)+SUMIF('別紙1　店舗2'!$A:$A,$A13,'別紙1　店舗2'!G:G)+SUMIF('別紙1　店舗3'!$A:$A,$A13,'別紙1　店舗3'!G:G)+SUMIF('別紙1　店舗4'!$A:$A,$A13,'別紙1　店舗4'!G:G)+SUMIF('別紙1　店舗5'!$A:$A,$A13,'別紙1　店舗5'!G:G)+SUMIF('別紙1　店舗6'!$A:$A,$A13,'別紙1　店舗6'!G:G)+SUMIF('別紙1　店舗7'!$A:$A,$A13,'別紙1　店舗7'!G:G)+SUMIF('別紙1　店舗8'!$A:$A,$A13,'別紙1　店舗8'!G:G)+SUMIF('別紙1　店舗9'!$A:$A,$A13,'別紙1　店舗9'!G:G)+SUMIF('別紙1　店舗10'!$A:$A,$A13,'別紙1　店舗10'!G:G)</f>
        <v>0</v>
      </c>
      <c r="F13" s="524" t="str">
        <f t="shared" si="1"/>
        <v/>
      </c>
      <c r="H13" s="170" t="s">
        <v>185</v>
      </c>
      <c r="I13" s="231" t="str">
        <f>+IF('別紙1　店舗8'!$C$4="","",'別紙1　店舗8'!$C$4)</f>
        <v/>
      </c>
    </row>
    <row r="14" spans="1:9" ht="47.25" customHeight="1" thickTop="1" x14ac:dyDescent="0.4">
      <c r="A14" s="388" t="s">
        <v>94</v>
      </c>
      <c r="B14" s="388"/>
      <c r="C14" s="246">
        <f>SUM(C7,C8,C11,C12,C13)</f>
        <v>0</v>
      </c>
      <c r="D14" s="246">
        <f>SUM(D7,D8,D11,D12,D13)</f>
        <v>0</v>
      </c>
      <c r="E14" s="246">
        <f>SUM(E7,E8,E11,E12,E13)</f>
        <v>0</v>
      </c>
      <c r="F14" s="525"/>
      <c r="H14" s="170" t="s">
        <v>186</v>
      </c>
      <c r="I14" s="231" t="str">
        <f>+IF('別紙1　店舗9'!$C$4="","",'別紙1　店舗9'!$C$4)</f>
        <v/>
      </c>
    </row>
    <row r="15" spans="1:9" s="30" customFormat="1" ht="47.25" customHeight="1" x14ac:dyDescent="0.4">
      <c r="A15" s="234" t="s">
        <v>95</v>
      </c>
      <c r="B15" s="234"/>
      <c r="C15" s="234"/>
      <c r="D15" s="234"/>
      <c r="E15" s="234"/>
      <c r="F15" s="234"/>
      <c r="H15" s="170" t="s">
        <v>187</v>
      </c>
      <c r="I15" s="231" t="str">
        <f>+IF('別紙1　店舗10'!$C$4="","",'別紙1　店舗10'!$C$4)</f>
        <v/>
      </c>
    </row>
    <row r="16" spans="1:9" ht="21" customHeight="1" x14ac:dyDescent="0.4">
      <c r="A16" s="234"/>
      <c r="B16" s="234"/>
      <c r="C16" s="234"/>
      <c r="D16" s="234"/>
      <c r="E16" s="234"/>
      <c r="F16" s="234"/>
    </row>
  </sheetData>
  <sheetProtection algorithmName="SHA-512" hashValue="kVgAI5R9jBfcTmGd1SrpZXGf/7CyZIuwkDfT3Q5wVphip6HrIuQrolZ9gKGmaEIMUlPfJtP39xLCQXU/XwbghA==" saltValue="hKgK6I2RBcqkuLb2OArzaQ==" spinCount="100000" sheet="1" objects="1" scenarios="1"/>
  <mergeCells count="8">
    <mergeCell ref="A14:B14"/>
    <mergeCell ref="A11:B11"/>
    <mergeCell ref="A12:B12"/>
    <mergeCell ref="A13:B13"/>
    <mergeCell ref="A3:F3"/>
    <mergeCell ref="A6:B6"/>
    <mergeCell ref="A7:B7"/>
    <mergeCell ref="A8:B8"/>
  </mergeCells>
  <phoneticPr fontId="8"/>
  <printOptions horizontalCentered="1"/>
  <pageMargins left="0.54" right="0.47" top="0.55000000000000004" bottom="0.7" header="0.31496062992125984" footer="0.33"/>
  <pageSetup paperSize="9" scale="88" orientation="portrait" r:id="rId1"/>
  <headerFooter scaleWithDoc="0" alignWithMargins="0">
    <oddHeader>&amp;R&amp;A　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28</vt:i4>
      </vt:variant>
    </vt:vector>
  </HeadingPairs>
  <TitlesOfParts>
    <vt:vector size="48" baseType="lpstr">
      <vt:lpstr>ｂｋ</vt:lpstr>
      <vt:lpstr>ｂｋ2</vt:lpstr>
      <vt:lpstr>付表２（支払総括表）　</vt:lpstr>
      <vt:lpstr>ｂｋ3</vt:lpstr>
      <vt:lpstr>ｂｋ4</vt:lpstr>
      <vt:lpstr>【記入例】付表2</vt:lpstr>
      <vt:lpstr>【記入例】付表3</vt:lpstr>
      <vt:lpstr>【記入例】別紙1　店舗1</vt:lpstr>
      <vt:lpstr>付表2</vt:lpstr>
      <vt:lpstr>付表3</vt:lpstr>
      <vt:lpstr>別紙1　店舗1</vt:lpstr>
      <vt:lpstr>別紙1　店舗2</vt:lpstr>
      <vt:lpstr>別紙1　店舗3</vt:lpstr>
      <vt:lpstr>別紙1　店舗4</vt:lpstr>
      <vt:lpstr>別紙1　店舗5</vt:lpstr>
      <vt:lpstr>別紙1　店舗6</vt:lpstr>
      <vt:lpstr>別紙1　店舗7</vt:lpstr>
      <vt:lpstr>別紙1　店舗8</vt:lpstr>
      <vt:lpstr>別紙1　店舗9</vt:lpstr>
      <vt:lpstr>別紙1　店舗10</vt:lpstr>
      <vt:lpstr>【記入例】付表2!Print_Area</vt:lpstr>
      <vt:lpstr>'【記入例】別紙1　店舗1'!Print_Area</vt:lpstr>
      <vt:lpstr>ｂｋ!Print_Area</vt:lpstr>
      <vt:lpstr>'ｂｋ2'!Print_Area</vt:lpstr>
      <vt:lpstr>'ｂｋ3'!Print_Area</vt:lpstr>
      <vt:lpstr>'ｂｋ4'!Print_Area</vt:lpstr>
      <vt:lpstr>付表2!Print_Area</vt:lpstr>
      <vt:lpstr>'付表２（支払総括表）　'!Print_Area</vt:lpstr>
      <vt:lpstr>'別紙1　店舗1'!Print_Area</vt:lpstr>
      <vt:lpstr>'別紙1　店舗10'!Print_Area</vt:lpstr>
      <vt:lpstr>'別紙1　店舗2'!Print_Area</vt:lpstr>
      <vt:lpstr>'別紙1　店舗3'!Print_Area</vt:lpstr>
      <vt:lpstr>'別紙1　店舗4'!Print_Area</vt:lpstr>
      <vt:lpstr>'別紙1　店舗5'!Print_Area</vt:lpstr>
      <vt:lpstr>'別紙1　店舗6'!Print_Area</vt:lpstr>
      <vt:lpstr>'別紙1　店舗7'!Print_Area</vt:lpstr>
      <vt:lpstr>'別紙1　店舗8'!Print_Area</vt:lpstr>
      <vt:lpstr>'別紙1　店舗9'!Print_Area</vt:lpstr>
      <vt:lpstr>'別紙1　店舗1'!Print_Titles</vt:lpstr>
      <vt:lpstr>'別紙1　店舗10'!Print_Titles</vt:lpstr>
      <vt:lpstr>'別紙1　店舗2'!Print_Titles</vt:lpstr>
      <vt:lpstr>'別紙1　店舗3'!Print_Titles</vt:lpstr>
      <vt:lpstr>'別紙1　店舗4'!Print_Titles</vt:lpstr>
      <vt:lpstr>'別紙1　店舗5'!Print_Titles</vt:lpstr>
      <vt:lpstr>'別紙1　店舗6'!Print_Titles</vt:lpstr>
      <vt:lpstr>'別紙1　店舗7'!Print_Titles</vt:lpstr>
      <vt:lpstr>'別紙1　店舗8'!Print_Titles</vt:lpstr>
      <vt:lpstr>'別紙1　店舗9'!Print_Titles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2022-03-10T02:01:47Z</dcterms:modified>
</cp:coreProperties>
</file>