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updateLinks="never" codeName="ThisWorkbook"/>
  <xr:revisionPtr revIDLastSave="0" documentId="13_ncr:1_{72C53E9F-D68A-4F70-813A-C9B4C207A569}" xr6:coauthVersionLast="47" xr6:coauthVersionMax="47" xr10:uidLastSave="{00000000-0000-0000-0000-000000000000}"/>
  <bookViews>
    <workbookView xWindow="-120" yWindow="-120" windowWidth="29040" windowHeight="15720" activeTab="2" xr2:uid="{4C998C72-BB85-40ED-9287-23B87799059E}"/>
  </bookViews>
  <sheets>
    <sheet name="別紙１_役員株主名簿" sheetId="28" r:id="rId1"/>
    <sheet name="別紙２_助成事業計画" sheetId="52" r:id="rId2"/>
    <sheet name="別紙３_販路開拓費" sheetId="54" r:id="rId3"/>
    <sheet name="別紙３_販路開拓費 (2)" sheetId="57" state="hidden" r:id="rId4"/>
    <sheet name="別紙４_印刷・動画・広告" sheetId="17" r:id="rId5"/>
    <sheet name="別紙５_資金計画" sheetId="55" r:id="rId6"/>
    <sheet name="様式外_jグランツ入力参考" sheetId="56" r:id="rId7"/>
  </sheets>
  <definedNames>
    <definedName name="_xlnm.Print_Area" localSheetId="0">別紙１_役員株主名簿!$A$1:$L$42</definedName>
    <definedName name="_xlnm.Print_Area" localSheetId="3">'別紙３_販路開拓費 (2)'!$A$1:$M$33</definedName>
    <definedName name="_xlnm.Print_Area" localSheetId="4">別紙４_印刷・動画・広告!$A$1:$K$40</definedName>
    <definedName name="_xlnm.Print_Area" localSheetId="5">別紙５_資金計画!$A$1:$R$27</definedName>
    <definedName name="_xlnm.Print_Area" localSheetId="6">様式外_jグランツ入力参考!$A$1:$R$28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57" l="1"/>
  <c r="L28" i="57"/>
  <c r="M23" i="57"/>
  <c r="L23" i="57"/>
  <c r="M18" i="57"/>
  <c r="L18" i="57"/>
  <c r="M13" i="57"/>
  <c r="L13" i="57"/>
  <c r="M8" i="57"/>
  <c r="L8" i="57"/>
  <c r="M28" i="54"/>
  <c r="L28" i="54"/>
  <c r="M23" i="54"/>
  <c r="L23" i="54"/>
  <c r="M18" i="54"/>
  <c r="L18" i="54"/>
  <c r="M13" i="54"/>
  <c r="L13" i="54"/>
  <c r="M8" i="54"/>
  <c r="L8" i="54"/>
  <c r="J37" i="17"/>
  <c r="K24" i="17"/>
  <c r="I13" i="55" s="1"/>
  <c r="J24" i="17"/>
  <c r="G13" i="55" s="1"/>
  <c r="K37" i="17"/>
  <c r="K15" i="17"/>
  <c r="I12" i="55" s="1"/>
  <c r="J15" i="17"/>
  <c r="M46" i="54"/>
  <c r="J40" i="17" l="1"/>
  <c r="G12" i="55"/>
  <c r="K40" i="17"/>
  <c r="G23" i="52"/>
  <c r="G22" i="52"/>
  <c r="G21" i="52"/>
  <c r="M32" i="57" l="1"/>
  <c r="M32" i="54" s="1"/>
  <c r="L32" i="57"/>
  <c r="L32" i="54" s="1"/>
  <c r="M31" i="57"/>
  <c r="M31" i="54" s="1"/>
  <c r="L31" i="57"/>
  <c r="L31" i="54" s="1"/>
  <c r="M30" i="57"/>
  <c r="M30" i="54" s="1"/>
  <c r="L30" i="57"/>
  <c r="L30" i="54" s="1"/>
  <c r="L33" i="57" l="1"/>
  <c r="M33" i="57"/>
  <c r="I9" i="55"/>
  <c r="L9" i="55" s="1"/>
  <c r="G9" i="55"/>
  <c r="D8" i="56"/>
  <c r="A20" i="56"/>
  <c r="G26" i="55" l="1"/>
  <c r="O16" i="55"/>
  <c r="I10" i="55"/>
  <c r="L10" i="55" s="1"/>
  <c r="L46" i="54"/>
  <c r="I8" i="55"/>
  <c r="L8" i="55" s="1"/>
  <c r="G8" i="55"/>
  <c r="I7" i="55"/>
  <c r="L7" i="55" s="1"/>
  <c r="G7" i="55"/>
  <c r="G6" i="55"/>
  <c r="G10" i="55" l="1"/>
  <c r="G11" i="55" s="1"/>
  <c r="D17" i="55"/>
  <c r="L19" i="56"/>
  <c r="M33" i="54"/>
  <c r="M49" i="54" s="1"/>
  <c r="I6" i="55"/>
  <c r="L6" i="55" s="1"/>
  <c r="K11" i="55" s="1"/>
  <c r="L33" i="54"/>
  <c r="L49" i="54" s="1"/>
  <c r="I11" i="55" l="1"/>
  <c r="L12" i="55"/>
  <c r="I14" i="55" l="1"/>
  <c r="L14" i="55" s="1"/>
  <c r="G14" i="55"/>
  <c r="G15" i="55" l="1"/>
  <c r="G16" i="55" s="1"/>
  <c r="L17" i="56" s="1"/>
  <c r="L13" i="55"/>
  <c r="K15" i="55" s="1"/>
  <c r="K16" i="55" s="1"/>
  <c r="I15" i="55"/>
  <c r="I16" i="55" s="1"/>
  <c r="L18" i="56" s="1"/>
  <c r="L6" i="28" l="1"/>
  <c r="Q8" i="56" s="1"/>
  <c r="D111" i="17" l="1"/>
  <c r="D99" i="17"/>
  <c r="K23" i="28" l="1"/>
  <c r="L12" i="28" l="1"/>
  <c r="L23" i="28"/>
  <c r="L20" i="28"/>
  <c r="L15" i="28"/>
  <c r="L14" i="28"/>
  <c r="L19" i="28"/>
  <c r="L18" i="28"/>
  <c r="L17" i="28"/>
  <c r="L16" i="28"/>
  <c r="L22" i="28"/>
  <c r="L21" i="28"/>
  <c r="L13" i="28"/>
</calcChain>
</file>

<file path=xl/sharedStrings.xml><?xml version="1.0" encoding="utf-8"?>
<sst xmlns="http://schemas.openxmlformats.org/spreadsheetml/2006/main" count="438" uniqueCount="185">
  <si>
    <t>展示会名</t>
    <rPh sb="0" eb="3">
      <t>テンジカイ</t>
    </rPh>
    <rPh sb="3" eb="4">
      <t>メイ</t>
    </rPh>
    <phoneticPr fontId="2"/>
  </si>
  <si>
    <t>～</t>
    <phoneticPr fontId="2"/>
  </si>
  <si>
    <t>≧</t>
    <phoneticPr fontId="2"/>
  </si>
  <si>
    <t>新規・リニューアル</t>
    <rPh sb="0" eb="2">
      <t>シンキ</t>
    </rPh>
    <phoneticPr fontId="2"/>
  </si>
  <si>
    <t>運営者(契約先)</t>
    <rPh sb="0" eb="3">
      <t>ウンエイシャ</t>
    </rPh>
    <phoneticPr fontId="2"/>
  </si>
  <si>
    <t>選択してください</t>
  </si>
  <si>
    <t>ECサイト名</t>
    <rPh sb="5" eb="6">
      <t>メイ</t>
    </rPh>
    <phoneticPr fontId="2"/>
  </si>
  <si>
    <t>円</t>
    <rPh sb="0" eb="1">
      <t>エン</t>
    </rPh>
    <phoneticPr fontId="2"/>
  </si>
  <si>
    <t>申請
年度</t>
    <rPh sb="0" eb="2">
      <t>シンセイ</t>
    </rPh>
    <rPh sb="3" eb="5">
      <t>ネンド</t>
    </rPh>
    <phoneticPr fontId="2"/>
  </si>
  <si>
    <t>申請テーマ</t>
    <rPh sb="0" eb="2">
      <t>シンセイ</t>
    </rPh>
    <phoneticPr fontId="2"/>
  </si>
  <si>
    <t>その他の株主</t>
    <rPh sb="2" eb="3">
      <t>タ</t>
    </rPh>
    <rPh sb="4" eb="6">
      <t>カブヌシ</t>
    </rPh>
    <phoneticPr fontId="1"/>
  </si>
  <si>
    <t>合　　　計</t>
    <rPh sb="0" eb="1">
      <t>ア</t>
    </rPh>
    <rPh sb="4" eb="5">
      <t>ケイ</t>
    </rPh>
    <phoneticPr fontId="1"/>
  </si>
  <si>
    <t>役　員</t>
  </si>
  <si>
    <t>株　主</t>
  </si>
  <si>
    <t>-</t>
  </si>
  <si>
    <t>支払予定先</t>
    <rPh sb="0" eb="5">
      <t>シハライヨテイサキ</t>
    </rPh>
    <phoneticPr fontId="2"/>
  </si>
  <si>
    <t>出展小間料</t>
    <rPh sb="0" eb="5">
      <t>シュッテンコマリョウ</t>
    </rPh>
    <phoneticPr fontId="4"/>
  </si>
  <si>
    <t>単位（円）</t>
    <rPh sb="0" eb="2">
      <t>タンイ</t>
    </rPh>
    <rPh sb="3" eb="4">
      <t>エン</t>
    </rPh>
    <phoneticPr fontId="4"/>
  </si>
  <si>
    <t>輸送費</t>
    <rPh sb="0" eb="3">
      <t>ユソウヒ</t>
    </rPh>
    <phoneticPr fontId="2"/>
  </si>
  <si>
    <t>契約予定日</t>
    <rPh sb="0" eb="2">
      <t>ケイヤク</t>
    </rPh>
    <rPh sb="2" eb="5">
      <t>ヨテイビ</t>
    </rPh>
    <phoneticPr fontId="2"/>
  </si>
  <si>
    <t>支払予定日</t>
    <rPh sb="0" eb="5">
      <t>シハラヨテイビ</t>
    </rPh>
    <phoneticPr fontId="2"/>
  </si>
  <si>
    <t>実施内容</t>
    <rPh sb="0" eb="2">
      <t>ジッシ</t>
    </rPh>
    <rPh sb="2" eb="4">
      <t>ナイヨウ</t>
    </rPh>
    <phoneticPr fontId="2"/>
  </si>
  <si>
    <t>支払予定先</t>
    <rPh sb="0" eb="5">
      <t>シハライヨテイサキ</t>
    </rPh>
    <phoneticPr fontId="2"/>
  </si>
  <si>
    <t>進捗状況等</t>
  </si>
  <si>
    <t>自己資金</t>
  </si>
  <si>
    <t>銀行借入金</t>
  </si>
  <si>
    <t>役員借入金</t>
  </si>
  <si>
    <t>その他</t>
  </si>
  <si>
    <t>合　　　計</t>
  </si>
  <si>
    <t>区　分</t>
    <phoneticPr fontId="2"/>
  </si>
  <si>
    <t>（２）資金調達内訳</t>
    <phoneticPr fontId="1"/>
  </si>
  <si>
    <t>販売促進費　計</t>
    <rPh sb="0" eb="5">
      <t>ハンバイソクシンヒ</t>
    </rPh>
    <rPh sb="6" eb="7">
      <t>ケイ</t>
    </rPh>
    <phoneticPr fontId="2"/>
  </si>
  <si>
    <t>輸 送 費</t>
    <phoneticPr fontId="4"/>
  </si>
  <si>
    <t>資 材 費</t>
    <phoneticPr fontId="1"/>
  </si>
  <si>
    <t>（１）経費区分別内訳</t>
    <phoneticPr fontId="1"/>
  </si>
  <si>
    <t>展示会等参加費</t>
    <rPh sb="3" eb="4">
      <t>トウ</t>
    </rPh>
    <phoneticPr fontId="2"/>
  </si>
  <si>
    <t>№１</t>
    <phoneticPr fontId="2"/>
  </si>
  <si>
    <t>№２</t>
    <phoneticPr fontId="2"/>
  </si>
  <si>
    <t>№３</t>
    <phoneticPr fontId="2"/>
  </si>
  <si>
    <t>契約内容</t>
    <rPh sb="0" eb="2">
      <t>ケイヤク</t>
    </rPh>
    <rPh sb="2" eb="4">
      <t>ナイヨウ</t>
    </rPh>
    <phoneticPr fontId="2"/>
  </si>
  <si>
    <t>契約予定日</t>
    <phoneticPr fontId="2"/>
  </si>
  <si>
    <t>支払予定日</t>
    <rPh sb="0" eb="2">
      <t>シハライ</t>
    </rPh>
    <phoneticPr fontId="2"/>
  </si>
  <si>
    <t>№１</t>
    <phoneticPr fontId="2"/>
  </si>
  <si>
    <t>№２</t>
    <phoneticPr fontId="2"/>
  </si>
  <si>
    <t>№３</t>
    <phoneticPr fontId="2"/>
  </si>
  <si>
    <t>助成対象経費(税抜)</t>
    <phoneticPr fontId="2"/>
  </si>
  <si>
    <t>№４</t>
    <phoneticPr fontId="2"/>
  </si>
  <si>
    <t>№５</t>
    <phoneticPr fontId="2"/>
  </si>
  <si>
    <t>印刷物制作費　計</t>
    <rPh sb="0" eb="3">
      <t>インサツブツ</t>
    </rPh>
    <rPh sb="3" eb="5">
      <t>セイサク</t>
    </rPh>
    <rPh sb="5" eb="6">
      <t>ヒ</t>
    </rPh>
    <rPh sb="7" eb="8">
      <t>ケイ</t>
    </rPh>
    <phoneticPr fontId="2"/>
  </si>
  <si>
    <t>契約(登録)予定日</t>
    <rPh sb="0" eb="2">
      <t>ケイヤク</t>
    </rPh>
    <rPh sb="3" eb="5">
      <t>トウロク</t>
    </rPh>
    <phoneticPr fontId="2"/>
  </si>
  <si>
    <t>氏　名(企業名)</t>
    <rPh sb="4" eb="7">
      <t>キギョウメイ</t>
    </rPh>
    <phoneticPr fontId="2"/>
  </si>
  <si>
    <t>　</t>
  </si>
  <si>
    <t>自社サイトのURL</t>
    <rPh sb="0" eb="2">
      <t>ジシャ</t>
    </rPh>
    <phoneticPr fontId="2"/>
  </si>
  <si>
    <t>EC運営者のURL</t>
    <rPh sb="2" eb="5">
      <t>ウンエイシャ</t>
    </rPh>
    <phoneticPr fontId="2"/>
  </si>
  <si>
    <t>様式第１号（別紙１）</t>
    <rPh sb="6" eb="8">
      <t>ベッシ</t>
    </rPh>
    <phoneticPr fontId="2"/>
  </si>
  <si>
    <t>大企業</t>
    <rPh sb="0" eb="3">
      <t>ダイキギョウ</t>
    </rPh>
    <phoneticPr fontId="2"/>
  </si>
  <si>
    <t>「登記上の全役員」及び「持株比率が70％を超えるまでの株主」を持ち株比率が高い順に記載してください。</t>
    <rPh sb="1" eb="4">
      <t>トウキジョウ</t>
    </rPh>
    <rPh sb="6" eb="8">
      <t>ヤクイン</t>
    </rPh>
    <rPh sb="9" eb="10">
      <t>オヨ</t>
    </rPh>
    <rPh sb="12" eb="13">
      <t>モ</t>
    </rPh>
    <rPh sb="13" eb="14">
      <t>カブ</t>
    </rPh>
    <rPh sb="14" eb="16">
      <t>ヒリツ</t>
    </rPh>
    <rPh sb="21" eb="22">
      <t>コ</t>
    </rPh>
    <rPh sb="27" eb="29">
      <t>カブヌシ</t>
    </rPh>
    <rPh sb="31" eb="32">
      <t>モ</t>
    </rPh>
    <rPh sb="33" eb="34">
      <t>カブ</t>
    </rPh>
    <rPh sb="34" eb="36">
      <t>ヒリツ</t>
    </rPh>
    <rPh sb="37" eb="38">
      <t>タカ</t>
    </rPh>
    <rPh sb="39" eb="40">
      <t>ジュン</t>
    </rPh>
    <phoneticPr fontId="2"/>
  </si>
  <si>
    <t>本助成事業と内容
(展示会・経費等)の重複</t>
    <phoneticPr fontId="2"/>
  </si>
  <si>
    <t>申請先</t>
    <phoneticPr fontId="2"/>
  </si>
  <si>
    <t>助成事業名</t>
    <rPh sb="0" eb="2">
      <t>ジョセイ</t>
    </rPh>
    <rPh sb="2" eb="4">
      <t>ジギョウ</t>
    </rPh>
    <rPh sb="4" eb="5">
      <t>メイ</t>
    </rPh>
    <phoneticPr fontId="2"/>
  </si>
  <si>
    <t>（１）交付を受けたことのある補助金・助成金（過去５年間）</t>
    <phoneticPr fontId="2"/>
  </si>
  <si>
    <t>（２）実施中及び申請中又は申請予定の補助金・助成金</t>
    <phoneticPr fontId="2"/>
  </si>
  <si>
    <t>様式第１号（別紙４）</t>
    <rPh sb="6" eb="8">
      <t>ベッシ</t>
    </rPh>
    <phoneticPr fontId="2"/>
  </si>
  <si>
    <t>№４</t>
  </si>
  <si>
    <t>№５</t>
  </si>
  <si>
    <t>助成金額
（円）</t>
    <rPh sb="0" eb="2">
      <t>ジョセイ</t>
    </rPh>
    <rPh sb="2" eb="4">
      <t>キンガク</t>
    </rPh>
    <rPh sb="6" eb="7">
      <t>エン</t>
    </rPh>
    <phoneticPr fontId="2"/>
  </si>
  <si>
    <t>時点</t>
    <rPh sb="0" eb="2">
      <t>ジテン</t>
    </rPh>
    <phoneticPr fontId="2"/>
  </si>
  <si>
    <t>申請者名称：</t>
    <rPh sb="0" eb="3">
      <t>シンセイシャ</t>
    </rPh>
    <rPh sb="3" eb="5">
      <t>メイショウ</t>
    </rPh>
    <phoneticPr fontId="2"/>
  </si>
  <si>
    <t>１　助成対象商品名(20字以内)　※字数厳守</t>
    <rPh sb="2" eb="9">
      <t>ジョセイタイショウショウヒンメイ</t>
    </rPh>
    <rPh sb="12" eb="13">
      <t>ジ</t>
    </rPh>
    <rPh sb="13" eb="15">
      <t>イナイ</t>
    </rPh>
    <rPh sb="18" eb="22">
      <t>ジスウゲンシュ</t>
    </rPh>
    <phoneticPr fontId="2"/>
  </si>
  <si>
    <t>２　役員・株主名簿</t>
    <rPh sb="2" eb="4">
      <t>ヤクイン</t>
    </rPh>
    <rPh sb="5" eb="7">
      <t>カブヌシ</t>
    </rPh>
    <rPh sb="7" eb="9">
      <t>メイボ</t>
    </rPh>
    <phoneticPr fontId="2"/>
  </si>
  <si>
    <t>３　助成金等の利用状況</t>
    <phoneticPr fontId="2"/>
  </si>
  <si>
    <t>選択</t>
  </si>
  <si>
    <t>実施中、申請中、申請予定の国・地方公共団体等（公社含む）の補助金・助成金（製品・サービス開発、創業、設備投資、販路開拓等）を直近から順に記載してください。</t>
    <phoneticPr fontId="2"/>
  </si>
  <si>
    <t>過去５年間に、国・地方公共団体等（公社含む）から、製品・サービス開発、創業、設備投資、販路開拓等の補助金・助成金の交付を受けた事業を直近から順に記載してください。</t>
    <phoneticPr fontId="2"/>
  </si>
  <si>
    <t>←「助成事業に要する経費」（合計）と合致していません</t>
    <rPh sb="14" eb="16">
      <t>ゴウケイ</t>
    </rPh>
    <rPh sb="18" eb="20">
      <t>ガッチ</t>
    </rPh>
    <phoneticPr fontId="1"/>
  </si>
  <si>
    <t>資金の調達先 (名称等)</t>
    <phoneticPr fontId="1"/>
  </si>
  <si>
    <t>「資金調達計画」の合計が、上表「助成事業に要する経費」合計と一致するように記入してください。</t>
    <rPh sb="1" eb="7">
      <t>シキンチョウタツケイカク</t>
    </rPh>
    <rPh sb="9" eb="11">
      <t>ゴウケイ</t>
    </rPh>
    <rPh sb="13" eb="15">
      <t>ジョウヒョウ</t>
    </rPh>
    <rPh sb="30" eb="32">
      <t>イッチ</t>
    </rPh>
    <rPh sb="37" eb="39">
      <t>キニュウ</t>
    </rPh>
    <phoneticPr fontId="1"/>
  </si>
  <si>
    <t>↑この金額と合致するように「資金調達計画」を記入ください</t>
    <rPh sb="3" eb="5">
      <t>キンガク</t>
    </rPh>
    <rPh sb="6" eb="8">
      <t>ガッチ</t>
    </rPh>
    <rPh sb="14" eb="16">
      <t>シキン</t>
    </rPh>
    <rPh sb="16" eb="18">
      <t>チョウタツ</t>
    </rPh>
    <rPh sb="18" eb="20">
      <t>ケイカク</t>
    </rPh>
    <rPh sb="22" eb="24">
      <t>キニュウ</t>
    </rPh>
    <phoneticPr fontId="1"/>
  </si>
  <si>
    <r>
      <t xml:space="preserve">合　　計    </t>
    </r>
    <r>
      <rPr>
        <b/>
        <sz val="8"/>
        <rFont val="BIZ UDPゴシック"/>
        <family val="3"/>
        <charset val="128"/>
      </rPr>
      <t>(①＋②）</t>
    </r>
    <rPh sb="0" eb="1">
      <t>ゴウ</t>
    </rPh>
    <rPh sb="3" eb="4">
      <t>ケイ</t>
    </rPh>
    <phoneticPr fontId="4"/>
  </si>
  <si>
    <t>小　計   ②</t>
    <rPh sb="0" eb="1">
      <t>ショウ</t>
    </rPh>
    <rPh sb="2" eb="3">
      <t>ケイ</t>
    </rPh>
    <phoneticPr fontId="2"/>
  </si>
  <si>
    <t>㋑’</t>
    <phoneticPr fontId="1"/>
  </si>
  <si>
    <t>㋑</t>
    <phoneticPr fontId="1"/>
  </si>
  <si>
    <t>印刷物制作費</t>
    <phoneticPr fontId="1"/>
  </si>
  <si>
    <t>販売促進費</t>
    <phoneticPr fontId="1"/>
  </si>
  <si>
    <t>小　計   ①</t>
    <rPh sb="0" eb="1">
      <t>ショウ</t>
    </rPh>
    <phoneticPr fontId="1"/>
  </si>
  <si>
    <t>㋐’</t>
    <phoneticPr fontId="1"/>
  </si>
  <si>
    <t>費用名</t>
    <phoneticPr fontId="1"/>
  </si>
  <si>
    <t>助成金交付申請額</t>
    <rPh sb="0" eb="3">
      <t>ジョセイキン</t>
    </rPh>
    <rPh sb="3" eb="5">
      <t>コウフ</t>
    </rPh>
    <rPh sb="5" eb="8">
      <t>シンセイガク</t>
    </rPh>
    <phoneticPr fontId="2"/>
  </si>
  <si>
    <r>
      <rPr>
        <b/>
        <sz val="10"/>
        <color theme="1"/>
        <rFont val="BIZ UDPゴシック"/>
        <family val="3"/>
        <charset val="128"/>
      </rPr>
      <t>助成対象経費</t>
    </r>
    <r>
      <rPr>
        <sz val="10"/>
        <color theme="1"/>
        <rFont val="BIZ UDPゴシック"/>
        <family val="3"/>
        <charset val="128"/>
      </rPr>
      <t xml:space="preserve">
(税抜)</t>
    </r>
    <rPh sb="0" eb="2">
      <t>ジョセイ</t>
    </rPh>
    <rPh sb="2" eb="4">
      <t>タイショウ</t>
    </rPh>
    <rPh sb="4" eb="6">
      <t>ケイヒ</t>
    </rPh>
    <rPh sb="8" eb="10">
      <t>ゼイヌ</t>
    </rPh>
    <phoneticPr fontId="2"/>
  </si>
  <si>
    <t>経 費 区 分</t>
    <phoneticPr fontId="1"/>
  </si>
  <si>
    <t>以内</t>
    <rPh sb="0" eb="2">
      <t>イナイ</t>
    </rPh>
    <phoneticPr fontId="1"/>
  </si>
  <si>
    <t>助成率：</t>
    <rPh sb="0" eb="3">
      <t>ジョセイリツ</t>
    </rPh>
    <phoneticPr fontId="1"/>
  </si>
  <si>
    <t>展示会種別</t>
    <phoneticPr fontId="2"/>
  </si>
  <si>
    <t>小間料</t>
    <rPh sb="0" eb="2">
      <t>コマ</t>
    </rPh>
    <rPh sb="2" eb="3">
      <t>リョウ</t>
    </rPh>
    <phoneticPr fontId="2"/>
  </si>
  <si>
    <t>出展形態</t>
    <phoneticPr fontId="2"/>
  </si>
  <si>
    <t>小間数</t>
    <rPh sb="0" eb="2">
      <t>コマ</t>
    </rPh>
    <rPh sb="2" eb="3">
      <t>スウ</t>
    </rPh>
    <phoneticPr fontId="2"/>
  </si>
  <si>
    <t>合計</t>
    <rPh sb="0" eb="2">
      <t>ゴウケイ</t>
    </rPh>
    <phoneticPr fontId="2"/>
  </si>
  <si>
    <t>No.</t>
    <phoneticPr fontId="2"/>
  </si>
  <si>
    <t>資材費</t>
    <rPh sb="0" eb="2">
      <t>シザイ</t>
    </rPh>
    <rPh sb="2" eb="3">
      <t>ヒ</t>
    </rPh>
    <phoneticPr fontId="2"/>
  </si>
  <si>
    <t>ウ　上記予測の根拠</t>
    <rPh sb="2" eb="4">
      <t>ジョウキ</t>
    </rPh>
    <rPh sb="4" eb="6">
      <t>ヨソク</t>
    </rPh>
    <rPh sb="7" eb="9">
      <t>コンキョ</t>
    </rPh>
    <phoneticPr fontId="2"/>
  </si>
  <si>
    <t>単位</t>
    <rPh sb="0" eb="2">
      <t>タンイ</t>
    </rPh>
    <phoneticPr fontId="2"/>
  </si>
  <si>
    <t>年　度</t>
    <phoneticPr fontId="2"/>
  </si>
  <si>
    <t>ア　助成事業終了後の営業方針、有望見込み先に対するアプローチ・フォロー方法</t>
    <rPh sb="2" eb="4">
      <t>ジョセイ</t>
    </rPh>
    <rPh sb="4" eb="6">
      <t>ジギョウ</t>
    </rPh>
    <rPh sb="6" eb="8">
      <t>シュウリョウ</t>
    </rPh>
    <rPh sb="8" eb="9">
      <t>ゴ</t>
    </rPh>
    <rPh sb="10" eb="12">
      <t>エイギョウ</t>
    </rPh>
    <rPh sb="12" eb="14">
      <t>ホウシン</t>
    </rPh>
    <rPh sb="15" eb="17">
      <t>ユウボウ</t>
    </rPh>
    <rPh sb="17" eb="19">
      <t>ミコ</t>
    </rPh>
    <rPh sb="20" eb="21">
      <t>サキ</t>
    </rPh>
    <rPh sb="22" eb="23">
      <t>タイ</t>
    </rPh>
    <rPh sb="35" eb="37">
      <t>ホウホウ</t>
    </rPh>
    <phoneticPr fontId="2"/>
  </si>
  <si>
    <t>イ　展示会等出展・販売促進活動の目標</t>
    <rPh sb="2" eb="5">
      <t>テンジカイ</t>
    </rPh>
    <rPh sb="5" eb="6">
      <t>トウ</t>
    </rPh>
    <rPh sb="6" eb="8">
      <t>シュッテン</t>
    </rPh>
    <rPh sb="9" eb="11">
      <t>ハンバイ</t>
    </rPh>
    <rPh sb="11" eb="13">
      <t>ソクシン</t>
    </rPh>
    <rPh sb="13" eb="15">
      <t>カツドウ</t>
    </rPh>
    <rPh sb="16" eb="18">
      <t>モクヒョウ</t>
    </rPh>
    <phoneticPr fontId="2"/>
  </si>
  <si>
    <t>ア　展示会等出展・販売促進活動の目的やコンセプト</t>
    <rPh sb="2" eb="5">
      <t>テンジカイ</t>
    </rPh>
    <rPh sb="5" eb="6">
      <t>トウ</t>
    </rPh>
    <rPh sb="6" eb="8">
      <t>シュッテン</t>
    </rPh>
    <rPh sb="9" eb="11">
      <t>ハンバイ</t>
    </rPh>
    <rPh sb="11" eb="13">
      <t>ソクシン</t>
    </rPh>
    <rPh sb="13" eb="15">
      <t>カツドウ</t>
    </rPh>
    <rPh sb="16" eb="18">
      <t>モクテキ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</si>
  <si>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1"/>
  </si>
  <si>
    <t>EC出店
初期登録料</t>
    <phoneticPr fontId="1"/>
  </si>
  <si>
    <t>サイト
制作・改修費</t>
    <phoneticPr fontId="1"/>
  </si>
  <si>
    <t>動画制作費</t>
    <phoneticPr fontId="1"/>
  </si>
  <si>
    <t>広告掲載費</t>
    <rPh sb="0" eb="2">
      <t>コウコク</t>
    </rPh>
    <rPh sb="2" eb="4">
      <t>ケイサイ</t>
    </rPh>
    <phoneticPr fontId="1"/>
  </si>
  <si>
    <t>動画制作費　計</t>
    <rPh sb="0" eb="2">
      <t>ドウガ</t>
    </rPh>
    <rPh sb="2" eb="4">
      <t>セイサク</t>
    </rPh>
    <rPh sb="4" eb="5">
      <t>ヒ</t>
    </rPh>
    <rPh sb="6" eb="7">
      <t>ケイ</t>
    </rPh>
    <phoneticPr fontId="2"/>
  </si>
  <si>
    <t>広告掲載費　計</t>
    <rPh sb="0" eb="2">
      <t>コウコク</t>
    </rPh>
    <rPh sb="2" eb="4">
      <t>ケイサイ</t>
    </rPh>
    <rPh sb="4" eb="5">
      <t>ヒ</t>
    </rPh>
    <rPh sb="6" eb="7">
      <t>ケイ</t>
    </rPh>
    <phoneticPr fontId="2"/>
  </si>
  <si>
    <t>役職等
（肩書等）</t>
    <rPh sb="5" eb="7">
      <t>カタガキ</t>
    </rPh>
    <rPh sb="7" eb="8">
      <t>ナド</t>
    </rPh>
    <phoneticPr fontId="2"/>
  </si>
  <si>
    <r>
      <rPr>
        <sz val="8"/>
        <color rgb="FFFF0000"/>
        <rFont val="BIZ UDPゴシック"/>
        <family val="3"/>
        <charset val="128"/>
      </rPr>
      <t>＊</t>
    </r>
    <r>
      <rPr>
        <sz val="8"/>
        <rFont val="BIZ UDPゴシック"/>
        <family val="3"/>
        <charset val="128"/>
      </rPr>
      <t>（　）内は合同会社の場合</t>
    </r>
    <rPh sb="3" eb="4">
      <t>ナイ</t>
    </rPh>
    <rPh sb="5" eb="9">
      <t>ゴウドウカイシャ</t>
    </rPh>
    <rPh sb="10" eb="12">
      <t>バアイ</t>
    </rPh>
    <phoneticPr fontId="2"/>
  </si>
  <si>
    <t>イ　助成事業終了後の販路拡大予測</t>
    <rPh sb="2" eb="4">
      <t>ジョセイ</t>
    </rPh>
    <rPh sb="4" eb="6">
      <t>ジギョウ</t>
    </rPh>
    <rPh sb="6" eb="8">
      <t>シュウリョウ</t>
    </rPh>
    <rPh sb="8" eb="9">
      <t>ゴ</t>
    </rPh>
    <rPh sb="10" eb="12">
      <t>ハンロ</t>
    </rPh>
    <rPh sb="12" eb="14">
      <t>カクダイ</t>
    </rPh>
    <rPh sb="14" eb="16">
      <t>ヨソク</t>
    </rPh>
    <phoneticPr fontId="2"/>
  </si>
  <si>
    <t>様式第１号（別紙３）</t>
    <rPh sb="6" eb="8">
      <t>ベッシ</t>
    </rPh>
    <phoneticPr fontId="2"/>
  </si>
  <si>
    <r>
      <t xml:space="preserve">持ち株数
</t>
    </r>
    <r>
      <rPr>
        <sz val="8"/>
        <color rgb="FFFF0000"/>
        <rFont val="BIZ UDPゴシック"/>
        <family val="3"/>
        <charset val="128"/>
      </rPr>
      <t>＊</t>
    </r>
    <r>
      <rPr>
        <sz val="8"/>
        <rFont val="BIZ UDPゴシック"/>
        <family val="3"/>
        <charset val="128"/>
      </rPr>
      <t>（出資額）</t>
    </r>
    <rPh sb="7" eb="9">
      <t>シュッシ</t>
    </rPh>
    <rPh sb="9" eb="10">
      <t>ガク</t>
    </rPh>
    <phoneticPr fontId="2"/>
  </si>
  <si>
    <t>〇展示会等参加費</t>
    <phoneticPr fontId="2"/>
  </si>
  <si>
    <t>助成事業に要する
経費(税込)</t>
    <phoneticPr fontId="2"/>
  </si>
  <si>
    <t>助成対象経費
(税抜)</t>
    <phoneticPr fontId="2"/>
  </si>
  <si>
    <t>展示会１</t>
    <phoneticPr fontId="2"/>
  </si>
  <si>
    <t>展示会会期</t>
    <rPh sb="0" eb="5">
      <t>テンジカイカイキ</t>
    </rPh>
    <phoneticPr fontId="2"/>
  </si>
  <si>
    <t>出展契約予定日</t>
    <phoneticPr fontId="2"/>
  </si>
  <si>
    <t>展示会URL</t>
    <rPh sb="0" eb="3">
      <t>テンジカイ</t>
    </rPh>
    <phoneticPr fontId="2"/>
  </si>
  <si>
    <t>支払完了予定日</t>
    <phoneticPr fontId="2"/>
  </si>
  <si>
    <t>主催（契約先）</t>
    <rPh sb="0" eb="2">
      <t>シュサイ</t>
    </rPh>
    <phoneticPr fontId="2"/>
  </si>
  <si>
    <t>会場名（国名）</t>
    <rPh sb="2" eb="3">
      <t>メイ</t>
    </rPh>
    <phoneticPr fontId="2"/>
  </si>
  <si>
    <t>展示会２</t>
    <phoneticPr fontId="2"/>
  </si>
  <si>
    <t>展示会３</t>
    <phoneticPr fontId="2"/>
  </si>
  <si>
    <t>展示会４</t>
  </si>
  <si>
    <t>展示会５</t>
  </si>
  <si>
    <t>展示会等参加費 計</t>
    <phoneticPr fontId="2"/>
  </si>
  <si>
    <t>〇　EC出店初期登録料</t>
    <phoneticPr fontId="2"/>
  </si>
  <si>
    <t>〇　サイト制作・改修費</t>
    <phoneticPr fontId="2"/>
  </si>
  <si>
    <t>サイト制作・改修費　計</t>
    <phoneticPr fontId="2"/>
  </si>
  <si>
    <t>㋐</t>
    <phoneticPr fontId="2"/>
  </si>
  <si>
    <t>様式第１号（別紙５）</t>
    <rPh sb="6" eb="8">
      <t>ベッシ</t>
    </rPh>
    <phoneticPr fontId="2"/>
  </si>
  <si>
    <t>様式第１号（別紙２）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</si>
  <si>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（２）効果予測</t>
    <phoneticPr fontId="2"/>
  </si>
  <si>
    <t>５　実施予定の販路開拓活動の詳細（経費区分「販路開拓費」交付申請額）</t>
    <rPh sb="2" eb="4">
      <t>ジッシ</t>
    </rPh>
    <rPh sb="4" eb="6">
      <t>ヨテイ</t>
    </rPh>
    <rPh sb="7" eb="13">
      <t>ハンロカイタクカツドウ</t>
    </rPh>
    <rPh sb="14" eb="16">
      <t>ショウサイ</t>
    </rPh>
    <rPh sb="22" eb="24">
      <t>ハンロ</t>
    </rPh>
    <rPh sb="24" eb="26">
      <t>カイタク</t>
    </rPh>
    <rPh sb="26" eb="27">
      <t>ヒ</t>
    </rPh>
    <phoneticPr fontId="2"/>
  </si>
  <si>
    <t>７　資金計画</t>
    <rPh sb="2" eb="4">
      <t>シキン</t>
    </rPh>
    <rPh sb="4" eb="6">
      <t>ケイカク</t>
    </rPh>
    <phoneticPr fontId="2"/>
  </si>
  <si>
    <t>4　助成事業計画</t>
    <rPh sb="2" eb="4">
      <t>ジョセイ</t>
    </rPh>
    <rPh sb="4" eb="6">
      <t>ジギョウ</t>
    </rPh>
    <rPh sb="6" eb="8">
      <t>ケイカク</t>
    </rPh>
    <phoneticPr fontId="2"/>
  </si>
  <si>
    <t>（１）企画内容（助成事業の必要性）</t>
    <phoneticPr fontId="2"/>
  </si>
  <si>
    <r>
      <t>経費区分：販路開拓費　　　　　　　　　　　　　　　　　　</t>
    </r>
    <r>
      <rPr>
        <b/>
        <sz val="10"/>
        <color theme="1"/>
        <rFont val="BIZ UDPゴシック"/>
        <family val="3"/>
        <charset val="128"/>
      </rPr>
      <t>（単位：円）</t>
    </r>
    <rPh sb="0" eb="4">
      <t>ケイヒクブン</t>
    </rPh>
    <rPh sb="5" eb="10">
      <t>ハンロカイタクヒ</t>
    </rPh>
    <rPh sb="29" eb="31">
      <t>タンイ</t>
    </rPh>
    <rPh sb="32" eb="33">
      <t>エン</t>
    </rPh>
    <phoneticPr fontId="2"/>
  </si>
  <si>
    <r>
      <t>経費区分：販売促進費　　　　　　　　　　　　　　　　　　　　　　</t>
    </r>
    <r>
      <rPr>
        <b/>
        <sz val="9"/>
        <rFont val="BIZ UDPゴシック"/>
        <family val="3"/>
        <charset val="128"/>
      </rPr>
      <t>（単位：円）</t>
    </r>
    <rPh sb="33" eb="35">
      <t>タンイ</t>
    </rPh>
    <rPh sb="36" eb="37">
      <t>エン</t>
    </rPh>
    <phoneticPr fontId="2"/>
  </si>
  <si>
    <t>助成金交付申請額(合計)</t>
    <rPh sb="0" eb="2">
      <t>ジョセイ</t>
    </rPh>
    <rPh sb="2" eb="3">
      <t>キン</t>
    </rPh>
    <rPh sb="3" eb="5">
      <t>コウフ</t>
    </rPh>
    <rPh sb="5" eb="8">
      <t>シンセイガク</t>
    </rPh>
    <rPh sb="9" eb="11">
      <t>ゴウケイ</t>
    </rPh>
    <phoneticPr fontId="2"/>
  </si>
  <si>
    <t>助成対象経費(合計)</t>
    <rPh sb="0" eb="2">
      <t>ジョセイ</t>
    </rPh>
    <rPh sb="2" eb="4">
      <t>タイショウ</t>
    </rPh>
    <rPh sb="4" eb="6">
      <t>ケイヒ</t>
    </rPh>
    <rPh sb="7" eb="9">
      <t>ゴウケイ</t>
    </rPh>
    <phoneticPr fontId="2"/>
  </si>
  <si>
    <t>助成事業に要する経費(合計)</t>
    <rPh sb="0" eb="2">
      <t>ジョセイ</t>
    </rPh>
    <rPh sb="2" eb="4">
      <t>ジギョウ</t>
    </rPh>
    <rPh sb="5" eb="6">
      <t>ヨウ</t>
    </rPh>
    <rPh sb="8" eb="10">
      <t>ケイヒ</t>
    </rPh>
    <rPh sb="11" eb="13">
      <t>ゴウケイ</t>
    </rPh>
    <phoneticPr fontId="2"/>
  </si>
  <si>
    <t>〇　助成金交付申請額</t>
    <rPh sb="2" eb="10">
      <t>ジョセイキンコウフシンセイガク</t>
    </rPh>
    <phoneticPr fontId="2"/>
  </si>
  <si>
    <t>まで</t>
    <phoneticPr fontId="2"/>
  </si>
  <si>
    <t>から</t>
    <phoneticPr fontId="2"/>
  </si>
  <si>
    <t>〇　事業終了日</t>
    <rPh sb="4" eb="7">
      <t>シュウリョウビ</t>
    </rPh>
    <phoneticPr fontId="2"/>
  </si>
  <si>
    <t>〇　事業開始日</t>
    <rPh sb="4" eb="7">
      <t>カイシビ</t>
    </rPh>
    <phoneticPr fontId="2"/>
  </si>
  <si>
    <t>指定日から開始</t>
    <rPh sb="0" eb="3">
      <t>シテイビ</t>
    </rPh>
    <rPh sb="5" eb="7">
      <t>カイシ</t>
    </rPh>
    <phoneticPr fontId="2"/>
  </si>
  <si>
    <t>〇　事業開始日の決定方法</t>
    <rPh sb="4" eb="7">
      <t>カイシビ</t>
    </rPh>
    <rPh sb="8" eb="10">
      <t>ケッテイ</t>
    </rPh>
    <rPh sb="10" eb="12">
      <t>ホウホウ</t>
    </rPh>
    <phoneticPr fontId="2"/>
  </si>
  <si>
    <t>〇　事業の名称</t>
    <phoneticPr fontId="2"/>
  </si>
  <si>
    <t>１　助成対象商品名・助成対象期間・助成金交付申請額</t>
    <phoneticPr fontId="2"/>
  </si>
  <si>
    <t>＜事業基本情報＞</t>
    <rPh sb="1" eb="7">
      <t>ジギョウキホンジョウホウ</t>
    </rPh>
    <phoneticPr fontId="2"/>
  </si>
  <si>
    <t>展示会6</t>
    <phoneticPr fontId="2"/>
  </si>
  <si>
    <t>展示会7</t>
    <phoneticPr fontId="2"/>
  </si>
  <si>
    <t>展示会8</t>
    <phoneticPr fontId="2"/>
  </si>
  <si>
    <t>展示会9</t>
    <phoneticPr fontId="2"/>
  </si>
  <si>
    <t>展示会10</t>
    <phoneticPr fontId="2"/>
  </si>
  <si>
    <t>　令和７年度 シニア・福祉・アクセシビリティ関連製品等の販路開拓助成事業≪事業計画詳細≫</t>
    <rPh sb="1" eb="3">
      <t>レイワ</t>
    </rPh>
    <rPh sb="4" eb="6">
      <t>ネンド</t>
    </rPh>
    <phoneticPr fontId="2"/>
  </si>
  <si>
    <t>令和７年度シニア・福祉・アクセシビリティ関連製品等の販路開拓助成事業　jグランツ入力用参考資料</t>
    <rPh sb="0" eb="2">
      <t>レイワ</t>
    </rPh>
    <rPh sb="3" eb="4">
      <t>ネン</t>
    </rPh>
    <rPh sb="4" eb="5">
      <t>ド</t>
    </rPh>
    <rPh sb="9" eb="11">
      <t>フクシ</t>
    </rPh>
    <rPh sb="20" eb="25">
      <t>カンレンセイヒントウ</t>
    </rPh>
    <rPh sb="26" eb="34">
      <t>ハンロカイタクジョセイジギョウ</t>
    </rPh>
    <rPh sb="40" eb="42">
      <t>ニュウリョク</t>
    </rPh>
    <rPh sb="42" eb="43">
      <t>ヨウ</t>
    </rPh>
    <rPh sb="43" eb="45">
      <t>サンコウ</t>
    </rPh>
    <rPh sb="45" eb="47">
      <t>シリョウ</t>
    </rPh>
    <phoneticPr fontId="2"/>
  </si>
  <si>
    <r>
      <t xml:space="preserve">持ち株比率
</t>
    </r>
    <r>
      <rPr>
        <sz val="6"/>
        <color rgb="FFFF0000"/>
        <rFont val="BIZ UDPゴシック"/>
        <family val="3"/>
        <charset val="128"/>
      </rPr>
      <t>＊</t>
    </r>
    <r>
      <rPr>
        <sz val="6"/>
        <rFont val="BIZ UDPゴシック"/>
        <family val="3"/>
        <charset val="128"/>
      </rPr>
      <t>（出資比率）</t>
    </r>
    <rPh sb="8" eb="10">
      <t>シュッシ</t>
    </rPh>
    <rPh sb="10" eb="12">
      <t>ヒリツ</t>
    </rPh>
    <phoneticPr fontId="2"/>
  </si>
  <si>
    <t>令和　　年　　月　　日</t>
    <rPh sb="0" eb="2">
      <t>レイワ</t>
    </rPh>
    <rPh sb="3" eb="4">
      <t>ネン</t>
    </rPh>
    <rPh sb="5" eb="6">
      <t>ツキ</t>
    </rPh>
    <phoneticPr fontId="2"/>
  </si>
  <si>
    <t>助成対象商品の
販売量
（売上数量）</t>
    <phoneticPr fontId="2"/>
  </si>
  <si>
    <t>自社利益影響額</t>
    <phoneticPr fontId="2"/>
  </si>
  <si>
    <r>
      <t>助成対象商品の売上高</t>
    </r>
    <r>
      <rPr>
        <sz val="6"/>
        <color theme="1"/>
        <rFont val="BIZ UDPゴシック"/>
        <family val="3"/>
        <charset val="128"/>
      </rPr>
      <t>(千円)</t>
    </r>
    <rPh sb="0" eb="6">
      <t>ジョセイタイショウショウヒン</t>
    </rPh>
    <phoneticPr fontId="2"/>
  </si>
  <si>
    <r>
      <t>助成対象商品の
営業利益</t>
    </r>
    <r>
      <rPr>
        <sz val="6"/>
        <color theme="1"/>
        <rFont val="BIZ UDPゴシック"/>
        <family val="3"/>
        <charset val="128"/>
      </rPr>
      <t>(千円)</t>
    </r>
    <rPh sb="0" eb="6">
      <t>ジョセイタイショウショウヒン</t>
    </rPh>
    <rPh sb="8" eb="12">
      <t>エイギョウリエキ</t>
    </rPh>
    <phoneticPr fontId="2"/>
  </si>
  <si>
    <t>販路開拓費　計</t>
    <rPh sb="6" eb="7">
      <t>ケイ</t>
    </rPh>
    <phoneticPr fontId="2"/>
  </si>
  <si>
    <r>
      <rPr>
        <b/>
        <sz val="10"/>
        <color theme="1"/>
        <rFont val="BIZ UDPゴシック"/>
        <family val="3"/>
        <charset val="128"/>
      </rPr>
      <t>助成事業に
要する経費</t>
    </r>
    <r>
      <rPr>
        <sz val="10"/>
        <color theme="1"/>
        <rFont val="BIZ UDPゴシック"/>
        <family val="3"/>
        <charset val="128"/>
      </rPr>
      <t xml:space="preserve"> 
(税込)</t>
    </r>
    <rPh sb="0" eb="4">
      <t>ジョセイジギョウ</t>
    </rPh>
    <rPh sb="6" eb="7">
      <t>ヨウ</t>
    </rPh>
    <rPh sb="9" eb="11">
      <t>ケイヒ</t>
    </rPh>
    <rPh sb="14" eb="16">
      <t>ゼイコミ</t>
    </rPh>
    <phoneticPr fontId="2"/>
  </si>
  <si>
    <t>資金調達計画 (円)</t>
    <rPh sb="8" eb="9">
      <t>エン</t>
    </rPh>
    <phoneticPr fontId="1"/>
  </si>
  <si>
    <r>
      <rPr>
        <b/>
        <sz val="8"/>
        <color theme="1"/>
        <rFont val="BIZ UDPゴシック"/>
        <family val="3"/>
        <charset val="128"/>
      </rPr>
      <t>助成対象経費の2/3
又は
経費別限度額</t>
    </r>
    <r>
      <rPr>
        <sz val="8"/>
        <color theme="1"/>
        <rFont val="BIZ UDPゴシック"/>
        <family val="3"/>
        <charset val="128"/>
      </rPr>
      <t xml:space="preserve">
</t>
    </r>
    <r>
      <rPr>
        <sz val="6"/>
        <color theme="1"/>
        <rFont val="BIZ UDPゴシック"/>
        <family val="3"/>
        <charset val="128"/>
      </rPr>
      <t>(千円未満は切り捨て)</t>
    </r>
    <rPh sb="11" eb="12">
      <t>マタ</t>
    </rPh>
    <phoneticPr fontId="2"/>
  </si>
  <si>
    <t>助成事業に要する
経費(税込)</t>
  </si>
  <si>
    <r>
      <t>１年後</t>
    </r>
    <r>
      <rPr>
        <sz val="9"/>
        <color theme="1"/>
        <rFont val="BIZ UDPゴシック"/>
        <family val="3"/>
        <charset val="128"/>
      </rPr>
      <t>※令和８年度
(R8.4.1～R9.3.31)</t>
    </r>
    <rPh sb="1" eb="3">
      <t>ネンゴ</t>
    </rPh>
    <phoneticPr fontId="2"/>
  </si>
  <si>
    <r>
      <t>２年後</t>
    </r>
    <r>
      <rPr>
        <sz val="9"/>
        <color theme="1"/>
        <rFont val="BIZ UDPゴシック"/>
        <family val="3"/>
        <charset val="128"/>
      </rPr>
      <t>※令和９年度
(R9.4.1～R10.3.31)</t>
    </r>
    <rPh sb="1" eb="3">
      <t>ネンゴ</t>
    </rPh>
    <rPh sb="4" eb="6">
      <t>レイワ</t>
    </rPh>
    <rPh sb="7" eb="9">
      <t>ネンド</t>
    </rPh>
    <phoneticPr fontId="2"/>
  </si>
  <si>
    <r>
      <t>直近実績</t>
    </r>
    <r>
      <rPr>
        <sz val="9"/>
        <color theme="1"/>
        <rFont val="BIZ UDPゴシック"/>
        <family val="3"/>
        <charset val="128"/>
      </rPr>
      <t xml:space="preserve">
(R6.4.1～R7.3.31)</t>
    </r>
    <rPh sb="0" eb="2">
      <t>チョッキン</t>
    </rPh>
    <rPh sb="2" eb="4">
      <t>ジッセキ</t>
    </rPh>
    <phoneticPr fontId="2"/>
  </si>
  <si>
    <r>
      <t>単価</t>
    </r>
    <r>
      <rPr>
        <sz val="6"/>
        <color theme="1"/>
        <rFont val="BIZ UDPゴシック"/>
        <family val="3"/>
        <charset val="128"/>
      </rPr>
      <t xml:space="preserve">
(千円)</t>
    </r>
    <phoneticPr fontId="2"/>
  </si>
  <si>
    <t>助成対象経費
(税抜)</t>
  </si>
  <si>
    <t>〇　広告掲載費</t>
    <rPh sb="4" eb="6">
      <t>ケイサイ</t>
    </rPh>
    <rPh sb="6" eb="7">
      <t>ヒ</t>
    </rPh>
    <phoneticPr fontId="2"/>
  </si>
  <si>
    <t>〇　動画制作費</t>
  </si>
  <si>
    <t>〇　印刷物制作費</t>
    <rPh sb="5" eb="6">
      <t>セイ</t>
    </rPh>
    <phoneticPr fontId="2"/>
  </si>
  <si>
    <t>６　実施予定の販売促進活動の詳細（経費区分「販売促進費」交付申請額）</t>
    <rPh sb="2" eb="4">
      <t>ジッシ</t>
    </rPh>
    <rPh sb="4" eb="6">
      <t>ヨテイ</t>
    </rPh>
    <rPh sb="7" eb="9">
      <t>ハンバイ</t>
    </rPh>
    <rPh sb="9" eb="11">
      <t>ソクシン</t>
    </rPh>
    <rPh sb="11" eb="13">
      <t>カツドウ</t>
    </rPh>
    <rPh sb="14" eb="16">
      <t>ショウサイ</t>
    </rPh>
    <rPh sb="17" eb="19">
      <t>ケイヒ</t>
    </rPh>
    <rPh sb="19" eb="21">
      <t>クブン</t>
    </rPh>
    <rPh sb="22" eb="24">
      <t>ハンバイ</t>
    </rPh>
    <rPh sb="24" eb="26">
      <t>ソクシン</t>
    </rPh>
    <rPh sb="26" eb="27">
      <t>ヒ</t>
    </rPh>
    <rPh sb="28" eb="30">
      <t>コウフ</t>
    </rPh>
    <rPh sb="30" eb="32">
      <t>シンセイ</t>
    </rPh>
    <rPh sb="32" eb="3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</si>
</sst>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0_);[Red]\(0\)"/>
    <numFmt numFmtId="177" formatCode="[$-F800]dddd\,\ mmmm\ dd\,\ yyyy"/>
    <numFmt numFmtId="178" formatCode="#,##0_ "/>
    <numFmt numFmtId="179" formatCode="[$-411]ge\.m\.d;@"/>
    <numFmt numFmtId="180" formatCode="#,##0_);[Red]\(#,##0\)"/>
    <numFmt numFmtId="181" formatCode="#,###"/>
    <numFmt numFmtId="182" formatCode="#,##0_ ;[Red]\-#,##0\ "/>
    <numFmt numFmtId="183" formatCode="0.0_);[Red]\(0.0\)"/>
    <numFmt numFmtId="184" formatCode="yyyy/m/d;@"/>
  </numFmts>
  <fonts count="8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0"/>
      <color theme="8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.5"/>
      <color rgb="FF262626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9" tint="-0.249977111117893"/>
      <name val="BIZ UDPゴシック"/>
      <family val="3"/>
      <charset val="128"/>
    </font>
    <font>
      <b/>
      <sz val="12"/>
      <color theme="9" tint="-0.249977111117893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0070C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.5"/>
      <color rgb="FFFF0000"/>
      <name val="游明朝"/>
      <family val="1"/>
      <charset val="128"/>
    </font>
    <font>
      <sz val="10.5"/>
      <name val="游明朝"/>
      <family val="1"/>
      <charset val="128"/>
    </font>
    <font>
      <b/>
      <sz val="12"/>
      <color rgb="FF262626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8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color rgb="FF262626"/>
      <name val="BIZ UDPゴシック"/>
      <family val="3"/>
      <charset val="128"/>
    </font>
    <font>
      <b/>
      <sz val="11"/>
      <color rgb="FF262626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u/>
      <sz val="8"/>
      <color theme="10"/>
      <name val="游ゴシック"/>
      <family val="2"/>
      <charset val="128"/>
      <scheme val="minor"/>
    </font>
    <font>
      <sz val="9"/>
      <color rgb="FF0070C0"/>
      <name val="BIZ UDPゴシック"/>
      <family val="3"/>
      <charset val="128"/>
    </font>
    <font>
      <b/>
      <sz val="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b/>
      <sz val="10.5"/>
      <color rgb="FF0070C0"/>
      <name val="游明朝"/>
      <family val="1"/>
      <charset val="128"/>
    </font>
    <font>
      <sz val="11"/>
      <name val="游ゴシック"/>
      <family val="3"/>
      <charset val="128"/>
    </font>
    <font>
      <b/>
      <sz val="11"/>
      <color theme="1"/>
      <name val="游明朝"/>
      <family val="1"/>
      <charset val="128"/>
    </font>
    <font>
      <sz val="10.5"/>
      <color rgb="FF0070C0"/>
      <name val="游明朝"/>
      <family val="1"/>
      <charset val="128"/>
    </font>
    <font>
      <b/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.5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9"/>
      <color theme="8"/>
      <name val="BIZ UDPゴシック"/>
      <family val="3"/>
      <charset val="128"/>
    </font>
    <font>
      <sz val="12"/>
      <color theme="8"/>
      <name val="BIZ UDPゴシック"/>
      <family val="3"/>
      <charset val="128"/>
    </font>
    <font>
      <b/>
      <sz val="11"/>
      <color theme="8"/>
      <name val="BIZ UDPゴシック"/>
      <family val="3"/>
      <charset val="128"/>
    </font>
    <font>
      <sz val="11"/>
      <color theme="8"/>
      <name val="BIZ UDPゴシック"/>
      <family val="3"/>
      <charset val="128"/>
    </font>
    <font>
      <sz val="6"/>
      <color theme="0" tint="-4.9989318521683403E-2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BIZ UDPゴシック"/>
      <family val="3"/>
      <charset val="128"/>
    </font>
    <font>
      <sz val="8"/>
      <color theme="8"/>
      <name val="BIZ UDPゴシック"/>
      <family val="3"/>
      <charset val="128"/>
    </font>
    <font>
      <b/>
      <sz val="10"/>
      <color theme="8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ck">
        <color theme="9" tint="-0.249977111117893"/>
      </top>
      <bottom style="thin">
        <color indexed="64"/>
      </bottom>
      <diagonal/>
    </border>
    <border>
      <left style="thin">
        <color theme="1"/>
      </left>
      <right/>
      <top style="thick">
        <color theme="9" tint="-0.249977111117893"/>
      </top>
      <bottom style="thin">
        <color indexed="64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hair">
        <color indexed="64"/>
      </top>
      <bottom/>
      <diagonal/>
    </border>
    <border>
      <left/>
      <right style="thin">
        <color indexed="64"/>
      </right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 style="thick">
        <color rgb="FF0070C0"/>
      </left>
      <right/>
      <top/>
      <bottom/>
      <diagonal/>
    </border>
    <border>
      <left/>
      <right style="medium">
        <color theme="8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hair">
        <color indexed="64"/>
      </top>
      <bottom style="thin">
        <color indexed="64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77111117893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6" fillId="0" borderId="0" xfId="0" applyFo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3" fillId="0" borderId="0" xfId="0" applyFo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176" fontId="12" fillId="0" borderId="0" xfId="0" applyNumberFormat="1" applyFont="1" applyBorder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4" fillId="0" borderId="0" xfId="0" applyFont="1" applyAlignment="1" applyProtection="1">
      <alignment vertical="center"/>
    </xf>
    <xf numFmtId="0" fontId="9" fillId="0" borderId="0" xfId="0" applyFont="1" applyProtection="1">
      <alignment vertical="center"/>
    </xf>
    <xf numFmtId="176" fontId="12" fillId="0" borderId="0" xfId="0" applyNumberFormat="1" applyFont="1" applyProtection="1">
      <alignment vertical="center"/>
    </xf>
    <xf numFmtId="0" fontId="19" fillId="0" borderId="0" xfId="0" applyFo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right" vertical="center"/>
    </xf>
    <xf numFmtId="9" fontId="12" fillId="5" borderId="0" xfId="4" applyFont="1" applyFill="1" applyBorder="1" applyAlignment="1" applyProtection="1">
      <alignment horizontal="right" vertical="center"/>
    </xf>
    <xf numFmtId="0" fontId="2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15" fillId="7" borderId="2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vertical="center" shrinkToFit="1"/>
    </xf>
    <xf numFmtId="49" fontId="23" fillId="0" borderId="0" xfId="3" applyNumberFormat="1" applyFont="1" applyAlignment="1" applyProtection="1"/>
    <xf numFmtId="0" fontId="13" fillId="0" borderId="0" xfId="0" applyFont="1" applyAlignment="1" applyProtection="1">
      <alignment horizontal="center" vertical="center"/>
    </xf>
    <xf numFmtId="0" fontId="27" fillId="2" borderId="2" xfId="0" applyFont="1" applyFill="1" applyBorder="1" applyAlignment="1" applyProtection="1">
      <alignment horizontal="center" vertical="center" shrinkToFit="1"/>
    </xf>
    <xf numFmtId="0" fontId="13" fillId="0" borderId="0" xfId="0" applyFont="1" applyBorder="1" applyProtection="1">
      <alignment vertical="center"/>
    </xf>
    <xf numFmtId="0" fontId="9" fillId="0" borderId="0" xfId="0" applyFont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0" fontId="27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left" vertical="center"/>
      <protection hidden="1"/>
    </xf>
    <xf numFmtId="0" fontId="13" fillId="2" borderId="16" xfId="0" applyFont="1" applyFill="1" applyBorder="1" applyProtection="1">
      <alignment vertical="center"/>
      <protection hidden="1"/>
    </xf>
    <xf numFmtId="0" fontId="35" fillId="6" borderId="43" xfId="0" applyFont="1" applyFill="1" applyBorder="1" applyAlignment="1" applyProtection="1">
      <alignment horizontal="center" vertical="center"/>
      <protection hidden="1"/>
    </xf>
    <xf numFmtId="0" fontId="36" fillId="6" borderId="44" xfId="0" applyFont="1" applyFill="1" applyBorder="1" applyAlignment="1" applyProtection="1">
      <protection hidden="1"/>
    </xf>
    <xf numFmtId="0" fontId="36" fillId="6" borderId="45" xfId="0" applyFont="1" applyFill="1" applyBorder="1" applyAlignment="1" applyProtection="1">
      <protection hidden="1"/>
    </xf>
    <xf numFmtId="0" fontId="37" fillId="6" borderId="0" xfId="0" applyFont="1" applyFill="1" applyBorder="1" applyAlignment="1" applyProtection="1">
      <protection hidden="1"/>
    </xf>
    <xf numFmtId="0" fontId="37" fillId="6" borderId="29" xfId="0" applyFont="1" applyFill="1" applyBorder="1" applyAlignment="1" applyProtection="1">
      <protection hidden="1"/>
    </xf>
    <xf numFmtId="0" fontId="13" fillId="0" borderId="46" xfId="0" applyFont="1" applyBorder="1" applyProtection="1">
      <alignment vertical="center"/>
      <protection hidden="1"/>
    </xf>
    <xf numFmtId="0" fontId="38" fillId="6" borderId="49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27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2" fontId="12" fillId="0" borderId="0" xfId="2" applyNumberFormat="1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vertical="center"/>
      <protection hidden="1"/>
    </xf>
    <xf numFmtId="0" fontId="14" fillId="0" borderId="0" xfId="2" applyFont="1" applyBorder="1" applyAlignment="1" applyProtection="1">
      <alignment vertical="center"/>
      <protection hidden="1"/>
    </xf>
    <xf numFmtId="0" fontId="12" fillId="0" borderId="0" xfId="0" applyFont="1" applyFill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top"/>
      <protection hidden="1"/>
    </xf>
    <xf numFmtId="0" fontId="13" fillId="9" borderId="34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81" fontId="24" fillId="10" borderId="22" xfId="0" applyNumberFormat="1" applyFont="1" applyFill="1" applyBorder="1" applyAlignment="1" applyProtection="1">
      <alignment horizontal="right" vertical="center" shrinkToFit="1"/>
    </xf>
    <xf numFmtId="49" fontId="23" fillId="0" borderId="0" xfId="3" applyNumberFormat="1" applyFont="1" applyAlignment="1" applyProtection="1">
      <alignment vertical="center"/>
      <protection hidden="1"/>
    </xf>
    <xf numFmtId="58" fontId="26" fillId="0" borderId="25" xfId="0" quotePrefix="1" applyNumberFormat="1" applyFont="1" applyFill="1" applyBorder="1" applyAlignment="1" applyProtection="1">
      <alignment horizontal="left"/>
      <protection locked="0"/>
    </xf>
    <xf numFmtId="49" fontId="46" fillId="0" borderId="0" xfId="3" applyNumberFormat="1" applyFont="1" applyAlignment="1" applyProtection="1">
      <alignment vertical="center"/>
      <protection hidden="1"/>
    </xf>
    <xf numFmtId="0" fontId="15" fillId="0" borderId="25" xfId="0" applyFont="1" applyFill="1" applyBorder="1" applyAlignment="1" applyProtection="1">
      <alignment vertical="center"/>
      <protection locked="0"/>
    </xf>
    <xf numFmtId="58" fontId="15" fillId="0" borderId="25" xfId="0" quotePrefix="1" applyNumberFormat="1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vertical="center"/>
    </xf>
    <xf numFmtId="0" fontId="15" fillId="4" borderId="2" xfId="0" applyFont="1" applyFill="1" applyBorder="1" applyAlignment="1" applyProtection="1">
      <alignment vertical="center" shrinkToFit="1"/>
      <protection locked="0"/>
    </xf>
    <xf numFmtId="0" fontId="26" fillId="7" borderId="2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 shrinkToFit="1"/>
    </xf>
    <xf numFmtId="49" fontId="50" fillId="0" borderId="0" xfId="3" applyNumberFormat="1" applyFont="1" applyAlignment="1" applyProtection="1">
      <alignment vertical="center"/>
      <protection hidden="1"/>
    </xf>
    <xf numFmtId="49" fontId="51" fillId="0" borderId="0" xfId="3" applyNumberFormat="1" applyFont="1" applyAlignment="1" applyProtection="1">
      <alignment vertical="center"/>
      <protection hidden="1"/>
    </xf>
    <xf numFmtId="0" fontId="31" fillId="0" borderId="0" xfId="0" applyFont="1" applyBorder="1" applyAlignment="1" applyProtection="1">
      <protection hidden="1"/>
    </xf>
    <xf numFmtId="0" fontId="21" fillId="12" borderId="30" xfId="0" applyFont="1" applyFill="1" applyBorder="1" applyAlignment="1" applyProtection="1">
      <alignment vertical="center"/>
      <protection hidden="1"/>
    </xf>
    <xf numFmtId="0" fontId="21" fillId="12" borderId="0" xfId="0" applyFont="1" applyFill="1" applyBorder="1" applyAlignment="1" applyProtection="1">
      <alignment vertical="center"/>
      <protection hidden="1"/>
    </xf>
    <xf numFmtId="0" fontId="29" fillId="4" borderId="52" xfId="0" applyFont="1" applyFill="1" applyBorder="1" applyAlignment="1" applyProtection="1">
      <alignment vertical="center" shrinkToFit="1"/>
      <protection locked="0" hidden="1"/>
    </xf>
    <xf numFmtId="182" fontId="15" fillId="4" borderId="52" xfId="1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Alignment="1">
      <alignment horizontal="left" vertical="center"/>
    </xf>
    <xf numFmtId="179" fontId="26" fillId="4" borderId="52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0" borderId="5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0" fontId="26" fillId="12" borderId="52" xfId="0" applyFont="1" applyFill="1" applyBorder="1" applyAlignment="1" applyProtection="1">
      <alignment horizontal="center" vertical="center" shrinkToFit="1"/>
      <protection hidden="1"/>
    </xf>
    <xf numFmtId="183" fontId="26" fillId="4" borderId="52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0" xfId="0" applyProtection="1">
      <alignment vertical="center"/>
      <protection locked="0"/>
    </xf>
    <xf numFmtId="0" fontId="41" fillId="12" borderId="30" xfId="0" applyFont="1" applyFill="1" applyBorder="1" applyAlignment="1" applyProtection="1">
      <alignment vertical="center" wrapText="1"/>
      <protection hidden="1"/>
    </xf>
    <xf numFmtId="0" fontId="41" fillId="12" borderId="0" xfId="0" applyFont="1" applyFill="1" applyBorder="1" applyAlignment="1" applyProtection="1">
      <alignment vertical="center" wrapText="1"/>
      <protection hidden="1"/>
    </xf>
    <xf numFmtId="182" fontId="54" fillId="0" borderId="52" xfId="1" applyNumberFormat="1" applyFont="1" applyFill="1" applyBorder="1" applyAlignment="1" applyProtection="1">
      <alignment horizontal="right" vertical="center"/>
      <protection hidden="1"/>
    </xf>
    <xf numFmtId="182" fontId="54" fillId="5" borderId="52" xfId="1" applyNumberFormat="1" applyFont="1" applyFill="1" applyBorder="1" applyAlignment="1" applyProtection="1">
      <alignment horizontal="right" vertical="center" shrinkToFit="1"/>
      <protection hidden="1"/>
    </xf>
    <xf numFmtId="0" fontId="13" fillId="12" borderId="30" xfId="0" applyFont="1" applyFill="1" applyBorder="1" applyAlignment="1" applyProtection="1">
      <alignment vertical="center"/>
    </xf>
    <xf numFmtId="0" fontId="13" fillId="12" borderId="27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horizontal="center" vertical="center"/>
      <protection hidden="1"/>
    </xf>
    <xf numFmtId="0" fontId="40" fillId="2" borderId="25" xfId="0" applyFont="1" applyFill="1" applyBorder="1" applyAlignment="1" applyProtection="1">
      <alignment horizontal="center" vertical="center"/>
      <protection hidden="1"/>
    </xf>
    <xf numFmtId="0" fontId="37" fillId="6" borderId="19" xfId="0" applyFont="1" applyFill="1" applyBorder="1" applyAlignment="1" applyProtection="1">
      <protection hidden="1"/>
    </xf>
    <xf numFmtId="0" fontId="13" fillId="6" borderId="57" xfId="0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</xf>
    <xf numFmtId="0" fontId="13" fillId="0" borderId="29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</xf>
    <xf numFmtId="0" fontId="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58" fontId="57" fillId="0" borderId="0" xfId="0" applyNumberFormat="1" applyFont="1">
      <alignment vertical="center"/>
    </xf>
    <xf numFmtId="0" fontId="57" fillId="0" borderId="0" xfId="0" applyFont="1">
      <alignment vertical="center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62" fillId="0" borderId="0" xfId="0" applyFont="1" applyAlignment="1">
      <alignment horizontal="left" vertical="center"/>
    </xf>
    <xf numFmtId="0" fontId="63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6" fillId="7" borderId="0" xfId="0" applyFont="1" applyFill="1">
      <alignment vertical="center"/>
    </xf>
    <xf numFmtId="0" fontId="57" fillId="0" borderId="0" xfId="0" applyFont="1" applyAlignment="1">
      <alignment horizontal="right" vertical="center"/>
    </xf>
    <xf numFmtId="0" fontId="52" fillId="2" borderId="52" xfId="0" applyFont="1" applyFill="1" applyBorder="1" applyAlignment="1" applyProtection="1">
      <alignment horizontal="center" vertical="center" wrapText="1"/>
      <protection hidden="1"/>
    </xf>
    <xf numFmtId="0" fontId="26" fillId="12" borderId="52" xfId="0" applyFont="1" applyFill="1" applyBorder="1" applyAlignment="1" applyProtection="1">
      <alignment horizontal="center" vertical="center"/>
      <protection hidden="1"/>
    </xf>
    <xf numFmtId="0" fontId="29" fillId="12" borderId="52" xfId="0" applyFont="1" applyFill="1" applyBorder="1" applyAlignment="1" applyProtection="1">
      <alignment horizontal="center" vertical="center" shrinkToFit="1"/>
      <protection hidden="1"/>
    </xf>
    <xf numFmtId="0" fontId="26" fillId="4" borderId="52" xfId="0" applyFont="1" applyFill="1" applyBorder="1" applyAlignment="1" applyProtection="1">
      <alignment horizontal="center" vertical="center" shrinkToFit="1"/>
      <protection locked="0" hidden="1"/>
    </xf>
    <xf numFmtId="0" fontId="20" fillId="2" borderId="58" xfId="0" applyFont="1" applyFill="1" applyBorder="1" applyProtection="1">
      <alignment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179" fontId="26" fillId="4" borderId="10" xfId="0" applyNumberFormat="1" applyFont="1" applyFill="1" applyBorder="1" applyAlignment="1" applyProtection="1">
      <alignment horizontal="right" vertical="center" shrinkToFit="1"/>
      <protection locked="0"/>
    </xf>
    <xf numFmtId="0" fontId="65" fillId="0" borderId="0" xfId="0" applyFont="1" applyAlignment="1" applyProtection="1">
      <alignment horizontal="left" vertical="center" shrinkToFit="1"/>
    </xf>
    <xf numFmtId="49" fontId="11" fillId="0" borderId="0" xfId="3" applyNumberFormat="1" applyFont="1" applyAlignment="1" applyProtection="1"/>
    <xf numFmtId="0" fontId="69" fillId="0" borderId="0" xfId="0" applyFont="1" applyAlignment="1" applyProtection="1">
      <alignment horizontal="right" vertical="center"/>
    </xf>
    <xf numFmtId="0" fontId="70" fillId="0" borderId="0" xfId="0" applyFont="1" applyAlignment="1" applyProtection="1">
      <alignment horizontal="right" vertical="center"/>
    </xf>
    <xf numFmtId="0" fontId="27" fillId="0" borderId="35" xfId="0" applyFont="1" applyBorder="1" applyAlignment="1" applyProtection="1">
      <alignment horizontal="left" vertical="center" wrapText="1"/>
    </xf>
    <xf numFmtId="0" fontId="27" fillId="0" borderId="18" xfId="0" applyFont="1" applyBorder="1" applyAlignment="1" applyProtection="1">
      <alignment horizontal="left" vertical="center" wrapText="1"/>
    </xf>
    <xf numFmtId="0" fontId="27" fillId="0" borderId="38" xfId="0" applyFont="1" applyBorder="1" applyAlignment="1" applyProtection="1">
      <alignment horizontal="left" vertical="center" wrapText="1"/>
    </xf>
    <xf numFmtId="0" fontId="27" fillId="0" borderId="30" xfId="0" applyFont="1" applyBorder="1" applyProtection="1">
      <alignment vertical="center"/>
    </xf>
    <xf numFmtId="0" fontId="27" fillId="0" borderId="29" xfId="0" applyFont="1" applyBorder="1" applyProtection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 wrapText="1"/>
    </xf>
    <xf numFmtId="38" fontId="16" fillId="4" borderId="2" xfId="1" applyFont="1" applyFill="1" applyBorder="1" applyAlignment="1" applyProtection="1">
      <alignment horizontal="right" vertical="center" wrapText="1"/>
      <protection locked="0"/>
    </xf>
    <xf numFmtId="38" fontId="16" fillId="4" borderId="2" xfId="1" applyFont="1" applyFill="1" applyBorder="1" applyAlignment="1" applyProtection="1">
      <alignment horizontal="center" vertical="center" wrapText="1"/>
      <protection locked="0"/>
    </xf>
    <xf numFmtId="38" fontId="18" fillId="0" borderId="2" xfId="1" applyFont="1" applyFill="1" applyBorder="1" applyAlignment="1" applyProtection="1">
      <alignment horizontal="right" vertical="center" wrapText="1"/>
      <protection locked="0"/>
    </xf>
    <xf numFmtId="176" fontId="27" fillId="2" borderId="2" xfId="0" applyNumberFormat="1" applyFont="1" applyFill="1" applyBorder="1" applyAlignment="1" applyProtection="1">
      <alignment horizontal="center" vertical="center" wrapText="1"/>
    </xf>
    <xf numFmtId="176" fontId="27" fillId="0" borderId="0" xfId="0" applyNumberFormat="1" applyFont="1" applyBorder="1" applyAlignment="1" applyProtection="1">
      <alignment horizontal="center" vertical="center" wrapText="1"/>
    </xf>
    <xf numFmtId="178" fontId="27" fillId="0" borderId="0" xfId="0" applyNumberFormat="1" applyFont="1" applyBorder="1" applyAlignment="1" applyProtection="1">
      <alignment horizontal="right" vertical="center" wrapText="1"/>
    </xf>
    <xf numFmtId="178" fontId="27" fillId="0" borderId="0" xfId="0" applyNumberFormat="1" applyFont="1" applyBorder="1" applyAlignment="1" applyProtection="1">
      <alignment vertical="center" wrapText="1"/>
    </xf>
    <xf numFmtId="0" fontId="26" fillId="12" borderId="60" xfId="0" applyFont="1" applyFill="1" applyBorder="1" applyAlignment="1" applyProtection="1">
      <alignment horizontal="center" vertical="center"/>
      <protection hidden="1"/>
    </xf>
    <xf numFmtId="0" fontId="26" fillId="12" borderId="61" xfId="0" applyFont="1" applyFill="1" applyBorder="1" applyAlignment="1" applyProtection="1">
      <alignment horizontal="center" vertical="center"/>
      <protection hidden="1"/>
    </xf>
    <xf numFmtId="0" fontId="26" fillId="12" borderId="62" xfId="0" applyFont="1" applyFill="1" applyBorder="1" applyAlignment="1" applyProtection="1">
      <alignment horizontal="center" vertical="center"/>
      <protection hidden="1"/>
    </xf>
    <xf numFmtId="0" fontId="26" fillId="0" borderId="2" xfId="0" applyFont="1" applyFill="1" applyBorder="1" applyAlignment="1" applyProtection="1">
      <alignment horizontal="center" vertical="center" shrinkToFit="1"/>
      <protection hidden="1"/>
    </xf>
    <xf numFmtId="0" fontId="21" fillId="12" borderId="34" xfId="0" applyFont="1" applyFill="1" applyBorder="1" applyAlignment="1" applyProtection="1">
      <alignment vertical="center"/>
      <protection hidden="1"/>
    </xf>
    <xf numFmtId="0" fontId="21" fillId="12" borderId="14" xfId="0" applyFont="1" applyFill="1" applyBorder="1" applyAlignment="1" applyProtection="1">
      <alignment vertical="center"/>
      <protection hidden="1"/>
    </xf>
    <xf numFmtId="0" fontId="21" fillId="12" borderId="27" xfId="0" applyFont="1" applyFill="1" applyBorder="1" applyAlignment="1" applyProtection="1">
      <alignment vertical="center"/>
      <protection hidden="1"/>
    </xf>
    <xf numFmtId="0" fontId="13" fillId="12" borderId="34" xfId="0" applyFont="1" applyFill="1" applyBorder="1" applyAlignment="1" applyProtection="1">
      <alignment vertical="center"/>
    </xf>
    <xf numFmtId="0" fontId="13" fillId="12" borderId="58" xfId="0" applyFont="1" applyFill="1" applyBorder="1" applyAlignment="1" applyProtection="1">
      <alignment vertical="center"/>
    </xf>
    <xf numFmtId="0" fontId="21" fillId="12" borderId="14" xfId="0" applyFont="1" applyFill="1" applyBorder="1" applyAlignment="1" applyProtection="1">
      <alignment vertical="center"/>
    </xf>
    <xf numFmtId="0" fontId="21" fillId="13" borderId="30" xfId="0" applyFont="1" applyFill="1" applyBorder="1" applyAlignment="1" applyProtection="1">
      <alignment vertical="center"/>
      <protection hidden="1"/>
    </xf>
    <xf numFmtId="0" fontId="41" fillId="13" borderId="30" xfId="0" applyFont="1" applyFill="1" applyBorder="1" applyAlignment="1" applyProtection="1">
      <alignment vertical="center" wrapText="1"/>
      <protection hidden="1"/>
    </xf>
    <xf numFmtId="0" fontId="13" fillId="13" borderId="30" xfId="0" applyFont="1" applyFill="1" applyBorder="1" applyAlignment="1" applyProtection="1">
      <alignment vertical="center"/>
    </xf>
    <xf numFmtId="0" fontId="21" fillId="13" borderId="30" xfId="0" applyFont="1" applyFill="1" applyBorder="1" applyAlignment="1" applyProtection="1">
      <alignment vertical="center"/>
    </xf>
    <xf numFmtId="0" fontId="13" fillId="13" borderId="34" xfId="0" applyFont="1" applyFill="1" applyBorder="1" applyAlignment="1" applyProtection="1">
      <alignment vertical="center"/>
    </xf>
    <xf numFmtId="0" fontId="43" fillId="2" borderId="5" xfId="0" applyFont="1" applyFill="1" applyBorder="1" applyAlignment="1" applyProtection="1">
      <alignment horizontal="center" vertical="center" shrinkToFit="1"/>
    </xf>
    <xf numFmtId="177" fontId="26" fillId="6" borderId="21" xfId="0" applyNumberFormat="1" applyFont="1" applyFill="1" applyBorder="1" applyAlignment="1" applyProtection="1">
      <alignment horizontal="center" vertical="center" shrinkToFit="1"/>
    </xf>
    <xf numFmtId="177" fontId="26" fillId="6" borderId="23" xfId="0" applyNumberFormat="1" applyFont="1" applyFill="1" applyBorder="1" applyAlignment="1" applyProtection="1">
      <alignment horizontal="center" vertical="center" shrinkToFit="1"/>
    </xf>
    <xf numFmtId="177" fontId="26" fillId="6" borderId="69" xfId="0" applyNumberFormat="1" applyFont="1" applyFill="1" applyBorder="1" applyAlignment="1" applyProtection="1">
      <alignment horizontal="center" vertical="center" shrinkToFit="1"/>
    </xf>
    <xf numFmtId="177" fontId="26" fillId="6" borderId="71" xfId="0" applyNumberFormat="1" applyFont="1" applyFill="1" applyBorder="1" applyAlignment="1" applyProtection="1">
      <alignment horizontal="center" vertical="center" shrinkToFit="1"/>
    </xf>
    <xf numFmtId="0" fontId="29" fillId="2" borderId="21" xfId="0" applyFont="1" applyFill="1" applyBorder="1" applyAlignment="1" applyProtection="1">
      <alignment horizontal="center" vertical="center" shrinkToFit="1"/>
    </xf>
    <xf numFmtId="0" fontId="29" fillId="2" borderId="69" xfId="0" applyFont="1" applyFill="1" applyBorder="1" applyAlignment="1" applyProtection="1">
      <alignment horizontal="center" vertical="center" shrinkToFit="1"/>
    </xf>
    <xf numFmtId="0" fontId="29" fillId="2" borderId="23" xfId="0" applyFont="1" applyFill="1" applyBorder="1" applyAlignment="1" applyProtection="1">
      <alignment horizontal="center" vertical="center" shrinkToFit="1"/>
    </xf>
    <xf numFmtId="0" fontId="29" fillId="2" borderId="71" xfId="0" applyFont="1" applyFill="1" applyBorder="1" applyAlignment="1" applyProtection="1">
      <alignment horizontal="center" vertical="center" shrinkToFit="1"/>
    </xf>
    <xf numFmtId="179" fontId="26" fillId="4" borderId="2" xfId="0" applyNumberFormat="1" applyFont="1" applyFill="1" applyBorder="1" applyAlignment="1" applyProtection="1">
      <alignment horizontal="center" vertical="center" shrinkToFit="1"/>
      <protection locked="0" hidden="1"/>
    </xf>
    <xf numFmtId="177" fontId="15" fillId="6" borderId="21" xfId="0" applyNumberFormat="1" applyFont="1" applyFill="1" applyBorder="1" applyAlignment="1" applyProtection="1">
      <alignment horizontal="center" vertical="center" shrinkToFit="1"/>
      <protection locked="0"/>
    </xf>
    <xf numFmtId="177" fontId="15" fillId="6" borderId="23" xfId="0" applyNumberFormat="1" applyFont="1" applyFill="1" applyBorder="1" applyAlignment="1" applyProtection="1">
      <alignment horizontal="center" vertical="center" shrinkToFit="1"/>
      <protection locked="0"/>
    </xf>
    <xf numFmtId="181" fontId="71" fillId="0" borderId="33" xfId="0" applyNumberFormat="1" applyFont="1" applyFill="1" applyBorder="1" applyAlignment="1" applyProtection="1">
      <alignment vertical="center" shrinkToFit="1"/>
    </xf>
    <xf numFmtId="181" fontId="71" fillId="0" borderId="24" xfId="0" applyNumberFormat="1" applyFont="1" applyFill="1" applyBorder="1" applyAlignment="1" applyProtection="1">
      <alignment vertical="center" shrinkToFit="1"/>
    </xf>
    <xf numFmtId="181" fontId="72" fillId="0" borderId="16" xfId="1" applyNumberFormat="1" applyFont="1" applyFill="1" applyBorder="1" applyAlignment="1" applyProtection="1">
      <alignment vertical="center" shrinkToFit="1"/>
      <protection hidden="1"/>
    </xf>
    <xf numFmtId="181" fontId="73" fillId="0" borderId="14" xfId="0" applyNumberFormat="1" applyFont="1" applyFill="1" applyBorder="1" applyAlignment="1" applyProtection="1">
      <protection hidden="1"/>
    </xf>
    <xf numFmtId="181" fontId="72" fillId="0" borderId="27" xfId="1" applyNumberFormat="1" applyFont="1" applyFill="1" applyBorder="1" applyAlignment="1" applyProtection="1">
      <alignment horizontal="right" vertical="center" shrinkToFit="1"/>
      <protection hidden="1"/>
    </xf>
    <xf numFmtId="181" fontId="72" fillId="0" borderId="16" xfId="1" applyNumberFormat="1" applyFont="1" applyFill="1" applyBorder="1" applyAlignment="1" applyProtection="1">
      <alignment horizontal="right" vertical="center" shrinkToFit="1"/>
      <protection hidden="1"/>
    </xf>
    <xf numFmtId="181" fontId="74" fillId="0" borderId="14" xfId="0" applyNumberFormat="1" applyFont="1" applyFill="1" applyBorder="1" applyAlignment="1" applyProtection="1">
      <alignment horizontal="right"/>
      <protection hidden="1"/>
    </xf>
    <xf numFmtId="0" fontId="77" fillId="10" borderId="21" xfId="0" applyFont="1" applyFill="1" applyBorder="1" applyAlignment="1" applyProtection="1">
      <alignment horizontal="center" vertical="center" wrapText="1" shrinkToFit="1"/>
    </xf>
    <xf numFmtId="178" fontId="26" fillId="4" borderId="2" xfId="0" applyNumberFormat="1" applyFont="1" applyFill="1" applyBorder="1" applyAlignment="1" applyProtection="1">
      <alignment horizontal="right" vertical="center" shrinkToFit="1"/>
      <protection locked="0"/>
    </xf>
    <xf numFmtId="9" fontId="78" fillId="5" borderId="2" xfId="4" applyFont="1" applyFill="1" applyBorder="1" applyAlignment="1" applyProtection="1">
      <alignment horizontal="right" vertical="center"/>
    </xf>
    <xf numFmtId="178" fontId="26" fillId="4" borderId="4" xfId="0" applyNumberFormat="1" applyFont="1" applyFill="1" applyBorder="1" applyAlignment="1" applyProtection="1">
      <alignment horizontal="right" vertical="center" shrinkToFit="1"/>
      <protection locked="0"/>
    </xf>
    <xf numFmtId="9" fontId="78" fillId="5" borderId="4" xfId="4" applyFont="1" applyFill="1" applyBorder="1" applyAlignment="1" applyProtection="1">
      <alignment horizontal="right" vertical="center"/>
    </xf>
    <xf numFmtId="178" fontId="78" fillId="5" borderId="2" xfId="0" applyNumberFormat="1" applyFont="1" applyFill="1" applyBorder="1" applyAlignment="1" applyProtection="1">
      <alignment horizontal="right" vertical="center" shrinkToFit="1"/>
    </xf>
    <xf numFmtId="0" fontId="26" fillId="2" borderId="21" xfId="0" applyFont="1" applyFill="1" applyBorder="1" applyAlignment="1">
      <alignment horizontal="center" vertical="center" wrapText="1" shrinkToFit="1"/>
    </xf>
    <xf numFmtId="0" fontId="26" fillId="2" borderId="22" xfId="0" applyFont="1" applyFill="1" applyBorder="1" applyAlignment="1">
      <alignment horizontal="center" vertical="center" wrapText="1" shrinkToFit="1"/>
    </xf>
    <xf numFmtId="0" fontId="52" fillId="2" borderId="5" xfId="0" applyFont="1" applyFill="1" applyBorder="1" applyAlignment="1" applyProtection="1">
      <alignment horizontal="center" vertical="center" wrapText="1"/>
      <protection hidden="1"/>
    </xf>
    <xf numFmtId="0" fontId="52" fillId="2" borderId="68" xfId="0" applyFont="1" applyFill="1" applyBorder="1" applyAlignment="1" applyProtection="1">
      <alignment horizontal="center" vertical="center" wrapText="1"/>
      <protection hidden="1"/>
    </xf>
    <xf numFmtId="182" fontId="15" fillId="4" borderId="21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22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64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3" xfId="1" applyNumberFormat="1" applyFont="1" applyFill="1" applyBorder="1" applyAlignment="1" applyProtection="1">
      <alignment horizontal="right" vertical="center"/>
      <protection locked="0" hidden="1"/>
    </xf>
    <xf numFmtId="182" fontId="54" fillId="0" borderId="21" xfId="1" applyNumberFormat="1" applyFont="1" applyFill="1" applyBorder="1" applyAlignment="1" applyProtection="1">
      <alignment horizontal="right" vertical="center"/>
      <protection hidden="1"/>
    </xf>
    <xf numFmtId="182" fontId="54" fillId="0" borderId="22" xfId="1" applyNumberFormat="1" applyFont="1" applyFill="1" applyBorder="1" applyAlignment="1" applyProtection="1">
      <alignment horizontal="right" vertical="center"/>
      <protection hidden="1"/>
    </xf>
    <xf numFmtId="182" fontId="54" fillId="0" borderId="64" xfId="1" applyNumberFormat="1" applyFont="1" applyFill="1" applyBorder="1" applyAlignment="1" applyProtection="1">
      <alignment horizontal="right" vertical="center"/>
      <protection hidden="1"/>
    </xf>
    <xf numFmtId="182" fontId="54" fillId="0" borderId="3" xfId="1" applyNumberFormat="1" applyFont="1" applyFill="1" applyBorder="1" applyAlignment="1" applyProtection="1">
      <alignment horizontal="right" vertical="center"/>
      <protection hidden="1"/>
    </xf>
    <xf numFmtId="182" fontId="54" fillId="5" borderId="23" xfId="1" applyNumberFormat="1" applyFont="1" applyFill="1" applyBorder="1" applyAlignment="1" applyProtection="1">
      <alignment horizontal="right" vertical="center" shrinkToFit="1"/>
      <protection hidden="1"/>
    </xf>
    <xf numFmtId="182" fontId="54" fillId="5" borderId="24" xfId="1" applyNumberFormat="1" applyFont="1" applyFill="1" applyBorder="1" applyAlignment="1" applyProtection="1">
      <alignment horizontal="right" vertical="center" shrinkToFit="1"/>
      <protection hidden="1"/>
    </xf>
    <xf numFmtId="0" fontId="26" fillId="2" borderId="71" xfId="0" applyFont="1" applyFill="1" applyBorder="1" applyAlignment="1">
      <alignment horizontal="center" vertical="center" wrapText="1" shrinkToFit="1"/>
    </xf>
    <xf numFmtId="0" fontId="26" fillId="2" borderId="72" xfId="0" applyFont="1" applyFill="1" applyBorder="1" applyAlignment="1">
      <alignment horizontal="center" vertical="center" wrapText="1" shrinkToFit="1"/>
    </xf>
    <xf numFmtId="0" fontId="29" fillId="12" borderId="82" xfId="0" applyFont="1" applyFill="1" applyBorder="1" applyAlignment="1" applyProtection="1">
      <alignment horizontal="center" vertical="center" shrinkToFit="1"/>
      <protection hidden="1"/>
    </xf>
    <xf numFmtId="0" fontId="29" fillId="12" borderId="10" xfId="0" applyFont="1" applyFill="1" applyBorder="1" applyAlignment="1" applyProtection="1">
      <alignment horizontal="center" vertical="center" shrinkToFit="1"/>
      <protection hidden="1"/>
    </xf>
    <xf numFmtId="0" fontId="26" fillId="12" borderId="65" xfId="0" applyFont="1" applyFill="1" applyBorder="1" applyAlignment="1" applyProtection="1">
      <alignment horizontal="center" vertical="center" shrinkToFit="1"/>
      <protection hidden="1"/>
    </xf>
    <xf numFmtId="0" fontId="29" fillId="4" borderId="83" xfId="0" applyFont="1" applyFill="1" applyBorder="1" applyAlignment="1" applyProtection="1">
      <alignment vertical="center" shrinkToFit="1"/>
      <protection locked="0" hidden="1"/>
    </xf>
    <xf numFmtId="179" fontId="26" fillId="4" borderId="84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4" borderId="84" xfId="0" applyFont="1" applyFill="1" applyBorder="1" applyAlignment="1" applyProtection="1">
      <alignment horizontal="center" vertical="center" shrinkToFit="1"/>
      <protection locked="0" hidden="1"/>
    </xf>
    <xf numFmtId="183" fontId="26" fillId="4" borderId="85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4" borderId="10" xfId="0" applyFont="1" applyFill="1" applyBorder="1" applyAlignment="1" applyProtection="1">
      <alignment horizontal="left" vertical="center" wrapText="1"/>
      <protection locked="0"/>
    </xf>
    <xf numFmtId="0" fontId="16" fillId="4" borderId="11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0" fontId="16" fillId="4" borderId="10" xfId="0" applyFont="1" applyFill="1" applyBorder="1" applyAlignment="1" applyProtection="1">
      <alignment horizontal="left" vertical="center"/>
      <protection locked="0"/>
    </xf>
    <xf numFmtId="0" fontId="16" fillId="4" borderId="11" xfId="0" applyFont="1" applyFill="1" applyBorder="1" applyAlignment="1" applyProtection="1">
      <alignment horizontal="left" vertical="center"/>
      <protection locked="0"/>
    </xf>
    <xf numFmtId="0" fontId="16" fillId="4" borderId="9" xfId="0" applyFont="1" applyFill="1" applyBorder="1" applyAlignment="1" applyProtection="1">
      <alignment horizontal="left" vertical="center"/>
      <protection locked="0"/>
    </xf>
    <xf numFmtId="58" fontId="16" fillId="0" borderId="0" xfId="0" quotePrefix="1" applyNumberFormat="1" applyFont="1" applyFill="1" applyBorder="1" applyAlignment="1" applyProtection="1">
      <alignment horizontal="right" vertical="center"/>
      <protection locked="0"/>
    </xf>
    <xf numFmtId="38" fontId="15" fillId="4" borderId="10" xfId="1" applyFont="1" applyFill="1" applyBorder="1" applyAlignment="1" applyProtection="1">
      <alignment horizontal="right" vertical="center" shrinkToFit="1"/>
      <protection locked="0"/>
    </xf>
    <xf numFmtId="38" fontId="15" fillId="4" borderId="9" xfId="1" applyFont="1" applyFill="1" applyBorder="1" applyAlignment="1" applyProtection="1">
      <alignment horizontal="right" vertical="center" shrinkToFi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left" vertical="center" shrinkToFit="1"/>
      <protection locked="0"/>
    </xf>
    <xf numFmtId="0" fontId="15" fillId="4" borderId="9" xfId="0" applyFont="1" applyFill="1" applyBorder="1" applyAlignment="1" applyProtection="1">
      <alignment horizontal="left" vertical="center" shrinkToFit="1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</xf>
    <xf numFmtId="0" fontId="15" fillId="7" borderId="2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center" vertical="center" wrapText="1"/>
    </xf>
    <xf numFmtId="0" fontId="22" fillId="7" borderId="2" xfId="0" applyFont="1" applyFill="1" applyBorder="1" applyAlignment="1" applyProtection="1">
      <alignment horizontal="center" vertical="center" wrapText="1"/>
    </xf>
    <xf numFmtId="0" fontId="22" fillId="7" borderId="2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 shrinkToFit="1"/>
      <protection locked="0"/>
    </xf>
    <xf numFmtId="0" fontId="15" fillId="4" borderId="9" xfId="0" applyFont="1" applyFill="1" applyBorder="1" applyAlignment="1" applyProtection="1">
      <alignment horizontal="center" vertical="center" shrinkToFit="1"/>
      <protection locked="0"/>
    </xf>
    <xf numFmtId="0" fontId="14" fillId="8" borderId="0" xfId="0" applyFont="1" applyFill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 wrapText="1"/>
    </xf>
    <xf numFmtId="58" fontId="15" fillId="4" borderId="25" xfId="0" quotePrefix="1" applyNumberFormat="1" applyFont="1" applyFill="1" applyBorder="1" applyAlignment="1" applyProtection="1">
      <alignment horizontal="right" vertical="center"/>
      <protection locked="0"/>
    </xf>
    <xf numFmtId="0" fontId="47" fillId="0" borderId="25" xfId="0" applyFont="1" applyBorder="1" applyAlignment="1">
      <alignment vertical="center"/>
    </xf>
    <xf numFmtId="0" fontId="20" fillId="6" borderId="32" xfId="0" applyFont="1" applyFill="1" applyBorder="1" applyAlignment="1" applyProtection="1">
      <alignment horizontal="left" vertical="center" wrapText="1"/>
    </xf>
    <xf numFmtId="0" fontId="20" fillId="6" borderId="11" xfId="0" applyFont="1" applyFill="1" applyBorder="1" applyAlignment="1" applyProtection="1">
      <alignment horizontal="left" vertical="center" wrapText="1"/>
    </xf>
    <xf numFmtId="0" fontId="20" fillId="6" borderId="12" xfId="0" applyFont="1" applyFill="1" applyBorder="1" applyAlignment="1" applyProtection="1">
      <alignment horizontal="left" vertical="center" wrapText="1"/>
    </xf>
    <xf numFmtId="0" fontId="20" fillId="6" borderId="32" xfId="0" applyFont="1" applyFill="1" applyBorder="1" applyAlignment="1" applyProtection="1">
      <alignment horizontal="left" vertical="center"/>
    </xf>
    <xf numFmtId="0" fontId="20" fillId="6" borderId="11" xfId="0" applyFont="1" applyFill="1" applyBorder="1" applyAlignment="1" applyProtection="1">
      <alignment horizontal="left" vertical="center"/>
    </xf>
    <xf numFmtId="0" fontId="20" fillId="6" borderId="12" xfId="0" applyFont="1" applyFill="1" applyBorder="1" applyAlignment="1" applyProtection="1">
      <alignment horizontal="left" vertical="center"/>
    </xf>
    <xf numFmtId="0" fontId="16" fillId="4" borderId="32" xfId="0" applyFont="1" applyFill="1" applyBorder="1" applyAlignment="1" applyProtection="1">
      <alignment horizontal="left" vertical="top" wrapText="1"/>
      <protection locked="0"/>
    </xf>
    <xf numFmtId="0" fontId="16" fillId="4" borderId="11" xfId="0" applyFont="1" applyFill="1" applyBorder="1" applyAlignment="1" applyProtection="1">
      <alignment horizontal="left" vertical="top" wrapText="1"/>
      <protection locked="0"/>
    </xf>
    <xf numFmtId="0" fontId="16" fillId="4" borderId="12" xfId="0" applyFont="1" applyFill="1" applyBorder="1" applyAlignment="1" applyProtection="1">
      <alignment horizontal="left" vertical="top" wrapText="1"/>
      <protection locked="0"/>
    </xf>
    <xf numFmtId="0" fontId="16" fillId="4" borderId="33" xfId="0" applyFont="1" applyFill="1" applyBorder="1" applyAlignment="1" applyProtection="1">
      <alignment horizontal="left" vertical="top" wrapText="1"/>
      <protection locked="0"/>
    </xf>
    <xf numFmtId="0" fontId="16" fillId="4" borderId="66" xfId="0" applyFont="1" applyFill="1" applyBorder="1" applyAlignment="1" applyProtection="1">
      <alignment horizontal="left" vertical="top" wrapText="1"/>
      <protection locked="0"/>
    </xf>
    <xf numFmtId="0" fontId="16" fillId="4" borderId="20" xfId="0" applyFont="1" applyFill="1" applyBorder="1" applyAlignment="1" applyProtection="1">
      <alignment horizontal="left" vertical="top" wrapText="1"/>
      <protection locked="0"/>
    </xf>
    <xf numFmtId="0" fontId="16" fillId="4" borderId="30" xfId="0" applyFont="1" applyFill="1" applyBorder="1" applyAlignment="1" applyProtection="1">
      <alignment horizontal="left" vertical="top" wrapText="1"/>
      <protection locked="0"/>
    </xf>
    <xf numFmtId="0" fontId="16" fillId="4" borderId="0" xfId="0" applyFont="1" applyFill="1" applyBorder="1" applyAlignment="1" applyProtection="1">
      <alignment horizontal="left" vertical="top" wrapText="1"/>
      <protection locked="0"/>
    </xf>
    <xf numFmtId="0" fontId="16" fillId="4" borderId="29" xfId="0" applyFont="1" applyFill="1" applyBorder="1" applyAlignment="1" applyProtection="1">
      <alignment horizontal="left" vertical="top" wrapText="1"/>
      <protection locked="0"/>
    </xf>
    <xf numFmtId="0" fontId="16" fillId="4" borderId="27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 applyProtection="1">
      <alignment horizontal="left" vertical="top" wrapText="1"/>
      <protection locked="0"/>
    </xf>
    <xf numFmtId="0" fontId="16" fillId="4" borderId="7" xfId="0" applyFont="1" applyFill="1" applyBorder="1" applyAlignment="1" applyProtection="1">
      <alignment horizontal="left" vertical="top" wrapText="1"/>
      <protection locked="0"/>
    </xf>
    <xf numFmtId="0" fontId="20" fillId="6" borderId="31" xfId="0" applyFont="1" applyFill="1" applyBorder="1" applyAlignment="1" applyProtection="1">
      <alignment horizontal="left" vertical="center"/>
    </xf>
    <xf numFmtId="0" fontId="20" fillId="6" borderId="8" xfId="0" applyFont="1" applyFill="1" applyBorder="1" applyAlignment="1" applyProtection="1">
      <alignment horizontal="left" vertical="center"/>
    </xf>
    <xf numFmtId="0" fontId="20" fillId="6" borderId="15" xfId="0" applyFont="1" applyFill="1" applyBorder="1" applyAlignment="1" applyProtection="1">
      <alignment horizontal="left" vertical="center"/>
    </xf>
    <xf numFmtId="0" fontId="16" fillId="4" borderId="35" xfId="0" applyFont="1" applyFill="1" applyBorder="1" applyAlignment="1" applyProtection="1">
      <alignment horizontal="left" vertical="top" wrapText="1"/>
      <protection locked="0"/>
    </xf>
    <xf numFmtId="0" fontId="16" fillId="4" borderId="18" xfId="0" applyFont="1" applyFill="1" applyBorder="1" applyAlignment="1" applyProtection="1">
      <alignment horizontal="left" vertical="top"/>
      <protection locked="0"/>
    </xf>
    <xf numFmtId="0" fontId="16" fillId="4" borderId="38" xfId="0" applyFont="1" applyFill="1" applyBorder="1" applyAlignment="1" applyProtection="1">
      <alignment horizontal="left" vertical="top"/>
      <protection locked="0"/>
    </xf>
    <xf numFmtId="0" fontId="16" fillId="4" borderId="0" xfId="0" applyFont="1" applyFill="1" applyBorder="1" applyAlignment="1" applyProtection="1">
      <alignment horizontal="left" vertical="top"/>
      <protection locked="0"/>
    </xf>
    <xf numFmtId="0" fontId="16" fillId="4" borderId="29" xfId="0" applyFont="1" applyFill="1" applyBorder="1" applyAlignment="1" applyProtection="1">
      <alignment horizontal="left" vertical="top"/>
      <protection locked="0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59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59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53" fillId="4" borderId="2" xfId="6" applyFont="1" applyFill="1" applyBorder="1" applyAlignment="1" applyProtection="1">
      <alignment horizontal="center" vertical="center" shrinkToFit="1"/>
      <protection locked="0" hidden="1"/>
    </xf>
    <xf numFmtId="0" fontId="29" fillId="12" borderId="2" xfId="0" applyFont="1" applyFill="1" applyBorder="1" applyAlignment="1" applyProtection="1">
      <alignment horizontal="center" vertical="center" shrinkToFit="1"/>
      <protection hidden="1"/>
    </xf>
    <xf numFmtId="0" fontId="29" fillId="4" borderId="2" xfId="0" applyFont="1" applyFill="1" applyBorder="1" applyAlignment="1" applyProtection="1">
      <alignment horizontal="center" vertical="center" shrinkToFit="1"/>
      <protection locked="0"/>
    </xf>
    <xf numFmtId="0" fontId="26" fillId="12" borderId="61" xfId="0" applyFont="1" applyFill="1" applyBorder="1" applyAlignment="1" applyProtection="1">
      <alignment horizontal="center" vertical="center"/>
      <protection hidden="1"/>
    </xf>
    <xf numFmtId="0" fontId="26" fillId="12" borderId="62" xfId="0" applyFont="1" applyFill="1" applyBorder="1" applyAlignment="1" applyProtection="1">
      <alignment horizontal="center" vertical="center"/>
      <protection hidden="1"/>
    </xf>
    <xf numFmtId="182" fontId="48" fillId="0" borderId="69" xfId="1" applyNumberFormat="1" applyFont="1" applyFill="1" applyBorder="1" applyAlignment="1" applyProtection="1">
      <alignment horizontal="right" vertical="center"/>
      <protection hidden="1"/>
    </xf>
    <xf numFmtId="182" fontId="48" fillId="0" borderId="76" xfId="1" applyNumberFormat="1" applyFont="1" applyFill="1" applyBorder="1" applyAlignment="1" applyProtection="1">
      <alignment horizontal="right" vertical="center"/>
      <protection hidden="1"/>
    </xf>
    <xf numFmtId="182" fontId="48" fillId="0" borderId="70" xfId="1" applyNumberFormat="1" applyFont="1" applyFill="1" applyBorder="1" applyAlignment="1" applyProtection="1">
      <alignment horizontal="right" vertical="center"/>
      <protection hidden="1"/>
    </xf>
    <xf numFmtId="182" fontId="48" fillId="0" borderId="77" xfId="1" applyNumberFormat="1" applyFont="1" applyFill="1" applyBorder="1" applyAlignment="1" applyProtection="1">
      <alignment horizontal="right" vertical="center"/>
      <protection hidden="1"/>
    </xf>
    <xf numFmtId="0" fontId="29" fillId="12" borderId="63" xfId="0" applyFont="1" applyFill="1" applyBorder="1" applyAlignment="1" applyProtection="1">
      <alignment horizontal="center" vertical="center" shrinkToFit="1"/>
      <protection hidden="1"/>
    </xf>
    <xf numFmtId="0" fontId="26" fillId="4" borderId="63" xfId="0" applyFont="1" applyFill="1" applyBorder="1" applyAlignment="1" applyProtection="1">
      <alignment horizontal="center" vertical="center" shrinkToFit="1"/>
      <protection locked="0" hidden="1"/>
    </xf>
    <xf numFmtId="0" fontId="31" fillId="0" borderId="0" xfId="0" applyFont="1" applyBorder="1" applyAlignment="1" applyProtection="1">
      <alignment horizontal="left"/>
      <protection hidden="1"/>
    </xf>
    <xf numFmtId="0" fontId="34" fillId="13" borderId="14" xfId="0" applyFont="1" applyFill="1" applyBorder="1" applyAlignment="1" applyProtection="1">
      <alignment horizontal="right" vertical="center"/>
      <protection hidden="1"/>
    </xf>
    <xf numFmtId="0" fontId="34" fillId="13" borderId="19" xfId="0" applyFont="1" applyFill="1" applyBorder="1" applyAlignment="1" applyProtection="1">
      <alignment horizontal="right" vertical="center"/>
      <protection hidden="1"/>
    </xf>
    <xf numFmtId="0" fontId="34" fillId="13" borderId="28" xfId="0" applyFont="1" applyFill="1" applyBorder="1" applyAlignment="1" applyProtection="1">
      <alignment horizontal="right" vertical="center"/>
      <protection hidden="1"/>
    </xf>
    <xf numFmtId="0" fontId="21" fillId="12" borderId="17" xfId="0" applyFont="1" applyFill="1" applyBorder="1" applyAlignment="1" applyProtection="1">
      <alignment horizontal="center" vertical="center"/>
      <protection hidden="1"/>
    </xf>
    <xf numFmtId="0" fontId="21" fillId="12" borderId="13" xfId="0" applyFont="1" applyFill="1" applyBorder="1" applyAlignment="1" applyProtection="1">
      <alignment horizontal="center" vertical="center"/>
      <protection hidden="1"/>
    </xf>
    <xf numFmtId="0" fontId="20" fillId="13" borderId="30" xfId="0" applyFont="1" applyFill="1" applyBorder="1" applyAlignment="1" applyProtection="1">
      <alignment horizontal="center" vertical="center" textRotation="255"/>
      <protection hidden="1"/>
    </xf>
    <xf numFmtId="0" fontId="28" fillId="12" borderId="21" xfId="0" applyFont="1" applyFill="1" applyBorder="1" applyAlignment="1" applyProtection="1">
      <alignment horizontal="center" vertical="center" textRotation="255"/>
      <protection hidden="1"/>
    </xf>
    <xf numFmtId="0" fontId="28" fillId="12" borderId="64" xfId="0" applyFont="1" applyFill="1" applyBorder="1" applyAlignment="1" applyProtection="1">
      <alignment horizontal="center" vertical="center" textRotation="255"/>
      <protection hidden="1"/>
    </xf>
    <xf numFmtId="0" fontId="28" fillId="12" borderId="23" xfId="0" applyFont="1" applyFill="1" applyBorder="1" applyAlignment="1" applyProtection="1">
      <alignment horizontal="center" vertical="center" textRotation="255"/>
      <protection hidden="1"/>
    </xf>
    <xf numFmtId="0" fontId="29" fillId="12" borderId="67" xfId="0" applyFont="1" applyFill="1" applyBorder="1" applyAlignment="1" applyProtection="1">
      <alignment horizontal="center" vertical="center" shrinkToFit="1"/>
      <protection hidden="1"/>
    </xf>
    <xf numFmtId="0" fontId="26" fillId="4" borderId="67" xfId="0" applyFont="1" applyFill="1" applyBorder="1" applyAlignment="1" applyProtection="1">
      <alignment horizontal="center" vertical="center" shrinkToFit="1"/>
      <protection locked="0" hidden="1"/>
    </xf>
    <xf numFmtId="0" fontId="41" fillId="12" borderId="17" xfId="0" applyFont="1" applyFill="1" applyBorder="1" applyAlignment="1" applyProtection="1">
      <alignment horizontal="center" vertical="center" wrapText="1"/>
      <protection hidden="1"/>
    </xf>
    <xf numFmtId="0" fontId="41" fillId="12" borderId="13" xfId="0" applyFont="1" applyFill="1" applyBorder="1" applyAlignment="1" applyProtection="1">
      <alignment horizontal="center" vertical="center" wrapText="1"/>
      <protection hidden="1"/>
    </xf>
    <xf numFmtId="0" fontId="21" fillId="12" borderId="52" xfId="0" applyFont="1" applyFill="1" applyBorder="1" applyAlignment="1" applyProtection="1">
      <alignment horizontal="center" vertical="center"/>
      <protection hidden="1"/>
    </xf>
    <xf numFmtId="0" fontId="29" fillId="2" borderId="21" xfId="0" applyFont="1" applyFill="1" applyBorder="1" applyAlignment="1" applyProtection="1">
      <alignment horizontal="center" vertical="center" shrinkToFit="1"/>
    </xf>
    <xf numFmtId="0" fontId="29" fillId="2" borderId="67" xfId="0" applyFont="1" applyFill="1" applyBorder="1" applyAlignment="1" applyProtection="1">
      <alignment horizontal="center" vertical="center" shrinkToFit="1"/>
    </xf>
    <xf numFmtId="0" fontId="26" fillId="4" borderId="67" xfId="0" applyFont="1" applyFill="1" applyBorder="1" applyAlignment="1" applyProtection="1">
      <alignment horizontal="left" vertical="center" shrinkToFit="1"/>
      <protection locked="0"/>
    </xf>
    <xf numFmtId="0" fontId="26" fillId="4" borderId="73" xfId="0" applyFont="1" applyFill="1" applyBorder="1" applyAlignment="1" applyProtection="1">
      <alignment horizontal="left" vertical="center" shrinkToFit="1"/>
      <protection locked="0"/>
    </xf>
    <xf numFmtId="0" fontId="26" fillId="4" borderId="74" xfId="0" applyFont="1" applyFill="1" applyBorder="1" applyAlignment="1" applyProtection="1">
      <alignment horizontal="left" vertical="center" shrinkToFit="1"/>
      <protection locked="0"/>
    </xf>
    <xf numFmtId="3" fontId="15" fillId="4" borderId="5" xfId="0" applyNumberFormat="1" applyFont="1" applyFill="1" applyBorder="1" applyAlignment="1" applyProtection="1">
      <alignment vertical="center" shrinkToFit="1"/>
      <protection locked="0"/>
    </xf>
    <xf numFmtId="3" fontId="22" fillId="4" borderId="68" xfId="0" applyNumberFormat="1" applyFont="1" applyFill="1" applyBorder="1" applyAlignment="1" applyProtection="1">
      <alignment vertical="center"/>
      <protection locked="0"/>
    </xf>
    <xf numFmtId="0" fontId="29" fillId="2" borderId="64" xfId="0" applyFont="1" applyFill="1" applyBorder="1" applyAlignment="1" applyProtection="1">
      <alignment horizontal="center" vertical="center" shrinkToFit="1"/>
    </xf>
    <xf numFmtId="0" fontId="29" fillId="2" borderId="2" xfId="0" applyFont="1" applyFill="1" applyBorder="1" applyAlignment="1" applyProtection="1">
      <alignment horizontal="center" vertical="center" shrinkToFit="1"/>
    </xf>
    <xf numFmtId="177" fontId="15" fillId="4" borderId="2" xfId="0" applyNumberFormat="1" applyFont="1" applyFill="1" applyBorder="1" applyAlignment="1" applyProtection="1">
      <alignment horizontal="left" vertical="center" shrinkToFit="1"/>
      <protection locked="0"/>
    </xf>
    <xf numFmtId="177" fontId="15" fillId="4" borderId="10" xfId="0" applyNumberFormat="1" applyFont="1" applyFill="1" applyBorder="1" applyAlignment="1" applyProtection="1">
      <alignment horizontal="left" vertical="center" shrinkToFit="1"/>
      <protection locked="0"/>
    </xf>
    <xf numFmtId="179" fontId="15" fillId="4" borderId="7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9" xfId="0" applyBorder="1" applyAlignment="1">
      <alignment horizontal="center" vertical="center" shrinkToFit="1"/>
    </xf>
    <xf numFmtId="0" fontId="29" fillId="2" borderId="23" xfId="0" applyFont="1" applyFill="1" applyBorder="1" applyAlignment="1" applyProtection="1">
      <alignment horizontal="center" vertical="center" shrinkToFit="1"/>
    </xf>
    <xf numFmtId="0" fontId="29" fillId="2" borderId="63" xfId="0" applyFont="1" applyFill="1" applyBorder="1" applyAlignment="1" applyProtection="1">
      <alignment horizontal="center" vertical="center" shrinkToFit="1"/>
    </xf>
    <xf numFmtId="179" fontId="15" fillId="4" borderId="8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center" vertical="center" shrinkToFit="1"/>
    </xf>
    <xf numFmtId="0" fontId="29" fillId="4" borderId="63" xfId="0" applyFont="1" applyFill="1" applyBorder="1" applyAlignment="1" applyProtection="1">
      <alignment horizontal="center" vertical="center" shrinkToFit="1"/>
      <protection locked="0"/>
    </xf>
    <xf numFmtId="0" fontId="29" fillId="4" borderId="65" xfId="0" applyFont="1" applyFill="1" applyBorder="1" applyAlignment="1" applyProtection="1">
      <alignment horizontal="center" vertical="center" shrinkToFit="1"/>
      <protection locked="0"/>
    </xf>
    <xf numFmtId="0" fontId="21" fillId="12" borderId="13" xfId="0" applyFont="1" applyFill="1" applyBorder="1" applyAlignment="1" applyProtection="1">
      <alignment horizontal="center" vertical="center"/>
    </xf>
    <xf numFmtId="0" fontId="21" fillId="12" borderId="52" xfId="0" applyFont="1" applyFill="1" applyBorder="1" applyAlignment="1" applyProtection="1">
      <alignment horizontal="center" vertical="center"/>
    </xf>
    <xf numFmtId="0" fontId="52" fillId="2" borderId="5" xfId="0" applyFont="1" applyFill="1" applyBorder="1" applyAlignment="1" applyProtection="1">
      <alignment horizontal="center" vertical="center" wrapText="1"/>
      <protection hidden="1"/>
    </xf>
    <xf numFmtId="0" fontId="52" fillId="2" borderId="68" xfId="0" applyFont="1" applyFill="1" applyBorder="1" applyAlignment="1" applyProtection="1">
      <alignment horizontal="center" vertical="center" wrapText="1"/>
      <protection hidden="1"/>
    </xf>
    <xf numFmtId="0" fontId="29" fillId="2" borderId="16" xfId="0" applyFont="1" applyFill="1" applyBorder="1" applyAlignment="1" applyProtection="1">
      <alignment horizontal="center" vertical="center" shrinkToFit="1"/>
    </xf>
    <xf numFmtId="0" fontId="29" fillId="2" borderId="17" xfId="0" applyFont="1" applyFill="1" applyBorder="1" applyAlignment="1" applyProtection="1">
      <alignment horizontal="center" vertical="center" shrinkToFit="1"/>
    </xf>
    <xf numFmtId="0" fontId="29" fillId="2" borderId="13" xfId="0" applyFont="1" applyFill="1" applyBorder="1" applyAlignment="1" applyProtection="1">
      <alignment horizontal="center" vertical="center" shrinkToFit="1"/>
    </xf>
    <xf numFmtId="0" fontId="15" fillId="4" borderId="52" xfId="0" applyFont="1" applyFill="1" applyBorder="1" applyAlignment="1" applyProtection="1">
      <alignment horizontal="left" vertical="center" shrinkToFit="1"/>
      <protection locked="0"/>
    </xf>
    <xf numFmtId="0" fontId="26" fillId="4" borderId="6" xfId="6" applyFont="1" applyFill="1" applyBorder="1" applyAlignment="1" applyProtection="1">
      <alignment horizontal="left" vertical="center" shrinkToFit="1"/>
      <protection locked="0"/>
    </xf>
    <xf numFmtId="0" fontId="26" fillId="4" borderId="68" xfId="6" applyFont="1" applyFill="1" applyBorder="1" applyAlignment="1" applyProtection="1">
      <alignment horizontal="left" vertical="center" shrinkToFit="1"/>
      <protection locked="0"/>
    </xf>
    <xf numFmtId="0" fontId="20" fillId="13" borderId="30" xfId="0" applyFont="1" applyFill="1" applyBorder="1" applyAlignment="1">
      <alignment horizontal="center" vertical="center"/>
    </xf>
    <xf numFmtId="0" fontId="20" fillId="13" borderId="19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20" fillId="13" borderId="27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20" fillId="13" borderId="7" xfId="0" applyFont="1" applyFill="1" applyBorder="1" applyAlignment="1">
      <alignment horizontal="center" vertical="center"/>
    </xf>
    <xf numFmtId="0" fontId="29" fillId="2" borderId="14" xfId="0" applyFont="1" applyFill="1" applyBorder="1" applyAlignment="1" applyProtection="1">
      <alignment horizontal="center" vertical="center" textRotation="255" shrinkToFit="1"/>
    </xf>
    <xf numFmtId="0" fontId="29" fillId="2" borderId="28" xfId="0" applyFont="1" applyFill="1" applyBorder="1" applyAlignment="1" applyProtection="1">
      <alignment horizontal="center" vertical="center" textRotation="255" shrinkToFit="1"/>
    </xf>
    <xf numFmtId="0" fontId="29" fillId="2" borderId="30" xfId="0" applyFont="1" applyFill="1" applyBorder="1" applyAlignment="1" applyProtection="1">
      <alignment horizontal="center" vertical="center" textRotation="255" shrinkToFit="1"/>
    </xf>
    <xf numFmtId="0" fontId="29" fillId="2" borderId="29" xfId="0" applyFont="1" applyFill="1" applyBorder="1" applyAlignment="1" applyProtection="1">
      <alignment horizontal="center" vertical="center" textRotation="255" shrinkToFit="1"/>
    </xf>
    <xf numFmtId="0" fontId="29" fillId="2" borderId="27" xfId="0" applyFont="1" applyFill="1" applyBorder="1" applyAlignment="1" applyProtection="1">
      <alignment horizontal="center" vertical="center" textRotation="255" shrinkToFit="1"/>
    </xf>
    <xf numFmtId="0" fontId="29" fillId="2" borderId="7" xfId="0" applyFont="1" applyFill="1" applyBorder="1" applyAlignment="1" applyProtection="1">
      <alignment horizontal="center" vertical="center" textRotation="255" shrinkToFit="1"/>
    </xf>
    <xf numFmtId="0" fontId="24" fillId="12" borderId="13" xfId="0" applyFont="1" applyFill="1" applyBorder="1" applyAlignment="1" applyProtection="1">
      <alignment horizontal="center" vertical="center"/>
    </xf>
    <xf numFmtId="0" fontId="24" fillId="12" borderId="52" xfId="0" applyFont="1" applyFill="1" applyBorder="1" applyAlignment="1" applyProtection="1">
      <alignment horizontal="center" vertical="center"/>
    </xf>
    <xf numFmtId="180" fontId="54" fillId="0" borderId="75" xfId="0" applyNumberFormat="1" applyFont="1" applyFill="1" applyBorder="1" applyAlignment="1" applyProtection="1">
      <alignment horizontal="right" vertical="center" shrinkToFit="1"/>
      <protection hidden="1"/>
    </xf>
    <xf numFmtId="180" fontId="54" fillId="0" borderId="76" xfId="0" applyNumberFormat="1" applyFont="1" applyFill="1" applyBorder="1" applyAlignment="1" applyProtection="1">
      <alignment horizontal="right" vertical="center" shrinkToFit="1"/>
      <protection hidden="1"/>
    </xf>
    <xf numFmtId="180" fontId="54" fillId="0" borderId="74" xfId="0" applyNumberFormat="1" applyFont="1" applyFill="1" applyBorder="1" applyAlignment="1" applyProtection="1">
      <alignment vertical="center" shrinkToFit="1"/>
      <protection hidden="1"/>
    </xf>
    <xf numFmtId="180" fontId="54" fillId="0" borderId="77" xfId="0" applyNumberFormat="1" applyFont="1" applyFill="1" applyBorder="1" applyAlignment="1" applyProtection="1">
      <alignment vertical="center" shrinkToFit="1"/>
      <protection hidden="1"/>
    </xf>
    <xf numFmtId="0" fontId="15" fillId="4" borderId="59" xfId="0" applyFont="1" applyFill="1" applyBorder="1" applyAlignment="1" applyProtection="1">
      <alignment horizontal="left" vertical="center" shrinkToFit="1"/>
      <protection locked="0"/>
    </xf>
    <xf numFmtId="0" fontId="15" fillId="4" borderId="72" xfId="0" applyFont="1" applyFill="1" applyBorder="1" applyAlignment="1" applyProtection="1">
      <alignment horizontal="left" vertical="center" shrinkToFit="1"/>
      <protection locked="0"/>
    </xf>
    <xf numFmtId="0" fontId="15" fillId="4" borderId="63" xfId="0" applyFont="1" applyFill="1" applyBorder="1" applyAlignment="1" applyProtection="1">
      <alignment horizontal="left" vertical="center" shrinkToFit="1"/>
      <protection locked="0"/>
    </xf>
    <xf numFmtId="0" fontId="15" fillId="4" borderId="24" xfId="0" applyFont="1" applyFill="1" applyBorder="1" applyAlignment="1" applyProtection="1">
      <alignment horizontal="left" vertical="center" shrinkToFit="1"/>
      <protection locked="0"/>
    </xf>
    <xf numFmtId="0" fontId="15" fillId="4" borderId="67" xfId="0" applyFont="1" applyFill="1" applyBorder="1" applyAlignment="1" applyProtection="1">
      <alignment horizontal="left" vertical="center" shrinkToFit="1"/>
      <protection locked="0"/>
    </xf>
    <xf numFmtId="0" fontId="15" fillId="4" borderId="22" xfId="0" applyFont="1" applyFill="1" applyBorder="1" applyAlignment="1" applyProtection="1">
      <alignment horizontal="left" vertical="center" shrinkToFit="1"/>
      <protection locked="0"/>
    </xf>
    <xf numFmtId="3" fontId="22" fillId="4" borderId="74" xfId="0" applyNumberFormat="1" applyFont="1" applyFill="1" applyBorder="1" applyAlignment="1" applyProtection="1">
      <alignment vertical="center"/>
      <protection locked="0"/>
    </xf>
    <xf numFmtId="3" fontId="22" fillId="4" borderId="77" xfId="0" applyNumberFormat="1" applyFont="1" applyFill="1" applyBorder="1" applyAlignment="1" applyProtection="1">
      <alignment vertical="center"/>
      <protection locked="0"/>
    </xf>
    <xf numFmtId="0" fontId="15" fillId="4" borderId="4" xfId="0" applyFont="1" applyFill="1" applyBorder="1" applyAlignment="1" applyProtection="1">
      <alignment horizontal="left" vertical="center" shrinkToFit="1"/>
      <protection locked="0"/>
    </xf>
    <xf numFmtId="0" fontId="15" fillId="4" borderId="70" xfId="0" applyFont="1" applyFill="1" applyBorder="1" applyAlignment="1" applyProtection="1">
      <alignment horizontal="left" vertical="center" shrinkToFit="1"/>
      <protection locked="0"/>
    </xf>
    <xf numFmtId="0" fontId="53" fillId="4" borderId="52" xfId="6" applyFont="1" applyFill="1" applyBorder="1" applyAlignment="1" applyProtection="1">
      <alignment horizontal="center" vertical="center" shrinkToFit="1"/>
      <protection locked="0" hidden="1"/>
    </xf>
    <xf numFmtId="0" fontId="29" fillId="12" borderId="52" xfId="0" applyFont="1" applyFill="1" applyBorder="1" applyAlignment="1" applyProtection="1">
      <alignment horizontal="center" vertical="center" shrinkToFit="1"/>
      <protection hidden="1"/>
    </xf>
    <xf numFmtId="0" fontId="26" fillId="12" borderId="52" xfId="0" applyFont="1" applyFill="1" applyBorder="1" applyAlignment="1" applyProtection="1">
      <alignment horizontal="center" vertical="center"/>
      <protection hidden="1"/>
    </xf>
    <xf numFmtId="0" fontId="26" fillId="4" borderId="52" xfId="0" applyFont="1" applyFill="1" applyBorder="1" applyAlignment="1" applyProtection="1">
      <alignment horizontal="center" vertical="center" shrinkToFit="1"/>
      <protection locked="0" hidden="1"/>
    </xf>
    <xf numFmtId="0" fontId="34" fillId="12" borderId="14" xfId="0" applyFont="1" applyFill="1" applyBorder="1" applyAlignment="1" applyProtection="1">
      <alignment horizontal="right" vertical="center"/>
      <protection hidden="1"/>
    </xf>
    <xf numFmtId="0" fontId="34" fillId="12" borderId="19" xfId="0" applyFont="1" applyFill="1" applyBorder="1" applyAlignment="1" applyProtection="1">
      <alignment horizontal="right" vertical="center"/>
      <protection hidden="1"/>
    </xf>
    <xf numFmtId="0" fontId="34" fillId="12" borderId="28" xfId="0" applyFont="1" applyFill="1" applyBorder="1" applyAlignment="1" applyProtection="1">
      <alignment horizontal="right" vertical="center"/>
      <protection hidden="1"/>
    </xf>
    <xf numFmtId="0" fontId="20" fillId="12" borderId="30" xfId="0" applyFont="1" applyFill="1" applyBorder="1" applyAlignment="1" applyProtection="1">
      <alignment horizontal="center" vertical="center" textRotation="255"/>
      <protection hidden="1"/>
    </xf>
    <xf numFmtId="0" fontId="20" fillId="12" borderId="29" xfId="0" applyFont="1" applyFill="1" applyBorder="1" applyAlignment="1" applyProtection="1">
      <alignment horizontal="center" vertical="center" textRotation="255"/>
      <protection hidden="1"/>
    </xf>
    <xf numFmtId="0" fontId="28" fillId="12" borderId="52" xfId="0" applyFont="1" applyFill="1" applyBorder="1" applyAlignment="1" applyProtection="1">
      <alignment horizontal="center" vertical="center" textRotation="255"/>
      <protection hidden="1"/>
    </xf>
    <xf numFmtId="0" fontId="28" fillId="12" borderId="0" xfId="0" applyFont="1" applyFill="1" applyBorder="1" applyAlignment="1" applyProtection="1">
      <alignment horizontal="center" vertical="center" textRotation="255"/>
      <protection hidden="1"/>
    </xf>
    <xf numFmtId="0" fontId="29" fillId="12" borderId="13" xfId="0" applyFont="1" applyFill="1" applyBorder="1" applyAlignment="1" applyProtection="1">
      <alignment horizontal="center" vertical="center" shrinkToFit="1"/>
      <protection hidden="1"/>
    </xf>
    <xf numFmtId="0" fontId="41" fillId="12" borderId="52" xfId="0" applyFont="1" applyFill="1" applyBorder="1" applyAlignment="1" applyProtection="1">
      <alignment horizontal="center" vertical="center" wrapText="1"/>
      <protection hidden="1"/>
    </xf>
    <xf numFmtId="0" fontId="26" fillId="4" borderId="2" xfId="0" applyFont="1" applyFill="1" applyBorder="1" applyAlignment="1" applyProtection="1">
      <alignment horizontal="left" vertical="center" shrinkToFit="1"/>
      <protection locked="0"/>
    </xf>
    <xf numFmtId="0" fontId="21" fillId="2" borderId="2" xfId="0" applyFont="1" applyFill="1" applyBorder="1" applyAlignment="1" applyProtection="1">
      <alignment horizontal="center" vertical="center" textRotation="255" shrinkToFit="1"/>
    </xf>
    <xf numFmtId="0" fontId="20" fillId="10" borderId="30" xfId="0" applyFont="1" applyFill="1" applyBorder="1" applyAlignment="1" applyProtection="1">
      <alignment horizontal="center" vertical="center" shrinkToFit="1"/>
    </xf>
    <xf numFmtId="0" fontId="20" fillId="10" borderId="0" xfId="0" applyFont="1" applyFill="1" applyBorder="1" applyAlignment="1" applyProtection="1">
      <alignment horizontal="center" vertical="center" shrinkToFit="1"/>
    </xf>
    <xf numFmtId="0" fontId="20" fillId="10" borderId="29" xfId="0" applyFont="1" applyFill="1" applyBorder="1" applyAlignment="1" applyProtection="1">
      <alignment horizontal="center" vertical="center" shrinkToFit="1"/>
    </xf>
    <xf numFmtId="0" fontId="20" fillId="10" borderId="27" xfId="0" applyFont="1" applyFill="1" applyBorder="1" applyAlignment="1" applyProtection="1">
      <alignment horizontal="center" vertical="center" shrinkToFit="1"/>
    </xf>
    <xf numFmtId="0" fontId="20" fillId="10" borderId="1" xfId="0" applyFont="1" applyFill="1" applyBorder="1" applyAlignment="1" applyProtection="1">
      <alignment horizontal="center" vertical="center" shrinkToFit="1"/>
    </xf>
    <xf numFmtId="0" fontId="20" fillId="10" borderId="7" xfId="0" applyFont="1" applyFill="1" applyBorder="1" applyAlignment="1" applyProtection="1">
      <alignment horizontal="center" vertical="center" shrinkToFit="1"/>
    </xf>
    <xf numFmtId="0" fontId="20" fillId="9" borderId="30" xfId="0" applyFont="1" applyFill="1" applyBorder="1" applyAlignment="1" applyProtection="1">
      <alignment horizontal="center" vertical="center" shrinkToFit="1"/>
    </xf>
    <xf numFmtId="0" fontId="20" fillId="9" borderId="0" xfId="0" applyFont="1" applyFill="1" applyBorder="1" applyAlignment="1" applyProtection="1">
      <alignment horizontal="center" vertical="center" shrinkToFit="1"/>
    </xf>
    <xf numFmtId="0" fontId="20" fillId="9" borderId="29" xfId="0" applyFont="1" applyFill="1" applyBorder="1" applyAlignment="1" applyProtection="1">
      <alignment horizontal="center" vertical="center" shrinkToFit="1"/>
    </xf>
    <xf numFmtId="0" fontId="20" fillId="9" borderId="27" xfId="0" applyFont="1" applyFill="1" applyBorder="1" applyAlignment="1" applyProtection="1">
      <alignment horizontal="center" vertical="center" shrinkToFit="1"/>
    </xf>
    <xf numFmtId="0" fontId="20" fillId="9" borderId="1" xfId="0" applyFont="1" applyFill="1" applyBorder="1" applyAlignment="1" applyProtection="1">
      <alignment horizontal="center" vertical="center" shrinkToFit="1"/>
    </xf>
    <xf numFmtId="0" fontId="20" fillId="9" borderId="7" xfId="0" applyFont="1" applyFill="1" applyBorder="1" applyAlignment="1" applyProtection="1">
      <alignment horizontal="center" vertical="center" shrinkToFit="1"/>
    </xf>
    <xf numFmtId="0" fontId="20" fillId="10" borderId="30" xfId="0" applyFont="1" applyFill="1" applyBorder="1" applyAlignment="1" applyProtection="1">
      <alignment horizontal="center" vertical="center" textRotation="255" shrinkToFit="1"/>
    </xf>
    <xf numFmtId="0" fontId="21" fillId="10" borderId="14" xfId="0" applyFont="1" applyFill="1" applyBorder="1" applyAlignment="1" applyProtection="1">
      <alignment horizontal="left" vertical="center"/>
    </xf>
    <xf numFmtId="0" fontId="0" fillId="10" borderId="19" xfId="0" applyFill="1" applyBorder="1" applyAlignment="1">
      <alignment horizontal="left" vertical="center"/>
    </xf>
    <xf numFmtId="178" fontId="15" fillId="4" borderId="64" xfId="0" applyNumberFormat="1" applyFont="1" applyFill="1" applyBorder="1" applyAlignment="1" applyProtection="1">
      <alignment horizontal="right" vertical="center" shrinkToFit="1"/>
      <protection locked="0"/>
    </xf>
    <xf numFmtId="178" fontId="15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14" fillId="9" borderId="14" xfId="0" applyFont="1" applyFill="1" applyBorder="1" applyAlignment="1" applyProtection="1">
      <alignment horizontal="right" vertical="center"/>
      <protection hidden="1"/>
    </xf>
    <xf numFmtId="0" fontId="14" fillId="9" borderId="19" xfId="0" applyFont="1" applyFill="1" applyBorder="1" applyAlignment="1" applyProtection="1">
      <alignment horizontal="right" vertical="center"/>
      <protection hidden="1"/>
    </xf>
    <xf numFmtId="0" fontId="14" fillId="9" borderId="28" xfId="0" applyFont="1" applyFill="1" applyBorder="1" applyAlignment="1" applyProtection="1">
      <alignment horizontal="right" vertical="center"/>
      <protection hidden="1"/>
    </xf>
    <xf numFmtId="0" fontId="21" fillId="10" borderId="19" xfId="0" applyFont="1" applyFill="1" applyBorder="1" applyAlignment="1" applyProtection="1">
      <alignment horizontal="left" vertical="center"/>
    </xf>
    <xf numFmtId="180" fontId="15" fillId="4" borderId="64" xfId="1" applyNumberFormat="1" applyFont="1" applyFill="1" applyBorder="1" applyAlignment="1" applyProtection="1">
      <alignment horizontal="right" vertical="center" shrinkToFit="1"/>
      <protection locked="0"/>
    </xf>
    <xf numFmtId="180" fontId="15" fillId="4" borderId="3" xfId="1" applyNumberFormat="1" applyFont="1" applyFill="1" applyBorder="1" applyAlignment="1" applyProtection="1">
      <alignment horizontal="right" vertical="center" shrinkToFit="1"/>
      <protection locked="0"/>
    </xf>
    <xf numFmtId="182" fontId="42" fillId="0" borderId="64" xfId="0" applyNumberFormat="1" applyFont="1" applyBorder="1" applyAlignment="1" applyProtection="1">
      <alignment horizontal="right" vertical="center" shrinkToFit="1"/>
      <protection hidden="1"/>
    </xf>
    <xf numFmtId="182" fontId="42" fillId="0" borderId="69" xfId="0" applyNumberFormat="1" applyFont="1" applyBorder="1" applyAlignment="1" applyProtection="1">
      <alignment horizontal="right" vertical="center" shrinkToFit="1"/>
      <protection hidden="1"/>
    </xf>
    <xf numFmtId="182" fontId="42" fillId="0" borderId="3" xfId="0" applyNumberFormat="1" applyFont="1" applyBorder="1" applyAlignment="1" applyProtection="1">
      <alignment horizontal="right" vertical="center" shrinkToFit="1"/>
      <protection hidden="1"/>
    </xf>
    <xf numFmtId="182" fontId="42" fillId="0" borderId="70" xfId="0" applyNumberFormat="1" applyFont="1" applyBorder="1" applyAlignment="1" applyProtection="1">
      <alignment horizontal="right" vertical="center" shrinkToFit="1"/>
      <protection hidden="1"/>
    </xf>
    <xf numFmtId="178" fontId="42" fillId="0" borderId="64" xfId="0" applyNumberFormat="1" applyFont="1" applyBorder="1" applyAlignment="1" applyProtection="1">
      <alignment horizontal="right" vertical="center" shrinkToFit="1"/>
      <protection hidden="1"/>
    </xf>
    <xf numFmtId="178" fontId="42" fillId="0" borderId="23" xfId="0" applyNumberFormat="1" applyFont="1" applyBorder="1" applyAlignment="1" applyProtection="1">
      <alignment horizontal="right" vertical="center" shrinkToFit="1"/>
      <protection hidden="1"/>
    </xf>
    <xf numFmtId="178" fontId="42" fillId="0" borderId="3" xfId="0" applyNumberFormat="1" applyFont="1" applyBorder="1" applyAlignment="1" applyProtection="1">
      <alignment horizontal="right" vertical="center" shrinkToFit="1"/>
      <protection hidden="1"/>
    </xf>
    <xf numFmtId="178" fontId="42" fillId="0" borderId="24" xfId="0" applyNumberFormat="1" applyFont="1" applyBorder="1" applyAlignment="1" applyProtection="1">
      <alignment horizontal="right" vertical="center" shrinkToFit="1"/>
      <protection hidden="1"/>
    </xf>
    <xf numFmtId="181" fontId="71" fillId="0" borderId="69" xfId="0" applyNumberFormat="1" applyFont="1" applyFill="1" applyBorder="1" applyAlignment="1" applyProtection="1">
      <alignment vertical="center" shrinkToFit="1"/>
    </xf>
    <xf numFmtId="181" fontId="71" fillId="0" borderId="76" xfId="0" applyNumberFormat="1" applyFont="1" applyFill="1" applyBorder="1" applyAlignment="1" applyProtection="1">
      <alignment vertical="center" shrinkToFit="1"/>
    </xf>
    <xf numFmtId="181" fontId="71" fillId="0" borderId="70" xfId="0" applyNumberFormat="1" applyFont="1" applyFill="1" applyBorder="1" applyAlignment="1" applyProtection="1">
      <alignment vertical="center" shrinkToFit="1"/>
    </xf>
    <xf numFmtId="181" fontId="71" fillId="0" borderId="77" xfId="0" applyNumberFormat="1" applyFont="1" applyFill="1" applyBorder="1" applyAlignment="1" applyProtection="1">
      <alignment vertical="center" shrinkToFit="1"/>
    </xf>
    <xf numFmtId="178" fontId="15" fillId="4" borderId="70" xfId="0" applyNumberFormat="1" applyFont="1" applyFill="1" applyBorder="1" applyAlignment="1" applyProtection="1">
      <alignment horizontal="right" vertical="center" shrinkToFit="1"/>
      <protection locked="0"/>
    </xf>
    <xf numFmtId="178" fontId="15" fillId="4" borderId="72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51" xfId="0" applyFont="1" applyFill="1" applyBorder="1" applyAlignment="1" applyProtection="1">
      <alignment horizontal="center" vertical="center"/>
      <protection hidden="1"/>
    </xf>
    <xf numFmtId="0" fontId="21" fillId="2" borderId="52" xfId="0" applyFont="1" applyFill="1" applyBorder="1" applyAlignment="1" applyProtection="1">
      <alignment horizontal="center" vertical="center"/>
      <protection hidden="1"/>
    </xf>
    <xf numFmtId="0" fontId="27" fillId="6" borderId="52" xfId="0" applyFont="1" applyFill="1" applyBorder="1" applyAlignment="1" applyProtection="1">
      <alignment horizontal="center" vertical="center" wrapText="1" shrinkToFit="1"/>
      <protection hidden="1"/>
    </xf>
    <xf numFmtId="0" fontId="27" fillId="6" borderId="52" xfId="0" applyFont="1" applyFill="1" applyBorder="1" applyAlignment="1" applyProtection="1">
      <alignment horizontal="center" vertical="center" shrinkToFit="1"/>
      <protection hidden="1"/>
    </xf>
    <xf numFmtId="0" fontId="29" fillId="6" borderId="52" xfId="0" applyFont="1" applyFill="1" applyBorder="1" applyAlignment="1" applyProtection="1">
      <alignment horizontal="center" vertical="center" wrapText="1" shrinkToFit="1"/>
      <protection hidden="1"/>
    </xf>
    <xf numFmtId="0" fontId="21" fillId="6" borderId="52" xfId="0" applyFont="1" applyFill="1" applyBorder="1" applyAlignment="1" applyProtection="1">
      <alignment horizontal="center" vertical="center" wrapText="1" shrinkToFit="1"/>
      <protection hidden="1"/>
    </xf>
    <xf numFmtId="0" fontId="21" fillId="11" borderId="52" xfId="0" applyFont="1" applyFill="1" applyBorder="1" applyAlignment="1" applyProtection="1">
      <alignment horizontal="center" vertical="center" textRotation="255" wrapText="1"/>
      <protection hidden="1"/>
    </xf>
    <xf numFmtId="0" fontId="21" fillId="3" borderId="52" xfId="0" applyFont="1" applyFill="1" applyBorder="1" applyAlignment="1" applyProtection="1">
      <alignment horizontal="center" vertical="center" textRotation="255" wrapText="1"/>
      <protection hidden="1"/>
    </xf>
    <xf numFmtId="0" fontId="16" fillId="3" borderId="52" xfId="2" applyFont="1" applyFill="1" applyBorder="1" applyAlignment="1" applyProtection="1">
      <alignment horizontal="center" vertical="center" shrinkToFit="1"/>
      <protection hidden="1"/>
    </xf>
    <xf numFmtId="181" fontId="48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0" fillId="3" borderId="52" xfId="2" applyFont="1" applyFill="1" applyBorder="1" applyAlignment="1" applyProtection="1">
      <alignment horizontal="center" vertical="center" wrapText="1" shrinkToFit="1"/>
      <protection hidden="1"/>
    </xf>
    <xf numFmtId="0" fontId="30" fillId="11" borderId="52" xfId="2" applyFont="1" applyFill="1" applyBorder="1" applyAlignment="1" applyProtection="1">
      <alignment horizontal="center" vertical="center" shrinkToFit="1"/>
      <protection hidden="1"/>
    </xf>
    <xf numFmtId="181" fontId="48" fillId="0" borderId="16" xfId="1" applyNumberFormat="1" applyFont="1" applyFill="1" applyBorder="1" applyAlignment="1" applyProtection="1">
      <alignment horizontal="right" vertical="center" shrinkToFit="1"/>
      <protection hidden="1"/>
    </xf>
    <xf numFmtId="38" fontId="37" fillId="6" borderId="0" xfId="0" applyNumberFormat="1" applyFont="1" applyFill="1" applyBorder="1" applyAlignment="1" applyProtection="1">
      <alignment horizontal="right" wrapText="1"/>
      <protection hidden="1"/>
    </xf>
    <xf numFmtId="38" fontId="37" fillId="6" borderId="29" xfId="0" applyNumberFormat="1" applyFont="1" applyFill="1" applyBorder="1" applyAlignment="1" applyProtection="1">
      <alignment horizontal="right" wrapText="1"/>
      <protection hidden="1"/>
    </xf>
    <xf numFmtId="181" fontId="48" fillId="0" borderId="17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3" xfId="1" applyNumberFormat="1" applyFont="1" applyFill="1" applyBorder="1" applyAlignment="1" applyProtection="1">
      <alignment horizontal="right" vertical="center" shrinkToFit="1"/>
      <protection hidden="1"/>
    </xf>
    <xf numFmtId="180" fontId="20" fillId="2" borderId="0" xfId="1" applyNumberFormat="1" applyFont="1" applyFill="1" applyBorder="1" applyAlignment="1" applyProtection="1">
      <alignment horizontal="right" vertical="center" shrinkToFit="1"/>
      <protection hidden="1"/>
    </xf>
    <xf numFmtId="180" fontId="20" fillId="2" borderId="29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9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28" xfId="1" applyNumberFormat="1" applyFont="1" applyFill="1" applyBorder="1" applyAlignment="1" applyProtection="1">
      <alignment horizontal="right" vertical="center" shrinkToFit="1"/>
      <protection hidden="1"/>
    </xf>
    <xf numFmtId="180" fontId="39" fillId="2" borderId="0" xfId="1" applyNumberFormat="1" applyFont="1" applyFill="1" applyBorder="1" applyAlignment="1" applyProtection="1">
      <alignment horizontal="left" shrinkToFit="1"/>
      <protection hidden="1"/>
    </xf>
    <xf numFmtId="180" fontId="39" fillId="2" borderId="29" xfId="1" applyNumberFormat="1" applyFont="1" applyFill="1" applyBorder="1" applyAlignment="1" applyProtection="1">
      <alignment horizontal="left" shrinkToFit="1"/>
      <protection hidden="1"/>
    </xf>
    <xf numFmtId="0" fontId="21" fillId="9" borderId="14" xfId="0" applyFont="1" applyFill="1" applyBorder="1" applyAlignment="1" applyProtection="1">
      <alignment horizontal="center" vertical="center" textRotation="255"/>
      <protection hidden="1"/>
    </xf>
    <xf numFmtId="0" fontId="21" fillId="9" borderId="30" xfId="0" applyFont="1" applyFill="1" applyBorder="1" applyAlignment="1" applyProtection="1">
      <alignment horizontal="center" vertical="center" textRotation="255"/>
      <protection hidden="1"/>
    </xf>
    <xf numFmtId="0" fontId="30" fillId="10" borderId="16" xfId="2" applyFont="1" applyFill="1" applyBorder="1" applyAlignment="1" applyProtection="1">
      <alignment horizontal="center" vertical="center" shrinkToFit="1"/>
      <protection hidden="1"/>
    </xf>
    <xf numFmtId="0" fontId="30" fillId="10" borderId="17" xfId="2" applyFont="1" applyFill="1" applyBorder="1" applyAlignment="1" applyProtection="1">
      <alignment horizontal="center" vertical="center" shrinkToFit="1"/>
      <protection hidden="1"/>
    </xf>
    <xf numFmtId="0" fontId="30" fillId="10" borderId="13" xfId="2" applyFont="1" applyFill="1" applyBorder="1" applyAlignment="1" applyProtection="1">
      <alignment horizontal="center" vertical="center" shrinkToFit="1"/>
      <protection hidden="1"/>
    </xf>
    <xf numFmtId="181" fontId="48" fillId="0" borderId="5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37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7" xfId="1" applyNumberFormat="1" applyFont="1" applyFill="1" applyBorder="1" applyAlignment="1" applyProtection="1">
      <alignment horizontal="right" vertical="center" shrinkToFit="1"/>
      <protection hidden="1"/>
    </xf>
    <xf numFmtId="0" fontId="30" fillId="9" borderId="5" xfId="2" applyFont="1" applyFill="1" applyBorder="1" applyAlignment="1" applyProtection="1">
      <alignment horizontal="center" vertical="center" wrapText="1" shrinkToFit="1"/>
      <protection hidden="1"/>
    </xf>
    <xf numFmtId="0" fontId="30" fillId="9" borderId="6" xfId="2" applyFont="1" applyFill="1" applyBorder="1" applyAlignment="1" applyProtection="1">
      <alignment horizontal="center" vertical="center" wrapText="1" shrinkToFit="1"/>
      <protection hidden="1"/>
    </xf>
    <xf numFmtId="0" fontId="30" fillId="9" borderId="37" xfId="2" applyFont="1" applyFill="1" applyBorder="1" applyAlignment="1" applyProtection="1">
      <alignment horizontal="center" vertical="center" wrapText="1" shrinkToFit="1"/>
      <protection hidden="1"/>
    </xf>
    <xf numFmtId="181" fontId="48" fillId="0" borderId="54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5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6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48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0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3" xfId="1" applyNumberFormat="1" applyFont="1" applyFill="1" applyBorder="1" applyAlignment="1" applyProtection="1">
      <alignment horizontal="right" vertical="center" shrinkToFit="1"/>
      <protection hidden="1"/>
    </xf>
    <xf numFmtId="180" fontId="30" fillId="4" borderId="48" xfId="1" applyNumberFormat="1" applyFont="1" applyFill="1" applyBorder="1" applyAlignment="1" applyProtection="1">
      <alignment horizontal="right" vertical="center"/>
      <protection locked="0" hidden="1"/>
    </xf>
    <xf numFmtId="180" fontId="30" fillId="4" borderId="47" xfId="1" applyNumberFormat="1" applyFont="1" applyFill="1" applyBorder="1" applyAlignment="1" applyProtection="1">
      <alignment horizontal="right" vertical="center"/>
      <protection locked="0" hidden="1"/>
    </xf>
    <xf numFmtId="180" fontId="30" fillId="4" borderId="42" xfId="0" applyNumberFormat="1" applyFont="1" applyFill="1" applyBorder="1" applyAlignment="1" applyProtection="1">
      <alignment horizontal="right" vertical="center"/>
      <protection locked="0" hidden="1"/>
    </xf>
    <xf numFmtId="180" fontId="30" fillId="4" borderId="41" xfId="0" applyNumberFormat="1" applyFont="1" applyFill="1" applyBorder="1" applyAlignment="1" applyProtection="1">
      <alignment horizontal="right" vertical="center"/>
      <protection locked="0" hidden="1"/>
    </xf>
    <xf numFmtId="0" fontId="13" fillId="2" borderId="52" xfId="0" applyFont="1" applyFill="1" applyBorder="1" applyAlignment="1" applyProtection="1">
      <alignment horizontal="center" vertical="center"/>
      <protection hidden="1"/>
    </xf>
    <xf numFmtId="0" fontId="27" fillId="2" borderId="52" xfId="0" applyFont="1" applyFill="1" applyBorder="1" applyAlignment="1" applyProtection="1">
      <alignment horizontal="center" vertical="center" shrinkToFit="1"/>
      <protection hidden="1"/>
    </xf>
    <xf numFmtId="0" fontId="27" fillId="2" borderId="52" xfId="0" applyFont="1" applyFill="1" applyBorder="1" applyAlignment="1" applyProtection="1">
      <alignment horizontal="center" vertical="center"/>
      <protection hidden="1"/>
    </xf>
    <xf numFmtId="0" fontId="9" fillId="6" borderId="36" xfId="2" applyFont="1" applyFill="1" applyBorder="1" applyAlignment="1" applyProtection="1">
      <alignment horizontal="left" vertical="center" shrinkToFit="1"/>
      <protection hidden="1"/>
    </xf>
    <xf numFmtId="0" fontId="9" fillId="6" borderId="6" xfId="2" applyFont="1" applyFill="1" applyBorder="1" applyAlignment="1" applyProtection="1">
      <alignment horizontal="left" vertical="center" shrinkToFit="1"/>
      <protection hidden="1"/>
    </xf>
    <xf numFmtId="0" fontId="9" fillId="6" borderId="37" xfId="2" applyFont="1" applyFill="1" applyBorder="1" applyAlignment="1" applyProtection="1">
      <alignment horizontal="left" vertical="center" shrinkToFit="1"/>
      <protection hidden="1"/>
    </xf>
    <xf numFmtId="181" fontId="48" fillId="0" borderId="27" xfId="1" applyNumberFormat="1" applyFont="1" applyFill="1" applyBorder="1" applyAlignment="1" applyProtection="1">
      <alignment horizontal="right" vertical="center" shrinkToFit="1"/>
      <protection hidden="1"/>
    </xf>
    <xf numFmtId="180" fontId="79" fillId="0" borderId="40" xfId="0" applyNumberFormat="1" applyFont="1" applyFill="1" applyBorder="1" applyAlignment="1" applyProtection="1">
      <alignment horizontal="right" vertical="center"/>
      <protection hidden="1"/>
    </xf>
    <xf numFmtId="180" fontId="79" fillId="0" borderId="39" xfId="0" applyNumberFormat="1" applyFont="1" applyFill="1" applyBorder="1" applyAlignment="1" applyProtection="1">
      <alignment horizontal="right" vertical="center"/>
      <protection hidden="1"/>
    </xf>
    <xf numFmtId="0" fontId="12" fillId="6" borderId="52" xfId="0" applyFont="1" applyFill="1" applyBorder="1" applyAlignment="1" applyProtection="1">
      <alignment horizontal="center" vertical="center"/>
      <protection hidden="1"/>
    </xf>
    <xf numFmtId="178" fontId="15" fillId="4" borderId="52" xfId="0" applyNumberFormat="1" applyFont="1" applyFill="1" applyBorder="1" applyAlignment="1" applyProtection="1">
      <alignment horizontal="right" vertical="center"/>
      <protection locked="0" hidden="1"/>
    </xf>
    <xf numFmtId="0" fontId="16" fillId="6" borderId="52" xfId="0" applyFont="1" applyFill="1" applyBorder="1" applyAlignment="1" applyProtection="1">
      <alignment horizontal="center" vertical="center"/>
      <protection hidden="1"/>
    </xf>
    <xf numFmtId="0" fontId="16" fillId="4" borderId="52" xfId="0" applyFont="1" applyFill="1" applyBorder="1" applyAlignment="1" applyProtection="1">
      <alignment horizontal="left" vertical="center"/>
      <protection locked="0" hidden="1"/>
    </xf>
    <xf numFmtId="0" fontId="16" fillId="4" borderId="52" xfId="0" applyFont="1" applyFill="1" applyBorder="1" applyAlignment="1" applyProtection="1">
      <alignment horizontal="center" vertical="center"/>
      <protection locked="0" hidden="1"/>
    </xf>
    <xf numFmtId="0" fontId="13" fillId="6" borderId="13" xfId="0" applyFont="1" applyFill="1" applyBorder="1" applyAlignment="1" applyProtection="1">
      <alignment horizontal="center" vertical="center"/>
      <protection hidden="1"/>
    </xf>
    <xf numFmtId="0" fontId="13" fillId="6" borderId="52" xfId="0" applyFont="1" applyFill="1" applyBorder="1" applyAlignment="1" applyProtection="1">
      <alignment horizontal="center" vertical="center"/>
      <protection hidden="1"/>
    </xf>
    <xf numFmtId="178" fontId="48" fillId="0" borderId="52" xfId="0" applyNumberFormat="1" applyFont="1" applyFill="1" applyBorder="1" applyAlignment="1" applyProtection="1">
      <alignment horizontal="right" vertical="center"/>
      <protection hidden="1"/>
    </xf>
    <xf numFmtId="0" fontId="75" fillId="6" borderId="52" xfId="0" applyFont="1" applyFill="1" applyBorder="1" applyAlignment="1" applyProtection="1">
      <alignment horizontal="left" vertical="center"/>
      <protection hidden="1"/>
    </xf>
    <xf numFmtId="0" fontId="76" fillId="0" borderId="52" xfId="0" applyFont="1" applyBorder="1" applyAlignment="1">
      <alignment vertical="center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12" fillId="4" borderId="52" xfId="0" applyFont="1" applyFill="1" applyBorder="1" applyAlignment="1" applyProtection="1">
      <alignment horizontal="left" vertical="center"/>
      <protection locked="0" hidden="1"/>
    </xf>
    <xf numFmtId="0" fontId="12" fillId="4" borderId="52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 vertical="center"/>
    </xf>
    <xf numFmtId="38" fontId="57" fillId="0" borderId="0" xfId="1" applyFont="1" applyFill="1" applyBorder="1" applyAlignment="1" applyProtection="1">
      <alignment horizontal="right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64" fillId="7" borderId="0" xfId="0" applyFont="1" applyFill="1" applyAlignment="1">
      <alignment horizontal="center" vertical="center"/>
    </xf>
    <xf numFmtId="0" fontId="58" fillId="3" borderId="0" xfId="0" applyFont="1" applyFill="1" applyAlignment="1" applyProtection="1">
      <alignment horizontal="left" vertical="center"/>
      <protection locked="0"/>
    </xf>
    <xf numFmtId="0" fontId="55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184" fontId="58" fillId="3" borderId="0" xfId="0" applyNumberFormat="1" applyFont="1" applyFill="1" applyAlignment="1">
      <alignment horizontal="right" vertical="center"/>
    </xf>
    <xf numFmtId="58" fontId="57" fillId="0" borderId="0" xfId="0" applyNumberFormat="1" applyFont="1" applyAlignment="1">
      <alignment horizontal="center" vertical="center"/>
    </xf>
    <xf numFmtId="58" fontId="58" fillId="3" borderId="0" xfId="0" applyNumberFormat="1" applyFont="1" applyFill="1" applyAlignment="1">
      <alignment horizontal="left" vertical="center"/>
    </xf>
    <xf numFmtId="58" fontId="61" fillId="0" borderId="0" xfId="0" applyNumberFormat="1" applyFont="1" applyAlignment="1">
      <alignment horizontal="center" vertical="center"/>
    </xf>
    <xf numFmtId="178" fontId="58" fillId="3" borderId="0" xfId="0" applyNumberFormat="1" applyFont="1" applyFill="1" applyAlignment="1">
      <alignment horizontal="right" vertical="center"/>
    </xf>
  </cellXfs>
  <cellStyles count="7">
    <cellStyle name="パーセント" xfId="4" builtinId="5"/>
    <cellStyle name="ハイパーリンク" xfId="6" builtinId="8"/>
    <cellStyle name="桁区切り" xfId="1" builtinId="6"/>
    <cellStyle name="標準" xfId="0" builtinId="0"/>
    <cellStyle name="標準 2" xfId="3" xr:uid="{00000000-0005-0000-0000-000004000000}"/>
    <cellStyle name="標準 2 2" xfId="5" xr:uid="{00000000-0005-0000-0000-000005000000}"/>
    <cellStyle name="標準 3" xfId="2" xr:uid="{00000000-0005-0000-0000-00000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1" tint="4.9989318521683403E-2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6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</tableStyle>
  </tableStyles>
  <colors>
    <mruColors>
      <color rgb="FFFFFFE7"/>
      <color rgb="FFFFCCFF"/>
      <color rgb="FFFF66CC"/>
      <color rgb="FFFF6600"/>
      <color rgb="FFFF99FF"/>
      <color rgb="FFF2F2F2"/>
      <color rgb="FFFFC7CE"/>
      <color rgb="FF99FF99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</xdr:colOff>
      <xdr:row>8</xdr:row>
      <xdr:rowOff>11906</xdr:rowOff>
    </xdr:from>
    <xdr:to>
      <xdr:col>11</xdr:col>
      <xdr:colOff>231204</xdr:colOff>
      <xdr:row>8</xdr:row>
      <xdr:rowOff>130086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84587" y="2469356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11907</xdr:colOff>
      <xdr:row>9</xdr:row>
      <xdr:rowOff>7938</xdr:rowOff>
    </xdr:from>
    <xdr:to>
      <xdr:col>11</xdr:col>
      <xdr:colOff>235174</xdr:colOff>
      <xdr:row>9</xdr:row>
      <xdr:rowOff>126118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688557" y="2865438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11906</xdr:colOff>
      <xdr:row>12</xdr:row>
      <xdr:rowOff>11907</xdr:rowOff>
    </xdr:from>
    <xdr:to>
      <xdr:col>11</xdr:col>
      <xdr:colOff>235173</xdr:colOff>
      <xdr:row>12</xdr:row>
      <xdr:rowOff>130087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688556" y="4126707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223267</xdr:colOff>
      <xdr:row>13</xdr:row>
      <xdr:rowOff>118180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676650" y="4514850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223267</xdr:colOff>
      <xdr:row>11</xdr:row>
      <xdr:rowOff>118180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676650" y="3714750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11907</xdr:colOff>
      <xdr:row>8</xdr:row>
      <xdr:rowOff>7938</xdr:rowOff>
    </xdr:from>
    <xdr:to>
      <xdr:col>11</xdr:col>
      <xdr:colOff>235174</xdr:colOff>
      <xdr:row>8</xdr:row>
      <xdr:rowOff>126118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4B408D6-66C3-450A-98AB-88C759BACA96}"/>
            </a:ext>
          </a:extLst>
        </xdr:cNvPr>
        <xdr:cNvSpPr/>
      </xdr:nvSpPr>
      <xdr:spPr>
        <a:xfrm>
          <a:off x="3650457" y="2865438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CCFF"/>
    <pageSetUpPr fitToPage="1"/>
  </sheetPr>
  <dimension ref="A1:O42"/>
  <sheetViews>
    <sheetView showGridLines="0" zoomScale="115" zoomScaleNormal="115" workbookViewId="0">
      <selection activeCell="D13" sqref="D13:E13"/>
    </sheetView>
  </sheetViews>
  <sheetFormatPr defaultColWidth="9" defaultRowHeight="13.5"/>
  <cols>
    <col min="1" max="1" width="1.75" style="5" customWidth="1"/>
    <col min="2" max="2" width="2" style="5" customWidth="1"/>
    <col min="3" max="3" width="3.625" style="5" customWidth="1"/>
    <col min="4" max="4" width="12.25" style="5" customWidth="1"/>
    <col min="5" max="5" width="7.5" style="5" customWidth="1"/>
    <col min="6" max="6" width="6.75" style="5" customWidth="1"/>
    <col min="7" max="8" width="8.625" style="5" customWidth="1"/>
    <col min="9" max="9" width="5.125" style="5" customWidth="1"/>
    <col min="10" max="10" width="5.75" style="5" customWidth="1"/>
    <col min="11" max="11" width="8.25" style="5" customWidth="1"/>
    <col min="12" max="12" width="8.625" style="5" customWidth="1"/>
    <col min="13" max="13" width="3.125" style="5" customWidth="1"/>
    <col min="14" max="16" width="9" style="5"/>
    <col min="17" max="17" width="10.25" style="5" customWidth="1"/>
    <col min="18" max="18" width="8.625" style="5" customWidth="1"/>
    <col min="19" max="19" width="5.625" style="5" customWidth="1"/>
    <col min="20" max="16384" width="9" style="5"/>
  </cols>
  <sheetData>
    <row r="1" spans="1:15" ht="24" customHeight="1">
      <c r="A1" s="107" t="s">
        <v>54</v>
      </c>
      <c r="B1" s="3"/>
      <c r="C1" s="3"/>
      <c r="D1" s="3"/>
      <c r="E1" s="3"/>
      <c r="F1" s="3"/>
      <c r="G1" s="4" t="s">
        <v>67</v>
      </c>
      <c r="H1" s="214"/>
      <c r="I1" s="215"/>
      <c r="J1" s="215"/>
      <c r="K1" s="215"/>
      <c r="L1" s="216"/>
    </row>
    <row r="2" spans="1:15" ht="4.1500000000000004" customHeight="1">
      <c r="A2" s="8"/>
      <c r="B2" s="8"/>
      <c r="C2" s="11"/>
      <c r="D2" s="11"/>
      <c r="E2" s="11"/>
      <c r="F2" s="11"/>
      <c r="G2" s="12"/>
      <c r="H2" s="12"/>
      <c r="I2" s="220"/>
      <c r="J2" s="220"/>
      <c r="K2" s="220"/>
      <c r="L2" s="13"/>
      <c r="M2" s="14"/>
      <c r="N2" s="15"/>
    </row>
    <row r="3" spans="1:15" ht="20.100000000000001" customHeight="1">
      <c r="A3" s="242" t="s">
        <v>163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5" ht="4.1500000000000004" customHeight="1">
      <c r="A4" s="8"/>
      <c r="B4" s="8"/>
      <c r="C4" s="11"/>
      <c r="D4" s="11"/>
      <c r="E4" s="11"/>
      <c r="F4" s="11"/>
      <c r="G4" s="12"/>
      <c r="H4" s="12"/>
      <c r="I4" s="220"/>
      <c r="J4" s="220"/>
      <c r="K4" s="220"/>
      <c r="L4" s="13"/>
      <c r="M4" s="14"/>
      <c r="N4" s="15"/>
    </row>
    <row r="5" spans="1:15" ht="18.600000000000001" customHeight="1">
      <c r="A5" s="6" t="s">
        <v>68</v>
      </c>
      <c r="B5" s="6"/>
      <c r="C5" s="7"/>
      <c r="D5" s="8"/>
      <c r="E5" s="8"/>
      <c r="F5" s="8"/>
      <c r="G5" s="8"/>
      <c r="H5" s="8"/>
      <c r="I5" s="8"/>
      <c r="J5" s="8"/>
      <c r="K5" s="9"/>
      <c r="L5" s="9"/>
    </row>
    <row r="6" spans="1:15" ht="20.100000000000001" customHeight="1">
      <c r="A6" s="8"/>
      <c r="B6" s="10"/>
      <c r="C6" s="217"/>
      <c r="D6" s="218"/>
      <c r="E6" s="218"/>
      <c r="F6" s="218"/>
      <c r="G6" s="218"/>
      <c r="H6" s="218"/>
      <c r="I6" s="218"/>
      <c r="J6" s="218"/>
      <c r="K6" s="219"/>
      <c r="L6" s="133" t="str">
        <f>IF(LEN(C6)&lt;21,"","←20字超過")</f>
        <v/>
      </c>
    </row>
    <row r="7" spans="1:15" ht="4.1500000000000004" customHeight="1">
      <c r="A7" s="8"/>
      <c r="B7" s="8"/>
      <c r="C7" s="11"/>
      <c r="D7" s="11"/>
      <c r="E7" s="11"/>
      <c r="F7" s="11"/>
      <c r="G7" s="12"/>
      <c r="H7" s="12"/>
      <c r="I7" s="220"/>
      <c r="J7" s="220"/>
      <c r="K7" s="220"/>
      <c r="L7" s="13"/>
      <c r="M7" s="14"/>
      <c r="N7" s="15"/>
    </row>
    <row r="8" spans="1:15" ht="18.600000000000001" customHeight="1">
      <c r="A8" s="16" t="s">
        <v>69</v>
      </c>
      <c r="B8" s="16"/>
      <c r="C8" s="17"/>
      <c r="D8" s="3"/>
      <c r="E8" s="3"/>
      <c r="F8" s="3"/>
      <c r="G8" s="3"/>
      <c r="H8" s="3"/>
      <c r="I8" s="3"/>
      <c r="J8" s="3"/>
      <c r="K8" s="18"/>
      <c r="L8" s="18"/>
    </row>
    <row r="9" spans="1:15" ht="15.6" customHeight="1">
      <c r="A9" s="3"/>
      <c r="B9" s="228" t="s">
        <v>56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5" ht="16.149999999999999" customHeight="1">
      <c r="A10" s="3"/>
      <c r="B10" s="3"/>
      <c r="C10" s="11"/>
      <c r="D10" s="11"/>
      <c r="E10" s="11"/>
      <c r="F10" s="244" t="s">
        <v>166</v>
      </c>
      <c r="G10" s="245"/>
      <c r="H10" s="245"/>
      <c r="I10" s="72" t="s">
        <v>66</v>
      </c>
      <c r="J10" s="73"/>
      <c r="K10" s="70" t="s">
        <v>113</v>
      </c>
      <c r="M10" s="14"/>
      <c r="N10" s="15"/>
    </row>
    <row r="11" spans="1:15" ht="20.65" customHeight="1">
      <c r="C11" s="74" t="s">
        <v>97</v>
      </c>
      <c r="D11" s="233" t="s">
        <v>50</v>
      </c>
      <c r="E11" s="234"/>
      <c r="F11" s="75" t="s">
        <v>12</v>
      </c>
      <c r="G11" s="75" t="s">
        <v>13</v>
      </c>
      <c r="H11" s="75" t="s">
        <v>55</v>
      </c>
      <c r="I11" s="243" t="s">
        <v>112</v>
      </c>
      <c r="J11" s="234"/>
      <c r="K11" s="81" t="s">
        <v>116</v>
      </c>
      <c r="L11" s="82" t="s">
        <v>165</v>
      </c>
      <c r="M11" s="14"/>
    </row>
    <row r="12" spans="1:15" ht="18" customHeight="1">
      <c r="C12" s="74">
        <v>1</v>
      </c>
      <c r="D12" s="226"/>
      <c r="E12" s="227"/>
      <c r="F12" s="76"/>
      <c r="G12" s="76"/>
      <c r="H12" s="76"/>
      <c r="I12" s="226"/>
      <c r="J12" s="227"/>
      <c r="K12" s="186"/>
      <c r="L12" s="187" t="str">
        <f t="shared" ref="L12:L23" si="0">IFERROR(K12/$K$23,"")</f>
        <v/>
      </c>
      <c r="M12" s="14"/>
    </row>
    <row r="13" spans="1:15" ht="18" customHeight="1">
      <c r="C13" s="74">
        <v>2</v>
      </c>
      <c r="D13" s="226"/>
      <c r="E13" s="227"/>
      <c r="F13" s="76"/>
      <c r="G13" s="76"/>
      <c r="H13" s="76"/>
      <c r="I13" s="226"/>
      <c r="J13" s="227"/>
      <c r="K13" s="186"/>
      <c r="L13" s="187" t="str">
        <f t="shared" si="0"/>
        <v/>
      </c>
      <c r="M13" s="14"/>
      <c r="O13" s="19"/>
    </row>
    <row r="14" spans="1:15" ht="18" customHeight="1">
      <c r="C14" s="74">
        <v>3</v>
      </c>
      <c r="D14" s="226"/>
      <c r="E14" s="227"/>
      <c r="F14" s="76"/>
      <c r="G14" s="76"/>
      <c r="H14" s="76"/>
      <c r="I14" s="226"/>
      <c r="J14" s="227"/>
      <c r="K14" s="186"/>
      <c r="L14" s="187" t="str">
        <f t="shared" si="0"/>
        <v/>
      </c>
      <c r="M14" s="14"/>
    </row>
    <row r="15" spans="1:15" ht="18" customHeight="1">
      <c r="C15" s="74">
        <v>4</v>
      </c>
      <c r="D15" s="226"/>
      <c r="E15" s="227"/>
      <c r="F15" s="76"/>
      <c r="G15" s="76"/>
      <c r="H15" s="76"/>
      <c r="I15" s="226"/>
      <c r="J15" s="227"/>
      <c r="K15" s="186"/>
      <c r="L15" s="187" t="str">
        <f t="shared" si="0"/>
        <v/>
      </c>
      <c r="M15" s="14"/>
    </row>
    <row r="16" spans="1:15" ht="18" customHeight="1">
      <c r="C16" s="74">
        <v>5</v>
      </c>
      <c r="D16" s="226"/>
      <c r="E16" s="227"/>
      <c r="F16" s="76"/>
      <c r="G16" s="76"/>
      <c r="H16" s="76"/>
      <c r="I16" s="226"/>
      <c r="J16" s="227"/>
      <c r="K16" s="186"/>
      <c r="L16" s="187" t="str">
        <f t="shared" si="0"/>
        <v/>
      </c>
      <c r="M16" s="14"/>
    </row>
    <row r="17" spans="1:13" ht="18" customHeight="1">
      <c r="C17" s="74">
        <v>6</v>
      </c>
      <c r="D17" s="226"/>
      <c r="E17" s="227"/>
      <c r="F17" s="76"/>
      <c r="G17" s="76"/>
      <c r="H17" s="76"/>
      <c r="I17" s="226"/>
      <c r="J17" s="227"/>
      <c r="K17" s="186"/>
      <c r="L17" s="187" t="str">
        <f t="shared" si="0"/>
        <v/>
      </c>
      <c r="M17" s="14"/>
    </row>
    <row r="18" spans="1:13" ht="18" customHeight="1">
      <c r="C18" s="74">
        <v>7</v>
      </c>
      <c r="D18" s="226"/>
      <c r="E18" s="227"/>
      <c r="F18" s="76"/>
      <c r="G18" s="76"/>
      <c r="H18" s="76"/>
      <c r="I18" s="240"/>
      <c r="J18" s="241"/>
      <c r="K18" s="186"/>
      <c r="L18" s="187" t="str">
        <f t="shared" si="0"/>
        <v/>
      </c>
      <c r="M18" s="14"/>
    </row>
    <row r="19" spans="1:13" ht="18" customHeight="1">
      <c r="C19" s="74">
        <v>8</v>
      </c>
      <c r="D19" s="226"/>
      <c r="E19" s="227"/>
      <c r="F19" s="76"/>
      <c r="G19" s="76"/>
      <c r="H19" s="76"/>
      <c r="I19" s="240"/>
      <c r="J19" s="241"/>
      <c r="K19" s="186"/>
      <c r="L19" s="187" t="str">
        <f t="shared" si="0"/>
        <v/>
      </c>
      <c r="M19" s="14"/>
    </row>
    <row r="20" spans="1:13" ht="18" customHeight="1">
      <c r="C20" s="74">
        <v>9</v>
      </c>
      <c r="D20" s="226"/>
      <c r="E20" s="227"/>
      <c r="F20" s="76"/>
      <c r="G20" s="76"/>
      <c r="H20" s="76"/>
      <c r="I20" s="240"/>
      <c r="J20" s="241"/>
      <c r="K20" s="186"/>
      <c r="L20" s="187" t="str">
        <f t="shared" si="0"/>
        <v/>
      </c>
      <c r="M20" s="14"/>
    </row>
    <row r="21" spans="1:13" ht="18" customHeight="1">
      <c r="C21" s="74">
        <v>10</v>
      </c>
      <c r="D21" s="226"/>
      <c r="E21" s="227"/>
      <c r="F21" s="76"/>
      <c r="G21" s="76" t="s">
        <v>51</v>
      </c>
      <c r="H21" s="76"/>
      <c r="I21" s="240"/>
      <c r="J21" s="241"/>
      <c r="K21" s="186"/>
      <c r="L21" s="187" t="str">
        <f t="shared" si="0"/>
        <v/>
      </c>
      <c r="M21" s="14"/>
    </row>
    <row r="22" spans="1:13" ht="18" customHeight="1">
      <c r="C22" s="77" t="s">
        <v>14</v>
      </c>
      <c r="D22" s="235" t="s">
        <v>10</v>
      </c>
      <c r="E22" s="236"/>
      <c r="F22" s="78"/>
      <c r="G22" s="78"/>
      <c r="H22" s="78"/>
      <c r="I22" s="235"/>
      <c r="J22" s="236"/>
      <c r="K22" s="188"/>
      <c r="L22" s="189" t="str">
        <f t="shared" si="0"/>
        <v/>
      </c>
      <c r="M22" s="14"/>
    </row>
    <row r="23" spans="1:13" ht="20.65" customHeight="1">
      <c r="C23" s="237" t="s">
        <v>11</v>
      </c>
      <c r="D23" s="238"/>
      <c r="E23" s="238"/>
      <c r="F23" s="238"/>
      <c r="G23" s="238"/>
      <c r="H23" s="238"/>
      <c r="I23" s="238"/>
      <c r="J23" s="239"/>
      <c r="K23" s="190">
        <f>SUM(K12:K22)</f>
        <v>0</v>
      </c>
      <c r="L23" s="187" t="str">
        <f t="shared" si="0"/>
        <v/>
      </c>
      <c r="M23" s="14"/>
    </row>
    <row r="24" spans="1:13" ht="4.1500000000000004" customHeight="1">
      <c r="C24" s="20"/>
      <c r="D24" s="20"/>
      <c r="E24" s="20"/>
      <c r="F24" s="20"/>
      <c r="G24" s="20"/>
      <c r="H24" s="20"/>
      <c r="I24" s="20"/>
      <c r="J24" s="20"/>
      <c r="K24" s="21"/>
      <c r="L24" s="22"/>
      <c r="M24" s="14"/>
    </row>
    <row r="25" spans="1:13">
      <c r="A25" s="23" t="s">
        <v>70</v>
      </c>
    </row>
    <row r="26" spans="1:13">
      <c r="A26" s="24" t="s">
        <v>60</v>
      </c>
    </row>
    <row r="27" spans="1:13" ht="28.15" customHeight="1">
      <c r="B27" s="228" t="s">
        <v>73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</row>
    <row r="28" spans="1:13" ht="23.1" customHeight="1">
      <c r="C28" s="80" t="s">
        <v>8</v>
      </c>
      <c r="D28" s="25" t="s">
        <v>58</v>
      </c>
      <c r="E28" s="229" t="s">
        <v>59</v>
      </c>
      <c r="F28" s="229"/>
      <c r="G28" s="229" t="s">
        <v>9</v>
      </c>
      <c r="H28" s="229"/>
      <c r="I28" s="230" t="s">
        <v>65</v>
      </c>
      <c r="J28" s="229"/>
      <c r="K28" s="231" t="s">
        <v>57</v>
      </c>
      <c r="L28" s="232"/>
    </row>
    <row r="29" spans="1:13" ht="18" customHeight="1">
      <c r="B29" s="3"/>
      <c r="C29" s="76" t="s">
        <v>71</v>
      </c>
      <c r="D29" s="79"/>
      <c r="E29" s="224"/>
      <c r="F29" s="225"/>
      <c r="G29" s="224"/>
      <c r="H29" s="225"/>
      <c r="I29" s="221"/>
      <c r="J29" s="222"/>
      <c r="K29" s="223"/>
      <c r="L29" s="223"/>
    </row>
    <row r="30" spans="1:13" ht="18" customHeight="1">
      <c r="B30" s="3"/>
      <c r="C30" s="131"/>
      <c r="D30" s="79"/>
      <c r="E30" s="224"/>
      <c r="F30" s="225"/>
      <c r="G30" s="224"/>
      <c r="H30" s="225"/>
      <c r="I30" s="221"/>
      <c r="J30" s="222"/>
      <c r="K30" s="226"/>
      <c r="L30" s="227"/>
    </row>
    <row r="31" spans="1:13" ht="18" customHeight="1">
      <c r="B31" s="3"/>
      <c r="C31" s="131"/>
      <c r="D31" s="79"/>
      <c r="E31" s="224"/>
      <c r="F31" s="225"/>
      <c r="G31" s="224"/>
      <c r="H31" s="225"/>
      <c r="I31" s="221"/>
      <c r="J31" s="222"/>
      <c r="K31" s="223"/>
      <c r="L31" s="223"/>
    </row>
    <row r="32" spans="1:13" ht="18" customHeight="1">
      <c r="B32" s="3"/>
      <c r="C32" s="131"/>
      <c r="D32" s="79"/>
      <c r="E32" s="224"/>
      <c r="F32" s="225"/>
      <c r="G32" s="224"/>
      <c r="H32" s="225"/>
      <c r="I32" s="221"/>
      <c r="J32" s="222"/>
      <c r="K32" s="223"/>
      <c r="L32" s="223"/>
    </row>
    <row r="33" spans="1:13" ht="18" customHeight="1">
      <c r="B33" s="3"/>
      <c r="C33" s="131"/>
      <c r="D33" s="79"/>
      <c r="E33" s="224"/>
      <c r="F33" s="225"/>
      <c r="G33" s="224"/>
      <c r="H33" s="225"/>
      <c r="I33" s="221"/>
      <c r="J33" s="222"/>
      <c r="K33" s="223"/>
      <c r="L33" s="223"/>
    </row>
    <row r="34" spans="1:13" ht="4.1500000000000004" customHeight="1">
      <c r="C34" s="20"/>
      <c r="D34" s="20"/>
      <c r="E34" s="20"/>
      <c r="F34" s="20"/>
      <c r="G34" s="20"/>
      <c r="H34" s="20"/>
      <c r="I34" s="20"/>
      <c r="J34" s="20"/>
      <c r="K34" s="21"/>
      <c r="L34" s="22"/>
      <c r="M34" s="14"/>
    </row>
    <row r="35" spans="1:13">
      <c r="A35" s="24" t="s">
        <v>61</v>
      </c>
      <c r="B35" s="3"/>
      <c r="C35" s="3"/>
      <c r="D35" s="26"/>
      <c r="E35" s="3"/>
      <c r="F35" s="3"/>
      <c r="G35" s="3"/>
      <c r="H35" s="3"/>
      <c r="I35" s="3"/>
      <c r="J35" s="3"/>
      <c r="K35" s="3"/>
      <c r="L35" s="3"/>
    </row>
    <row r="36" spans="1:13" ht="28.15" customHeight="1">
      <c r="B36" s="228" t="s">
        <v>72</v>
      </c>
      <c r="C36" s="228"/>
      <c r="D36" s="228"/>
      <c r="E36" s="228"/>
      <c r="F36" s="228"/>
      <c r="G36" s="228"/>
      <c r="H36" s="228"/>
      <c r="I36" s="228"/>
      <c r="J36" s="228"/>
      <c r="K36" s="228"/>
      <c r="L36" s="228"/>
    </row>
    <row r="37" spans="1:13" ht="22.5" customHeight="1">
      <c r="B37" s="3"/>
      <c r="C37" s="80" t="s">
        <v>8</v>
      </c>
      <c r="D37" s="25" t="s">
        <v>58</v>
      </c>
      <c r="E37" s="229" t="s">
        <v>59</v>
      </c>
      <c r="F37" s="229"/>
      <c r="G37" s="229" t="s">
        <v>9</v>
      </c>
      <c r="H37" s="229"/>
      <c r="I37" s="230" t="s">
        <v>65</v>
      </c>
      <c r="J37" s="229"/>
      <c r="K37" s="230" t="s">
        <v>57</v>
      </c>
      <c r="L37" s="229"/>
    </row>
    <row r="38" spans="1:13" ht="18" customHeight="1">
      <c r="B38" s="3"/>
      <c r="C38" s="76" t="s">
        <v>71</v>
      </c>
      <c r="D38" s="79"/>
      <c r="E38" s="224"/>
      <c r="F38" s="225"/>
      <c r="G38" s="224"/>
      <c r="H38" s="225"/>
      <c r="I38" s="221"/>
      <c r="J38" s="222"/>
      <c r="K38" s="223"/>
      <c r="L38" s="223"/>
    </row>
    <row r="39" spans="1:13" ht="18" customHeight="1">
      <c r="B39" s="3"/>
      <c r="C39" s="131"/>
      <c r="D39" s="79"/>
      <c r="E39" s="224"/>
      <c r="F39" s="225"/>
      <c r="G39" s="224"/>
      <c r="H39" s="225"/>
      <c r="I39" s="221"/>
      <c r="J39" s="222"/>
      <c r="K39" s="226"/>
      <c r="L39" s="227"/>
    </row>
    <row r="40" spans="1:13" ht="18" customHeight="1">
      <c r="B40" s="3"/>
      <c r="C40" s="131"/>
      <c r="D40" s="79"/>
      <c r="E40" s="224"/>
      <c r="F40" s="225"/>
      <c r="G40" s="224"/>
      <c r="H40" s="225"/>
      <c r="I40" s="221"/>
      <c r="J40" s="222"/>
      <c r="K40" s="223"/>
      <c r="L40" s="223"/>
    </row>
    <row r="41" spans="1:13" ht="18" customHeight="1">
      <c r="B41" s="3"/>
      <c r="C41" s="131"/>
      <c r="D41" s="79"/>
      <c r="E41" s="224"/>
      <c r="F41" s="225"/>
      <c r="G41" s="224"/>
      <c r="H41" s="225"/>
      <c r="I41" s="221"/>
      <c r="J41" s="222"/>
      <c r="K41" s="223"/>
      <c r="L41" s="223"/>
    </row>
    <row r="42" spans="1:13" ht="18" customHeight="1">
      <c r="B42" s="3"/>
      <c r="C42" s="131"/>
      <c r="D42" s="79"/>
      <c r="E42" s="224"/>
      <c r="F42" s="225"/>
      <c r="G42" s="224"/>
      <c r="H42" s="225"/>
      <c r="I42" s="221"/>
      <c r="J42" s="222"/>
      <c r="K42" s="223"/>
      <c r="L42" s="223"/>
    </row>
  </sheetData>
  <sheetProtection sheet="1" formatCells="0" formatColumns="0" formatRows="0"/>
  <mergeCells count="83">
    <mergeCell ref="I2:K2"/>
    <mergeCell ref="I4:K4"/>
    <mergeCell ref="I19:J19"/>
    <mergeCell ref="I20:J20"/>
    <mergeCell ref="I21:J21"/>
    <mergeCell ref="A3:L3"/>
    <mergeCell ref="B9:L9"/>
    <mergeCell ref="I11:J11"/>
    <mergeCell ref="I12:J12"/>
    <mergeCell ref="I13:J13"/>
    <mergeCell ref="I14:J14"/>
    <mergeCell ref="I15:J15"/>
    <mergeCell ref="I16:J16"/>
    <mergeCell ref="I17:J17"/>
    <mergeCell ref="I18:J18"/>
    <mergeCell ref="F10:H10"/>
    <mergeCell ref="E33:F33"/>
    <mergeCell ref="G33:H33"/>
    <mergeCell ref="E38:F38"/>
    <mergeCell ref="G38:H38"/>
    <mergeCell ref="E40:F40"/>
    <mergeCell ref="G40:H40"/>
    <mergeCell ref="G39:H39"/>
    <mergeCell ref="E39:F39"/>
    <mergeCell ref="G28:H28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E28:F28"/>
    <mergeCell ref="C23:J23"/>
    <mergeCell ref="I22:J22"/>
    <mergeCell ref="I29:J29"/>
    <mergeCell ref="I30:J30"/>
    <mergeCell ref="I31:J31"/>
    <mergeCell ref="I32:J32"/>
    <mergeCell ref="K28:L28"/>
    <mergeCell ref="I28:J28"/>
    <mergeCell ref="E32:F32"/>
    <mergeCell ref="G29:H29"/>
    <mergeCell ref="G30:H30"/>
    <mergeCell ref="G31:H31"/>
    <mergeCell ref="G32:H32"/>
    <mergeCell ref="K39:L39"/>
    <mergeCell ref="B27:L27"/>
    <mergeCell ref="B36:L36"/>
    <mergeCell ref="E37:F37"/>
    <mergeCell ref="G37:H37"/>
    <mergeCell ref="I37:J37"/>
    <mergeCell ref="K37:L37"/>
    <mergeCell ref="I33:J33"/>
    <mergeCell ref="K30:L30"/>
    <mergeCell ref="K31:L31"/>
    <mergeCell ref="K32:L32"/>
    <mergeCell ref="K33:L33"/>
    <mergeCell ref="K29:L29"/>
    <mergeCell ref="E29:F29"/>
    <mergeCell ref="E30:F30"/>
    <mergeCell ref="E31:F31"/>
    <mergeCell ref="H1:L1"/>
    <mergeCell ref="C6:K6"/>
    <mergeCell ref="I7:K7"/>
    <mergeCell ref="I42:J42"/>
    <mergeCell ref="K42:L42"/>
    <mergeCell ref="I40:J40"/>
    <mergeCell ref="K40:L40"/>
    <mergeCell ref="E41:F41"/>
    <mergeCell ref="G41:H41"/>
    <mergeCell ref="I41:J41"/>
    <mergeCell ref="K41:L41"/>
    <mergeCell ref="E42:F42"/>
    <mergeCell ref="G42:H42"/>
    <mergeCell ref="I38:J38"/>
    <mergeCell ref="K38:L38"/>
    <mergeCell ref="I39:J39"/>
  </mergeCells>
  <phoneticPr fontId="2"/>
  <conditionalFormatting sqref="K29:L33">
    <cfRule type="cellIs" dxfId="17" priority="6" operator="equal">
      <formula>"有り"</formula>
    </cfRule>
  </conditionalFormatting>
  <conditionalFormatting sqref="K38:L42">
    <cfRule type="cellIs" dxfId="16" priority="1" operator="equal">
      <formula>"有り"</formula>
    </cfRule>
  </conditionalFormatting>
  <dataValidations xWindow="609" yWindow="690" count="7">
    <dataValidation type="list" allowBlank="1" showInputMessage="1" showErrorMessage="1" sqref="G12:H21" xr:uid="{00000000-0002-0000-0300-000000000000}">
      <formula1>"　,○"</formula1>
    </dataValidation>
    <dataValidation allowBlank="1" showInputMessage="1" showErrorMessage="1" prompt="入力不要（自動計算されます。）" sqref="K23:L23" xr:uid="{00000000-0002-0000-0300-000001000000}"/>
    <dataValidation type="list" allowBlank="1" showInputMessage="1" showErrorMessage="1" prompt="監査役が設置されている場合は、監査役も役員としてください。" sqref="F12:F21" xr:uid="{00000000-0002-0000-0300-000002000000}">
      <formula1>"　,○"</formula1>
    </dataValidation>
    <dataValidation type="custom" imeMode="halfAlpha" allowBlank="1" showInputMessage="1" showErrorMessage="1" errorTitle="数値を入力ください" error="このセルには数値以外の入力はできません" sqref="K12:K22" xr:uid="{00000000-0002-0000-0300-000003000000}">
      <formula1>ISNUMBER(K12)</formula1>
    </dataValidation>
    <dataValidation allowBlank="1" showInputMessage="1" showErrorMessage="1" prompt="持ち株比率は自動計算されます。" sqref="L12:L22" xr:uid="{00000000-0002-0000-0300-000004000000}"/>
    <dataValidation type="list" allowBlank="1" showInputMessage="1" showErrorMessage="1" prompt="重複 「あり」_x000a_の場合、本助成事業への申請はできません" sqref="K29:L33 K38:L42" xr:uid="{00000000-0002-0000-0300-000006000000}">
      <formula1>"選択してください,有り,無し"</formula1>
    </dataValidation>
    <dataValidation type="list" allowBlank="1" showInputMessage="1" showErrorMessage="1" sqref="C29:C33 C38:C42" xr:uid="{987F4EF4-3718-468B-A6BD-DA4519499716}">
      <formula1>"選択,R2,R3,R4,R5,R6,R7"</formula1>
    </dataValidation>
  </dataValidations>
  <printOptions horizontalCentered="1"/>
  <pageMargins left="0.7" right="0.7" top="0.75" bottom="0.75" header="0.3" footer="0.3"/>
  <pageSetup paperSize="9" firstPageNumber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O27"/>
  <sheetViews>
    <sheetView showGridLines="0" zoomScaleNormal="100" workbookViewId="0">
      <selection activeCell="D21" sqref="D21"/>
    </sheetView>
  </sheetViews>
  <sheetFormatPr defaultColWidth="8" defaultRowHeight="13.5"/>
  <cols>
    <col min="1" max="1" width="2.625" style="5" customWidth="1"/>
    <col min="2" max="2" width="3.25" style="5" customWidth="1"/>
    <col min="3" max="3" width="19.75" style="5" customWidth="1"/>
    <col min="4" max="4" width="12.75" style="5" customWidth="1"/>
    <col min="5" max="5" width="5.625" style="5" bestFit="1" customWidth="1"/>
    <col min="6" max="6" width="6.125" style="5" customWidth="1"/>
    <col min="7" max="7" width="13.625" style="5" customWidth="1"/>
    <col min="8" max="8" width="14.5" style="5" customWidth="1"/>
    <col min="9" max="9" width="1.5" style="5" customWidth="1"/>
    <col min="10" max="10" width="3.125" style="5" customWidth="1"/>
    <col min="11" max="12" width="8.125" style="5" customWidth="1"/>
    <col min="13" max="16384" width="8" style="5"/>
  </cols>
  <sheetData>
    <row r="1" spans="1:15" s="3" customFormat="1" ht="18" customHeight="1">
      <c r="A1" s="3" t="s">
        <v>137</v>
      </c>
      <c r="D1" s="134"/>
      <c r="E1" s="134"/>
      <c r="F1" s="135"/>
      <c r="G1" s="135"/>
    </row>
    <row r="2" spans="1:15" s="3" customFormat="1" ht="18" customHeight="1">
      <c r="A2" s="109" t="s">
        <v>141</v>
      </c>
      <c r="D2" s="134"/>
      <c r="E2" s="134"/>
      <c r="F2" s="135"/>
      <c r="G2" s="135"/>
    </row>
    <row r="3" spans="1:15" s="3" customFormat="1" ht="18" customHeight="1">
      <c r="A3" s="109" t="s">
        <v>142</v>
      </c>
      <c r="D3" s="134"/>
      <c r="E3" s="134"/>
      <c r="F3" s="135"/>
      <c r="G3" s="135"/>
    </row>
    <row r="4" spans="1:15" ht="19.5" customHeight="1">
      <c r="B4" s="264" t="s">
        <v>104</v>
      </c>
      <c r="C4" s="265"/>
      <c r="D4" s="265"/>
      <c r="E4" s="265"/>
      <c r="F4" s="265"/>
      <c r="G4" s="265"/>
      <c r="H4" s="265"/>
      <c r="I4" s="266"/>
      <c r="J4" s="30"/>
      <c r="K4" s="30"/>
      <c r="L4" s="30"/>
      <c r="M4" s="30"/>
      <c r="N4" s="30"/>
      <c r="O4" s="30"/>
    </row>
    <row r="5" spans="1:15" ht="30" customHeight="1">
      <c r="B5" s="267"/>
      <c r="C5" s="268"/>
      <c r="D5" s="268"/>
      <c r="E5" s="268"/>
      <c r="F5" s="268"/>
      <c r="G5" s="268"/>
      <c r="H5" s="268"/>
      <c r="I5" s="269"/>
    </row>
    <row r="6" spans="1:15" ht="30" customHeight="1">
      <c r="B6" s="258"/>
      <c r="C6" s="270"/>
      <c r="D6" s="270"/>
      <c r="E6" s="270"/>
      <c r="F6" s="270"/>
      <c r="G6" s="270"/>
      <c r="H6" s="270"/>
      <c r="I6" s="271"/>
    </row>
    <row r="7" spans="1:15" ht="21.4" customHeight="1">
      <c r="B7" s="258"/>
      <c r="C7" s="270"/>
      <c r="D7" s="270"/>
      <c r="E7" s="270"/>
      <c r="F7" s="270"/>
      <c r="G7" s="270"/>
      <c r="H7" s="270"/>
      <c r="I7" s="271"/>
    </row>
    <row r="8" spans="1:15" ht="19.5" customHeight="1">
      <c r="B8" s="246" t="s">
        <v>103</v>
      </c>
      <c r="C8" s="250"/>
      <c r="D8" s="250"/>
      <c r="E8" s="250"/>
      <c r="F8" s="250"/>
      <c r="G8" s="250"/>
      <c r="H8" s="250"/>
      <c r="I8" s="251"/>
    </row>
    <row r="9" spans="1:15" ht="25.5" customHeight="1">
      <c r="B9" s="258"/>
      <c r="C9" s="259"/>
      <c r="D9" s="259"/>
      <c r="E9" s="259"/>
      <c r="F9" s="259"/>
      <c r="G9" s="259"/>
      <c r="H9" s="259"/>
      <c r="I9" s="260"/>
    </row>
    <row r="10" spans="1:15" ht="25.5" customHeight="1">
      <c r="B10" s="258"/>
      <c r="C10" s="259"/>
      <c r="D10" s="259"/>
      <c r="E10" s="259"/>
      <c r="F10" s="259"/>
      <c r="G10" s="259"/>
      <c r="H10" s="259"/>
      <c r="I10" s="260"/>
    </row>
    <row r="11" spans="1:15" ht="25.5" customHeight="1">
      <c r="B11" s="258"/>
      <c r="C11" s="259"/>
      <c r="D11" s="259"/>
      <c r="E11" s="259"/>
      <c r="F11" s="259"/>
      <c r="G11" s="259"/>
      <c r="H11" s="259"/>
      <c r="I11" s="260"/>
    </row>
    <row r="12" spans="1:15" ht="25.5" customHeight="1">
      <c r="B12" s="261"/>
      <c r="C12" s="262"/>
      <c r="D12" s="262"/>
      <c r="E12" s="262"/>
      <c r="F12" s="262"/>
      <c r="G12" s="262"/>
      <c r="H12" s="262"/>
      <c r="I12" s="263"/>
    </row>
    <row r="13" spans="1:15" s="3" customFormat="1" ht="20.100000000000001" customHeight="1">
      <c r="A13" s="109" t="s">
        <v>138</v>
      </c>
      <c r="D13" s="27"/>
      <c r="E13" s="27"/>
      <c r="F13" s="136"/>
      <c r="G13" s="136"/>
      <c r="K13" s="15"/>
    </row>
    <row r="14" spans="1:15" ht="19.5" customHeight="1">
      <c r="B14" s="264" t="s">
        <v>102</v>
      </c>
      <c r="C14" s="265"/>
      <c r="D14" s="265"/>
      <c r="E14" s="265"/>
      <c r="F14" s="265"/>
      <c r="G14" s="265"/>
      <c r="H14" s="265"/>
      <c r="I14" s="266"/>
      <c r="J14" s="30"/>
      <c r="K14" s="30"/>
      <c r="L14" s="30"/>
      <c r="M14" s="30"/>
      <c r="N14" s="30"/>
      <c r="O14" s="30"/>
    </row>
    <row r="15" spans="1:15" ht="45.6" customHeight="1">
      <c r="B15" s="267"/>
      <c r="C15" s="268"/>
      <c r="D15" s="268"/>
      <c r="E15" s="268"/>
      <c r="F15" s="268"/>
      <c r="G15" s="268"/>
      <c r="H15" s="268"/>
      <c r="I15" s="269"/>
    </row>
    <row r="16" spans="1:15" ht="30" customHeight="1">
      <c r="B16" s="258"/>
      <c r="C16" s="270"/>
      <c r="D16" s="270"/>
      <c r="E16" s="270"/>
      <c r="F16" s="270"/>
      <c r="G16" s="270"/>
      <c r="H16" s="270"/>
      <c r="I16" s="271"/>
    </row>
    <row r="17" spans="2:9" ht="19.5" customHeight="1">
      <c r="B17" s="246" t="s">
        <v>114</v>
      </c>
      <c r="C17" s="247"/>
      <c r="D17" s="247"/>
      <c r="E17" s="247"/>
      <c r="F17" s="247"/>
      <c r="G17" s="247"/>
      <c r="H17" s="247"/>
      <c r="I17" s="248"/>
    </row>
    <row r="18" spans="2:9" ht="8.25" customHeight="1">
      <c r="B18" s="137"/>
      <c r="C18" s="138"/>
      <c r="D18" s="138"/>
      <c r="E18" s="138"/>
      <c r="F18" s="138"/>
      <c r="G18" s="138"/>
      <c r="H18" s="138"/>
      <c r="I18" s="139"/>
    </row>
    <row r="19" spans="2:9" ht="32.1" customHeight="1">
      <c r="B19" s="140"/>
      <c r="C19" s="272" t="s">
        <v>101</v>
      </c>
      <c r="D19" s="272" t="s">
        <v>167</v>
      </c>
      <c r="E19" s="274" t="s">
        <v>100</v>
      </c>
      <c r="F19" s="274" t="s">
        <v>179</v>
      </c>
      <c r="G19" s="276" t="s">
        <v>168</v>
      </c>
      <c r="H19" s="277"/>
      <c r="I19" s="141"/>
    </row>
    <row r="20" spans="2:9" ht="48.6" customHeight="1">
      <c r="B20" s="140"/>
      <c r="C20" s="273"/>
      <c r="D20" s="273"/>
      <c r="E20" s="275"/>
      <c r="F20" s="275"/>
      <c r="G20" s="142" t="s">
        <v>169</v>
      </c>
      <c r="H20" s="142" t="s">
        <v>170</v>
      </c>
      <c r="I20" s="141"/>
    </row>
    <row r="21" spans="2:9" ht="30.6" customHeight="1">
      <c r="B21" s="140"/>
      <c r="C21" s="143" t="s">
        <v>178</v>
      </c>
      <c r="D21" s="144"/>
      <c r="E21" s="145"/>
      <c r="F21" s="144"/>
      <c r="G21" s="146">
        <f>D21*F21</f>
        <v>0</v>
      </c>
      <c r="H21" s="144"/>
      <c r="I21" s="141"/>
    </row>
    <row r="22" spans="2:9" ht="32.65" customHeight="1">
      <c r="B22" s="140"/>
      <c r="C22" s="147" t="s">
        <v>176</v>
      </c>
      <c r="D22" s="144"/>
      <c r="E22" s="145"/>
      <c r="F22" s="144"/>
      <c r="G22" s="146">
        <f>D22*F22</f>
        <v>0</v>
      </c>
      <c r="H22" s="144"/>
      <c r="I22" s="141"/>
    </row>
    <row r="23" spans="2:9" ht="29.65" customHeight="1">
      <c r="B23" s="140"/>
      <c r="C23" s="147" t="s">
        <v>177</v>
      </c>
      <c r="D23" s="144"/>
      <c r="E23" s="145"/>
      <c r="F23" s="144"/>
      <c r="G23" s="146">
        <f>D23*F23</f>
        <v>0</v>
      </c>
      <c r="H23" s="144"/>
      <c r="I23" s="141"/>
    </row>
    <row r="24" spans="2:9" ht="5.25" customHeight="1">
      <c r="B24" s="140"/>
      <c r="C24" s="148"/>
      <c r="D24" s="149"/>
      <c r="E24" s="149"/>
      <c r="F24" s="150"/>
      <c r="G24" s="150"/>
      <c r="H24" s="150"/>
      <c r="I24" s="141"/>
    </row>
    <row r="25" spans="2:9" ht="19.5" customHeight="1">
      <c r="B25" s="249" t="s">
        <v>99</v>
      </c>
      <c r="C25" s="250"/>
      <c r="D25" s="250"/>
      <c r="E25" s="250"/>
      <c r="F25" s="250"/>
      <c r="G25" s="250"/>
      <c r="H25" s="250"/>
      <c r="I25" s="251"/>
    </row>
    <row r="26" spans="2:9" ht="30" customHeight="1">
      <c r="B26" s="252"/>
      <c r="C26" s="253"/>
      <c r="D26" s="253"/>
      <c r="E26" s="253"/>
      <c r="F26" s="253"/>
      <c r="G26" s="253"/>
      <c r="H26" s="253"/>
      <c r="I26" s="254"/>
    </row>
    <row r="27" spans="2:9" ht="46.15" customHeight="1">
      <c r="B27" s="255"/>
      <c r="C27" s="256"/>
      <c r="D27" s="256"/>
      <c r="E27" s="256"/>
      <c r="F27" s="256"/>
      <c r="G27" s="256"/>
      <c r="H27" s="256"/>
      <c r="I27" s="257"/>
    </row>
  </sheetData>
  <sheetProtection sheet="1" formatCells="0" formatColumns="0"/>
  <mergeCells count="14">
    <mergeCell ref="B17:I17"/>
    <mergeCell ref="B25:I25"/>
    <mergeCell ref="B26:I27"/>
    <mergeCell ref="B9:I12"/>
    <mergeCell ref="B4:I4"/>
    <mergeCell ref="B5:I7"/>
    <mergeCell ref="B8:I8"/>
    <mergeCell ref="B14:I14"/>
    <mergeCell ref="B15:I16"/>
    <mergeCell ref="C19:C20"/>
    <mergeCell ref="D19:D20"/>
    <mergeCell ref="E19:E20"/>
    <mergeCell ref="G19:H19"/>
    <mergeCell ref="F19:F20"/>
  </mergeCells>
  <phoneticPr fontId="2"/>
  <dataValidations count="1">
    <dataValidation imeMode="halfAlpha" allowBlank="1" showInputMessage="1" showErrorMessage="1" sqref="D21:D23 F21:H23" xr:uid="{00000000-0002-0000-0400-000000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firstPageNumber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R49"/>
  <sheetViews>
    <sheetView showGridLines="0" tabSelected="1" zoomScaleNormal="100" workbookViewId="0">
      <selection activeCell="P14" sqref="P14"/>
    </sheetView>
  </sheetViews>
  <sheetFormatPr defaultColWidth="8.625" defaultRowHeight="18.75"/>
  <cols>
    <col min="1" max="2" width="1.75" customWidth="1"/>
    <col min="3" max="3" width="2.75" customWidth="1"/>
    <col min="4" max="5" width="4.75" customWidth="1"/>
    <col min="6" max="6" width="8.25" customWidth="1"/>
    <col min="7" max="7" width="1.625" customWidth="1"/>
    <col min="8" max="8" width="8.25" style="66" customWidth="1"/>
    <col min="9" max="9" width="10.125" style="66" customWidth="1"/>
    <col min="10" max="10" width="8.25" style="66" customWidth="1"/>
    <col min="11" max="11" width="6.625" style="67" customWidth="1"/>
    <col min="12" max="12" width="11" style="67" customWidth="1"/>
    <col min="13" max="13" width="11.75" style="66" customWidth="1"/>
    <col min="14" max="14" width="9.25" customWidth="1"/>
  </cols>
  <sheetData>
    <row r="1" spans="1:18" ht="18" customHeight="1">
      <c r="A1" s="83" t="s">
        <v>115</v>
      </c>
      <c r="B1" s="83"/>
      <c r="C1" s="69"/>
      <c r="D1" s="32"/>
      <c r="E1" s="32"/>
      <c r="F1" s="32"/>
      <c r="G1" s="32"/>
      <c r="H1" s="289"/>
      <c r="I1" s="289"/>
      <c r="J1" s="289"/>
      <c r="K1" s="35"/>
      <c r="L1" s="35"/>
      <c r="M1" s="33"/>
    </row>
    <row r="2" spans="1:18" ht="17.100000000000001" customHeight="1">
      <c r="A2" s="84" t="s">
        <v>139</v>
      </c>
      <c r="B2" s="71"/>
      <c r="C2" s="69"/>
      <c r="D2" s="32"/>
      <c r="E2" s="32"/>
      <c r="F2" s="32"/>
      <c r="G2" s="32"/>
      <c r="H2" s="85"/>
      <c r="I2" s="85"/>
      <c r="J2" s="85"/>
      <c r="K2" s="35"/>
      <c r="L2" s="35"/>
      <c r="M2" s="33"/>
    </row>
    <row r="3" spans="1:18" ht="21" customHeight="1">
      <c r="A3" s="290" t="s">
        <v>143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</row>
    <row r="4" spans="1:18" ht="21" customHeight="1">
      <c r="A4" s="161"/>
      <c r="B4" s="156"/>
      <c r="C4" s="293" t="s">
        <v>117</v>
      </c>
      <c r="D4" s="293"/>
      <c r="E4" s="293"/>
      <c r="F4" s="293"/>
      <c r="G4" s="293"/>
      <c r="H4" s="293"/>
      <c r="I4" s="293"/>
      <c r="J4" s="293"/>
      <c r="K4" s="294"/>
      <c r="L4" s="193" t="s">
        <v>118</v>
      </c>
      <c r="M4" s="194" t="s">
        <v>119</v>
      </c>
    </row>
    <row r="5" spans="1:18" ht="13.15" customHeight="1">
      <c r="A5" s="295"/>
      <c r="B5" s="155"/>
      <c r="C5" s="296" t="s">
        <v>120</v>
      </c>
      <c r="D5" s="299" t="s">
        <v>0</v>
      </c>
      <c r="E5" s="299"/>
      <c r="F5" s="300"/>
      <c r="G5" s="300"/>
      <c r="H5" s="300"/>
      <c r="I5" s="207" t="s">
        <v>92</v>
      </c>
      <c r="J5" s="210" t="s">
        <v>5</v>
      </c>
      <c r="K5" s="151" t="s">
        <v>93</v>
      </c>
      <c r="L5" s="195"/>
      <c r="M5" s="196"/>
      <c r="O5" s="90"/>
    </row>
    <row r="6" spans="1:18" ht="13.15" customHeight="1">
      <c r="A6" s="295"/>
      <c r="B6" s="155"/>
      <c r="C6" s="297"/>
      <c r="D6" s="279" t="s">
        <v>121</v>
      </c>
      <c r="E6" s="279"/>
      <c r="F6" s="175"/>
      <c r="G6" s="154" t="s">
        <v>1</v>
      </c>
      <c r="H6" s="175"/>
      <c r="I6" s="208" t="s">
        <v>122</v>
      </c>
      <c r="J6" s="211"/>
      <c r="K6" s="152" t="s">
        <v>98</v>
      </c>
      <c r="L6" s="197"/>
      <c r="M6" s="198"/>
      <c r="O6" s="93"/>
    </row>
    <row r="7" spans="1:18" ht="13.15" customHeight="1">
      <c r="A7" s="295"/>
      <c r="B7" s="155"/>
      <c r="C7" s="297"/>
      <c r="D7" s="279" t="s">
        <v>123</v>
      </c>
      <c r="E7" s="279"/>
      <c r="F7" s="278"/>
      <c r="G7" s="278"/>
      <c r="H7" s="278"/>
      <c r="I7" s="208" t="s">
        <v>124</v>
      </c>
      <c r="J7" s="211"/>
      <c r="K7" s="152" t="s">
        <v>18</v>
      </c>
      <c r="L7" s="197"/>
      <c r="M7" s="198"/>
    </row>
    <row r="8" spans="1:18" ht="13.15" customHeight="1">
      <c r="A8" s="295"/>
      <c r="B8" s="155"/>
      <c r="C8" s="297"/>
      <c r="D8" s="279" t="s">
        <v>125</v>
      </c>
      <c r="E8" s="279"/>
      <c r="F8" s="280"/>
      <c r="G8" s="280"/>
      <c r="H8" s="280"/>
      <c r="I8" s="208" t="s">
        <v>126</v>
      </c>
      <c r="J8" s="212"/>
      <c r="K8" s="281" t="s">
        <v>96</v>
      </c>
      <c r="L8" s="283" t="str">
        <f>IF(SUM(L5:L7)=0,"",SUM(L5:L7))</f>
        <v/>
      </c>
      <c r="M8" s="285" t="str">
        <f>IF(SUM(M5:M7)=0,"",SUM(M5:M7))</f>
        <v/>
      </c>
    </row>
    <row r="9" spans="1:18" ht="13.15" customHeight="1">
      <c r="A9" s="295"/>
      <c r="B9" s="155"/>
      <c r="C9" s="298"/>
      <c r="D9" s="287" t="s">
        <v>94</v>
      </c>
      <c r="E9" s="287"/>
      <c r="F9" s="288" t="s">
        <v>5</v>
      </c>
      <c r="G9" s="288"/>
      <c r="H9" s="288"/>
      <c r="I9" s="209" t="s">
        <v>95</v>
      </c>
      <c r="J9" s="213"/>
      <c r="K9" s="282"/>
      <c r="L9" s="284"/>
      <c r="M9" s="286"/>
    </row>
    <row r="10" spans="1:18" ht="13.15" customHeight="1">
      <c r="A10" s="295"/>
      <c r="B10" s="155"/>
      <c r="C10" s="296" t="s">
        <v>127</v>
      </c>
      <c r="D10" s="299" t="s">
        <v>0</v>
      </c>
      <c r="E10" s="299"/>
      <c r="F10" s="300"/>
      <c r="G10" s="300"/>
      <c r="H10" s="300"/>
      <c r="I10" s="207" t="s">
        <v>92</v>
      </c>
      <c r="J10" s="210" t="s">
        <v>5</v>
      </c>
      <c r="K10" s="151" t="s">
        <v>93</v>
      </c>
      <c r="L10" s="195"/>
      <c r="M10" s="196"/>
      <c r="O10" s="90"/>
    </row>
    <row r="11" spans="1:18" ht="13.15" customHeight="1">
      <c r="A11" s="295"/>
      <c r="B11" s="155"/>
      <c r="C11" s="297"/>
      <c r="D11" s="279" t="s">
        <v>121</v>
      </c>
      <c r="E11" s="279"/>
      <c r="F11" s="175"/>
      <c r="G11" s="154" t="s">
        <v>1</v>
      </c>
      <c r="H11" s="175"/>
      <c r="I11" s="208" t="s">
        <v>122</v>
      </c>
      <c r="J11" s="211"/>
      <c r="K11" s="152" t="s">
        <v>98</v>
      </c>
      <c r="L11" s="197"/>
      <c r="M11" s="198"/>
      <c r="O11" s="93"/>
      <c r="R11" s="66"/>
    </row>
    <row r="12" spans="1:18" ht="13.15" customHeight="1">
      <c r="A12" s="295"/>
      <c r="B12" s="155"/>
      <c r="C12" s="297"/>
      <c r="D12" s="279" t="s">
        <v>123</v>
      </c>
      <c r="E12" s="279"/>
      <c r="F12" s="278"/>
      <c r="G12" s="278"/>
      <c r="H12" s="278"/>
      <c r="I12" s="208" t="s">
        <v>124</v>
      </c>
      <c r="J12" s="211"/>
      <c r="K12" s="152" t="s">
        <v>18</v>
      </c>
      <c r="L12" s="197"/>
      <c r="M12" s="198"/>
    </row>
    <row r="13" spans="1:18" ht="13.15" customHeight="1">
      <c r="A13" s="295"/>
      <c r="B13" s="155"/>
      <c r="C13" s="297"/>
      <c r="D13" s="279" t="s">
        <v>125</v>
      </c>
      <c r="E13" s="279"/>
      <c r="F13" s="280"/>
      <c r="G13" s="280"/>
      <c r="H13" s="280"/>
      <c r="I13" s="208" t="s">
        <v>126</v>
      </c>
      <c r="J13" s="212"/>
      <c r="K13" s="281" t="s">
        <v>96</v>
      </c>
      <c r="L13" s="283" t="str">
        <f>IF(SUM(L10:L12)=0,"",SUM(L10:L12))</f>
        <v/>
      </c>
      <c r="M13" s="285" t="str">
        <f>IF(SUM(M10:M12)=0,"",SUM(M10:M12))</f>
        <v/>
      </c>
    </row>
    <row r="14" spans="1:18" ht="13.15" customHeight="1">
      <c r="A14" s="295"/>
      <c r="B14" s="155"/>
      <c r="C14" s="298"/>
      <c r="D14" s="287" t="s">
        <v>94</v>
      </c>
      <c r="E14" s="287"/>
      <c r="F14" s="288" t="s">
        <v>5</v>
      </c>
      <c r="G14" s="288"/>
      <c r="H14" s="288"/>
      <c r="I14" s="209" t="s">
        <v>95</v>
      </c>
      <c r="J14" s="213"/>
      <c r="K14" s="282"/>
      <c r="L14" s="284"/>
      <c r="M14" s="286"/>
    </row>
    <row r="15" spans="1:18" ht="13.15" customHeight="1">
      <c r="A15" s="295"/>
      <c r="B15" s="155"/>
      <c r="C15" s="296" t="s">
        <v>128</v>
      </c>
      <c r="D15" s="299" t="s">
        <v>0</v>
      </c>
      <c r="E15" s="299"/>
      <c r="F15" s="300"/>
      <c r="G15" s="300"/>
      <c r="H15" s="300"/>
      <c r="I15" s="207" t="s">
        <v>92</v>
      </c>
      <c r="J15" s="210" t="s">
        <v>5</v>
      </c>
      <c r="K15" s="151" t="s">
        <v>93</v>
      </c>
      <c r="L15" s="195"/>
      <c r="M15" s="196"/>
      <c r="O15" s="90"/>
    </row>
    <row r="16" spans="1:18" ht="13.15" customHeight="1">
      <c r="A16" s="295"/>
      <c r="B16" s="155"/>
      <c r="C16" s="297"/>
      <c r="D16" s="279" t="s">
        <v>121</v>
      </c>
      <c r="E16" s="279"/>
      <c r="F16" s="175"/>
      <c r="G16" s="154" t="s">
        <v>1</v>
      </c>
      <c r="H16" s="175"/>
      <c r="I16" s="208" t="s">
        <v>122</v>
      </c>
      <c r="J16" s="211"/>
      <c r="K16" s="152" t="s">
        <v>98</v>
      </c>
      <c r="L16" s="197"/>
      <c r="M16" s="198"/>
      <c r="O16" s="93"/>
    </row>
    <row r="17" spans="1:15" ht="13.15" customHeight="1">
      <c r="A17" s="295"/>
      <c r="B17" s="155"/>
      <c r="C17" s="297"/>
      <c r="D17" s="279" t="s">
        <v>123</v>
      </c>
      <c r="E17" s="279"/>
      <c r="F17" s="278"/>
      <c r="G17" s="278"/>
      <c r="H17" s="278"/>
      <c r="I17" s="208" t="s">
        <v>124</v>
      </c>
      <c r="J17" s="211"/>
      <c r="K17" s="152" t="s">
        <v>18</v>
      </c>
      <c r="L17" s="197"/>
      <c r="M17" s="198"/>
    </row>
    <row r="18" spans="1:15" ht="13.15" customHeight="1">
      <c r="A18" s="295"/>
      <c r="B18" s="155"/>
      <c r="C18" s="297"/>
      <c r="D18" s="279" t="s">
        <v>125</v>
      </c>
      <c r="E18" s="279"/>
      <c r="F18" s="280"/>
      <c r="G18" s="280"/>
      <c r="H18" s="280"/>
      <c r="I18" s="208" t="s">
        <v>126</v>
      </c>
      <c r="J18" s="212"/>
      <c r="K18" s="281" t="s">
        <v>96</v>
      </c>
      <c r="L18" s="283" t="str">
        <f>IF(SUM(L15:L17)=0,"",SUM(L15:L17))</f>
        <v/>
      </c>
      <c r="M18" s="285" t="str">
        <f>IF(SUM(M15:M17)=0,"",SUM(M15:M17))</f>
        <v/>
      </c>
    </row>
    <row r="19" spans="1:15" ht="13.15" customHeight="1">
      <c r="A19" s="295"/>
      <c r="B19" s="155"/>
      <c r="C19" s="298"/>
      <c r="D19" s="287" t="s">
        <v>94</v>
      </c>
      <c r="E19" s="287"/>
      <c r="F19" s="288" t="s">
        <v>5</v>
      </c>
      <c r="G19" s="288"/>
      <c r="H19" s="288"/>
      <c r="I19" s="209" t="s">
        <v>95</v>
      </c>
      <c r="J19" s="213"/>
      <c r="K19" s="282"/>
      <c r="L19" s="284"/>
      <c r="M19" s="286"/>
    </row>
    <row r="20" spans="1:15" ht="13.15" customHeight="1">
      <c r="A20" s="295"/>
      <c r="B20" s="155"/>
      <c r="C20" s="296" t="s">
        <v>129</v>
      </c>
      <c r="D20" s="299" t="s">
        <v>0</v>
      </c>
      <c r="E20" s="299"/>
      <c r="F20" s="300"/>
      <c r="G20" s="300"/>
      <c r="H20" s="300"/>
      <c r="I20" s="207" t="s">
        <v>92</v>
      </c>
      <c r="J20" s="210" t="s">
        <v>5</v>
      </c>
      <c r="K20" s="151" t="s">
        <v>93</v>
      </c>
      <c r="L20" s="195"/>
      <c r="M20" s="196"/>
      <c r="O20" s="90"/>
    </row>
    <row r="21" spans="1:15" ht="13.15" customHeight="1">
      <c r="A21" s="295"/>
      <c r="B21" s="155"/>
      <c r="C21" s="297"/>
      <c r="D21" s="279" t="s">
        <v>121</v>
      </c>
      <c r="E21" s="279"/>
      <c r="F21" s="175"/>
      <c r="G21" s="154" t="s">
        <v>1</v>
      </c>
      <c r="H21" s="175"/>
      <c r="I21" s="208" t="s">
        <v>122</v>
      </c>
      <c r="J21" s="211"/>
      <c r="K21" s="152" t="s">
        <v>98</v>
      </c>
      <c r="L21" s="197"/>
      <c r="M21" s="198"/>
      <c r="O21" s="93"/>
    </row>
    <row r="22" spans="1:15" ht="13.15" customHeight="1">
      <c r="A22" s="295"/>
      <c r="B22" s="155"/>
      <c r="C22" s="297"/>
      <c r="D22" s="279" t="s">
        <v>123</v>
      </c>
      <c r="E22" s="279"/>
      <c r="F22" s="278"/>
      <c r="G22" s="278"/>
      <c r="H22" s="278"/>
      <c r="I22" s="208" t="s">
        <v>124</v>
      </c>
      <c r="J22" s="211"/>
      <c r="K22" s="152" t="s">
        <v>18</v>
      </c>
      <c r="L22" s="197"/>
      <c r="M22" s="198"/>
      <c r="O22" s="96"/>
    </row>
    <row r="23" spans="1:15" ht="13.15" customHeight="1">
      <c r="A23" s="295"/>
      <c r="B23" s="155"/>
      <c r="C23" s="297"/>
      <c r="D23" s="279" t="s">
        <v>125</v>
      </c>
      <c r="E23" s="279"/>
      <c r="F23" s="280"/>
      <c r="G23" s="280"/>
      <c r="H23" s="280"/>
      <c r="I23" s="208" t="s">
        <v>126</v>
      </c>
      <c r="J23" s="212"/>
      <c r="K23" s="281" t="s">
        <v>96</v>
      </c>
      <c r="L23" s="283" t="str">
        <f>IF(SUM(L20:L22)=0,"",SUM(L20:L22))</f>
        <v/>
      </c>
      <c r="M23" s="285" t="str">
        <f>IF(SUM(M20:M22)=0,"",SUM(M20:M22))</f>
        <v/>
      </c>
    </row>
    <row r="24" spans="1:15" ht="13.15" customHeight="1">
      <c r="A24" s="295"/>
      <c r="B24" s="155"/>
      <c r="C24" s="298"/>
      <c r="D24" s="287" t="s">
        <v>94</v>
      </c>
      <c r="E24" s="287"/>
      <c r="F24" s="288" t="s">
        <v>5</v>
      </c>
      <c r="G24" s="288"/>
      <c r="H24" s="288"/>
      <c r="I24" s="209" t="s">
        <v>95</v>
      </c>
      <c r="J24" s="213"/>
      <c r="K24" s="282"/>
      <c r="L24" s="284"/>
      <c r="M24" s="286"/>
    </row>
    <row r="25" spans="1:15" ht="13.15" customHeight="1">
      <c r="A25" s="295"/>
      <c r="B25" s="155"/>
      <c r="C25" s="296" t="s">
        <v>130</v>
      </c>
      <c r="D25" s="299" t="s">
        <v>0</v>
      </c>
      <c r="E25" s="299"/>
      <c r="F25" s="300"/>
      <c r="G25" s="300"/>
      <c r="H25" s="300"/>
      <c r="I25" s="207" t="s">
        <v>92</v>
      </c>
      <c r="J25" s="210" t="s">
        <v>5</v>
      </c>
      <c r="K25" s="151" t="s">
        <v>93</v>
      </c>
      <c r="L25" s="195"/>
      <c r="M25" s="196"/>
      <c r="O25" s="90"/>
    </row>
    <row r="26" spans="1:15" ht="13.15" customHeight="1">
      <c r="A26" s="295"/>
      <c r="B26" s="155"/>
      <c r="C26" s="297"/>
      <c r="D26" s="279" t="s">
        <v>121</v>
      </c>
      <c r="E26" s="279"/>
      <c r="F26" s="175"/>
      <c r="G26" s="154" t="s">
        <v>1</v>
      </c>
      <c r="H26" s="175"/>
      <c r="I26" s="208" t="s">
        <v>122</v>
      </c>
      <c r="J26" s="211"/>
      <c r="K26" s="152" t="s">
        <v>98</v>
      </c>
      <c r="L26" s="197"/>
      <c r="M26" s="198"/>
      <c r="O26" s="93"/>
    </row>
    <row r="27" spans="1:15" ht="13.15" customHeight="1">
      <c r="A27" s="295"/>
      <c r="B27" s="155"/>
      <c r="C27" s="297"/>
      <c r="D27" s="279" t="s">
        <v>123</v>
      </c>
      <c r="E27" s="279"/>
      <c r="F27" s="278"/>
      <c r="G27" s="278"/>
      <c r="H27" s="278"/>
      <c r="I27" s="208" t="s">
        <v>124</v>
      </c>
      <c r="J27" s="211"/>
      <c r="K27" s="152" t="s">
        <v>18</v>
      </c>
      <c r="L27" s="197"/>
      <c r="M27" s="198"/>
    </row>
    <row r="28" spans="1:15" ht="13.15" customHeight="1">
      <c r="A28" s="295"/>
      <c r="B28" s="155"/>
      <c r="C28" s="297"/>
      <c r="D28" s="279" t="s">
        <v>125</v>
      </c>
      <c r="E28" s="279"/>
      <c r="F28" s="280"/>
      <c r="G28" s="280"/>
      <c r="H28" s="280"/>
      <c r="I28" s="208" t="s">
        <v>126</v>
      </c>
      <c r="J28" s="212"/>
      <c r="K28" s="281" t="s">
        <v>96</v>
      </c>
      <c r="L28" s="283" t="str">
        <f>IF(SUM(L25:L27)=0,"",SUM(L25:L27))</f>
        <v/>
      </c>
      <c r="M28" s="285" t="str">
        <f>IF(SUM(M25:M27)=0,"",SUM(M25:M27))</f>
        <v/>
      </c>
    </row>
    <row r="29" spans="1:15" ht="13.15" customHeight="1">
      <c r="A29" s="295"/>
      <c r="B29" s="155"/>
      <c r="C29" s="298"/>
      <c r="D29" s="287" t="s">
        <v>94</v>
      </c>
      <c r="E29" s="287"/>
      <c r="F29" s="288" t="s">
        <v>5</v>
      </c>
      <c r="G29" s="288"/>
      <c r="H29" s="288"/>
      <c r="I29" s="209" t="s">
        <v>95</v>
      </c>
      <c r="J29" s="213"/>
      <c r="K29" s="282"/>
      <c r="L29" s="284"/>
      <c r="M29" s="286"/>
    </row>
    <row r="30" spans="1:15" ht="13.15" customHeight="1">
      <c r="A30" s="162"/>
      <c r="B30" s="86"/>
      <c r="C30" s="301" t="s">
        <v>131</v>
      </c>
      <c r="D30" s="301"/>
      <c r="E30" s="301"/>
      <c r="F30" s="301"/>
      <c r="G30" s="301"/>
      <c r="H30" s="301"/>
      <c r="I30" s="301"/>
      <c r="J30" s="302"/>
      <c r="K30" s="151" t="s">
        <v>93</v>
      </c>
      <c r="L30" s="199" t="str">
        <f>IF(SUM(L5,L10,L15,L20,L25,'別紙３_販路開拓費 (2)'!L30)=0,"",SUM(L5,L10,L15,L20,L25,'別紙３_販路開拓費 (2)'!L30))</f>
        <v/>
      </c>
      <c r="M30" s="200" t="str">
        <f>IF(SUM(M5,M10,M15,M20,M25,'別紙３_販路開拓費 (2)'!M30)=0,"",SUM(M5,M10,M15,M20,M25,'別紙３_販路開拓費 (2)'!M30))</f>
        <v/>
      </c>
    </row>
    <row r="31" spans="1:15" ht="13.15" customHeight="1">
      <c r="A31" s="162"/>
      <c r="B31" s="86"/>
      <c r="C31" s="301"/>
      <c r="D31" s="301"/>
      <c r="E31" s="301"/>
      <c r="F31" s="301"/>
      <c r="G31" s="301"/>
      <c r="H31" s="301"/>
      <c r="I31" s="301"/>
      <c r="J31" s="302"/>
      <c r="K31" s="152" t="s">
        <v>98</v>
      </c>
      <c r="L31" s="201" t="str">
        <f>IF(SUM(L6,L11,L16,L21,L26,'別紙３_販路開拓費 (2)'!L31)=0,"",SUM(L6,L11,L16,L21,L26,'別紙３_販路開拓費 (2)'!L31))</f>
        <v/>
      </c>
      <c r="M31" s="202" t="str">
        <f>IF(SUM(M6,M11,M16,M21,M26,'別紙３_販路開拓費 (2)'!M31)=0,"",SUM(M6,M11,M16,M21,M26,'別紙３_販路開拓費 (2)'!M31))</f>
        <v/>
      </c>
    </row>
    <row r="32" spans="1:15" ht="13.15" customHeight="1">
      <c r="A32" s="162"/>
      <c r="B32" s="86"/>
      <c r="C32" s="301"/>
      <c r="D32" s="301"/>
      <c r="E32" s="301"/>
      <c r="F32" s="301"/>
      <c r="G32" s="301"/>
      <c r="H32" s="301"/>
      <c r="I32" s="301"/>
      <c r="J32" s="302"/>
      <c r="K32" s="152" t="s">
        <v>18</v>
      </c>
      <c r="L32" s="201" t="str">
        <f>IF(SUM(L7,L12,L17,L22,L27,'別紙３_販路開拓費 (2)'!L32)=0,"",SUM(L7,L12,L17,L22,L27,'別紙３_販路開拓費 (2)'!L32))</f>
        <v/>
      </c>
      <c r="M32" s="202" t="str">
        <f>IF(SUM(M7,M12,M17,M22,M27,'別紙３_販路開拓費 (2)'!M32)=0,"",SUM(M7,M12,M17,M22,M27,'別紙３_販路開拓費 (2)'!M32))</f>
        <v/>
      </c>
    </row>
    <row r="33" spans="1:13" ht="13.15" customHeight="1">
      <c r="A33" s="162"/>
      <c r="B33" s="157"/>
      <c r="C33" s="301"/>
      <c r="D33" s="301"/>
      <c r="E33" s="301"/>
      <c r="F33" s="301"/>
      <c r="G33" s="301"/>
      <c r="H33" s="301"/>
      <c r="I33" s="301"/>
      <c r="J33" s="302"/>
      <c r="K33" s="153" t="s">
        <v>96</v>
      </c>
      <c r="L33" s="203" t="str">
        <f>IF(SUM(L30:L32)=0,"",SUM(L30:L32))</f>
        <v/>
      </c>
      <c r="M33" s="204" t="str">
        <f>IF(SUM(M30:M32)=0,"",SUM(M30:M32))</f>
        <v/>
      </c>
    </row>
    <row r="34" spans="1:13" ht="21" customHeight="1">
      <c r="A34" s="161"/>
      <c r="B34" s="156"/>
      <c r="C34" s="294" t="s">
        <v>132</v>
      </c>
      <c r="D34" s="303"/>
      <c r="E34" s="303"/>
      <c r="F34" s="303"/>
      <c r="G34" s="303"/>
      <c r="H34" s="303"/>
      <c r="I34" s="303"/>
      <c r="J34" s="303"/>
      <c r="K34" s="303"/>
      <c r="L34" s="193" t="s">
        <v>118</v>
      </c>
      <c r="M34" s="194" t="s">
        <v>119</v>
      </c>
    </row>
    <row r="35" spans="1:13" s="5" customFormat="1" ht="20.100000000000001" customHeight="1">
      <c r="A35" s="163"/>
      <c r="B35" s="158"/>
      <c r="C35" s="304" t="s">
        <v>6</v>
      </c>
      <c r="D35" s="305"/>
      <c r="E35" s="305"/>
      <c r="F35" s="306"/>
      <c r="G35" s="306"/>
      <c r="H35" s="306"/>
      <c r="I35" s="307"/>
      <c r="J35" s="307"/>
      <c r="K35" s="308"/>
      <c r="L35" s="309"/>
      <c r="M35" s="310"/>
    </row>
    <row r="36" spans="1:13" s="5" customFormat="1" ht="15" customHeight="1">
      <c r="A36" s="163"/>
      <c r="B36" s="158"/>
      <c r="C36" s="311" t="s">
        <v>53</v>
      </c>
      <c r="D36" s="312"/>
      <c r="E36" s="312"/>
      <c r="F36" s="313"/>
      <c r="G36" s="313"/>
      <c r="H36" s="314"/>
      <c r="I36" s="176" t="s">
        <v>49</v>
      </c>
      <c r="J36" s="315"/>
      <c r="K36" s="316"/>
      <c r="L36" s="309"/>
      <c r="M36" s="310"/>
    </row>
    <row r="37" spans="1:13" s="5" customFormat="1" ht="15" customHeight="1">
      <c r="A37" s="163"/>
      <c r="B37" s="159"/>
      <c r="C37" s="317" t="s">
        <v>4</v>
      </c>
      <c r="D37" s="318"/>
      <c r="E37" s="318"/>
      <c r="F37" s="321"/>
      <c r="G37" s="321"/>
      <c r="H37" s="322"/>
      <c r="I37" s="177" t="s">
        <v>41</v>
      </c>
      <c r="J37" s="319"/>
      <c r="K37" s="320"/>
      <c r="L37" s="309"/>
      <c r="M37" s="310"/>
    </row>
    <row r="38" spans="1:13" s="5" customFormat="1" ht="20.100000000000001" customHeight="1">
      <c r="A38" s="164"/>
      <c r="B38" s="160"/>
      <c r="C38" s="323" t="s">
        <v>133</v>
      </c>
      <c r="D38" s="324"/>
      <c r="E38" s="324"/>
      <c r="F38" s="324"/>
      <c r="G38" s="324"/>
      <c r="H38" s="324"/>
      <c r="I38" s="324"/>
      <c r="J38" s="324"/>
      <c r="K38" s="324"/>
      <c r="L38" s="325" t="s">
        <v>118</v>
      </c>
      <c r="M38" s="326" t="s">
        <v>119</v>
      </c>
    </row>
    <row r="39" spans="1:13" s="5" customFormat="1" ht="14.1" customHeight="1">
      <c r="A39" s="163"/>
      <c r="B39" s="158"/>
      <c r="C39" s="327" t="s">
        <v>52</v>
      </c>
      <c r="D39" s="328"/>
      <c r="E39" s="329"/>
      <c r="F39" s="330"/>
      <c r="G39" s="330"/>
      <c r="H39" s="330"/>
      <c r="I39" s="166" t="s">
        <v>3</v>
      </c>
      <c r="J39" s="331"/>
      <c r="K39" s="332"/>
      <c r="L39" s="325"/>
      <c r="M39" s="326"/>
    </row>
    <row r="40" spans="1:13" s="5" customFormat="1" ht="14.1" customHeight="1">
      <c r="A40" s="163"/>
      <c r="B40" s="158"/>
      <c r="C40" s="339" t="s">
        <v>36</v>
      </c>
      <c r="D40" s="340"/>
      <c r="E40" s="171" t="s">
        <v>39</v>
      </c>
      <c r="F40" s="355"/>
      <c r="G40" s="355"/>
      <c r="H40" s="356"/>
      <c r="I40" s="167" t="s">
        <v>40</v>
      </c>
      <c r="J40" s="315"/>
      <c r="K40" s="316"/>
      <c r="L40" s="309"/>
      <c r="M40" s="357"/>
    </row>
    <row r="41" spans="1:13" s="5" customFormat="1" ht="14.1" customHeight="1">
      <c r="A41" s="163"/>
      <c r="B41" s="158"/>
      <c r="C41" s="341"/>
      <c r="D41" s="342"/>
      <c r="E41" s="172" t="s">
        <v>15</v>
      </c>
      <c r="F41" s="359"/>
      <c r="G41" s="359"/>
      <c r="H41" s="360"/>
      <c r="I41" s="169" t="s">
        <v>41</v>
      </c>
      <c r="J41" s="319"/>
      <c r="K41" s="320"/>
      <c r="L41" s="309"/>
      <c r="M41" s="358"/>
    </row>
    <row r="42" spans="1:13" s="5" customFormat="1" ht="14.1" customHeight="1">
      <c r="A42" s="163"/>
      <c r="B42" s="158"/>
      <c r="C42" s="339" t="s">
        <v>37</v>
      </c>
      <c r="D42" s="340"/>
      <c r="E42" s="171" t="s">
        <v>39</v>
      </c>
      <c r="F42" s="355"/>
      <c r="G42" s="355"/>
      <c r="H42" s="356"/>
      <c r="I42" s="167" t="s">
        <v>40</v>
      </c>
      <c r="J42" s="315"/>
      <c r="K42" s="316"/>
      <c r="L42" s="309"/>
      <c r="M42" s="310"/>
    </row>
    <row r="43" spans="1:13" s="5" customFormat="1" ht="14.1" customHeight="1">
      <c r="A43" s="163"/>
      <c r="B43" s="158"/>
      <c r="C43" s="343"/>
      <c r="D43" s="344"/>
      <c r="E43" s="173" t="s">
        <v>15</v>
      </c>
      <c r="F43" s="353"/>
      <c r="G43" s="353"/>
      <c r="H43" s="354"/>
      <c r="I43" s="168" t="s">
        <v>41</v>
      </c>
      <c r="J43" s="319"/>
      <c r="K43" s="320"/>
      <c r="L43" s="309"/>
      <c r="M43" s="310"/>
    </row>
    <row r="44" spans="1:13" s="5" customFormat="1" ht="14.1" customHeight="1">
      <c r="A44" s="163"/>
      <c r="B44" s="158"/>
      <c r="C44" s="341" t="s">
        <v>38</v>
      </c>
      <c r="D44" s="342"/>
      <c r="E44" s="174" t="s">
        <v>39</v>
      </c>
      <c r="F44" s="351"/>
      <c r="G44" s="351"/>
      <c r="H44" s="352"/>
      <c r="I44" s="170" t="s">
        <v>40</v>
      </c>
      <c r="J44" s="315"/>
      <c r="K44" s="316"/>
      <c r="L44" s="309"/>
      <c r="M44" s="310"/>
    </row>
    <row r="45" spans="1:13" s="5" customFormat="1" ht="14.1" customHeight="1">
      <c r="A45" s="163"/>
      <c r="B45" s="158"/>
      <c r="C45" s="343"/>
      <c r="D45" s="344"/>
      <c r="E45" s="173" t="s">
        <v>15</v>
      </c>
      <c r="F45" s="353"/>
      <c r="G45" s="353"/>
      <c r="H45" s="354"/>
      <c r="I45" s="168" t="s">
        <v>41</v>
      </c>
      <c r="J45" s="319"/>
      <c r="K45" s="320"/>
      <c r="L45" s="309"/>
      <c r="M45" s="310"/>
    </row>
    <row r="46" spans="1:13" s="5" customFormat="1" ht="10.15" customHeight="1">
      <c r="A46" s="163"/>
      <c r="B46" s="101"/>
      <c r="C46" s="345" t="s">
        <v>134</v>
      </c>
      <c r="D46" s="346"/>
      <c r="E46" s="346"/>
      <c r="F46" s="346"/>
      <c r="G46" s="346"/>
      <c r="H46" s="346"/>
      <c r="I46" s="346"/>
      <c r="J46" s="346"/>
      <c r="K46" s="346"/>
      <c r="L46" s="347" t="str">
        <f>IF(SUM(L40:L45)=0,"",SUM(L40:L45))</f>
        <v/>
      </c>
      <c r="M46" s="349" t="str">
        <f>IF(SUM(M40:M45)=0,"",SUM(M40:M45))</f>
        <v/>
      </c>
    </row>
    <row r="47" spans="1:13" s="5" customFormat="1" ht="10.15" customHeight="1">
      <c r="A47" s="165"/>
      <c r="B47" s="102"/>
      <c r="C47" s="345"/>
      <c r="D47" s="346"/>
      <c r="E47" s="346"/>
      <c r="F47" s="346"/>
      <c r="G47" s="346"/>
      <c r="H47" s="346"/>
      <c r="I47" s="346"/>
      <c r="J47" s="346"/>
      <c r="K47" s="346"/>
      <c r="L47" s="348"/>
      <c r="M47" s="350"/>
    </row>
    <row r="48" spans="1:13" ht="22.9" customHeight="1">
      <c r="A48" s="333" t="s">
        <v>171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5"/>
      <c r="L48" s="193" t="s">
        <v>118</v>
      </c>
      <c r="M48" s="194" t="s">
        <v>119</v>
      </c>
    </row>
    <row r="49" spans="1:13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  <c r="L49" s="203" t="str">
        <f>IF(SUM(L33,L35,L46)=0,"",SUM(L33,L35,L46))</f>
        <v/>
      </c>
      <c r="M49" s="204" t="str">
        <f>IF(SUM(M33,M35,M46,)=0,"",SUM(M33,M35,M46))</f>
        <v/>
      </c>
    </row>
  </sheetData>
  <sheetProtection sheet="1" formatCells="0" formatColumns="0" formatRows="0"/>
  <mergeCells count="112">
    <mergeCell ref="A48:K49"/>
    <mergeCell ref="C40:D41"/>
    <mergeCell ref="C42:D43"/>
    <mergeCell ref="C44:D45"/>
    <mergeCell ref="C46:K47"/>
    <mergeCell ref="L46:L47"/>
    <mergeCell ref="M46:M47"/>
    <mergeCell ref="F44:H44"/>
    <mergeCell ref="J44:K44"/>
    <mergeCell ref="L44:L45"/>
    <mergeCell ref="M44:M45"/>
    <mergeCell ref="F45:H45"/>
    <mergeCell ref="J45:K45"/>
    <mergeCell ref="F42:H42"/>
    <mergeCell ref="J42:K42"/>
    <mergeCell ref="L42:L43"/>
    <mergeCell ref="M42:M43"/>
    <mergeCell ref="F43:H43"/>
    <mergeCell ref="J43:K43"/>
    <mergeCell ref="F40:H40"/>
    <mergeCell ref="J40:K40"/>
    <mergeCell ref="L40:L41"/>
    <mergeCell ref="M40:M41"/>
    <mergeCell ref="F41:H41"/>
    <mergeCell ref="J41:K41"/>
    <mergeCell ref="F37:H37"/>
    <mergeCell ref="J37:K37"/>
    <mergeCell ref="C38:K38"/>
    <mergeCell ref="L38:L39"/>
    <mergeCell ref="M38:M39"/>
    <mergeCell ref="C39:E39"/>
    <mergeCell ref="F39:H39"/>
    <mergeCell ref="J39:K39"/>
    <mergeCell ref="C30:J33"/>
    <mergeCell ref="C34:K34"/>
    <mergeCell ref="C35:E35"/>
    <mergeCell ref="F35:K35"/>
    <mergeCell ref="L35:L37"/>
    <mergeCell ref="M35:M37"/>
    <mergeCell ref="C36:E36"/>
    <mergeCell ref="F36:H36"/>
    <mergeCell ref="J36:K36"/>
    <mergeCell ref="C37:E37"/>
    <mergeCell ref="K28:K29"/>
    <mergeCell ref="L28:L29"/>
    <mergeCell ref="M28:M29"/>
    <mergeCell ref="D29:E29"/>
    <mergeCell ref="F29:H29"/>
    <mergeCell ref="K23:K24"/>
    <mergeCell ref="L23:L24"/>
    <mergeCell ref="M23:M24"/>
    <mergeCell ref="D24:E24"/>
    <mergeCell ref="F24:H24"/>
    <mergeCell ref="C25:C29"/>
    <mergeCell ref="D25:E25"/>
    <mergeCell ref="F25:H25"/>
    <mergeCell ref="D26:E26"/>
    <mergeCell ref="D27:E27"/>
    <mergeCell ref="C20:C24"/>
    <mergeCell ref="D20:E20"/>
    <mergeCell ref="F20:H20"/>
    <mergeCell ref="D21:E21"/>
    <mergeCell ref="D22:E22"/>
    <mergeCell ref="F22:H22"/>
    <mergeCell ref="D23:E23"/>
    <mergeCell ref="F23:H23"/>
    <mergeCell ref="F27:H27"/>
    <mergeCell ref="D28:E28"/>
    <mergeCell ref="F28:H28"/>
    <mergeCell ref="K18:K19"/>
    <mergeCell ref="L18:L19"/>
    <mergeCell ref="M18:M19"/>
    <mergeCell ref="D19:E19"/>
    <mergeCell ref="F19:H19"/>
    <mergeCell ref="K13:K14"/>
    <mergeCell ref="L13:L14"/>
    <mergeCell ref="M13:M14"/>
    <mergeCell ref="D14:E14"/>
    <mergeCell ref="F14:H14"/>
    <mergeCell ref="F10:H10"/>
    <mergeCell ref="D11:E11"/>
    <mergeCell ref="D12:E12"/>
    <mergeCell ref="F12:H12"/>
    <mergeCell ref="D13:E13"/>
    <mergeCell ref="F13:H13"/>
    <mergeCell ref="F17:H17"/>
    <mergeCell ref="D18:E18"/>
    <mergeCell ref="F18:H18"/>
    <mergeCell ref="F7:H7"/>
    <mergeCell ref="D8:E8"/>
    <mergeCell ref="F8:H8"/>
    <mergeCell ref="K8:K9"/>
    <mergeCell ref="L8:L9"/>
    <mergeCell ref="M8:M9"/>
    <mergeCell ref="D9:E9"/>
    <mergeCell ref="F9:H9"/>
    <mergeCell ref="H1:J1"/>
    <mergeCell ref="A3:M3"/>
    <mergeCell ref="C4:K4"/>
    <mergeCell ref="A5:A29"/>
    <mergeCell ref="C5:C9"/>
    <mergeCell ref="D5:E5"/>
    <mergeCell ref="F5:H5"/>
    <mergeCell ref="D6:E6"/>
    <mergeCell ref="D7:E7"/>
    <mergeCell ref="C15:C19"/>
    <mergeCell ref="D15:E15"/>
    <mergeCell ref="F15:H15"/>
    <mergeCell ref="D16:E16"/>
    <mergeCell ref="D17:E17"/>
    <mergeCell ref="C10:C14"/>
    <mergeCell ref="D10:E10"/>
  </mergeCells>
  <phoneticPr fontId="2"/>
  <conditionalFormatting sqref="L6:M7">
    <cfRule type="expression" dxfId="15" priority="1">
      <formula>$J$5="オンラインのみ"</formula>
    </cfRule>
  </conditionalFormatting>
  <conditionalFormatting sqref="L11:M12">
    <cfRule type="expression" dxfId="14" priority="6">
      <formula>$J$10="オンラインのみ"</formula>
    </cfRule>
  </conditionalFormatting>
  <conditionalFormatting sqref="L16:M17">
    <cfRule type="expression" dxfId="13" priority="5">
      <formula>$J$15="オンラインのみ"</formula>
    </cfRule>
  </conditionalFormatting>
  <conditionalFormatting sqref="L21:M22">
    <cfRule type="expression" dxfId="12" priority="4">
      <formula>$J$20="オンラインのみ"</formula>
    </cfRule>
  </conditionalFormatting>
  <conditionalFormatting sqref="L26:M27">
    <cfRule type="expression" dxfId="11" priority="3">
      <formula>$J$25="オンラインのみ"</formula>
    </cfRule>
  </conditionalFormatting>
  <dataValidations count="9">
    <dataValidation type="list" allowBlank="1" showErrorMessage="1" sqref="J39" xr:uid="{00000000-0002-0000-0500-000000000000}">
      <formula1>"選択,新規,既存HPﾘﾆｭｰｱﾙ"</formula1>
    </dataValidation>
    <dataValidation allowBlank="1" showErrorMessage="1" sqref="F35:F37 I36:I37 L5:M33" xr:uid="{00000000-0002-0000-0500-000002000000}"/>
    <dataValidation type="list" allowBlank="1" showInputMessage="1" showErrorMessage="1" prompt="プルダウンして選択" sqref="F9 F14 F19 F24 F29" xr:uid="{00000000-0002-0000-0500-000005000000}">
      <formula1>"選択してください,自社単独ブース,共同出展,パビリオン,共同出展＋パビリオン"</formula1>
    </dataValidation>
    <dataValidation type="list" allowBlank="1" showInputMessage="1" showErrorMessage="1" sqref="J20 J5 J10 J15 J25" xr:uid="{00000000-0002-0000-0500-000006000000}">
      <formula1>"選択してください,リアルのみ,リアル＋オンライン,オンラインのみ"</formula1>
    </dataValidation>
    <dataValidation type="date" operator="lessThanOrEqual" allowBlank="1" showInputMessage="1" showErrorMessage="1" error="契約予定日は助成期間内2027/2/28に終える必要があります。" prompt="～2027/2/28_x000a_西暦年/月/日　を半角で入力_x000a_例）2026/3/15" sqref="J6 J11 J16 J21 J26" xr:uid="{F435D097-6DD6-4282-9A3C-EBEF891F8FD9}">
      <formula1>46446</formula1>
    </dataValidation>
    <dataValidation type="date" allowBlank="1" showInputMessage="1" showErrorMessage="1" error="実施・支払いは令和8年2月1日から令和9年2月28日まで（助成対象期間内）に完了する必要があります" prompt="2026/2/1～2027/2/28_x000a_西暦年/月/日　を半角で入力_x000a_例）2026/3/15" sqref="J7 J12 J17 J22 J27" xr:uid="{5F287BB2-71C7-419C-BE79-22EF25B69414}">
      <formula1>46054</formula1>
      <formula2>46446</formula2>
    </dataValidation>
    <dataValidation type="date" allowBlank="1" showInputMessage="1" showErrorMessage="1" errorTitle="助成対象期間外" error="入力された日付は助成対象期間外です。会期は2026/2/1～2027/2/28間で有る必要があります" prompt="西暦年/月/日　を半角で入力_x000a_例）_x000a_2026年3月15日_x000a_→2026/3/15_x000a_" sqref="F6 H6 F11 H11 F16 H16 F21 H21 F26 H26" xr:uid="{796DEBDB-A3F9-46B8-8749-BBB22DE12FDB}">
      <formula1>46054</formula1>
      <formula2>46446</formula2>
    </dataValidation>
    <dataValidation type="date" allowBlank="1" showInputMessage="1" showErrorMessage="1" error="契約・実施・支払いは令和8年2月1日から令和9年2月28日まで（助成対象期間内）に完了する必要があります" prompt="2026/2/1～2027/2/28_x000a_西暦年/月/日 を半角で入力_x000a_例）2026/3/15" sqref="J40:K45" xr:uid="{C3485967-6071-4FA0-B1F5-CF1F111C2276}">
      <formula1>46054</formula1>
      <formula2>46446</formula2>
    </dataValidation>
    <dataValidation type="date" allowBlank="1" showInputMessage="1" showErrorMessage="1" error="契約・出店・支払いは令和8年2月1日から令和9年2月28日まで（助成対象期間内）に完了する必要があります" prompt="2026/2/1～2027/2/28_x000a_西暦年/月/日 を半角で入力_x000a_例）2026/3/15" sqref="J36:K37" xr:uid="{B9F89A74-496D-4012-8CF4-D57A7681CEC7}">
      <formula1>46054</formula1>
      <formula2>46446</formula2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0EA9-CCE4-4EC6-8DAE-6F38BFE1D380}">
  <sheetPr>
    <tabColor theme="4" tint="0.39997558519241921"/>
  </sheetPr>
  <dimension ref="A1:R33"/>
  <sheetViews>
    <sheetView workbookViewId="0">
      <selection activeCell="P30" sqref="P30"/>
    </sheetView>
  </sheetViews>
  <sheetFormatPr defaultColWidth="8.625" defaultRowHeight="18.75"/>
  <cols>
    <col min="1" max="2" width="1.75" customWidth="1"/>
    <col min="3" max="3" width="2.75" customWidth="1"/>
    <col min="4" max="5" width="4.75" customWidth="1"/>
    <col min="6" max="6" width="8.25" customWidth="1"/>
    <col min="7" max="7" width="1.625" customWidth="1"/>
    <col min="8" max="8" width="8.25" style="66" customWidth="1"/>
    <col min="9" max="9" width="10.125" style="66" customWidth="1"/>
    <col min="10" max="10" width="8.25" style="66" customWidth="1"/>
    <col min="11" max="11" width="6.625" style="67" customWidth="1"/>
    <col min="12" max="12" width="11" style="67" customWidth="1"/>
    <col min="13" max="13" width="10.75" style="66" customWidth="1"/>
    <col min="14" max="14" width="9.25" customWidth="1"/>
  </cols>
  <sheetData>
    <row r="1" spans="1:18" ht="18" customHeight="1">
      <c r="A1" s="83" t="s">
        <v>115</v>
      </c>
      <c r="B1" s="83"/>
      <c r="C1" s="69"/>
      <c r="D1" s="32"/>
      <c r="E1" s="32"/>
      <c r="F1" s="32"/>
      <c r="G1" s="32"/>
      <c r="H1" s="289"/>
      <c r="I1" s="289"/>
      <c r="J1" s="289"/>
      <c r="K1" s="35"/>
      <c r="L1" s="35"/>
      <c r="M1" s="33"/>
    </row>
    <row r="2" spans="1:18" ht="17.100000000000001" customHeight="1">
      <c r="A2" s="84" t="s">
        <v>139</v>
      </c>
      <c r="B2" s="71"/>
      <c r="C2" s="69"/>
      <c r="D2" s="32"/>
      <c r="E2" s="32"/>
      <c r="F2" s="32"/>
      <c r="G2" s="32"/>
      <c r="H2" s="85"/>
      <c r="I2" s="85"/>
      <c r="J2" s="85"/>
      <c r="K2" s="35"/>
      <c r="L2" s="35"/>
      <c r="M2" s="33"/>
    </row>
    <row r="3" spans="1:18" ht="21" customHeight="1">
      <c r="A3" s="365" t="s">
        <v>143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7"/>
    </row>
    <row r="4" spans="1:18" ht="21" customHeight="1">
      <c r="A4" s="86"/>
      <c r="B4" s="87"/>
      <c r="C4" s="303" t="s">
        <v>117</v>
      </c>
      <c r="D4" s="303"/>
      <c r="E4" s="303"/>
      <c r="F4" s="303"/>
      <c r="G4" s="303"/>
      <c r="H4" s="303"/>
      <c r="I4" s="303"/>
      <c r="J4" s="303"/>
      <c r="K4" s="303"/>
      <c r="L4" s="126" t="s">
        <v>118</v>
      </c>
      <c r="M4" s="126" t="s">
        <v>119</v>
      </c>
    </row>
    <row r="5" spans="1:18" ht="13.15" customHeight="1">
      <c r="A5" s="368"/>
      <c r="B5" s="369"/>
      <c r="C5" s="370" t="s">
        <v>158</v>
      </c>
      <c r="D5" s="362" t="s">
        <v>0</v>
      </c>
      <c r="E5" s="362"/>
      <c r="F5" s="364"/>
      <c r="G5" s="364"/>
      <c r="H5" s="364"/>
      <c r="I5" s="128" t="s">
        <v>92</v>
      </c>
      <c r="J5" s="88" t="s">
        <v>5</v>
      </c>
      <c r="K5" s="127" t="s">
        <v>93</v>
      </c>
      <c r="L5" s="89"/>
      <c r="M5" s="89"/>
      <c r="O5" s="90"/>
    </row>
    <row r="6" spans="1:18" ht="13.15" customHeight="1">
      <c r="A6" s="368"/>
      <c r="B6" s="369"/>
      <c r="C6" s="370"/>
      <c r="D6" s="362" t="s">
        <v>121</v>
      </c>
      <c r="E6" s="362"/>
      <c r="F6" s="91"/>
      <c r="G6" s="92" t="s">
        <v>1</v>
      </c>
      <c r="H6" s="91"/>
      <c r="I6" s="128" t="s">
        <v>122</v>
      </c>
      <c r="J6" s="91"/>
      <c r="K6" s="127" t="s">
        <v>98</v>
      </c>
      <c r="L6" s="89"/>
      <c r="M6" s="89"/>
      <c r="O6" s="93"/>
    </row>
    <row r="7" spans="1:18" ht="13.15" customHeight="1">
      <c r="A7" s="368"/>
      <c r="B7" s="369"/>
      <c r="C7" s="370"/>
      <c r="D7" s="362" t="s">
        <v>123</v>
      </c>
      <c r="E7" s="362"/>
      <c r="F7" s="361"/>
      <c r="G7" s="361"/>
      <c r="H7" s="361"/>
      <c r="I7" s="128" t="s">
        <v>124</v>
      </c>
      <c r="J7" s="91"/>
      <c r="K7" s="127" t="s">
        <v>18</v>
      </c>
      <c r="L7" s="89"/>
      <c r="M7" s="89"/>
    </row>
    <row r="8" spans="1:18" ht="13.15" customHeight="1">
      <c r="A8" s="368"/>
      <c r="B8" s="369"/>
      <c r="C8" s="370"/>
      <c r="D8" s="362" t="s">
        <v>125</v>
      </c>
      <c r="E8" s="362"/>
      <c r="F8" s="280"/>
      <c r="G8" s="280"/>
      <c r="H8" s="280"/>
      <c r="I8" s="128" t="s">
        <v>126</v>
      </c>
      <c r="J8" s="129"/>
      <c r="K8" s="363" t="s">
        <v>96</v>
      </c>
      <c r="L8" s="283" t="str">
        <f>IF(SUM(L5:L7)=0,"",SUM(L5:L7))</f>
        <v/>
      </c>
      <c r="M8" s="285" t="str">
        <f>IF(SUM(M5:M7)=0,"",SUM(M5:M7))</f>
        <v/>
      </c>
    </row>
    <row r="9" spans="1:18" ht="13.15" customHeight="1">
      <c r="A9" s="368"/>
      <c r="B9" s="369"/>
      <c r="C9" s="370"/>
      <c r="D9" s="362" t="s">
        <v>94</v>
      </c>
      <c r="E9" s="362"/>
      <c r="F9" s="364" t="s">
        <v>5</v>
      </c>
      <c r="G9" s="364"/>
      <c r="H9" s="364"/>
      <c r="I9" s="94" t="s">
        <v>95</v>
      </c>
      <c r="J9" s="95"/>
      <c r="K9" s="363"/>
      <c r="L9" s="284"/>
      <c r="M9" s="286"/>
    </row>
    <row r="10" spans="1:18" ht="13.15" customHeight="1">
      <c r="A10" s="368"/>
      <c r="B10" s="369"/>
      <c r="C10" s="370" t="s">
        <v>159</v>
      </c>
      <c r="D10" s="362" t="s">
        <v>0</v>
      </c>
      <c r="E10" s="362"/>
      <c r="F10" s="364"/>
      <c r="G10" s="364"/>
      <c r="H10" s="364"/>
      <c r="I10" s="128" t="s">
        <v>92</v>
      </c>
      <c r="J10" s="88" t="s">
        <v>5</v>
      </c>
      <c r="K10" s="127" t="s">
        <v>93</v>
      </c>
      <c r="L10" s="89"/>
      <c r="M10" s="89"/>
      <c r="O10" s="90"/>
    </row>
    <row r="11" spans="1:18" ht="13.15" customHeight="1">
      <c r="A11" s="368"/>
      <c r="B11" s="369"/>
      <c r="C11" s="370"/>
      <c r="D11" s="362" t="s">
        <v>121</v>
      </c>
      <c r="E11" s="362"/>
      <c r="F11" s="91"/>
      <c r="G11" s="92" t="s">
        <v>1</v>
      </c>
      <c r="H11" s="91"/>
      <c r="I11" s="128" t="s">
        <v>122</v>
      </c>
      <c r="J11" s="91"/>
      <c r="K11" s="127" t="s">
        <v>98</v>
      </c>
      <c r="L11" s="89"/>
      <c r="M11" s="89"/>
      <c r="O11" s="93"/>
      <c r="R11" s="66"/>
    </row>
    <row r="12" spans="1:18" ht="13.15" customHeight="1">
      <c r="A12" s="368"/>
      <c r="B12" s="369"/>
      <c r="C12" s="370"/>
      <c r="D12" s="362" t="s">
        <v>123</v>
      </c>
      <c r="E12" s="362"/>
      <c r="F12" s="361"/>
      <c r="G12" s="361"/>
      <c r="H12" s="361"/>
      <c r="I12" s="128" t="s">
        <v>124</v>
      </c>
      <c r="J12" s="91"/>
      <c r="K12" s="127" t="s">
        <v>18</v>
      </c>
      <c r="L12" s="89"/>
      <c r="M12" s="89"/>
    </row>
    <row r="13" spans="1:18" ht="13.15" customHeight="1">
      <c r="A13" s="368"/>
      <c r="B13" s="369"/>
      <c r="C13" s="370"/>
      <c r="D13" s="362" t="s">
        <v>125</v>
      </c>
      <c r="E13" s="362"/>
      <c r="F13" s="280"/>
      <c r="G13" s="280"/>
      <c r="H13" s="280"/>
      <c r="I13" s="128" t="s">
        <v>126</v>
      </c>
      <c r="J13" s="129"/>
      <c r="K13" s="363" t="s">
        <v>96</v>
      </c>
      <c r="L13" s="283" t="str">
        <f>IF(SUM(L10:L12)=0,"",SUM(L10:L12))</f>
        <v/>
      </c>
      <c r="M13" s="285" t="str">
        <f>IF(SUM(M10:M12)=0,"",SUM(M10:M12))</f>
        <v/>
      </c>
    </row>
    <row r="14" spans="1:18" ht="13.15" customHeight="1">
      <c r="A14" s="368"/>
      <c r="B14" s="369"/>
      <c r="C14" s="370"/>
      <c r="D14" s="362" t="s">
        <v>94</v>
      </c>
      <c r="E14" s="362"/>
      <c r="F14" s="364" t="s">
        <v>5</v>
      </c>
      <c r="G14" s="364"/>
      <c r="H14" s="364"/>
      <c r="I14" s="94" t="s">
        <v>95</v>
      </c>
      <c r="J14" s="95"/>
      <c r="K14" s="363"/>
      <c r="L14" s="284"/>
      <c r="M14" s="286"/>
    </row>
    <row r="15" spans="1:18" ht="13.15" customHeight="1">
      <c r="A15" s="368"/>
      <c r="B15" s="369"/>
      <c r="C15" s="370" t="s">
        <v>160</v>
      </c>
      <c r="D15" s="362" t="s">
        <v>0</v>
      </c>
      <c r="E15" s="362"/>
      <c r="F15" s="364"/>
      <c r="G15" s="364"/>
      <c r="H15" s="364"/>
      <c r="I15" s="128" t="s">
        <v>92</v>
      </c>
      <c r="J15" s="88" t="s">
        <v>5</v>
      </c>
      <c r="K15" s="127" t="s">
        <v>93</v>
      </c>
      <c r="L15" s="89"/>
      <c r="M15" s="89"/>
      <c r="O15" s="90"/>
    </row>
    <row r="16" spans="1:18" ht="13.15" customHeight="1">
      <c r="A16" s="368"/>
      <c r="B16" s="369"/>
      <c r="C16" s="370"/>
      <c r="D16" s="362" t="s">
        <v>121</v>
      </c>
      <c r="E16" s="362"/>
      <c r="F16" s="91"/>
      <c r="G16" s="92" t="s">
        <v>1</v>
      </c>
      <c r="H16" s="91"/>
      <c r="I16" s="128" t="s">
        <v>122</v>
      </c>
      <c r="J16" s="91"/>
      <c r="K16" s="127" t="s">
        <v>98</v>
      </c>
      <c r="L16" s="89"/>
      <c r="M16" s="89"/>
      <c r="O16" s="93"/>
    </row>
    <row r="17" spans="1:15" ht="13.15" customHeight="1">
      <c r="A17" s="368"/>
      <c r="B17" s="369"/>
      <c r="C17" s="370"/>
      <c r="D17" s="362" t="s">
        <v>123</v>
      </c>
      <c r="E17" s="362"/>
      <c r="F17" s="361"/>
      <c r="G17" s="361"/>
      <c r="H17" s="361"/>
      <c r="I17" s="128" t="s">
        <v>124</v>
      </c>
      <c r="J17" s="91"/>
      <c r="K17" s="127" t="s">
        <v>18</v>
      </c>
      <c r="L17" s="89"/>
      <c r="M17" s="89"/>
    </row>
    <row r="18" spans="1:15" ht="13.15" customHeight="1">
      <c r="A18" s="368"/>
      <c r="B18" s="369"/>
      <c r="C18" s="370"/>
      <c r="D18" s="362" t="s">
        <v>125</v>
      </c>
      <c r="E18" s="362"/>
      <c r="F18" s="280"/>
      <c r="G18" s="280"/>
      <c r="H18" s="280"/>
      <c r="I18" s="128" t="s">
        <v>126</v>
      </c>
      <c r="J18" s="129"/>
      <c r="K18" s="363" t="s">
        <v>96</v>
      </c>
      <c r="L18" s="283" t="str">
        <f>IF(SUM(L15:L17)=0,"",SUM(L15:L17))</f>
        <v/>
      </c>
      <c r="M18" s="285" t="str">
        <f>IF(SUM(M15:M17)=0,"",SUM(M15:M17))</f>
        <v/>
      </c>
    </row>
    <row r="19" spans="1:15" ht="13.15" customHeight="1">
      <c r="A19" s="368"/>
      <c r="B19" s="369"/>
      <c r="C19" s="370"/>
      <c r="D19" s="362" t="s">
        <v>94</v>
      </c>
      <c r="E19" s="362"/>
      <c r="F19" s="364" t="s">
        <v>5</v>
      </c>
      <c r="G19" s="364"/>
      <c r="H19" s="364"/>
      <c r="I19" s="94" t="s">
        <v>95</v>
      </c>
      <c r="J19" s="95"/>
      <c r="K19" s="363"/>
      <c r="L19" s="284"/>
      <c r="M19" s="286"/>
    </row>
    <row r="20" spans="1:15" ht="13.15" customHeight="1">
      <c r="A20" s="368"/>
      <c r="B20" s="369"/>
      <c r="C20" s="370" t="s">
        <v>161</v>
      </c>
      <c r="D20" s="362" t="s">
        <v>0</v>
      </c>
      <c r="E20" s="362"/>
      <c r="F20" s="364"/>
      <c r="G20" s="364"/>
      <c r="H20" s="364"/>
      <c r="I20" s="128" t="s">
        <v>92</v>
      </c>
      <c r="J20" s="88" t="s">
        <v>5</v>
      </c>
      <c r="K20" s="127" t="s">
        <v>93</v>
      </c>
      <c r="L20" s="89"/>
      <c r="M20" s="89"/>
      <c r="O20" s="90"/>
    </row>
    <row r="21" spans="1:15" ht="13.15" customHeight="1">
      <c r="A21" s="368"/>
      <c r="B21" s="369"/>
      <c r="C21" s="370"/>
      <c r="D21" s="362" t="s">
        <v>121</v>
      </c>
      <c r="E21" s="362"/>
      <c r="F21" s="91"/>
      <c r="G21" s="92" t="s">
        <v>1</v>
      </c>
      <c r="H21" s="91"/>
      <c r="I21" s="128" t="s">
        <v>122</v>
      </c>
      <c r="J21" s="91"/>
      <c r="K21" s="127" t="s">
        <v>98</v>
      </c>
      <c r="L21" s="89"/>
      <c r="M21" s="89"/>
      <c r="O21" s="93"/>
    </row>
    <row r="22" spans="1:15" ht="13.15" customHeight="1">
      <c r="A22" s="368"/>
      <c r="B22" s="369"/>
      <c r="C22" s="370"/>
      <c r="D22" s="362" t="s">
        <v>123</v>
      </c>
      <c r="E22" s="362"/>
      <c r="F22" s="361"/>
      <c r="G22" s="361"/>
      <c r="H22" s="361"/>
      <c r="I22" s="128" t="s">
        <v>124</v>
      </c>
      <c r="J22" s="91"/>
      <c r="K22" s="127" t="s">
        <v>18</v>
      </c>
      <c r="L22" s="89"/>
      <c r="M22" s="89"/>
      <c r="O22" s="96"/>
    </row>
    <row r="23" spans="1:15" ht="13.15" customHeight="1">
      <c r="A23" s="368"/>
      <c r="B23" s="369"/>
      <c r="C23" s="370"/>
      <c r="D23" s="362" t="s">
        <v>125</v>
      </c>
      <c r="E23" s="362"/>
      <c r="F23" s="280"/>
      <c r="G23" s="280"/>
      <c r="H23" s="280"/>
      <c r="I23" s="128" t="s">
        <v>126</v>
      </c>
      <c r="J23" s="129"/>
      <c r="K23" s="363" t="s">
        <v>96</v>
      </c>
      <c r="L23" s="283" t="str">
        <f>IF(SUM(L20:L22)=0,"",SUM(L20:L22))</f>
        <v/>
      </c>
      <c r="M23" s="285" t="str">
        <f>IF(SUM(M20:M22)=0,"",SUM(M20:M22))</f>
        <v/>
      </c>
    </row>
    <row r="24" spans="1:15" ht="13.15" customHeight="1">
      <c r="A24" s="368"/>
      <c r="B24" s="369"/>
      <c r="C24" s="370"/>
      <c r="D24" s="372" t="s">
        <v>94</v>
      </c>
      <c r="E24" s="362"/>
      <c r="F24" s="364" t="s">
        <v>5</v>
      </c>
      <c r="G24" s="364"/>
      <c r="H24" s="364"/>
      <c r="I24" s="94" t="s">
        <v>95</v>
      </c>
      <c r="J24" s="95"/>
      <c r="K24" s="363"/>
      <c r="L24" s="284"/>
      <c r="M24" s="286"/>
    </row>
    <row r="25" spans="1:15" ht="13.15" customHeight="1">
      <c r="A25" s="368"/>
      <c r="B25" s="369"/>
      <c r="C25" s="370" t="s">
        <v>162</v>
      </c>
      <c r="D25" s="372" t="s">
        <v>0</v>
      </c>
      <c r="E25" s="362"/>
      <c r="F25" s="364"/>
      <c r="G25" s="364"/>
      <c r="H25" s="364"/>
      <c r="I25" s="128" t="s">
        <v>92</v>
      </c>
      <c r="J25" s="88" t="s">
        <v>5</v>
      </c>
      <c r="K25" s="127" t="s">
        <v>93</v>
      </c>
      <c r="L25" s="89"/>
      <c r="M25" s="89"/>
      <c r="O25" s="90"/>
    </row>
    <row r="26" spans="1:15" ht="13.15" customHeight="1">
      <c r="A26" s="368"/>
      <c r="B26" s="369"/>
      <c r="C26" s="370"/>
      <c r="D26" s="372" t="s">
        <v>121</v>
      </c>
      <c r="E26" s="362"/>
      <c r="F26" s="91"/>
      <c r="G26" s="92" t="s">
        <v>1</v>
      </c>
      <c r="H26" s="91"/>
      <c r="I26" s="128" t="s">
        <v>122</v>
      </c>
      <c r="J26" s="91"/>
      <c r="K26" s="127" t="s">
        <v>98</v>
      </c>
      <c r="L26" s="89"/>
      <c r="M26" s="89"/>
      <c r="O26" s="93"/>
    </row>
    <row r="27" spans="1:15" ht="13.15" customHeight="1">
      <c r="A27" s="368"/>
      <c r="B27" s="369"/>
      <c r="C27" s="370"/>
      <c r="D27" s="372" t="s">
        <v>123</v>
      </c>
      <c r="E27" s="362"/>
      <c r="F27" s="361"/>
      <c r="G27" s="361"/>
      <c r="H27" s="361"/>
      <c r="I27" s="128" t="s">
        <v>124</v>
      </c>
      <c r="J27" s="91"/>
      <c r="K27" s="127" t="s">
        <v>18</v>
      </c>
      <c r="L27" s="89"/>
      <c r="M27" s="89"/>
    </row>
    <row r="28" spans="1:15" ht="13.15" customHeight="1">
      <c r="A28" s="368"/>
      <c r="B28" s="369"/>
      <c r="C28" s="371"/>
      <c r="D28" s="362" t="s">
        <v>125</v>
      </c>
      <c r="E28" s="362"/>
      <c r="F28" s="280"/>
      <c r="G28" s="280"/>
      <c r="H28" s="280"/>
      <c r="I28" s="128" t="s">
        <v>126</v>
      </c>
      <c r="J28" s="129"/>
      <c r="K28" s="363" t="s">
        <v>96</v>
      </c>
      <c r="L28" s="283" t="str">
        <f>IF(SUM(L25:L27)=0,"",SUM(L25:L27))</f>
        <v/>
      </c>
      <c r="M28" s="285" t="str">
        <f>IF(SUM(M25:M27)=0,"",SUM(M25:M27))</f>
        <v/>
      </c>
    </row>
    <row r="29" spans="1:15" ht="13.15" customHeight="1">
      <c r="A29" s="368"/>
      <c r="B29" s="369"/>
      <c r="C29" s="370"/>
      <c r="D29" s="362" t="s">
        <v>94</v>
      </c>
      <c r="E29" s="362"/>
      <c r="F29" s="364" t="s">
        <v>5</v>
      </c>
      <c r="G29" s="364"/>
      <c r="H29" s="364"/>
      <c r="I29" s="94" t="s">
        <v>95</v>
      </c>
      <c r="J29" s="95"/>
      <c r="K29" s="363"/>
      <c r="L29" s="284"/>
      <c r="M29" s="286"/>
    </row>
    <row r="30" spans="1:15" ht="13.15" customHeight="1">
      <c r="A30" s="97"/>
      <c r="B30" s="98"/>
      <c r="C30" s="373" t="s">
        <v>131</v>
      </c>
      <c r="D30" s="373"/>
      <c r="E30" s="373"/>
      <c r="F30" s="373"/>
      <c r="G30" s="373"/>
      <c r="H30" s="373"/>
      <c r="I30" s="373"/>
      <c r="J30" s="373"/>
      <c r="K30" s="127" t="s">
        <v>93</v>
      </c>
      <c r="L30" s="99" t="str">
        <f>IF(L5+L10+L15+L20+L25=0,"",L5+L10+L15+L20+L25)</f>
        <v/>
      </c>
      <c r="M30" s="99" t="str">
        <f>IF(M5+M10+M15+M20+M25=0,"",M5+M10+M15+M20+M25)</f>
        <v/>
      </c>
    </row>
    <row r="31" spans="1:15" ht="13.15" customHeight="1">
      <c r="A31" s="97"/>
      <c r="B31" s="98"/>
      <c r="C31" s="373"/>
      <c r="D31" s="373"/>
      <c r="E31" s="373"/>
      <c r="F31" s="373"/>
      <c r="G31" s="373"/>
      <c r="H31" s="373"/>
      <c r="I31" s="373"/>
      <c r="J31" s="373"/>
      <c r="K31" s="127" t="s">
        <v>98</v>
      </c>
      <c r="L31" s="99" t="str">
        <f t="shared" ref="L31:M32" si="0">IF(L6+L11+L16+L21+L26=0,"",L6+L11+L16+L21+L26)</f>
        <v/>
      </c>
      <c r="M31" s="99" t="str">
        <f t="shared" si="0"/>
        <v/>
      </c>
    </row>
    <row r="32" spans="1:15" ht="13.15" customHeight="1">
      <c r="A32" s="97"/>
      <c r="B32" s="98"/>
      <c r="C32" s="373"/>
      <c r="D32" s="373"/>
      <c r="E32" s="373"/>
      <c r="F32" s="373"/>
      <c r="G32" s="373"/>
      <c r="H32" s="373"/>
      <c r="I32" s="373"/>
      <c r="J32" s="373"/>
      <c r="K32" s="127" t="s">
        <v>18</v>
      </c>
      <c r="L32" s="99" t="str">
        <f t="shared" si="0"/>
        <v/>
      </c>
      <c r="M32" s="99" t="str">
        <f t="shared" si="0"/>
        <v/>
      </c>
    </row>
    <row r="33" spans="1:13" ht="13.15" customHeight="1">
      <c r="A33" s="97"/>
      <c r="B33" s="98"/>
      <c r="C33" s="373"/>
      <c r="D33" s="373"/>
      <c r="E33" s="373"/>
      <c r="F33" s="373"/>
      <c r="G33" s="373"/>
      <c r="H33" s="373"/>
      <c r="I33" s="373"/>
      <c r="J33" s="373"/>
      <c r="K33" s="127" t="s">
        <v>96</v>
      </c>
      <c r="L33" s="100" t="str">
        <f>IF(SUM(L30:L32)=0,"",SUM(L30:L32))</f>
        <v/>
      </c>
      <c r="M33" s="100" t="str">
        <f>IF(SUM(M30:M32)=0,"",SUM(M30:M32))</f>
        <v/>
      </c>
    </row>
  </sheetData>
  <sheetProtection sheet="1" objects="1" scenarios="1"/>
  <mergeCells count="71">
    <mergeCell ref="C30:J33"/>
    <mergeCell ref="K23:K24"/>
    <mergeCell ref="L23:L24"/>
    <mergeCell ref="M23:M24"/>
    <mergeCell ref="D24:E24"/>
    <mergeCell ref="F24:H24"/>
    <mergeCell ref="K28:K29"/>
    <mergeCell ref="L28:L29"/>
    <mergeCell ref="M28:M29"/>
    <mergeCell ref="D29:E29"/>
    <mergeCell ref="F29:H29"/>
    <mergeCell ref="C20:C24"/>
    <mergeCell ref="D20:E20"/>
    <mergeCell ref="F20:H20"/>
    <mergeCell ref="D21:E21"/>
    <mergeCell ref="D22:E22"/>
    <mergeCell ref="F22:H22"/>
    <mergeCell ref="D23:E23"/>
    <mergeCell ref="F23:H23"/>
    <mergeCell ref="C25:C29"/>
    <mergeCell ref="D25:E25"/>
    <mergeCell ref="F25:H25"/>
    <mergeCell ref="D26:E26"/>
    <mergeCell ref="D27:E27"/>
    <mergeCell ref="F27:H27"/>
    <mergeCell ref="D28:E28"/>
    <mergeCell ref="F28:H28"/>
    <mergeCell ref="K13:K14"/>
    <mergeCell ref="L13:L14"/>
    <mergeCell ref="M13:M14"/>
    <mergeCell ref="D14:E14"/>
    <mergeCell ref="F14:H14"/>
    <mergeCell ref="D18:E18"/>
    <mergeCell ref="F18:H18"/>
    <mergeCell ref="K18:K19"/>
    <mergeCell ref="L18:L19"/>
    <mergeCell ref="M18:M19"/>
    <mergeCell ref="D19:E19"/>
    <mergeCell ref="F19:H19"/>
    <mergeCell ref="D16:E16"/>
    <mergeCell ref="D17:E17"/>
    <mergeCell ref="C10:C14"/>
    <mergeCell ref="D10:E10"/>
    <mergeCell ref="F10:H10"/>
    <mergeCell ref="D11:E11"/>
    <mergeCell ref="D12:E12"/>
    <mergeCell ref="F12:H12"/>
    <mergeCell ref="D13:E13"/>
    <mergeCell ref="F13:H13"/>
    <mergeCell ref="F17:H17"/>
    <mergeCell ref="M8:M9"/>
    <mergeCell ref="D9:E9"/>
    <mergeCell ref="F9:H9"/>
    <mergeCell ref="H1:J1"/>
    <mergeCell ref="A3:M3"/>
    <mergeCell ref="C4:K4"/>
    <mergeCell ref="A5:A29"/>
    <mergeCell ref="B5:B29"/>
    <mergeCell ref="C5:C9"/>
    <mergeCell ref="D5:E5"/>
    <mergeCell ref="F5:H5"/>
    <mergeCell ref="D6:E6"/>
    <mergeCell ref="D7:E7"/>
    <mergeCell ref="C15:C19"/>
    <mergeCell ref="D15:E15"/>
    <mergeCell ref="F15:H15"/>
    <mergeCell ref="F7:H7"/>
    <mergeCell ref="D8:E8"/>
    <mergeCell ref="F8:H8"/>
    <mergeCell ref="K8:K9"/>
    <mergeCell ref="L8:L9"/>
  </mergeCells>
  <phoneticPr fontId="2"/>
  <conditionalFormatting sqref="L6:M7">
    <cfRule type="expression" dxfId="10" priority="2">
      <formula>$J$15="オンラインのみ"</formula>
    </cfRule>
  </conditionalFormatting>
  <conditionalFormatting sqref="L11:M12">
    <cfRule type="expression" dxfId="9" priority="1">
      <formula>$J$15="オンラインのみ"</formula>
    </cfRule>
  </conditionalFormatting>
  <conditionalFormatting sqref="L16:M17">
    <cfRule type="expression" dxfId="8" priority="6">
      <formula>$J$15="オンラインのみ"</formula>
    </cfRule>
  </conditionalFormatting>
  <conditionalFormatting sqref="L21:M22">
    <cfRule type="expression" dxfId="7" priority="5">
      <formula>$J$20="オンラインのみ"</formula>
    </cfRule>
  </conditionalFormatting>
  <conditionalFormatting sqref="L26:M27">
    <cfRule type="expression" dxfId="6" priority="4">
      <formula>$J$25="オンラインのみ"</formula>
    </cfRule>
  </conditionalFormatting>
  <dataValidations count="6">
    <dataValidation type="date" operator="lessThanOrEqual" allowBlank="1" showInputMessage="1" prompt="～2026/8/31_x000a_西暦年/月/日　を半角で入力_x000a_例）2025/12/1" sqref="J6 J26 J16 J21 J11" xr:uid="{63A39388-6DDB-4B09-8122-AFDD36D9C83E}">
      <formula1>46265</formula1>
    </dataValidation>
    <dataValidation type="list" allowBlank="1" showInputMessage="1" showErrorMessage="1" sqref="J20 J5 J10 J15 J25" xr:uid="{6D3AFD34-E094-422B-A69E-85A7F7BAA0C0}">
      <formula1>"選択してください,リアルのみ,リアル＋オンライン,オンラインのみ"</formula1>
    </dataValidation>
    <dataValidation type="list" allowBlank="1" showInputMessage="1" showErrorMessage="1" prompt="プルダウンして選択" sqref="F9 F14 F19 F24 F29" xr:uid="{B3A568C4-1DAB-4D9D-98CB-5DA8F1BF1E6A}">
      <formula1>"選択してください,自社単独ブース,共同出展,パビリオン,共同出展＋パビリオン"</formula1>
    </dataValidation>
    <dataValidation type="date" allowBlank="1" showInputMessage="1" showErrorMessage="1" error="実施・支払いは令和7年8月1日から令和8年8月31日まで（助成対象期間内）に完了する必要があります" prompt="2025/8/1～2026/8/31_x000a_西暦年/月/日　を半角で入力_x000a_例）2025/12/1" sqref="J27 J7 J12 J17 J22" xr:uid="{EBB0F07E-62AE-4E10-8757-004B64F27607}">
      <formula1>45870</formula1>
      <formula2>46265</formula2>
    </dataValidation>
    <dataValidation allowBlank="1" showErrorMessage="1" sqref="L5:M33" xr:uid="{22175D73-6201-436F-8F36-501201405AF3}"/>
    <dataValidation type="date" allowBlank="1" showInputMessage="1" showErrorMessage="1" errorTitle="助成対象期間外" error="入力された日付は助成対象期間外です。会期は2025/8/1～2026/8/31間で有る必要があります" prompt="西暦年/月/日　を半角で入力_x000a_例）_x000a_2025年12月1日_x000a_→2025/12/1_x000a_" sqref="F6 H6 F11 H11 F16 H16 F21 H21 F26 H26" xr:uid="{E4AC6720-9D9E-4B3D-BFA5-B9E5E61FA494}">
      <formula1>45870</formula1>
      <formula2>46265</formula2>
    </dataValidation>
  </dataValidations>
  <pageMargins left="0.51181102362204722" right="0.51181102362204722" top="0.55118110236220474" bottom="0.55118110236220474" header="0.31496062992125984" footer="0.3149606299212598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9" tint="0.79998168889431442"/>
    <pageSetUpPr fitToPage="1"/>
  </sheetPr>
  <dimension ref="A1:K111"/>
  <sheetViews>
    <sheetView showGridLines="0" zoomScaleNormal="100" workbookViewId="0">
      <selection activeCell="I20" sqref="I20"/>
    </sheetView>
  </sheetViews>
  <sheetFormatPr defaultColWidth="9" defaultRowHeight="16.149999999999999" customHeight="1"/>
  <cols>
    <col min="1" max="2" width="1.625" style="5" customWidth="1"/>
    <col min="3" max="4" width="3.25" style="5" customWidth="1"/>
    <col min="5" max="5" width="8.125" style="5" customWidth="1"/>
    <col min="6" max="6" width="12" style="28" customWidth="1"/>
    <col min="7" max="7" width="7.75" style="28" customWidth="1"/>
    <col min="8" max="8" width="8.25" style="28" customWidth="1"/>
    <col min="9" max="9" width="9.625" style="28" customWidth="1"/>
    <col min="10" max="10" width="11.875" style="37" customWidth="1"/>
    <col min="11" max="11" width="11.875" style="28" customWidth="1"/>
    <col min="12" max="12" width="2.625" style="5" customWidth="1"/>
    <col min="13" max="32" width="9" style="5"/>
    <col min="33" max="33" width="12.75" style="5" customWidth="1"/>
    <col min="34" max="34" width="15.625" style="5" customWidth="1"/>
    <col min="35" max="35" width="9" style="5"/>
    <col min="36" max="36" width="19" style="5" customWidth="1"/>
    <col min="37" max="37" width="26.5" style="5" customWidth="1"/>
    <col min="38" max="38" width="17" style="5" customWidth="1"/>
    <col min="39" max="39" width="21.125" style="5" customWidth="1"/>
    <col min="40" max="40" width="23.25" style="5" customWidth="1"/>
    <col min="41" max="41" width="22.125" style="5" customWidth="1"/>
    <col min="42" max="42" width="9" style="5"/>
    <col min="43" max="43" width="21.125" style="5" customWidth="1"/>
    <col min="44" max="44" width="27" style="5" customWidth="1"/>
    <col min="45" max="45" width="34.25" style="5" customWidth="1"/>
    <col min="46" max="16384" width="9" style="5"/>
  </cols>
  <sheetData>
    <row r="1" spans="1:11" ht="16.149999999999999" customHeight="1">
      <c r="A1" s="2" t="s">
        <v>62</v>
      </c>
      <c r="B1" s="2"/>
      <c r="C1" s="27"/>
      <c r="F1" s="5"/>
    </row>
    <row r="2" spans="1:11" s="36" customFormat="1" ht="18" customHeight="1">
      <c r="A2" s="31" t="s">
        <v>184</v>
      </c>
      <c r="B2" s="32"/>
      <c r="C2" s="32"/>
      <c r="D2" s="33"/>
      <c r="E2" s="34"/>
      <c r="F2" s="33"/>
      <c r="G2" s="35"/>
      <c r="H2" s="33"/>
    </row>
    <row r="3" spans="1:11" s="36" customFormat="1" ht="16.149999999999999" customHeight="1">
      <c r="A3" s="31"/>
      <c r="B3" s="393" t="s">
        <v>144</v>
      </c>
      <c r="C3" s="394"/>
      <c r="D3" s="394"/>
      <c r="E3" s="394"/>
      <c r="F3" s="394"/>
      <c r="G3" s="394"/>
      <c r="H3" s="394"/>
      <c r="I3" s="394"/>
      <c r="J3" s="394"/>
      <c r="K3" s="395"/>
    </row>
    <row r="4" spans="1:11" ht="19.149999999999999" customHeight="1">
      <c r="B4" s="65"/>
      <c r="C4" s="389" t="s">
        <v>183</v>
      </c>
      <c r="D4" s="396"/>
      <c r="E4" s="396"/>
      <c r="F4" s="396"/>
      <c r="G4" s="396"/>
      <c r="H4" s="396"/>
      <c r="I4" s="396"/>
      <c r="J4" s="191" t="s">
        <v>118</v>
      </c>
      <c r="K4" s="192" t="s">
        <v>180</v>
      </c>
    </row>
    <row r="5" spans="1:11" ht="16.149999999999999" customHeight="1">
      <c r="B5" s="65"/>
      <c r="C5" s="388"/>
      <c r="D5" s="375" t="s">
        <v>36</v>
      </c>
      <c r="E5" s="29" t="s">
        <v>21</v>
      </c>
      <c r="F5" s="374"/>
      <c r="G5" s="374"/>
      <c r="H5" s="38" t="s">
        <v>19</v>
      </c>
      <c r="I5" s="132"/>
      <c r="J5" s="397"/>
      <c r="K5" s="398"/>
    </row>
    <row r="6" spans="1:11" ht="16.149999999999999" customHeight="1">
      <c r="B6" s="65"/>
      <c r="C6" s="388"/>
      <c r="D6" s="375"/>
      <c r="E6" s="29" t="s">
        <v>22</v>
      </c>
      <c r="F6" s="374"/>
      <c r="G6" s="374"/>
      <c r="H6" s="38" t="s">
        <v>20</v>
      </c>
      <c r="I6" s="132"/>
      <c r="J6" s="397"/>
      <c r="K6" s="398"/>
    </row>
    <row r="7" spans="1:11" ht="16.149999999999999" customHeight="1">
      <c r="B7" s="65"/>
      <c r="C7" s="388"/>
      <c r="D7" s="375" t="s">
        <v>37</v>
      </c>
      <c r="E7" s="29" t="s">
        <v>21</v>
      </c>
      <c r="F7" s="374"/>
      <c r="G7" s="374"/>
      <c r="H7" s="38" t="s">
        <v>19</v>
      </c>
      <c r="I7" s="132"/>
      <c r="J7" s="397"/>
      <c r="K7" s="398"/>
    </row>
    <row r="8" spans="1:11" ht="16.149999999999999" customHeight="1">
      <c r="B8" s="65"/>
      <c r="C8" s="388"/>
      <c r="D8" s="375"/>
      <c r="E8" s="29" t="s">
        <v>15</v>
      </c>
      <c r="F8" s="374"/>
      <c r="G8" s="374"/>
      <c r="H8" s="38" t="s">
        <v>20</v>
      </c>
      <c r="I8" s="132"/>
      <c r="J8" s="397"/>
      <c r="K8" s="398"/>
    </row>
    <row r="9" spans="1:11" ht="16.149999999999999" customHeight="1">
      <c r="B9" s="65"/>
      <c r="C9" s="388"/>
      <c r="D9" s="375" t="s">
        <v>38</v>
      </c>
      <c r="E9" s="29" t="s">
        <v>21</v>
      </c>
      <c r="F9" s="374"/>
      <c r="G9" s="374"/>
      <c r="H9" s="38" t="s">
        <v>19</v>
      </c>
      <c r="I9" s="132"/>
      <c r="J9" s="397"/>
      <c r="K9" s="398"/>
    </row>
    <row r="10" spans="1:11" ht="16.149999999999999" customHeight="1">
      <c r="B10" s="65"/>
      <c r="C10" s="388"/>
      <c r="D10" s="375"/>
      <c r="E10" s="29" t="s">
        <v>15</v>
      </c>
      <c r="F10" s="374"/>
      <c r="G10" s="374"/>
      <c r="H10" s="38" t="s">
        <v>20</v>
      </c>
      <c r="I10" s="132"/>
      <c r="J10" s="397"/>
      <c r="K10" s="398"/>
    </row>
    <row r="11" spans="1:11" ht="16.149999999999999" customHeight="1">
      <c r="B11" s="65"/>
      <c r="C11" s="388"/>
      <c r="D11" s="375" t="s">
        <v>63</v>
      </c>
      <c r="E11" s="29" t="s">
        <v>21</v>
      </c>
      <c r="F11" s="374"/>
      <c r="G11" s="374"/>
      <c r="H11" s="38" t="s">
        <v>19</v>
      </c>
      <c r="I11" s="132"/>
      <c r="J11" s="397"/>
      <c r="K11" s="398"/>
    </row>
    <row r="12" spans="1:11" ht="16.149999999999999" customHeight="1">
      <c r="B12" s="65"/>
      <c r="C12" s="388"/>
      <c r="D12" s="375"/>
      <c r="E12" s="29" t="s">
        <v>15</v>
      </c>
      <c r="F12" s="374"/>
      <c r="G12" s="374"/>
      <c r="H12" s="38" t="s">
        <v>20</v>
      </c>
      <c r="I12" s="132"/>
      <c r="J12" s="397"/>
      <c r="K12" s="398"/>
    </row>
    <row r="13" spans="1:11" ht="16.149999999999999" customHeight="1">
      <c r="B13" s="65"/>
      <c r="C13" s="388"/>
      <c r="D13" s="375" t="s">
        <v>64</v>
      </c>
      <c r="E13" s="29" t="s">
        <v>21</v>
      </c>
      <c r="F13" s="374"/>
      <c r="G13" s="374"/>
      <c r="H13" s="38" t="s">
        <v>19</v>
      </c>
      <c r="I13" s="132"/>
      <c r="J13" s="397"/>
      <c r="K13" s="398"/>
    </row>
    <row r="14" spans="1:11" ht="16.149999999999999" customHeight="1">
      <c r="B14" s="65"/>
      <c r="C14" s="388"/>
      <c r="D14" s="375"/>
      <c r="E14" s="29" t="s">
        <v>15</v>
      </c>
      <c r="F14" s="374"/>
      <c r="G14" s="374"/>
      <c r="H14" s="38" t="s">
        <v>20</v>
      </c>
      <c r="I14" s="132"/>
      <c r="J14" s="397"/>
      <c r="K14" s="398"/>
    </row>
    <row r="15" spans="1:11" ht="18" customHeight="1">
      <c r="B15" s="65"/>
      <c r="C15" s="376" t="s">
        <v>48</v>
      </c>
      <c r="D15" s="377"/>
      <c r="E15" s="377"/>
      <c r="F15" s="377"/>
      <c r="G15" s="377"/>
      <c r="H15" s="377"/>
      <c r="I15" s="377"/>
      <c r="J15" s="399" t="str">
        <f>IF(SUM(J5:J14)=0,"",SUM(J5:J14))</f>
        <v/>
      </c>
      <c r="K15" s="401" t="str">
        <f>IF(SUM(K5:K14)=0,"",SUM(K5:K14))</f>
        <v/>
      </c>
    </row>
    <row r="16" spans="1:11" ht="18" customHeight="1">
      <c r="B16" s="65"/>
      <c r="C16" s="379"/>
      <c r="D16" s="380"/>
      <c r="E16" s="380"/>
      <c r="F16" s="380"/>
      <c r="G16" s="380"/>
      <c r="H16" s="380"/>
      <c r="I16" s="380"/>
      <c r="J16" s="400"/>
      <c r="K16" s="402"/>
    </row>
    <row r="17" spans="2:11" ht="26.45" customHeight="1">
      <c r="B17" s="65"/>
      <c r="C17" s="389" t="s">
        <v>182</v>
      </c>
      <c r="D17" s="390"/>
      <c r="E17" s="390"/>
      <c r="F17" s="390"/>
      <c r="G17" s="390"/>
      <c r="H17" s="390"/>
      <c r="I17" s="390"/>
      <c r="J17" s="191" t="s">
        <v>175</v>
      </c>
      <c r="K17" s="192" t="s">
        <v>180</v>
      </c>
    </row>
    <row r="18" spans="2:11" ht="16.149999999999999" customHeight="1">
      <c r="B18" s="65"/>
      <c r="C18" s="388"/>
      <c r="D18" s="375" t="s">
        <v>36</v>
      </c>
      <c r="E18" s="29" t="s">
        <v>21</v>
      </c>
      <c r="F18" s="374"/>
      <c r="G18" s="374"/>
      <c r="H18" s="38" t="s">
        <v>19</v>
      </c>
      <c r="I18" s="132"/>
      <c r="J18" s="391"/>
      <c r="K18" s="392"/>
    </row>
    <row r="19" spans="2:11" ht="16.149999999999999" customHeight="1">
      <c r="B19" s="65"/>
      <c r="C19" s="388"/>
      <c r="D19" s="375"/>
      <c r="E19" s="29" t="s">
        <v>15</v>
      </c>
      <c r="F19" s="374"/>
      <c r="G19" s="374"/>
      <c r="H19" s="38" t="s">
        <v>20</v>
      </c>
      <c r="I19" s="132"/>
      <c r="J19" s="391"/>
      <c r="K19" s="392"/>
    </row>
    <row r="20" spans="2:11" ht="16.149999999999999" customHeight="1">
      <c r="B20" s="65"/>
      <c r="C20" s="388"/>
      <c r="D20" s="375" t="s">
        <v>43</v>
      </c>
      <c r="E20" s="29" t="s">
        <v>21</v>
      </c>
      <c r="F20" s="374"/>
      <c r="G20" s="374"/>
      <c r="H20" s="38" t="s">
        <v>19</v>
      </c>
      <c r="I20" s="132"/>
      <c r="J20" s="391"/>
      <c r="K20" s="392"/>
    </row>
    <row r="21" spans="2:11" ht="16.149999999999999" customHeight="1">
      <c r="B21" s="65"/>
      <c r="C21" s="388"/>
      <c r="D21" s="375"/>
      <c r="E21" s="29" t="s">
        <v>15</v>
      </c>
      <c r="F21" s="374"/>
      <c r="G21" s="374"/>
      <c r="H21" s="38" t="s">
        <v>20</v>
      </c>
      <c r="I21" s="132"/>
      <c r="J21" s="391"/>
      <c r="K21" s="392"/>
    </row>
    <row r="22" spans="2:11" ht="16.149999999999999" customHeight="1">
      <c r="B22" s="65"/>
      <c r="C22" s="388"/>
      <c r="D22" s="375" t="s">
        <v>44</v>
      </c>
      <c r="E22" s="29" t="s">
        <v>21</v>
      </c>
      <c r="F22" s="374"/>
      <c r="G22" s="374"/>
      <c r="H22" s="38" t="s">
        <v>19</v>
      </c>
      <c r="I22" s="132"/>
      <c r="J22" s="391"/>
      <c r="K22" s="392"/>
    </row>
    <row r="23" spans="2:11" ht="16.149999999999999" customHeight="1">
      <c r="B23" s="65"/>
      <c r="C23" s="388"/>
      <c r="D23" s="375"/>
      <c r="E23" s="29" t="s">
        <v>15</v>
      </c>
      <c r="F23" s="374"/>
      <c r="G23" s="374"/>
      <c r="H23" s="38" t="s">
        <v>20</v>
      </c>
      <c r="I23" s="132"/>
      <c r="J23" s="391"/>
      <c r="K23" s="392"/>
    </row>
    <row r="24" spans="2:11" ht="18" customHeight="1">
      <c r="B24" s="65"/>
      <c r="C24" s="376" t="s">
        <v>110</v>
      </c>
      <c r="D24" s="377"/>
      <c r="E24" s="377"/>
      <c r="F24" s="377"/>
      <c r="G24" s="377"/>
      <c r="H24" s="377"/>
      <c r="I24" s="378"/>
      <c r="J24" s="403" t="str">
        <f>IF(SUM(J18:J23)=0,"",SUM(J18:J23))</f>
        <v/>
      </c>
      <c r="K24" s="405" t="str">
        <f>IF(SUM(K18:K23)=0,"",SUM(K18:K23))</f>
        <v/>
      </c>
    </row>
    <row r="25" spans="2:11" ht="18" customHeight="1">
      <c r="B25" s="65"/>
      <c r="C25" s="379"/>
      <c r="D25" s="380"/>
      <c r="E25" s="380"/>
      <c r="F25" s="380"/>
      <c r="G25" s="380"/>
      <c r="H25" s="380"/>
      <c r="I25" s="381"/>
      <c r="J25" s="404"/>
      <c r="K25" s="406"/>
    </row>
    <row r="26" spans="2:11" ht="28.15" customHeight="1">
      <c r="B26" s="65"/>
      <c r="C26" s="389" t="s">
        <v>181</v>
      </c>
      <c r="D26" s="390"/>
      <c r="E26" s="390"/>
      <c r="F26" s="390"/>
      <c r="G26" s="390"/>
      <c r="H26" s="390"/>
      <c r="I26" s="390"/>
      <c r="J26" s="205" t="s">
        <v>175</v>
      </c>
      <c r="K26" s="206" t="s">
        <v>180</v>
      </c>
    </row>
    <row r="27" spans="2:11" ht="16.149999999999999" customHeight="1">
      <c r="B27" s="65"/>
      <c r="C27" s="388"/>
      <c r="D27" s="375" t="s">
        <v>42</v>
      </c>
      <c r="E27" s="29" t="s">
        <v>21</v>
      </c>
      <c r="F27" s="374"/>
      <c r="G27" s="374"/>
      <c r="H27" s="38" t="s">
        <v>19</v>
      </c>
      <c r="I27" s="132"/>
      <c r="J27" s="391"/>
      <c r="K27" s="392"/>
    </row>
    <row r="28" spans="2:11" ht="16.149999999999999" customHeight="1">
      <c r="B28" s="65"/>
      <c r="C28" s="388"/>
      <c r="D28" s="375"/>
      <c r="E28" s="29" t="s">
        <v>15</v>
      </c>
      <c r="F28" s="374"/>
      <c r="G28" s="374"/>
      <c r="H28" s="38" t="s">
        <v>20</v>
      </c>
      <c r="I28" s="132"/>
      <c r="J28" s="391"/>
      <c r="K28" s="392"/>
    </row>
    <row r="29" spans="2:11" ht="16.149999999999999" customHeight="1">
      <c r="B29" s="65"/>
      <c r="C29" s="388"/>
      <c r="D29" s="375" t="s">
        <v>43</v>
      </c>
      <c r="E29" s="29" t="s">
        <v>21</v>
      </c>
      <c r="F29" s="374"/>
      <c r="G29" s="374"/>
      <c r="H29" s="38" t="s">
        <v>19</v>
      </c>
      <c r="I29" s="132"/>
      <c r="J29" s="391"/>
      <c r="K29" s="392"/>
    </row>
    <row r="30" spans="2:11" ht="16.149999999999999" customHeight="1">
      <c r="B30" s="65"/>
      <c r="C30" s="388"/>
      <c r="D30" s="375"/>
      <c r="E30" s="29" t="s">
        <v>15</v>
      </c>
      <c r="F30" s="374"/>
      <c r="G30" s="374"/>
      <c r="H30" s="38" t="s">
        <v>20</v>
      </c>
      <c r="I30" s="132"/>
      <c r="J30" s="391"/>
      <c r="K30" s="392"/>
    </row>
    <row r="31" spans="2:11" ht="16.149999999999999" customHeight="1">
      <c r="B31" s="65"/>
      <c r="C31" s="388"/>
      <c r="D31" s="375" t="s">
        <v>44</v>
      </c>
      <c r="E31" s="29" t="s">
        <v>21</v>
      </c>
      <c r="F31" s="374"/>
      <c r="G31" s="374"/>
      <c r="H31" s="38" t="s">
        <v>19</v>
      </c>
      <c r="I31" s="132"/>
      <c r="J31" s="391"/>
      <c r="K31" s="392"/>
    </row>
    <row r="32" spans="2:11" ht="16.149999999999999" customHeight="1">
      <c r="B32" s="65"/>
      <c r="C32" s="388"/>
      <c r="D32" s="375"/>
      <c r="E32" s="29" t="s">
        <v>15</v>
      </c>
      <c r="F32" s="374"/>
      <c r="G32" s="374"/>
      <c r="H32" s="38" t="s">
        <v>20</v>
      </c>
      <c r="I32" s="132"/>
      <c r="J32" s="391"/>
      <c r="K32" s="392"/>
    </row>
    <row r="33" spans="2:11" ht="16.149999999999999" customHeight="1">
      <c r="B33" s="65"/>
      <c r="C33" s="388"/>
      <c r="D33" s="375" t="s">
        <v>46</v>
      </c>
      <c r="E33" s="29" t="s">
        <v>21</v>
      </c>
      <c r="F33" s="374"/>
      <c r="G33" s="374"/>
      <c r="H33" s="38" t="s">
        <v>19</v>
      </c>
      <c r="I33" s="132"/>
      <c r="J33" s="391"/>
      <c r="K33" s="392"/>
    </row>
    <row r="34" spans="2:11" ht="16.149999999999999" customHeight="1">
      <c r="B34" s="65"/>
      <c r="C34" s="388"/>
      <c r="D34" s="375"/>
      <c r="E34" s="29" t="s">
        <v>15</v>
      </c>
      <c r="F34" s="374"/>
      <c r="G34" s="374"/>
      <c r="H34" s="38" t="s">
        <v>20</v>
      </c>
      <c r="I34" s="132"/>
      <c r="J34" s="391"/>
      <c r="K34" s="392"/>
    </row>
    <row r="35" spans="2:11" ht="16.149999999999999" customHeight="1">
      <c r="B35" s="65"/>
      <c r="C35" s="388"/>
      <c r="D35" s="375" t="s">
        <v>47</v>
      </c>
      <c r="E35" s="29" t="s">
        <v>21</v>
      </c>
      <c r="F35" s="374"/>
      <c r="G35" s="374"/>
      <c r="H35" s="38" t="s">
        <v>19</v>
      </c>
      <c r="I35" s="132"/>
      <c r="J35" s="391"/>
      <c r="K35" s="411"/>
    </row>
    <row r="36" spans="2:11" ht="16.149999999999999" customHeight="1">
      <c r="B36" s="65"/>
      <c r="C36" s="388"/>
      <c r="D36" s="375"/>
      <c r="E36" s="29" t="s">
        <v>15</v>
      </c>
      <c r="F36" s="374"/>
      <c r="G36" s="374"/>
      <c r="H36" s="38" t="s">
        <v>20</v>
      </c>
      <c r="I36" s="132"/>
      <c r="J36" s="391"/>
      <c r="K36" s="412"/>
    </row>
    <row r="37" spans="2:11" ht="18" customHeight="1">
      <c r="B37" s="65"/>
      <c r="C37" s="376" t="s">
        <v>111</v>
      </c>
      <c r="D37" s="377"/>
      <c r="E37" s="377"/>
      <c r="F37" s="377"/>
      <c r="G37" s="377"/>
      <c r="H37" s="377"/>
      <c r="I37" s="378"/>
      <c r="J37" s="407">
        <f>J27+J29+J31+J33+J35</f>
        <v>0</v>
      </c>
      <c r="K37" s="409">
        <f>K27+K29+K31+K33+K35</f>
        <v>0</v>
      </c>
    </row>
    <row r="38" spans="2:11" ht="18" customHeight="1">
      <c r="B38" s="65"/>
      <c r="C38" s="379"/>
      <c r="D38" s="380"/>
      <c r="E38" s="380"/>
      <c r="F38" s="380"/>
      <c r="G38" s="380"/>
      <c r="H38" s="380"/>
      <c r="I38" s="381"/>
      <c r="J38" s="408"/>
      <c r="K38" s="410"/>
    </row>
    <row r="39" spans="2:11" ht="18" customHeight="1">
      <c r="B39" s="382" t="s">
        <v>31</v>
      </c>
      <c r="C39" s="383"/>
      <c r="D39" s="383"/>
      <c r="E39" s="383"/>
      <c r="F39" s="383"/>
      <c r="G39" s="383"/>
      <c r="H39" s="383"/>
      <c r="I39" s="384"/>
      <c r="J39" s="185" t="s">
        <v>175</v>
      </c>
      <c r="K39" s="68" t="s">
        <v>45</v>
      </c>
    </row>
    <row r="40" spans="2:11" ht="18" customHeight="1">
      <c r="B40" s="385"/>
      <c r="C40" s="386"/>
      <c r="D40" s="386"/>
      <c r="E40" s="386"/>
      <c r="F40" s="386"/>
      <c r="G40" s="386"/>
      <c r="H40" s="386"/>
      <c r="I40" s="387"/>
      <c r="J40" s="178">
        <f>SUM(J15,J24,J37)</f>
        <v>0</v>
      </c>
      <c r="K40" s="179">
        <f>SUM(K15,K24,K37)</f>
        <v>0</v>
      </c>
    </row>
    <row r="41" spans="2:11" ht="16.149999999999999" customHeight="1">
      <c r="E41" s="28"/>
      <c r="I41" s="37"/>
      <c r="J41" s="28"/>
    </row>
    <row r="42" spans="2:11" ht="16.149999999999999" customHeight="1">
      <c r="J42" s="5"/>
    </row>
    <row r="99" spans="4:4" ht="16.149999999999999" customHeight="1">
      <c r="D99" s="5" t="str">
        <f>IF(別紙４_印刷・動画・広告!F22="","")</f>
        <v/>
      </c>
    </row>
    <row r="111" spans="4:4" ht="16.149999999999999" customHeight="1">
      <c r="D111" s="5" t="str">
        <f>IF(別紙４_印刷・動画・広告!F31="","")</f>
        <v/>
      </c>
    </row>
  </sheetData>
  <sheetProtection sheet="1" formatCells="0" formatColumns="0" formatRows="0"/>
  <mergeCells count="82">
    <mergeCell ref="J37:J38"/>
    <mergeCell ref="K37:K38"/>
    <mergeCell ref="J33:J34"/>
    <mergeCell ref="K33:K34"/>
    <mergeCell ref="J35:J36"/>
    <mergeCell ref="K35:K36"/>
    <mergeCell ref="K27:K28"/>
    <mergeCell ref="J29:J30"/>
    <mergeCell ref="K29:K30"/>
    <mergeCell ref="J31:J32"/>
    <mergeCell ref="K31:K32"/>
    <mergeCell ref="J27:J28"/>
    <mergeCell ref="K20:K21"/>
    <mergeCell ref="J22:J23"/>
    <mergeCell ref="K22:K23"/>
    <mergeCell ref="J24:J25"/>
    <mergeCell ref="K24:K25"/>
    <mergeCell ref="J5:J6"/>
    <mergeCell ref="K5:K6"/>
    <mergeCell ref="J7:J8"/>
    <mergeCell ref="K7:K8"/>
    <mergeCell ref="J9:J10"/>
    <mergeCell ref="K9:K10"/>
    <mergeCell ref="J11:J12"/>
    <mergeCell ref="K11:K12"/>
    <mergeCell ref="J13:J14"/>
    <mergeCell ref="K13:K14"/>
    <mergeCell ref="J15:J16"/>
    <mergeCell ref="K15:K16"/>
    <mergeCell ref="J18:J19"/>
    <mergeCell ref="K18:K19"/>
    <mergeCell ref="J20:J21"/>
    <mergeCell ref="B3:K3"/>
    <mergeCell ref="C4:I4"/>
    <mergeCell ref="C17:I17"/>
    <mergeCell ref="F19:G19"/>
    <mergeCell ref="F6:G6"/>
    <mergeCell ref="D13:D14"/>
    <mergeCell ref="F14:G14"/>
    <mergeCell ref="F18:G18"/>
    <mergeCell ref="C15:I16"/>
    <mergeCell ref="F10:G10"/>
    <mergeCell ref="D11:D12"/>
    <mergeCell ref="F12:G12"/>
    <mergeCell ref="F13:G13"/>
    <mergeCell ref="F22:G22"/>
    <mergeCell ref="D20:D21"/>
    <mergeCell ref="F21:G21"/>
    <mergeCell ref="D22:D23"/>
    <mergeCell ref="F23:G23"/>
    <mergeCell ref="F7:G7"/>
    <mergeCell ref="C5:C14"/>
    <mergeCell ref="D5:D6"/>
    <mergeCell ref="D35:D36"/>
    <mergeCell ref="F35:G35"/>
    <mergeCell ref="F36:G36"/>
    <mergeCell ref="F27:G27"/>
    <mergeCell ref="F28:G28"/>
    <mergeCell ref="F29:G29"/>
    <mergeCell ref="F31:G31"/>
    <mergeCell ref="F30:G30"/>
    <mergeCell ref="F5:G5"/>
    <mergeCell ref="D7:D8"/>
    <mergeCell ref="F8:G8"/>
    <mergeCell ref="D9:D10"/>
    <mergeCell ref="C26:I26"/>
    <mergeCell ref="F9:G9"/>
    <mergeCell ref="D18:D19"/>
    <mergeCell ref="C24:I25"/>
    <mergeCell ref="C37:I38"/>
    <mergeCell ref="B39:I40"/>
    <mergeCell ref="C27:C36"/>
    <mergeCell ref="D27:D28"/>
    <mergeCell ref="D29:D30"/>
    <mergeCell ref="D31:D32"/>
    <mergeCell ref="F32:G32"/>
    <mergeCell ref="D33:D34"/>
    <mergeCell ref="F33:G33"/>
    <mergeCell ref="F34:G34"/>
    <mergeCell ref="C18:C23"/>
    <mergeCell ref="F11:G11"/>
    <mergeCell ref="F20:G20"/>
  </mergeCells>
  <phoneticPr fontId="2"/>
  <dataValidations xWindow="820" yWindow="607" count="4">
    <dataValidation allowBlank="1" showInputMessage="1" showErrorMessage="1" prompt="助成対象期間内の広告である必要があります。" sqref="F35:G35 F33:G33" xr:uid="{00000000-0002-0000-0600-000001000000}"/>
    <dataValidation allowBlank="1" showInputMessage="1" showErrorMessage="1" prompt="助成事業で実施する内容をご記入ください" sqref="F31 F7 F9 F20 F18 F29 F27 F5:G5 F11:G11 F13:G13 F22:G22" xr:uid="{00000000-0002-0000-0600-000002000000}"/>
    <dataValidation imeMode="disabled" allowBlank="1" showInputMessage="1" showErrorMessage="1" prompt="入力不要（自動計算されます）" sqref="J15:K15 K39" xr:uid="{00000000-0002-0000-0600-000003000000}"/>
    <dataValidation type="date" imeMode="halfAlpha" allowBlank="1" showInputMessage="1" showErrorMessage="1" errorTitle="助成対象期間をご確認ください" error="契約・実施・支払いは令和8年2月1日から令和9年2月28日まで（助成対象期間内）に完了する必要があります_x000a_" prompt="2026/2/1～2027/2/28_x000a_西暦年/月/日　を半角で入力_x000a_例）2026/3/15" sqref="I5:I14 I18:I23 I27:I36" xr:uid="{DFCAAB37-AFBA-4920-B613-213EB4E62464}">
      <formula1>46054</formula1>
      <formula2>46446</formula2>
    </dataValidation>
  </dataValidation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V36"/>
  <sheetViews>
    <sheetView showGridLines="0" zoomScaleNormal="100" workbookViewId="0">
      <selection activeCell="W13" sqref="W13"/>
    </sheetView>
  </sheetViews>
  <sheetFormatPr defaultColWidth="9" defaultRowHeight="13.5"/>
  <cols>
    <col min="1" max="1" width="0.625" style="5" customWidth="1"/>
    <col min="2" max="2" width="0.5" style="5" customWidth="1"/>
    <col min="3" max="3" width="3.75" style="5" customWidth="1"/>
    <col min="4" max="4" width="2.75" style="5" customWidth="1"/>
    <col min="5" max="5" width="5.25" style="5" customWidth="1"/>
    <col min="6" max="6" width="5.625" style="5" customWidth="1"/>
    <col min="7" max="7" width="7.75" style="5" customWidth="1"/>
    <col min="8" max="8" width="7.5" style="5" customWidth="1"/>
    <col min="9" max="9" width="7.25" style="5" customWidth="1"/>
    <col min="10" max="10" width="6.75" style="5" customWidth="1"/>
    <col min="11" max="11" width="2.75" style="5" customWidth="1"/>
    <col min="12" max="12" width="6.125" style="5" customWidth="1"/>
    <col min="13" max="13" width="5" style="5" customWidth="1"/>
    <col min="14" max="14" width="3.25" style="5" customWidth="1"/>
    <col min="15" max="15" width="1.75" style="5" customWidth="1"/>
    <col min="16" max="16" width="10.75" style="5" customWidth="1"/>
    <col min="17" max="17" width="5.625" style="5" hidden="1" customWidth="1"/>
    <col min="18" max="18" width="1" style="5" customWidth="1"/>
    <col min="19" max="16384" width="9" style="5"/>
  </cols>
  <sheetData>
    <row r="1" spans="1:22">
      <c r="A1" s="64" t="s">
        <v>136</v>
      </c>
      <c r="B1" s="63"/>
      <c r="C1" s="63"/>
      <c r="D1" s="32"/>
      <c r="E1" s="32"/>
      <c r="F1" s="32"/>
      <c r="G1" s="62"/>
      <c r="H1" s="62"/>
      <c r="I1" s="62"/>
      <c r="J1" s="62"/>
      <c r="K1" s="62"/>
      <c r="L1" s="62"/>
      <c r="M1" s="62"/>
      <c r="N1" s="61"/>
      <c r="O1" s="32"/>
      <c r="P1" s="32"/>
      <c r="Q1" s="32"/>
      <c r="R1" s="32"/>
    </row>
    <row r="2" spans="1:22" s="36" customFormat="1" ht="18" customHeight="1">
      <c r="A2" s="31" t="s">
        <v>140</v>
      </c>
      <c r="B2" s="32"/>
      <c r="C2" s="32"/>
      <c r="D2" s="33"/>
      <c r="E2" s="34"/>
      <c r="F2" s="33"/>
      <c r="G2" s="35"/>
      <c r="H2" s="33"/>
    </row>
    <row r="3" spans="1:22" s="23" customFormat="1" ht="23.1" customHeight="1">
      <c r="A3" s="41"/>
      <c r="B3" s="41"/>
      <c r="C3" s="41" t="s">
        <v>34</v>
      </c>
      <c r="D3" s="60"/>
      <c r="E3" s="60"/>
      <c r="F3" s="60"/>
      <c r="G3" s="59" t="s">
        <v>91</v>
      </c>
      <c r="H3" s="58">
        <v>0.66666666666666663</v>
      </c>
      <c r="I3" s="57" t="s">
        <v>90</v>
      </c>
      <c r="J3" s="41"/>
      <c r="K3" s="41"/>
      <c r="L3" s="56"/>
      <c r="M3" s="41"/>
      <c r="N3" s="41"/>
      <c r="O3" s="55"/>
      <c r="P3" s="54" t="s">
        <v>17</v>
      </c>
      <c r="Q3" s="53"/>
      <c r="R3" s="41"/>
    </row>
    <row r="4" spans="1:22" ht="23.1" customHeight="1">
      <c r="A4" s="32"/>
      <c r="B4" s="32"/>
      <c r="C4" s="413" t="s">
        <v>89</v>
      </c>
      <c r="D4" s="414"/>
      <c r="E4" s="414"/>
      <c r="F4" s="414"/>
      <c r="G4" s="415" t="s">
        <v>172</v>
      </c>
      <c r="H4" s="416"/>
      <c r="I4" s="415" t="s">
        <v>88</v>
      </c>
      <c r="J4" s="416"/>
      <c r="K4" s="417" t="s">
        <v>174</v>
      </c>
      <c r="L4" s="417"/>
      <c r="M4" s="417"/>
      <c r="N4" s="418" t="s">
        <v>87</v>
      </c>
      <c r="O4" s="418"/>
      <c r="P4" s="418"/>
      <c r="Q4" s="32"/>
      <c r="R4" s="32"/>
    </row>
    <row r="5" spans="1:22" ht="23.1" customHeight="1">
      <c r="A5" s="32"/>
      <c r="B5" s="32"/>
      <c r="C5" s="130"/>
      <c r="D5" s="414" t="s">
        <v>86</v>
      </c>
      <c r="E5" s="414"/>
      <c r="F5" s="414"/>
      <c r="G5" s="416"/>
      <c r="H5" s="416"/>
      <c r="I5" s="416"/>
      <c r="J5" s="416"/>
      <c r="K5" s="417"/>
      <c r="L5" s="417"/>
      <c r="M5" s="417"/>
      <c r="N5" s="418"/>
      <c r="O5" s="418"/>
      <c r="P5" s="418"/>
      <c r="Q5" s="32"/>
      <c r="R5" s="32"/>
    </row>
    <row r="6" spans="1:22" ht="32.1" customHeight="1">
      <c r="A6" s="32"/>
      <c r="B6" s="32"/>
      <c r="C6" s="419" t="s">
        <v>105</v>
      </c>
      <c r="D6" s="420" t="s">
        <v>35</v>
      </c>
      <c r="E6" s="421" t="s">
        <v>16</v>
      </c>
      <c r="F6" s="421"/>
      <c r="G6" s="422" t="str">
        <f>別紙３_販路開拓費!L30</f>
        <v/>
      </c>
      <c r="H6" s="422"/>
      <c r="I6" s="422" t="str">
        <f>別紙３_販路開拓費!M30</f>
        <v/>
      </c>
      <c r="J6" s="422"/>
      <c r="K6" s="180"/>
      <c r="L6" s="428" t="str">
        <f>IF(I6="","",ROUNDDOWN(I6*$H$3,-3))</f>
        <v/>
      </c>
      <c r="M6" s="429"/>
      <c r="N6" s="426"/>
      <c r="O6" s="426"/>
      <c r="P6" s="427"/>
      <c r="Q6" s="32"/>
      <c r="R6" s="32"/>
    </row>
    <row r="7" spans="1:22" ht="32.1" customHeight="1">
      <c r="A7" s="32"/>
      <c r="B7" s="32"/>
      <c r="C7" s="419"/>
      <c r="D7" s="420"/>
      <c r="E7" s="421" t="s">
        <v>33</v>
      </c>
      <c r="F7" s="421"/>
      <c r="G7" s="422" t="str">
        <f>別紙３_販路開拓費!L31</f>
        <v/>
      </c>
      <c r="H7" s="422"/>
      <c r="I7" s="422" t="str">
        <f>別紙３_販路開拓費!M31</f>
        <v/>
      </c>
      <c r="J7" s="422"/>
      <c r="K7" s="180"/>
      <c r="L7" s="428" t="str">
        <f>IF(I7="","",ROUNDDOWN(I7*$H$3,-3))</f>
        <v/>
      </c>
      <c r="M7" s="429"/>
      <c r="N7" s="426"/>
      <c r="O7" s="426"/>
      <c r="P7" s="427"/>
      <c r="Q7" s="32"/>
      <c r="R7" s="32"/>
      <c r="U7" s="30"/>
    </row>
    <row r="8" spans="1:22" ht="32.1" customHeight="1">
      <c r="A8" s="32"/>
      <c r="B8" s="32"/>
      <c r="C8" s="419"/>
      <c r="D8" s="420"/>
      <c r="E8" s="421" t="s">
        <v>32</v>
      </c>
      <c r="F8" s="421"/>
      <c r="G8" s="422" t="str">
        <f>別紙３_販路開拓費!L32</f>
        <v/>
      </c>
      <c r="H8" s="422"/>
      <c r="I8" s="422" t="str">
        <f>別紙３_販路開拓費!M32</f>
        <v/>
      </c>
      <c r="J8" s="422"/>
      <c r="K8" s="180"/>
      <c r="L8" s="428" t="str">
        <f>IF(I8="","",ROUNDDOWN(I8*$H$3,-3))</f>
        <v/>
      </c>
      <c r="M8" s="429"/>
      <c r="N8" s="426"/>
      <c r="O8" s="426"/>
      <c r="P8" s="427"/>
      <c r="Q8" s="32"/>
      <c r="R8" s="32"/>
    </row>
    <row r="9" spans="1:22" ht="32.1" customHeight="1">
      <c r="A9" s="32"/>
      <c r="B9" s="32"/>
      <c r="C9" s="419"/>
      <c r="D9" s="423" t="s">
        <v>106</v>
      </c>
      <c r="E9" s="423"/>
      <c r="F9" s="423"/>
      <c r="G9" s="422">
        <f>別紙３_販路開拓費!L35</f>
        <v>0</v>
      </c>
      <c r="H9" s="422"/>
      <c r="I9" s="422">
        <f>別紙３_販路開拓費!M35</f>
        <v>0</v>
      </c>
      <c r="J9" s="422"/>
      <c r="K9" s="180"/>
      <c r="L9" s="432">
        <f>IF(I9="","",IF((ROUNDDOWN(I9*$H$3,-3))&gt;200000,200000,ROUNDDOWN(I9*$H$3,-3)))</f>
        <v>0</v>
      </c>
      <c r="M9" s="433"/>
      <c r="N9" s="103"/>
      <c r="O9" s="430"/>
      <c r="P9" s="431"/>
      <c r="Q9" s="32"/>
      <c r="R9" s="32"/>
      <c r="V9" s="30"/>
    </row>
    <row r="10" spans="1:22" ht="32.1" customHeight="1" thickBot="1">
      <c r="A10" s="32"/>
      <c r="B10" s="32"/>
      <c r="C10" s="419"/>
      <c r="D10" s="423" t="s">
        <v>107</v>
      </c>
      <c r="E10" s="423"/>
      <c r="F10" s="423"/>
      <c r="G10" s="422" t="str">
        <f>別紙３_販路開拓費!L46</f>
        <v/>
      </c>
      <c r="H10" s="422"/>
      <c r="I10" s="422" t="str">
        <f>別紙３_販路開拓費!M46</f>
        <v/>
      </c>
      <c r="J10" s="422"/>
      <c r="K10" s="181" t="s">
        <v>135</v>
      </c>
      <c r="L10" s="432" t="str">
        <f>IF(I10="","",IF((ROUNDDOWN(I10*$H$3,-3))&gt;200000,200000,ROUNDDOWN(I10*$H$3,-3)))</f>
        <v/>
      </c>
      <c r="M10" s="433"/>
      <c r="N10" s="104"/>
      <c r="O10" s="434" t="s">
        <v>85</v>
      </c>
      <c r="P10" s="435"/>
      <c r="Q10" s="32"/>
      <c r="R10" s="32"/>
    </row>
    <row r="11" spans="1:22" ht="36" customHeight="1" thickTop="1" thickBot="1">
      <c r="A11" s="32"/>
      <c r="B11" s="32"/>
      <c r="C11" s="419"/>
      <c r="D11" s="424" t="s">
        <v>84</v>
      </c>
      <c r="E11" s="424"/>
      <c r="F11" s="424"/>
      <c r="G11" s="422">
        <f>IF(AND(G6="",G7="",G8="",G9="",G10=""),"",SUM(G6:G10))</f>
        <v>0</v>
      </c>
      <c r="H11" s="422"/>
      <c r="I11" s="422">
        <f>IF(AND(I6="",I7="",I8="",I9="",I10=""),"",SUM(I6:I10))</f>
        <v>0</v>
      </c>
      <c r="J11" s="425"/>
      <c r="K11" s="451">
        <f>IF(AND(L6="",L7="",L8="",L9="",L10=""),"", IF(SUM(L6:L10)&gt;1500000,1500000,SUM(L6:L10)))</f>
        <v>0</v>
      </c>
      <c r="L11" s="452"/>
      <c r="M11" s="453"/>
      <c r="N11" s="52" t="s">
        <v>2</v>
      </c>
      <c r="O11" s="454"/>
      <c r="P11" s="455"/>
      <c r="Q11" s="32"/>
      <c r="R11" s="51"/>
      <c r="V11" s="30"/>
    </row>
    <row r="12" spans="1:22" ht="32.1" customHeight="1" thickTop="1">
      <c r="A12" s="32"/>
      <c r="B12" s="32"/>
      <c r="C12" s="436" t="s">
        <v>83</v>
      </c>
      <c r="D12" s="438" t="s">
        <v>82</v>
      </c>
      <c r="E12" s="439"/>
      <c r="F12" s="440"/>
      <c r="G12" s="441" t="str">
        <f>別紙４_印刷・動画・広告!J15</f>
        <v/>
      </c>
      <c r="H12" s="442"/>
      <c r="I12" s="422" t="str">
        <f>別紙４_印刷・動画・広告!K15</f>
        <v/>
      </c>
      <c r="J12" s="422"/>
      <c r="K12" s="182"/>
      <c r="L12" s="443" t="str">
        <f>IF(I12="","",IF((ROUNDDOWN(I12*$H$3,-3))&gt;500000,500000,ROUNDDOWN(I12*$H$3,-3)))</f>
        <v/>
      </c>
      <c r="M12" s="444"/>
      <c r="N12" s="105"/>
      <c r="O12" s="49"/>
      <c r="P12" s="50"/>
      <c r="Q12" s="32"/>
      <c r="R12" s="32"/>
    </row>
    <row r="13" spans="1:22" ht="32.1" customHeight="1">
      <c r="A13" s="32"/>
      <c r="B13" s="32"/>
      <c r="C13" s="437"/>
      <c r="D13" s="438" t="s">
        <v>108</v>
      </c>
      <c r="E13" s="439"/>
      <c r="F13" s="440"/>
      <c r="G13" s="441" t="str">
        <f>別紙４_印刷・動画・広告!J24</f>
        <v/>
      </c>
      <c r="H13" s="442"/>
      <c r="I13" s="422" t="str">
        <f>別紙４_印刷・動画・広告!K24</f>
        <v/>
      </c>
      <c r="J13" s="422"/>
      <c r="K13" s="183"/>
      <c r="L13" s="428" t="str">
        <f>IF(I13="","",IF((ROUNDDOWN(I13*$H$3,-3))&gt;200000,200000,ROUNDDOWN(I13*$H$3,-3)))</f>
        <v/>
      </c>
      <c r="M13" s="429"/>
      <c r="N13" s="49"/>
      <c r="O13" s="49"/>
      <c r="P13" s="50"/>
      <c r="Q13" s="32"/>
      <c r="R13" s="32"/>
    </row>
    <row r="14" spans="1:22" ht="32.1" customHeight="1" thickBot="1">
      <c r="A14" s="32"/>
      <c r="B14" s="32"/>
      <c r="C14" s="437"/>
      <c r="D14" s="438" t="s">
        <v>109</v>
      </c>
      <c r="E14" s="439"/>
      <c r="F14" s="440"/>
      <c r="G14" s="441">
        <f>別紙４_印刷・動画・広告!J37</f>
        <v>0</v>
      </c>
      <c r="H14" s="442"/>
      <c r="I14" s="422">
        <f>別紙４_印刷・動画・広告!K37</f>
        <v>0</v>
      </c>
      <c r="J14" s="422"/>
      <c r="K14" s="184" t="s">
        <v>81</v>
      </c>
      <c r="L14" s="432">
        <f>IF(I14="","",IF((ROUNDDOWN(I14*$H$3,-3))&gt;200000,200000,ROUNDDOWN(I14*$H$3,-3)))</f>
        <v>0</v>
      </c>
      <c r="M14" s="433"/>
      <c r="N14" s="49"/>
      <c r="O14" s="48" t="s">
        <v>80</v>
      </c>
      <c r="P14" s="47"/>
      <c r="Q14" s="32"/>
      <c r="R14" s="32"/>
    </row>
    <row r="15" spans="1:22" ht="32.1" customHeight="1" thickTop="1" thickBot="1">
      <c r="A15" s="32"/>
      <c r="B15" s="32"/>
      <c r="C15" s="437"/>
      <c r="D15" s="445" t="s">
        <v>79</v>
      </c>
      <c r="E15" s="446"/>
      <c r="F15" s="447"/>
      <c r="G15" s="441">
        <f>IF(AND(G12="",G13="",G14=""),"",SUM(G12:G14))</f>
        <v>0</v>
      </c>
      <c r="H15" s="442"/>
      <c r="I15" s="422">
        <f>IF(AND(I12="",I13="",I14=""),"",SUM(I12:I14))</f>
        <v>0</v>
      </c>
      <c r="J15" s="425"/>
      <c r="K15" s="448">
        <f>IF(AND(L12="",L13="",L14=""),"", IF(SUM(L12:L14)&gt;1500000,1500000,SUM(L12:L14)))</f>
        <v>0</v>
      </c>
      <c r="L15" s="449"/>
      <c r="M15" s="450"/>
      <c r="N15" s="46" t="s">
        <v>2</v>
      </c>
      <c r="O15" s="456"/>
      <c r="P15" s="457"/>
      <c r="Q15" s="32"/>
      <c r="R15" s="32"/>
    </row>
    <row r="16" spans="1:22" ht="32.1" customHeight="1" thickTop="1">
      <c r="A16" s="32"/>
      <c r="B16" s="32"/>
      <c r="C16" s="45"/>
      <c r="D16" s="461" t="s">
        <v>78</v>
      </c>
      <c r="E16" s="462"/>
      <c r="F16" s="463"/>
      <c r="G16" s="422">
        <f>IF(AND(G11="",G15=""),"",SUM(G11,G15))</f>
        <v>0</v>
      </c>
      <c r="H16" s="422"/>
      <c r="I16" s="422">
        <f>IF(AND(I11="",I15=""),"",SUM(I11,I15))</f>
        <v>0</v>
      </c>
      <c r="J16" s="422"/>
      <c r="K16" s="464">
        <f>IF(AND(K11="",K15=""),"",IF(SUM(K11,K15)&gt;1500000,1500000,SUM(K11,K15)))</f>
        <v>0</v>
      </c>
      <c r="L16" s="443"/>
      <c r="M16" s="444"/>
      <c r="N16" s="106"/>
      <c r="O16" s="465">
        <f>SUM(O11,O15)</f>
        <v>0</v>
      </c>
      <c r="P16" s="466"/>
      <c r="Q16" s="32"/>
      <c r="R16" s="32"/>
    </row>
    <row r="17" spans="1:18" ht="23.1" customHeight="1">
      <c r="A17" s="32"/>
      <c r="B17" s="32"/>
      <c r="C17" s="32"/>
      <c r="D17" s="43" t="str">
        <f>IF(O16&gt;1500000,"！助成限度額150万円を超えています！","")</f>
        <v/>
      </c>
      <c r="E17" s="43"/>
      <c r="F17" s="43"/>
      <c r="G17" s="44" t="s">
        <v>77</v>
      </c>
      <c r="H17" s="43"/>
      <c r="I17" s="43"/>
      <c r="J17" s="43"/>
      <c r="K17" s="43"/>
      <c r="L17" s="43"/>
      <c r="M17" s="43"/>
      <c r="N17" s="43"/>
      <c r="O17" s="43"/>
      <c r="P17" s="43"/>
      <c r="Q17" s="32"/>
      <c r="R17" s="32"/>
    </row>
    <row r="18" spans="1:18" s="23" customFormat="1" ht="23.1" customHeight="1">
      <c r="A18" s="41"/>
      <c r="B18" s="41"/>
      <c r="C18" s="41" t="s">
        <v>30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41"/>
      <c r="R18" s="41"/>
    </row>
    <row r="19" spans="1:18" ht="25.15" customHeight="1">
      <c r="A19" s="32"/>
      <c r="B19" s="32"/>
      <c r="C19" s="32"/>
      <c r="D19" s="40" t="s">
        <v>76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9"/>
      <c r="Q19" s="32"/>
      <c r="R19" s="32"/>
    </row>
    <row r="20" spans="1:18" ht="24.6" customHeight="1">
      <c r="A20" s="32"/>
      <c r="B20" s="32"/>
      <c r="C20" s="32"/>
      <c r="D20" s="458" t="s">
        <v>29</v>
      </c>
      <c r="E20" s="458"/>
      <c r="F20" s="458"/>
      <c r="G20" s="459" t="s">
        <v>173</v>
      </c>
      <c r="H20" s="459"/>
      <c r="I20" s="459" t="s">
        <v>75</v>
      </c>
      <c r="J20" s="459"/>
      <c r="K20" s="459"/>
      <c r="L20" s="459"/>
      <c r="M20" s="460" t="s">
        <v>23</v>
      </c>
      <c r="N20" s="460"/>
      <c r="O20" s="460"/>
      <c r="P20" s="39"/>
      <c r="Q20" s="32"/>
      <c r="R20" s="32"/>
    </row>
    <row r="21" spans="1:18" ht="21.6" customHeight="1">
      <c r="A21" s="32"/>
      <c r="B21" s="32"/>
      <c r="C21" s="32"/>
      <c r="D21" s="467" t="s">
        <v>24</v>
      </c>
      <c r="E21" s="467"/>
      <c r="F21" s="467"/>
      <c r="G21" s="468"/>
      <c r="H21" s="468"/>
      <c r="I21" s="469"/>
      <c r="J21" s="469"/>
      <c r="K21" s="469"/>
      <c r="L21" s="469"/>
      <c r="M21" s="469"/>
      <c r="N21" s="469"/>
      <c r="O21" s="469"/>
      <c r="P21" s="39"/>
      <c r="Q21" s="32"/>
      <c r="R21" s="32"/>
    </row>
    <row r="22" spans="1:18" ht="21.6" customHeight="1">
      <c r="A22" s="32"/>
      <c r="B22" s="32"/>
      <c r="C22" s="32"/>
      <c r="D22" s="467" t="s">
        <v>25</v>
      </c>
      <c r="E22" s="467"/>
      <c r="F22" s="467"/>
      <c r="G22" s="468"/>
      <c r="H22" s="468"/>
      <c r="I22" s="470"/>
      <c r="J22" s="470"/>
      <c r="K22" s="470"/>
      <c r="L22" s="470"/>
      <c r="M22" s="471"/>
      <c r="N22" s="471"/>
      <c r="O22" s="471"/>
      <c r="P22" s="39"/>
      <c r="Q22" s="32"/>
      <c r="R22" s="32"/>
    </row>
    <row r="23" spans="1:18" ht="21.6" customHeight="1">
      <c r="A23" s="32"/>
      <c r="B23" s="32"/>
      <c r="C23" s="32"/>
      <c r="D23" s="467" t="s">
        <v>26</v>
      </c>
      <c r="E23" s="467"/>
      <c r="F23" s="467"/>
      <c r="G23" s="468"/>
      <c r="H23" s="468"/>
      <c r="I23" s="470"/>
      <c r="J23" s="470"/>
      <c r="K23" s="470"/>
      <c r="L23" s="470"/>
      <c r="M23" s="471"/>
      <c r="N23" s="471"/>
      <c r="O23" s="471"/>
      <c r="P23" s="39"/>
      <c r="Q23" s="32"/>
      <c r="R23" s="32"/>
    </row>
    <row r="24" spans="1:18" ht="21.6" customHeight="1">
      <c r="A24" s="32"/>
      <c r="B24" s="32"/>
      <c r="C24" s="108"/>
      <c r="D24" s="477" t="s">
        <v>27</v>
      </c>
      <c r="E24" s="467"/>
      <c r="F24" s="467"/>
      <c r="G24" s="468"/>
      <c r="H24" s="468"/>
      <c r="I24" s="478"/>
      <c r="J24" s="478"/>
      <c r="K24" s="478"/>
      <c r="L24" s="478"/>
      <c r="M24" s="479"/>
      <c r="N24" s="479"/>
      <c r="O24" s="479"/>
      <c r="P24" s="39"/>
      <c r="Q24" s="32"/>
      <c r="R24" s="32"/>
    </row>
    <row r="25" spans="1:18" ht="21.6" customHeight="1">
      <c r="A25" s="32"/>
      <c r="B25" s="32"/>
      <c r="C25" s="108"/>
      <c r="D25" s="477"/>
      <c r="E25" s="467"/>
      <c r="F25" s="467"/>
      <c r="G25" s="468"/>
      <c r="H25" s="468"/>
      <c r="I25" s="478"/>
      <c r="J25" s="478"/>
      <c r="K25" s="478"/>
      <c r="L25" s="478"/>
      <c r="M25" s="479"/>
      <c r="N25" s="479"/>
      <c r="O25" s="479"/>
      <c r="P25" s="39"/>
      <c r="Q25" s="32"/>
      <c r="R25" s="32"/>
    </row>
    <row r="26" spans="1:18" ht="21.6" customHeight="1">
      <c r="A26" s="32"/>
      <c r="B26" s="32"/>
      <c r="C26" s="108"/>
      <c r="D26" s="472" t="s">
        <v>28</v>
      </c>
      <c r="E26" s="473"/>
      <c r="F26" s="473"/>
      <c r="G26" s="474">
        <f>SUM(G21:H25)</f>
        <v>0</v>
      </c>
      <c r="H26" s="474"/>
      <c r="I26" s="475" t="s">
        <v>74</v>
      </c>
      <c r="J26" s="475"/>
      <c r="K26" s="475"/>
      <c r="L26" s="475"/>
      <c r="M26" s="476"/>
      <c r="N26" s="476"/>
      <c r="O26" s="476"/>
      <c r="P26" s="39"/>
      <c r="Q26" s="32"/>
      <c r="R26" s="32"/>
    </row>
    <row r="27" spans="1:18" ht="15.75" customHeight="1">
      <c r="C27" s="30"/>
    </row>
    <row r="28" spans="1:18" ht="15" customHeight="1">
      <c r="C28" s="30"/>
      <c r="D28" s="30"/>
    </row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</sheetData>
  <sheetProtection sheet="1" formatCells="0" formatColumns="0" formatRows="0"/>
  <mergeCells count="85">
    <mergeCell ref="D23:F23"/>
    <mergeCell ref="G23:H23"/>
    <mergeCell ref="I23:L23"/>
    <mergeCell ref="M23:O23"/>
    <mergeCell ref="D26:F26"/>
    <mergeCell ref="G26:H26"/>
    <mergeCell ref="I26:O26"/>
    <mergeCell ref="D24:F25"/>
    <mergeCell ref="G24:H24"/>
    <mergeCell ref="I24:L24"/>
    <mergeCell ref="M24:O24"/>
    <mergeCell ref="G25:H25"/>
    <mergeCell ref="I25:L25"/>
    <mergeCell ref="M25:O25"/>
    <mergeCell ref="D21:F21"/>
    <mergeCell ref="G21:H21"/>
    <mergeCell ref="I21:L21"/>
    <mergeCell ref="M21:O21"/>
    <mergeCell ref="D22:F22"/>
    <mergeCell ref="G22:H22"/>
    <mergeCell ref="I22:L22"/>
    <mergeCell ref="M22:O22"/>
    <mergeCell ref="O15:P15"/>
    <mergeCell ref="D20:F20"/>
    <mergeCell ref="G20:H20"/>
    <mergeCell ref="I20:L20"/>
    <mergeCell ref="M20:O20"/>
    <mergeCell ref="D16:F16"/>
    <mergeCell ref="G16:H16"/>
    <mergeCell ref="I16:J16"/>
    <mergeCell ref="K16:M16"/>
    <mergeCell ref="O16:P16"/>
    <mergeCell ref="K11:M11"/>
    <mergeCell ref="O11:P11"/>
    <mergeCell ref="D13:F13"/>
    <mergeCell ref="G13:H13"/>
    <mergeCell ref="I13:J13"/>
    <mergeCell ref="L13:M13"/>
    <mergeCell ref="C12:C15"/>
    <mergeCell ref="D12:F12"/>
    <mergeCell ref="G12:H12"/>
    <mergeCell ref="I12:J12"/>
    <mergeCell ref="L12:M12"/>
    <mergeCell ref="D14:F14"/>
    <mergeCell ref="G14:H14"/>
    <mergeCell ref="I14:J14"/>
    <mergeCell ref="L14:M14"/>
    <mergeCell ref="D15:F15"/>
    <mergeCell ref="G15:H15"/>
    <mergeCell ref="I15:J15"/>
    <mergeCell ref="K15:M15"/>
    <mergeCell ref="O9:P9"/>
    <mergeCell ref="D10:F10"/>
    <mergeCell ref="G10:H10"/>
    <mergeCell ref="I10:J10"/>
    <mergeCell ref="L10:M10"/>
    <mergeCell ref="O10:P10"/>
    <mergeCell ref="L9:M9"/>
    <mergeCell ref="N6:P8"/>
    <mergeCell ref="E7:F7"/>
    <mergeCell ref="G7:H7"/>
    <mergeCell ref="I7:J7"/>
    <mergeCell ref="L7:M7"/>
    <mergeCell ref="E8:F8"/>
    <mergeCell ref="G8:H8"/>
    <mergeCell ref="I8:J8"/>
    <mergeCell ref="L8:M8"/>
    <mergeCell ref="L6:M6"/>
    <mergeCell ref="C6:C11"/>
    <mergeCell ref="D6:D8"/>
    <mergeCell ref="E6:F6"/>
    <mergeCell ref="G6:H6"/>
    <mergeCell ref="I6:J6"/>
    <mergeCell ref="D9:F9"/>
    <mergeCell ref="G9:H9"/>
    <mergeCell ref="I9:J9"/>
    <mergeCell ref="D11:F11"/>
    <mergeCell ref="G11:H11"/>
    <mergeCell ref="I11:J11"/>
    <mergeCell ref="C4:F4"/>
    <mergeCell ref="G4:H5"/>
    <mergeCell ref="I4:J5"/>
    <mergeCell ref="K4:M5"/>
    <mergeCell ref="N4:P5"/>
    <mergeCell ref="D5:F5"/>
  </mergeCells>
  <phoneticPr fontId="2"/>
  <conditionalFormatting sqref="G17">
    <cfRule type="expression" dxfId="5" priority="1">
      <formula>$G$16&lt;&gt;$G$26</formula>
    </cfRule>
  </conditionalFormatting>
  <conditionalFormatting sqref="I26:L26">
    <cfRule type="expression" dxfId="4" priority="2">
      <formula>$G$16&lt;&gt;$G$26</formula>
    </cfRule>
  </conditionalFormatting>
  <conditionalFormatting sqref="N6">
    <cfRule type="containsText" dxfId="3" priority="5" operator="containsText" text="☟増やせます☟">
      <formula>NOT(ISERROR(SEARCH("☟増やせます☟",N6)))</formula>
    </cfRule>
  </conditionalFormatting>
  <conditionalFormatting sqref="O16">
    <cfRule type="cellIs" dxfId="2" priority="6" operator="greaterThan">
      <formula>1500000</formula>
    </cfRule>
  </conditionalFormatting>
  <conditionalFormatting sqref="O11:P11">
    <cfRule type="cellIs" dxfId="1" priority="4" operator="greaterThan">
      <formula>$K$11</formula>
    </cfRule>
  </conditionalFormatting>
  <conditionalFormatting sqref="O15:P15">
    <cfRule type="cellIs" dxfId="0" priority="3" operator="greaterThan">
      <formula>$K$15</formula>
    </cfRule>
  </conditionalFormatting>
  <dataValidations xWindow="382" yWindow="737" count="8">
    <dataValidation allowBlank="1" showInputMessage="1" showErrorMessage="1" prompt="入力不要_x000a_(自動計算されます)" sqref="N9:N11 L9:L10 L14 K11:K13 K15 K6:K9" xr:uid="{00000000-0002-0000-0700-000000000000}"/>
    <dataValidation type="custom" imeMode="halfAlpha" allowBlank="1" showInputMessage="1" showErrorMessage="1" errorTitle="数値を入力ください" error="このセルには数値以外は入力できません" sqref="G21:H25" xr:uid="{00000000-0002-0000-0700-000001000000}">
      <formula1>ISNUMBER(G21)</formula1>
    </dataValidation>
    <dataValidation allowBlank="1" showInputMessage="1" showErrorMessage="1" prompt="入力不用（自動計算されます）" sqref="H9:H10 K16 G9:G16 J9:J10 I9:I11 H12:J16" xr:uid="{00000000-0002-0000-0700-000002000000}"/>
    <dataValidation imeMode="halfAlpha" operator="lessThanOrEqual" showInputMessage="1" errorTitle="金額オーバー 又は 千円以下切り捨て 又は 販売促進費の単独申請" error="申請できる助成金交付申請金額をオーバーしている　又は　千円以下は切り捨て（０）で入力下さい　又は 展示会等参加費の交付申請額から入力下さい。" promptTitle="[経費区分]販売促進費" prompt="の助成金交付申請額になります。_x000a__x000a_左記セル㋐の金額を越えない額を入力してください。_x000a_㋐’＋㋑’＝150万円以内となるよう調整してください。_x000a_＊千円未満切り捨て" sqref="O15:P15" xr:uid="{00000000-0002-0000-0700-000003000000}"/>
    <dataValidation allowBlank="1" showInputMessage="1" prompt="入力不用（自動計算されます）" sqref="G6:J8" xr:uid="{00000000-0002-0000-0700-000004000000}"/>
    <dataValidation imeMode="halfAlpha" allowBlank="1" showInputMessage="1" promptTitle="[経費区分]販路開拓費" prompt="の助成金交付申請額になります。_x000a__x000a_左記セル㋐の金額を越えない額を入力してください。_x000a_㋐’＋㋑’＝150万円以内となるよう調整してください。_x000a_＊千円未満切り捨て" sqref="O11:P11" xr:uid="{00000000-0002-0000-0700-000005000000}"/>
    <dataValidation type="list" allowBlank="1" showInputMessage="1" showErrorMessage="1" prompt="プルダウンして選択" sqref="M22:O25" xr:uid="{00000000-0002-0000-0700-000006000000}">
      <formula1>"調達済み,内諾済み,折衝中,未定"</formula1>
    </dataValidation>
    <dataValidation type="custom" imeMode="halfAlpha" operator="lessThanOrEqual" allowBlank="1" showInputMessage="1" showErrorMessage="1" errorTitle="金額オーバー 又は 千円以下切り捨て" error="申請できる助成金交付申請金額をオーバーしている　又は　千円以下は切り捨て（０）で入力下さい。" promptTitle="[経費区分]展示会等参加費" prompt="の助成金交付申請額をご入力ください。_x000a_左記セルの金額を参考にしてください。" sqref="O9:P9" xr:uid="{00000000-0002-0000-0700-000007000000}">
      <formula1>AND(K9&gt;=O9,MOD(O9,1000)=0)</formula1>
    </dataValidation>
  </dataValidations>
  <printOptions horizontalCentere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B730-8969-44F8-B019-DF6569C7DD07}">
  <sheetPr>
    <tabColor rgb="FFFF99FF"/>
    <pageSetUpPr fitToPage="1"/>
  </sheetPr>
  <dimension ref="A1:V21"/>
  <sheetViews>
    <sheetView showGridLines="0" zoomScale="70" zoomScaleNormal="70" workbookViewId="0">
      <selection activeCell="I15" sqref="I15:R15"/>
    </sheetView>
  </sheetViews>
  <sheetFormatPr defaultColWidth="9" defaultRowHeight="18"/>
  <cols>
    <col min="1" max="1" width="1.75" style="1" customWidth="1"/>
    <col min="2" max="2" width="3.125" style="1" customWidth="1"/>
    <col min="3" max="3" width="6.125" style="1" customWidth="1"/>
    <col min="4" max="4" width="5.125" style="1" customWidth="1"/>
    <col min="5" max="5" width="3.125" style="1" customWidth="1"/>
    <col min="6" max="8" width="3.25" style="1" customWidth="1"/>
    <col min="9" max="9" width="7.5" style="1" customWidth="1"/>
    <col min="10" max="10" width="1.75" style="1" customWidth="1"/>
    <col min="11" max="11" width="0.75" style="1" customWidth="1"/>
    <col min="12" max="12" width="6.125" style="1" customWidth="1"/>
    <col min="13" max="13" width="2.75" style="1" customWidth="1"/>
    <col min="14" max="14" width="5.75" style="1" customWidth="1"/>
    <col min="15" max="15" width="6" style="1" customWidth="1"/>
    <col min="16" max="16" width="9.125" style="1" customWidth="1"/>
    <col min="17" max="17" width="6.5" style="1" customWidth="1"/>
    <col min="18" max="18" width="4.375" style="1" customWidth="1"/>
    <col min="19" max="19" width="3.125" style="1" customWidth="1"/>
    <col min="20" max="16384" width="9" style="1"/>
  </cols>
  <sheetData>
    <row r="1" spans="1:22" ht="10.15" customHeight="1">
      <c r="A1" s="483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U1" s="112"/>
      <c r="V1" s="125"/>
    </row>
    <row r="2" spans="1:22" ht="19.5" customHeight="1">
      <c r="A2" s="124"/>
      <c r="B2" s="484" t="s">
        <v>164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</row>
    <row r="3" spans="1:22" ht="19.5" customHeight="1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22" ht="19.5" customHeight="1">
      <c r="A4" s="122" t="s">
        <v>157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22" ht="10.5" customHeight="1">
      <c r="A5" s="480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</row>
    <row r="6" spans="1:22" ht="20.100000000000001" customHeight="1">
      <c r="B6" s="487" t="s">
        <v>156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</row>
    <row r="7" spans="1:22" ht="20.100000000000001" customHeight="1">
      <c r="B7" s="121"/>
      <c r="C7" s="115" t="s">
        <v>155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22" ht="18" customHeight="1">
      <c r="B8" s="118"/>
      <c r="C8" s="120"/>
      <c r="D8" s="485">
        <f>別紙１_役員株主名簿!C6</f>
        <v>0</v>
      </c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119" t="str">
        <f>別紙１_役員株主名簿!L6</f>
        <v/>
      </c>
      <c r="R8" s="118"/>
      <c r="S8" s="118"/>
    </row>
    <row r="9" spans="1:22" ht="10.15" customHeight="1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22" ht="20.100000000000001" customHeight="1">
      <c r="B10" s="111"/>
      <c r="C10" s="115" t="s">
        <v>154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22" ht="16.5" customHeight="1">
      <c r="B11" s="111"/>
      <c r="C11" s="111"/>
      <c r="D11" s="490" t="s">
        <v>153</v>
      </c>
      <c r="E11" s="490"/>
      <c r="F11" s="490"/>
      <c r="G11" s="490"/>
      <c r="H11" s="489"/>
      <c r="I11" s="489"/>
      <c r="J11" s="491"/>
      <c r="K11" s="491"/>
      <c r="L11" s="491"/>
      <c r="M11" s="491"/>
      <c r="N11" s="491"/>
      <c r="O11" s="112"/>
      <c r="P11" s="112"/>
      <c r="Q11" s="117"/>
    </row>
    <row r="12" spans="1:22" ht="13.15" customHeight="1">
      <c r="C12" s="481"/>
      <c r="D12" s="481"/>
      <c r="E12" s="481"/>
      <c r="F12" s="481"/>
      <c r="G12" s="481"/>
      <c r="H12" s="116"/>
      <c r="I12" s="482"/>
      <c r="J12" s="482"/>
      <c r="K12" s="482"/>
      <c r="L12" s="482"/>
      <c r="M12" s="482"/>
      <c r="N12" s="482"/>
      <c r="O12" s="482"/>
      <c r="P12" s="482"/>
      <c r="Q12" s="482"/>
      <c r="R12" s="482"/>
    </row>
    <row r="13" spans="1:22" ht="20.100000000000001" customHeight="1">
      <c r="B13" s="111"/>
      <c r="C13" s="115" t="s">
        <v>152</v>
      </c>
      <c r="D13" s="111"/>
      <c r="E13" s="111"/>
      <c r="F13" s="111"/>
      <c r="G13" s="111"/>
      <c r="H13" s="111"/>
      <c r="I13" s="111"/>
      <c r="J13" s="115" t="s">
        <v>151</v>
      </c>
      <c r="K13" s="111"/>
      <c r="L13" s="111"/>
      <c r="M13" s="111"/>
      <c r="N13" s="111"/>
      <c r="O13" s="111"/>
      <c r="P13" s="111"/>
      <c r="Q13" s="111"/>
    </row>
    <row r="14" spans="1:22" ht="16.5" customHeight="1">
      <c r="B14" s="111"/>
      <c r="C14" s="111"/>
      <c r="D14" s="488">
        <v>46054</v>
      </c>
      <c r="E14" s="488"/>
      <c r="F14" s="488"/>
      <c r="G14" s="488"/>
      <c r="H14" s="489" t="s">
        <v>150</v>
      </c>
      <c r="I14" s="489"/>
      <c r="J14" s="488">
        <v>46446</v>
      </c>
      <c r="K14" s="488"/>
      <c r="L14" s="488"/>
      <c r="M14" s="488"/>
      <c r="N14" s="488"/>
      <c r="O14" s="112" t="s">
        <v>149</v>
      </c>
      <c r="P14" s="112"/>
      <c r="Q14" s="117"/>
    </row>
    <row r="15" spans="1:22" ht="13.15" customHeight="1">
      <c r="C15" s="481"/>
      <c r="D15" s="481"/>
      <c r="E15" s="481"/>
      <c r="F15" s="481"/>
      <c r="G15" s="481"/>
      <c r="H15" s="116"/>
      <c r="I15" s="482"/>
      <c r="J15" s="482"/>
      <c r="K15" s="482"/>
      <c r="L15" s="482"/>
      <c r="M15" s="482"/>
      <c r="N15" s="482"/>
      <c r="O15" s="482"/>
      <c r="P15" s="482"/>
      <c r="Q15" s="482"/>
      <c r="R15" s="482"/>
    </row>
    <row r="16" spans="1:22" ht="20.100000000000001" customHeight="1">
      <c r="B16" s="111"/>
      <c r="C16" s="115" t="s">
        <v>148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 ht="20.100000000000001" customHeight="1">
      <c r="B17" s="111"/>
      <c r="C17" s="111"/>
      <c r="D17" s="114" t="s">
        <v>147</v>
      </c>
      <c r="E17" s="114"/>
      <c r="F17" s="114"/>
      <c r="G17" s="114"/>
      <c r="H17" s="114"/>
      <c r="I17" s="113"/>
      <c r="J17" s="113"/>
      <c r="K17" s="113"/>
      <c r="L17" s="492">
        <f>別紙５_資金計画!G16</f>
        <v>0</v>
      </c>
      <c r="M17" s="492"/>
      <c r="N17" s="492"/>
      <c r="O17" s="112" t="s">
        <v>7</v>
      </c>
      <c r="P17" s="112"/>
      <c r="Q17" s="111"/>
    </row>
    <row r="18" spans="1:19" ht="20.100000000000001" customHeight="1">
      <c r="B18" s="111"/>
      <c r="C18" s="111"/>
      <c r="D18" s="114" t="s">
        <v>146</v>
      </c>
      <c r="E18" s="114"/>
      <c r="F18" s="114"/>
      <c r="G18" s="114"/>
      <c r="H18" s="114"/>
      <c r="I18" s="113"/>
      <c r="J18" s="113"/>
      <c r="K18" s="113"/>
      <c r="L18" s="492">
        <f>別紙５_資金計画!I16</f>
        <v>0</v>
      </c>
      <c r="M18" s="492"/>
      <c r="N18" s="492"/>
      <c r="O18" s="112" t="s">
        <v>7</v>
      </c>
      <c r="P18" s="112"/>
      <c r="Q18" s="111"/>
    </row>
    <row r="19" spans="1:19" ht="20.100000000000001" customHeight="1">
      <c r="B19" s="111"/>
      <c r="C19" s="111"/>
      <c r="D19" s="114" t="s">
        <v>145</v>
      </c>
      <c r="E19" s="114"/>
      <c r="F19" s="114"/>
      <c r="G19" s="114"/>
      <c r="H19" s="114"/>
      <c r="I19" s="113"/>
      <c r="J19" s="113"/>
      <c r="K19" s="113"/>
      <c r="L19" s="492">
        <f>別紙５_資金計画!O16</f>
        <v>0</v>
      </c>
      <c r="M19" s="492"/>
      <c r="N19" s="492"/>
      <c r="O19" s="112" t="s">
        <v>7</v>
      </c>
      <c r="P19" s="112"/>
      <c r="Q19" s="111"/>
    </row>
    <row r="20" spans="1:19" ht="6.6" customHeight="1">
      <c r="A20" s="486" t="str">
        <f>IF(1500000&gt;=C15,"","助成金交付申請限度額を超えています。資金計画を見直してください。")</f>
        <v/>
      </c>
      <c r="B20" s="486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  <c r="P20" s="486"/>
      <c r="Q20" s="486"/>
      <c r="R20" s="486"/>
    </row>
    <row r="21" spans="1:19" ht="12.6" customHeight="1">
      <c r="A21" s="480"/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110"/>
    </row>
  </sheetData>
  <sheetProtection sheet="1" formatCells="0" formatColumns="0" formatRows="0"/>
  <mergeCells count="20">
    <mergeCell ref="A21:R21"/>
    <mergeCell ref="A20:R20"/>
    <mergeCell ref="B6:Q6"/>
    <mergeCell ref="D14:G14"/>
    <mergeCell ref="H14:I14"/>
    <mergeCell ref="J14:N14"/>
    <mergeCell ref="D11:G11"/>
    <mergeCell ref="H11:I11"/>
    <mergeCell ref="J11:N11"/>
    <mergeCell ref="C15:G15"/>
    <mergeCell ref="L18:N18"/>
    <mergeCell ref="L19:N19"/>
    <mergeCell ref="I15:R15"/>
    <mergeCell ref="L17:N17"/>
    <mergeCell ref="A5:R5"/>
    <mergeCell ref="C12:G12"/>
    <mergeCell ref="I12:R12"/>
    <mergeCell ref="A1:R1"/>
    <mergeCell ref="B2:R2"/>
    <mergeCell ref="D8:P8"/>
  </mergeCells>
  <phoneticPr fontId="2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別紙１_役員株主名簿</vt:lpstr>
      <vt:lpstr>別紙２_助成事業計画</vt:lpstr>
      <vt:lpstr>別紙３_販路開拓費</vt:lpstr>
      <vt:lpstr>別紙３_販路開拓費 (2)</vt:lpstr>
      <vt:lpstr>別紙４_印刷・動画・広告</vt:lpstr>
      <vt:lpstr>別紙５_資金計画</vt:lpstr>
      <vt:lpstr>様式外_jグランツ入力参考</vt:lpstr>
      <vt:lpstr>別紙１_役員株主名簿!Print_Area</vt:lpstr>
      <vt:lpstr>'別紙３_販路開拓費 (2)'!Print_Area</vt:lpstr>
      <vt:lpstr>別紙４_印刷・動画・広告!Print_Area</vt:lpstr>
      <vt:lpstr>別紙５_資金計画!Print_Area</vt:lpstr>
      <vt:lpstr>様式外_jグランツ入力参考!Print_Area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2021-04-02T02:17:12Z</dcterms:created>
  <dcterms:modified xsi:type="dcterms:W3CDTF">2025-10-21T02:10:14Z</dcterms:modified>
  <cp:contentStatus/>
</cp:coreProperties>
</file>