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80" windowHeight="6450"/>
  </bookViews>
  <sheets>
    <sheet name="表紙" sheetId="40" r:id="rId1"/>
    <sheet name="申請者1" sheetId="2" r:id="rId2"/>
    <sheet name="申請者2" sheetId="3" r:id="rId3"/>
    <sheet name="申請者3" sheetId="4" r:id="rId4"/>
    <sheet name="計画1" sheetId="46" r:id="rId5"/>
    <sheet name="計画2" sheetId="47" r:id="rId6"/>
    <sheet name="計画3" sheetId="48" r:id="rId7"/>
    <sheet name="計画4" sheetId="49" r:id="rId8"/>
    <sheet name="工程" sheetId="52" r:id="rId9"/>
    <sheet name="原材料" sheetId="53" r:id="rId10"/>
    <sheet name="機械" sheetId="54" r:id="rId11"/>
    <sheet name="委託" sheetId="55" r:id="rId12"/>
    <sheet name="財産権" sheetId="56" r:id="rId13"/>
    <sheet name="規格" sheetId="57" r:id="rId14"/>
    <sheet name="設備" sheetId="58" r:id="rId15"/>
    <sheet name="システム" sheetId="59" r:id="rId16"/>
    <sheet name="専門" sheetId="60" r:id="rId17"/>
    <sheet name="賃借" sheetId="61" r:id="rId18"/>
    <sheet name="販売" sheetId="62" r:id="rId19"/>
    <sheet name="他" sheetId="63" r:id="rId20"/>
    <sheet name="相見積一覧" sheetId="64" r:id="rId21"/>
    <sheet name="資金" sheetId="51" r:id="rId22"/>
  </sheets>
  <definedNames>
    <definedName name="__xlchart.v1.0" localSheetId="4" hidden="1">#REF!</definedName>
    <definedName name="__xlchart.v1.0" localSheetId="5" hidden="1">#REF!</definedName>
    <definedName name="__xlchart.v1.0" localSheetId="6" hidden="1">#REF!</definedName>
    <definedName name="__xlchart.v1.0" localSheetId="7" hidden="1">#REF!</definedName>
    <definedName name="__xlchart.v1.0" localSheetId="0" hidden="1">#REF!</definedName>
    <definedName name="__xlchart.v1.0" hidden="1">#REF!</definedName>
    <definedName name="__xlchart.v1.1" localSheetId="4" hidden="1">#REF!</definedName>
    <definedName name="__xlchart.v1.1" localSheetId="5" hidden="1">#REF!</definedName>
    <definedName name="__xlchart.v1.1" localSheetId="6" hidden="1">#REF!</definedName>
    <definedName name="__xlchart.v1.1" localSheetId="7" hidden="1">#REF!</definedName>
    <definedName name="__xlchart.v1.1" localSheetId="0" hidden="1">#REF!</definedName>
    <definedName name="__xlchart.v1.1" hidden="1">#REF!</definedName>
    <definedName name="__xlchart.v1.2" localSheetId="4" hidden="1">#REF!</definedName>
    <definedName name="__xlchart.v1.2" localSheetId="5" hidden="1">#REF!</definedName>
    <definedName name="__xlchart.v1.2" localSheetId="6" hidden="1">#REF!</definedName>
    <definedName name="__xlchart.v1.2" localSheetId="7" hidden="1">#REF!</definedName>
    <definedName name="__xlchart.v1.2" localSheetId="0" hidden="1">#REF!</definedName>
    <definedName name="__xlchart.v1.2" hidden="1">#REF!</definedName>
    <definedName name="__xlchart.v1.3" localSheetId="4" hidden="1">#REF!</definedName>
    <definedName name="__xlchart.v1.3" localSheetId="5" hidden="1">#REF!</definedName>
    <definedName name="__xlchart.v1.3" localSheetId="6" hidden="1">#REF!</definedName>
    <definedName name="__xlchart.v1.3" localSheetId="7" hidden="1">#REF!</definedName>
    <definedName name="__xlchart.v1.3" localSheetId="0" hidden="1">#REF!</definedName>
    <definedName name="__xlchart.v1.3" hidden="1">#REF!</definedName>
    <definedName name="__xlchart.v1.4" localSheetId="4" hidden="1">#REF!</definedName>
    <definedName name="__xlchart.v1.4" localSheetId="5" hidden="1">#REF!</definedName>
    <definedName name="__xlchart.v1.4" localSheetId="6" hidden="1">#REF!</definedName>
    <definedName name="__xlchart.v1.4" localSheetId="7" hidden="1">#REF!</definedName>
    <definedName name="__xlchart.v1.4" localSheetId="0" hidden="1">#REF!</definedName>
    <definedName name="__xlchart.v1.4" hidden="1">#REF!</definedName>
    <definedName name="__xlchart.v1.5" localSheetId="4" hidden="1">#REF!</definedName>
    <definedName name="__xlchart.v1.5" localSheetId="5" hidden="1">#REF!</definedName>
    <definedName name="__xlchart.v1.5" localSheetId="6" hidden="1">#REF!</definedName>
    <definedName name="__xlchart.v1.5" localSheetId="7" hidden="1">#REF!</definedName>
    <definedName name="__xlchart.v1.5" localSheetId="0" hidden="1">#REF!</definedName>
    <definedName name="__xlchart.v1.5" hidden="1">#REF!</definedName>
    <definedName name="__xlchart.v1.6" localSheetId="4" hidden="1">#REF!</definedName>
    <definedName name="__xlchart.v1.6" localSheetId="5" hidden="1">#REF!</definedName>
    <definedName name="__xlchart.v1.6" localSheetId="6" hidden="1">#REF!</definedName>
    <definedName name="__xlchart.v1.6" localSheetId="7" hidden="1">#REF!</definedName>
    <definedName name="__xlchart.v1.6" localSheetId="0" hidden="1">#REF!</definedName>
    <definedName name="__xlchart.v1.6" hidden="1">#REF!</definedName>
    <definedName name="__xlchart.v1.7" localSheetId="4" hidden="1">#REF!</definedName>
    <definedName name="__xlchart.v1.7" localSheetId="5" hidden="1">#REF!</definedName>
    <definedName name="__xlchart.v1.7" localSheetId="6" hidden="1">#REF!</definedName>
    <definedName name="__xlchart.v1.7" localSheetId="7" hidden="1">#REF!</definedName>
    <definedName name="__xlchart.v1.7" localSheetId="0" hidden="1">#REF!</definedName>
    <definedName name="__xlchart.v1.7" hidden="1">#REF!</definedName>
    <definedName name="_ftn1" localSheetId="4">#REF!</definedName>
    <definedName name="_ftn1" localSheetId="5">#REF!</definedName>
    <definedName name="_ftn1" localSheetId="6">#REF!</definedName>
    <definedName name="_ftn1" localSheetId="7">#REF!</definedName>
    <definedName name="_ftn1" localSheetId="0">#REF!</definedName>
    <definedName name="_ftn1">#REF!</definedName>
    <definedName name="book" localSheetId="4">#REF!</definedName>
    <definedName name="book" localSheetId="5">#REF!</definedName>
    <definedName name="book" localSheetId="6">#REF!</definedName>
    <definedName name="book" localSheetId="7">#REF!</definedName>
    <definedName name="book">#REF!</definedName>
    <definedName name="_xlnm.Print_Area" localSheetId="15">システム!$A$1:$BN$39</definedName>
    <definedName name="_xlnm.Print_Area" localSheetId="11">委託!$A$1:$BN$23</definedName>
    <definedName name="_xlnm.Print_Area" localSheetId="10">機械!$A$1:$BN$26</definedName>
    <definedName name="_xlnm.Print_Area" localSheetId="4">計画1!$A$1:$U$31</definedName>
    <definedName name="_xlnm.Print_Area" localSheetId="5">計画2!$A$1:$U$36</definedName>
    <definedName name="_xlnm.Print_Area" localSheetId="6">計画3!$A$1:$X$45</definedName>
    <definedName name="_xlnm.Print_Area" localSheetId="7">計画4!$A$1:$V$54</definedName>
    <definedName name="_xlnm.Print_Area" localSheetId="9">原材料!$A$1:$BN$25</definedName>
    <definedName name="_xlnm.Print_Area" localSheetId="8">工程!$A$1:$X$34</definedName>
    <definedName name="_xlnm.Print_Area" localSheetId="12">財産権!$A$1:$BM$32</definedName>
    <definedName name="_xlnm.Print_Area" localSheetId="21">資金!$A$1:$AS$43</definedName>
    <definedName name="_xlnm.Print_Area" localSheetId="1">申請者1!$A$1:$H$29</definedName>
    <definedName name="_xlnm.Print_Area" localSheetId="2">申請者2!$A$1:$N$36</definedName>
    <definedName name="_xlnm.Print_Area" localSheetId="3">申請者3!$A$1:$O$41</definedName>
    <definedName name="_xlnm.Print_Area" localSheetId="20">相見積一覧!$A$1:$BL$16</definedName>
    <definedName name="_xlnm.Print_Area" localSheetId="19">他!$A$1:$BO$43</definedName>
    <definedName name="_xlnm.Print_Area" localSheetId="18">販売!$A$1:$BN$31</definedName>
    <definedName name="_xlnm.Print_Area" localSheetId="0">表紙!$A$1:$O$41</definedName>
    <definedName name="we" localSheetId="4" hidden="1">#REF!</definedName>
    <definedName name="we" localSheetId="5" hidden="1">#REF!</definedName>
    <definedName name="we" localSheetId="6" hidden="1">#REF!</definedName>
    <definedName name="we" localSheetId="7" hidden="1">#REF!</definedName>
    <definedName name="we" hidden="1">#REF!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申請者2!$O$5:$O$30</definedName>
    <definedName name="卸売業" localSheetId="4">#REF!</definedName>
    <definedName name="卸売業" localSheetId="5">#REF!</definedName>
    <definedName name="卸売業" localSheetId="6">#REF!</definedName>
    <definedName name="卸売業" localSheetId="7">#REF!</definedName>
    <definedName name="卸売業">申請者2!$N$5:$N$64</definedName>
    <definedName name="実現性2の補助3の仮" localSheetId="4" hidden="1">#REF!</definedName>
    <definedName name="実現性2の補助3の仮" localSheetId="5" hidden="1">#REF!</definedName>
    <definedName name="実現性2の補助3の仮" localSheetId="6" hidden="1">#REF!</definedName>
    <definedName name="実現性2の補助3の仮" localSheetId="7" hidden="1">#REF!</definedName>
    <definedName name="実現性2の補助3の仮" localSheetId="0" hidden="1">#REF!</definedName>
    <definedName name="実現性2の補助3の仮" hidden="1">#REF!</definedName>
    <definedName name="小売業" localSheetId="4">#REF!</definedName>
    <definedName name="小売業" localSheetId="5">#REF!</definedName>
    <definedName name="小売業" localSheetId="6">#REF!</definedName>
    <definedName name="小売業" localSheetId="7">#REF!</definedName>
    <definedName name="小売業">申請者2!$P$5:$P$31</definedName>
    <definedName name="製造業その他" localSheetId="4">#REF!</definedName>
    <definedName name="製造業その他" localSheetId="5">#REF!</definedName>
    <definedName name="製造業その他" localSheetId="6">#REF!</definedName>
    <definedName name="製造業その他" localSheetId="7">#REF!</definedName>
    <definedName name="製造業その他" localSheetId="0">#REF!</definedName>
    <definedName name="製造業その他">申請者2!$M$5:$M$64</definedName>
    <definedName name="要件確認" localSheetId="4">#REF!</definedName>
    <definedName name="要件確認" localSheetId="5">#REF!</definedName>
    <definedName name="要件確認" localSheetId="6">#REF!</definedName>
    <definedName name="要件確認" localSheetId="7">#REF!</definedName>
    <definedName name="要件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3" i="63" l="1"/>
  <c r="P42" i="63"/>
  <c r="P41" i="63"/>
  <c r="P40" i="63"/>
  <c r="P39" i="63"/>
  <c r="BK24" i="63"/>
  <c r="AY24" i="63"/>
  <c r="AS24" i="63"/>
  <c r="BH24" i="63" s="1"/>
  <c r="BK23" i="63"/>
  <c r="AY23" i="63"/>
  <c r="AS23" i="63"/>
  <c r="BH23" i="63" s="1"/>
  <c r="BK22" i="63"/>
  <c r="BH22" i="63"/>
  <c r="AY22" i="63"/>
  <c r="AS22" i="63"/>
  <c r="BE22" i="63" s="1"/>
  <c r="BK21" i="63"/>
  <c r="AY21" i="63"/>
  <c r="AS21" i="63"/>
  <c r="BH21" i="63" s="1"/>
  <c r="BK20" i="63"/>
  <c r="BH20" i="63"/>
  <c r="BE20" i="63"/>
  <c r="AY20" i="63"/>
  <c r="AS20" i="63"/>
  <c r="BE23" i="63" l="1"/>
  <c r="BE21" i="63"/>
  <c r="BE24" i="63"/>
  <c r="J32" i="3" l="1"/>
  <c r="K32" i="3"/>
  <c r="C18" i="2"/>
  <c r="B16" i="2"/>
  <c r="H8" i="2" l="1"/>
  <c r="C21" i="2"/>
  <c r="C19" i="2"/>
  <c r="B12" i="2"/>
  <c r="B9" i="2"/>
  <c r="F5" i="2"/>
  <c r="AY19" i="63" l="1"/>
  <c r="AY18" i="63"/>
  <c r="AY17" i="63"/>
  <c r="AY16" i="63"/>
  <c r="AY15" i="63"/>
  <c r="AY14" i="63"/>
  <c r="AY13" i="63"/>
  <c r="AY12" i="63"/>
  <c r="AY11" i="63"/>
  <c r="AY10" i="63"/>
  <c r="AY19" i="62"/>
  <c r="AY18" i="62"/>
  <c r="AY17" i="62"/>
  <c r="AY16" i="62"/>
  <c r="AY15" i="62"/>
  <c r="AY14" i="62"/>
  <c r="AY13" i="62"/>
  <c r="AY12" i="62"/>
  <c r="AY11" i="62"/>
  <c r="AY10" i="62"/>
  <c r="AY14" i="61"/>
  <c r="AY13" i="61"/>
  <c r="AY12" i="61"/>
  <c r="AY11" i="61"/>
  <c r="AY10" i="61"/>
  <c r="AY14" i="60"/>
  <c r="AY13" i="60"/>
  <c r="AY12" i="60"/>
  <c r="AY11" i="60"/>
  <c r="AY10" i="60"/>
  <c r="AY25" i="59"/>
  <c r="AY24" i="59"/>
  <c r="AY23" i="59"/>
  <c r="AY22" i="59"/>
  <c r="AY21" i="59"/>
  <c r="AY20" i="59"/>
  <c r="AY19" i="59"/>
  <c r="AY18" i="59"/>
  <c r="AY17" i="59"/>
  <c r="AY16" i="59"/>
  <c r="AY15" i="59"/>
  <c r="AY14" i="59"/>
  <c r="AY13" i="59"/>
  <c r="AY12" i="59"/>
  <c r="AY11" i="59"/>
  <c r="AY24" i="58"/>
  <c r="AY23" i="58"/>
  <c r="AY22" i="58"/>
  <c r="AY21" i="58"/>
  <c r="AY20" i="58"/>
  <c r="AY19" i="58"/>
  <c r="AY18" i="58"/>
  <c r="AY17" i="58"/>
  <c r="AY16" i="58"/>
  <c r="AY15" i="58"/>
  <c r="AY14" i="58"/>
  <c r="AY13" i="58"/>
  <c r="AY12" i="58"/>
  <c r="AY11" i="58"/>
  <c r="AY10" i="58"/>
  <c r="AY14" i="57"/>
  <c r="AY13" i="57"/>
  <c r="AY12" i="57"/>
  <c r="AY11" i="57"/>
  <c r="AY10" i="57"/>
  <c r="AY14" i="56"/>
  <c r="AY13" i="56"/>
  <c r="AY12" i="56"/>
  <c r="AY11" i="56"/>
  <c r="AY10" i="56"/>
  <c r="AY14" i="55"/>
  <c r="AY13" i="55"/>
  <c r="AY12" i="55"/>
  <c r="AY11" i="55"/>
  <c r="AY10" i="55"/>
  <c r="AY15" i="54"/>
  <c r="AY14" i="54"/>
  <c r="AY13" i="54"/>
  <c r="AY12" i="54"/>
  <c r="AY11" i="54"/>
  <c r="AY24" i="53"/>
  <c r="AY23" i="53"/>
  <c r="AY22" i="53"/>
  <c r="AY21" i="53"/>
  <c r="AY20" i="53"/>
  <c r="AY19" i="53"/>
  <c r="AY18" i="53"/>
  <c r="AY17" i="53"/>
  <c r="AY16" i="53"/>
  <c r="AY15" i="53"/>
  <c r="AY14" i="53"/>
  <c r="AY13" i="53"/>
  <c r="AY12" i="53"/>
  <c r="AY11" i="53"/>
  <c r="AY10" i="53"/>
  <c r="Z18" i="51" l="1"/>
  <c r="AJ18" i="51" s="1"/>
  <c r="Z13" i="51"/>
  <c r="Z11" i="51"/>
  <c r="AJ13" i="51"/>
  <c r="AJ11" i="51"/>
  <c r="M30" i="51" l="1"/>
  <c r="P38" i="63" l="1"/>
  <c r="P37" i="63"/>
  <c r="P36" i="63"/>
  <c r="P35" i="63"/>
  <c r="P34" i="63"/>
  <c r="P33" i="63"/>
  <c r="P32" i="63"/>
  <c r="P31" i="63"/>
  <c r="P30" i="63"/>
  <c r="P29" i="63"/>
  <c r="BK19" i="63"/>
  <c r="BH19" i="63"/>
  <c r="BE19" i="63"/>
  <c r="AS19" i="63"/>
  <c r="BK18" i="63"/>
  <c r="AS18" i="63"/>
  <c r="BH18" i="63" s="1"/>
  <c r="BK17" i="63"/>
  <c r="BE17" i="63"/>
  <c r="AS17" i="63"/>
  <c r="BH17" i="63" s="1"/>
  <c r="BK16" i="63"/>
  <c r="BE16" i="63"/>
  <c r="AS16" i="63"/>
  <c r="BH16" i="63" s="1"/>
  <c r="BK15" i="63"/>
  <c r="BH15" i="63"/>
  <c r="BE15" i="63"/>
  <c r="AS15" i="63"/>
  <c r="BK14" i="63"/>
  <c r="BH14" i="63"/>
  <c r="AS14" i="63"/>
  <c r="BK13" i="63"/>
  <c r="AS13" i="63"/>
  <c r="BH13" i="63" s="1"/>
  <c r="BK12" i="63"/>
  <c r="BH12" i="63"/>
  <c r="BE12" i="63"/>
  <c r="AS12" i="63"/>
  <c r="BK11" i="63"/>
  <c r="BH11" i="63"/>
  <c r="BE11" i="63"/>
  <c r="AS11" i="63"/>
  <c r="BK10" i="63"/>
  <c r="AS10" i="63"/>
  <c r="BH10" i="63" s="1"/>
  <c r="BK19" i="62"/>
  <c r="AS19" i="62"/>
  <c r="BH19" i="62" s="1"/>
  <c r="BK18" i="62"/>
  <c r="AS18" i="62"/>
  <c r="BH18" i="62" s="1"/>
  <c r="BK17" i="62"/>
  <c r="AS17" i="62"/>
  <c r="BH17" i="62" s="1"/>
  <c r="BK16" i="62"/>
  <c r="AS16" i="62"/>
  <c r="BE16" i="62" s="1"/>
  <c r="BK15" i="62"/>
  <c r="AS15" i="62"/>
  <c r="BE15" i="62" s="1"/>
  <c r="BK14" i="62"/>
  <c r="AS14" i="62"/>
  <c r="BH14" i="62" s="1"/>
  <c r="BK13" i="62"/>
  <c r="AS13" i="62"/>
  <c r="BH13" i="62" s="1"/>
  <c r="BK12" i="62"/>
  <c r="AS12" i="62"/>
  <c r="BH12" i="62" s="1"/>
  <c r="BK11" i="62"/>
  <c r="AS11" i="62"/>
  <c r="BH11" i="62" s="1"/>
  <c r="BK10" i="62"/>
  <c r="AS10" i="62"/>
  <c r="BH10" i="62" s="1"/>
  <c r="BK14" i="61"/>
  <c r="AS14" i="61"/>
  <c r="BE14" i="61" s="1"/>
  <c r="BK13" i="61"/>
  <c r="AS13" i="61"/>
  <c r="BE13" i="61" s="1"/>
  <c r="BK12" i="61"/>
  <c r="AS12" i="61"/>
  <c r="BE12" i="61" s="1"/>
  <c r="BK11" i="61"/>
  <c r="AS11" i="61"/>
  <c r="BH11" i="61" s="1"/>
  <c r="BK10" i="61"/>
  <c r="AS10" i="61"/>
  <c r="BK14" i="60"/>
  <c r="AS14" i="60"/>
  <c r="BH14" i="60" s="1"/>
  <c r="BK13" i="60"/>
  <c r="AS13" i="60"/>
  <c r="BH13" i="60" s="1"/>
  <c r="BK12" i="60"/>
  <c r="AS12" i="60"/>
  <c r="BH12" i="60" s="1"/>
  <c r="BK11" i="60"/>
  <c r="AS11" i="60"/>
  <c r="BH11" i="60" s="1"/>
  <c r="BK10" i="60"/>
  <c r="AS10" i="60"/>
  <c r="BE10" i="60" s="1"/>
  <c r="BK25" i="59"/>
  <c r="AS25" i="59"/>
  <c r="BH25" i="59" s="1"/>
  <c r="BK24" i="59"/>
  <c r="AS24" i="59"/>
  <c r="BH24" i="59" s="1"/>
  <c r="BK23" i="59"/>
  <c r="AS23" i="59"/>
  <c r="BH23" i="59" s="1"/>
  <c r="BK22" i="59"/>
  <c r="BH22" i="59"/>
  <c r="AS22" i="59"/>
  <c r="BE22" i="59" s="1"/>
  <c r="BK21" i="59"/>
  <c r="AS21" i="59"/>
  <c r="BE21" i="59" s="1"/>
  <c r="BK20" i="59"/>
  <c r="AS20" i="59"/>
  <c r="BH20" i="59" s="1"/>
  <c r="BK19" i="59"/>
  <c r="AS19" i="59"/>
  <c r="BH19" i="59" s="1"/>
  <c r="BK18" i="59"/>
  <c r="BH18" i="59"/>
  <c r="AS18" i="59"/>
  <c r="BE18" i="59" s="1"/>
  <c r="BK17" i="59"/>
  <c r="AS17" i="59"/>
  <c r="BH17" i="59" s="1"/>
  <c r="BK16" i="59"/>
  <c r="AS16" i="59"/>
  <c r="BH16" i="59" s="1"/>
  <c r="BK15" i="59"/>
  <c r="AS15" i="59"/>
  <c r="BH15" i="59" s="1"/>
  <c r="BK14" i="59"/>
  <c r="AS14" i="59"/>
  <c r="BE14" i="59" s="1"/>
  <c r="BK13" i="59"/>
  <c r="AS13" i="59"/>
  <c r="BE13" i="59" s="1"/>
  <c r="BK12" i="59"/>
  <c r="AS12" i="59"/>
  <c r="BH12" i="59" s="1"/>
  <c r="BK11" i="59"/>
  <c r="AS11" i="59"/>
  <c r="BE11" i="59" s="1"/>
  <c r="BK24" i="58"/>
  <c r="BE24" i="58"/>
  <c r="AS24" i="58"/>
  <c r="BH24" i="58" s="1"/>
  <c r="BK23" i="58"/>
  <c r="BH23" i="58"/>
  <c r="AS23" i="58"/>
  <c r="BE23" i="58" s="1"/>
  <c r="BK22" i="58"/>
  <c r="AS22" i="58"/>
  <c r="BH22" i="58" s="1"/>
  <c r="BK21" i="58"/>
  <c r="BH21" i="58"/>
  <c r="AS21" i="58"/>
  <c r="BE21" i="58" s="1"/>
  <c r="BK20" i="58"/>
  <c r="BH20" i="58"/>
  <c r="BE20" i="58"/>
  <c r="AS20" i="58"/>
  <c r="BK19" i="58"/>
  <c r="BH19" i="58"/>
  <c r="AS19" i="58"/>
  <c r="BE19" i="58" s="1"/>
  <c r="BK18" i="58"/>
  <c r="AS18" i="58"/>
  <c r="BH18" i="58" s="1"/>
  <c r="BK17" i="58"/>
  <c r="BE17" i="58"/>
  <c r="AS17" i="58"/>
  <c r="BH17" i="58" s="1"/>
  <c r="BK16" i="58"/>
  <c r="BE16" i="58"/>
  <c r="AS16" i="58"/>
  <c r="BH16" i="58" s="1"/>
  <c r="BK15" i="58"/>
  <c r="BH15" i="58"/>
  <c r="AS15" i="58"/>
  <c r="BE15" i="58" s="1"/>
  <c r="BK14" i="58"/>
  <c r="AS14" i="58"/>
  <c r="BH14" i="58" s="1"/>
  <c r="BK13" i="58"/>
  <c r="BH13" i="58"/>
  <c r="AS13" i="58"/>
  <c r="BE13" i="58" s="1"/>
  <c r="BK12" i="58"/>
  <c r="BH12" i="58"/>
  <c r="BE12" i="58"/>
  <c r="AS12" i="58"/>
  <c r="BK11" i="58"/>
  <c r="BH11" i="58"/>
  <c r="AS11" i="58"/>
  <c r="BE11" i="58" s="1"/>
  <c r="BK10" i="58"/>
  <c r="AS10" i="58"/>
  <c r="AS25" i="58" s="1"/>
  <c r="BK14" i="57"/>
  <c r="AS14" i="57"/>
  <c r="BH14" i="57" s="1"/>
  <c r="BK13" i="57"/>
  <c r="AS13" i="57"/>
  <c r="BE13" i="57" s="1"/>
  <c r="BK12" i="57"/>
  <c r="AS12" i="57"/>
  <c r="BE12" i="57" s="1"/>
  <c r="BK11" i="57"/>
  <c r="AS11" i="57"/>
  <c r="BE11" i="57" s="1"/>
  <c r="BK10" i="57"/>
  <c r="AS10" i="57"/>
  <c r="AS15" i="56"/>
  <c r="BK14" i="56"/>
  <c r="AS14" i="56"/>
  <c r="BH14" i="56" s="1"/>
  <c r="BK13" i="56"/>
  <c r="BH13" i="56"/>
  <c r="BE13" i="56"/>
  <c r="AS13" i="56"/>
  <c r="BK12" i="56"/>
  <c r="AS12" i="56"/>
  <c r="BH12" i="56" s="1"/>
  <c r="BK11" i="56"/>
  <c r="AS11" i="56"/>
  <c r="BH11" i="56" s="1"/>
  <c r="BK10" i="56"/>
  <c r="BE10" i="56"/>
  <c r="AS10" i="56"/>
  <c r="BH10" i="56" s="1"/>
  <c r="BK14" i="55"/>
  <c r="AS14" i="55"/>
  <c r="BH14" i="55" s="1"/>
  <c r="BK13" i="55"/>
  <c r="AS13" i="55"/>
  <c r="BE13" i="55" s="1"/>
  <c r="BK12" i="55"/>
  <c r="AS12" i="55"/>
  <c r="BE12" i="55" s="1"/>
  <c r="BK11" i="55"/>
  <c r="AS11" i="55"/>
  <c r="BE11" i="55" s="1"/>
  <c r="BK10" i="55"/>
  <c r="AS10" i="55"/>
  <c r="BK15" i="54"/>
  <c r="AS15" i="54"/>
  <c r="BH15" i="54" s="1"/>
  <c r="BK14" i="54"/>
  <c r="AS14" i="54"/>
  <c r="BE14" i="54" s="1"/>
  <c r="BK13" i="54"/>
  <c r="AS13" i="54"/>
  <c r="BH13" i="54" s="1"/>
  <c r="BK12" i="54"/>
  <c r="AS12" i="54"/>
  <c r="BE12" i="54" s="1"/>
  <c r="BK11" i="54"/>
  <c r="AS11" i="54"/>
  <c r="BK24" i="53"/>
  <c r="AS24" i="53"/>
  <c r="BH24" i="53" s="1"/>
  <c r="BK23" i="53"/>
  <c r="AS23" i="53"/>
  <c r="BH23" i="53" s="1"/>
  <c r="BK22" i="53"/>
  <c r="AS22" i="53"/>
  <c r="BH22" i="53" s="1"/>
  <c r="BK21" i="53"/>
  <c r="BH21" i="53"/>
  <c r="BE21" i="53"/>
  <c r="AS21" i="53"/>
  <c r="BK20" i="53"/>
  <c r="BH20" i="53"/>
  <c r="AS20" i="53"/>
  <c r="BE20" i="53" s="1"/>
  <c r="BK19" i="53"/>
  <c r="AS19" i="53"/>
  <c r="BH19" i="53" s="1"/>
  <c r="BK18" i="53"/>
  <c r="BE18" i="53"/>
  <c r="AS18" i="53"/>
  <c r="BH18" i="53" s="1"/>
  <c r="BK17" i="53"/>
  <c r="BH17" i="53"/>
  <c r="BE17" i="53"/>
  <c r="AS17" i="53"/>
  <c r="BK16" i="53"/>
  <c r="BH16" i="53"/>
  <c r="AS16" i="53"/>
  <c r="BE16" i="53" s="1"/>
  <c r="BK15" i="53"/>
  <c r="AS15" i="53"/>
  <c r="BH15" i="53" s="1"/>
  <c r="BK14" i="53"/>
  <c r="BE14" i="53"/>
  <c r="AS14" i="53"/>
  <c r="BH14" i="53" s="1"/>
  <c r="BK13" i="53"/>
  <c r="BH13" i="53"/>
  <c r="BE13" i="53"/>
  <c r="AS13" i="53"/>
  <c r="BK12" i="53"/>
  <c r="BH12" i="53"/>
  <c r="AS12" i="53"/>
  <c r="BE12" i="53" s="1"/>
  <c r="BK11" i="53"/>
  <c r="AS11" i="53"/>
  <c r="BH11" i="53" s="1"/>
  <c r="BK10" i="53"/>
  <c r="AS10" i="53"/>
  <c r="AS25" i="53" l="1"/>
  <c r="Z8" i="51" s="1"/>
  <c r="AJ8" i="51" s="1"/>
  <c r="BE10" i="53"/>
  <c r="BE13" i="62"/>
  <c r="BE14" i="62"/>
  <c r="BH16" i="62"/>
  <c r="BE17" i="62"/>
  <c r="BE11" i="61"/>
  <c r="AS15" i="61"/>
  <c r="Z16" i="51" s="1"/>
  <c r="AJ16" i="51" s="1"/>
  <c r="BH14" i="61"/>
  <c r="BE12" i="60"/>
  <c r="BE23" i="59"/>
  <c r="BH14" i="59"/>
  <c r="BE19" i="59"/>
  <c r="BE15" i="59"/>
  <c r="BH11" i="57"/>
  <c r="AS15" i="57"/>
  <c r="Z12" i="51" s="1"/>
  <c r="AJ12" i="51" s="1"/>
  <c r="BH13" i="57"/>
  <c r="BH11" i="55"/>
  <c r="BH13" i="55"/>
  <c r="AS15" i="55"/>
  <c r="Z10" i="51" s="1"/>
  <c r="AJ10" i="51" s="1"/>
  <c r="BH12" i="54"/>
  <c r="BH14" i="54"/>
  <c r="AS16" i="54"/>
  <c r="Z9" i="51" s="1"/>
  <c r="AJ9" i="51" s="1"/>
  <c r="AS26" i="59"/>
  <c r="Z14" i="51" s="1"/>
  <c r="AJ14" i="51" s="1"/>
  <c r="BE11" i="54"/>
  <c r="BE14" i="63"/>
  <c r="BE13" i="63"/>
  <c r="BE10" i="63"/>
  <c r="BE18" i="63"/>
  <c r="AS25" i="63"/>
  <c r="BE12" i="62"/>
  <c r="BH15" i="62"/>
  <c r="BE11" i="62"/>
  <c r="BE19" i="62"/>
  <c r="BE10" i="62"/>
  <c r="BE18" i="62"/>
  <c r="AS20" i="62"/>
  <c r="Z17" i="51" s="1"/>
  <c r="AJ17" i="51" s="1"/>
  <c r="BH13" i="61"/>
  <c r="BH10" i="61"/>
  <c r="AY15" i="61"/>
  <c r="P16" i="51" s="1"/>
  <c r="BE10" i="61"/>
  <c r="BH12" i="61"/>
  <c r="BH10" i="60"/>
  <c r="BE14" i="60"/>
  <c r="BE11" i="60"/>
  <c r="BE13" i="60"/>
  <c r="AS15" i="60"/>
  <c r="Z15" i="51" s="1"/>
  <c r="AJ15" i="51" s="1"/>
  <c r="BH13" i="59"/>
  <c r="BH21" i="59"/>
  <c r="BE12" i="59"/>
  <c r="BE20" i="59"/>
  <c r="BE17" i="59"/>
  <c r="BE25" i="59"/>
  <c r="BH11" i="59"/>
  <c r="BE16" i="59"/>
  <c r="BE24" i="59"/>
  <c r="BE14" i="58"/>
  <c r="BE22" i="58"/>
  <c r="AY25" i="58"/>
  <c r="P13" i="51" s="1"/>
  <c r="BE10" i="58"/>
  <c r="BE18" i="58"/>
  <c r="BH10" i="58"/>
  <c r="BH10" i="57"/>
  <c r="BH12" i="57"/>
  <c r="BE14" i="57"/>
  <c r="BE10" i="57"/>
  <c r="AY15" i="57"/>
  <c r="P12" i="51" s="1"/>
  <c r="BE12" i="56"/>
  <c r="AY15" i="56"/>
  <c r="P11" i="51" s="1"/>
  <c r="BE14" i="56"/>
  <c r="BE11" i="56"/>
  <c r="BH10" i="55"/>
  <c r="BH12" i="55"/>
  <c r="BE10" i="55"/>
  <c r="BE14" i="55"/>
  <c r="AY15" i="55"/>
  <c r="P10" i="51" s="1"/>
  <c r="BH11" i="54"/>
  <c r="BE13" i="54"/>
  <c r="BE15" i="54"/>
  <c r="AY25" i="53"/>
  <c r="P8" i="51" s="1"/>
  <c r="BE22" i="53"/>
  <c r="BE11" i="53"/>
  <c r="BE19" i="53"/>
  <c r="BE24" i="53"/>
  <c r="BH10" i="53"/>
  <c r="BE15" i="53"/>
  <c r="BE23" i="53"/>
  <c r="AY20" i="62" l="1"/>
  <c r="P17" i="51" s="1"/>
  <c r="AJ20" i="51"/>
  <c r="Z20" i="51"/>
  <c r="AY26" i="59"/>
  <c r="P14" i="51" s="1"/>
  <c r="AY25" i="63"/>
  <c r="P18" i="51" s="1"/>
  <c r="AY15" i="60"/>
  <c r="P15" i="51" s="1"/>
  <c r="AY16" i="54"/>
  <c r="P9" i="51" s="1"/>
  <c r="P20" i="51" l="1"/>
  <c r="I11" i="3"/>
</calcChain>
</file>

<file path=xl/sharedStrings.xml><?xml version="1.0" encoding="utf-8"?>
<sst xmlns="http://schemas.openxmlformats.org/spreadsheetml/2006/main" count="1260" uniqueCount="677">
  <si>
    <t>１．申請者の概要</t>
    <rPh sb="2" eb="5">
      <t>シンセイシャ</t>
    </rPh>
    <rPh sb="6" eb="8">
      <t>ガイヨウ</t>
    </rPh>
    <phoneticPr fontId="32"/>
  </si>
  <si>
    <t>申請区分
（個人事業主、法人）</t>
    <rPh sb="0" eb="4">
      <t>シンセイクブン</t>
    </rPh>
    <rPh sb="6" eb="11">
      <t>コジンジギョウヌシ</t>
    </rPh>
    <rPh sb="12" eb="14">
      <t>ホウジン</t>
    </rPh>
    <phoneticPr fontId="32"/>
  </si>
  <si>
    <t>＜個人事業主＞</t>
    <rPh sb="1" eb="3">
      <t>コジン</t>
    </rPh>
    <rPh sb="3" eb="6">
      <t>ジギョウヌシ</t>
    </rPh>
    <phoneticPr fontId="32"/>
  </si>
  <si>
    <t>フリガナ</t>
    <phoneticPr fontId="32"/>
  </si>
  <si>
    <t>申請者氏名</t>
    <rPh sb="0" eb="3">
      <t>シンセイシャ</t>
    </rPh>
    <rPh sb="3" eb="5">
      <t>シメイ</t>
    </rPh>
    <phoneticPr fontId="32"/>
  </si>
  <si>
    <t>TEL</t>
    <phoneticPr fontId="32"/>
  </si>
  <si>
    <t>郵便番号</t>
    <rPh sb="0" eb="4">
      <t>ユウビンバンゴウ</t>
    </rPh>
    <phoneticPr fontId="32"/>
  </si>
  <si>
    <t>　　〒　　　　　－</t>
    <phoneticPr fontId="32"/>
  </si>
  <si>
    <t>E-mail</t>
    <phoneticPr fontId="32"/>
  </si>
  <si>
    <t>住所</t>
    <rPh sb="0" eb="2">
      <t>ジュウショ</t>
    </rPh>
    <phoneticPr fontId="32"/>
  </si>
  <si>
    <t>＜法人＞</t>
    <rPh sb="1" eb="3">
      <t>ホウジン</t>
    </rPh>
    <phoneticPr fontId="32"/>
  </si>
  <si>
    <t>法人名</t>
    <rPh sb="0" eb="3">
      <t>ホウジンメイ</t>
    </rPh>
    <phoneticPr fontId="32"/>
  </si>
  <si>
    <t>本店所在地</t>
    <rPh sb="0" eb="5">
      <t>ホンテンショザイチ</t>
    </rPh>
    <phoneticPr fontId="32"/>
  </si>
  <si>
    <t>法人代表者</t>
    <rPh sb="0" eb="2">
      <t>ホウジン</t>
    </rPh>
    <rPh sb="2" eb="5">
      <t>ダイヒョウシャ</t>
    </rPh>
    <phoneticPr fontId="32"/>
  </si>
  <si>
    <t>生年月日</t>
    <rPh sb="0" eb="4">
      <t>セイネンガッピ</t>
    </rPh>
    <phoneticPr fontId="32"/>
  </si>
  <si>
    <t>氏名</t>
    <rPh sb="0" eb="2">
      <t>シメイ</t>
    </rPh>
    <phoneticPr fontId="32"/>
  </si>
  <si>
    <t>役職</t>
    <rPh sb="0" eb="2">
      <t>ヤクショク</t>
    </rPh>
    <phoneticPr fontId="32"/>
  </si>
  <si>
    <t>雇用形態</t>
    <rPh sb="0" eb="4">
      <t>コヨウケイタイ</t>
    </rPh>
    <phoneticPr fontId="32"/>
  </si>
  <si>
    <t>TEL</t>
  </si>
  <si>
    <t>E-mail</t>
  </si>
  <si>
    <r>
      <t xml:space="preserve">事業担当者
</t>
    </r>
    <r>
      <rPr>
        <sz val="9"/>
        <color theme="1"/>
        <rFont val="游ゴシック"/>
        <family val="3"/>
        <charset val="128"/>
        <scheme val="minor"/>
      </rPr>
      <t>※店舗従業者が代表と異なる場合のみ</t>
    </r>
    <rPh sb="0" eb="5">
      <t>ジギョウタントウシャ</t>
    </rPh>
    <phoneticPr fontId="32"/>
  </si>
  <si>
    <r>
      <t xml:space="preserve">都内登記
所在地
</t>
    </r>
    <r>
      <rPr>
        <sz val="10"/>
        <color theme="1"/>
        <rFont val="游ゴシック"/>
        <family val="3"/>
        <charset val="128"/>
        <scheme val="minor"/>
      </rPr>
      <t>※本店所在地が都外の場合のみ</t>
    </r>
    <rPh sb="0" eb="2">
      <t>トナイ</t>
    </rPh>
    <rPh sb="2" eb="4">
      <t>トウキ</t>
    </rPh>
    <rPh sb="5" eb="8">
      <t>ショザイチ</t>
    </rPh>
    <phoneticPr fontId="32"/>
  </si>
  <si>
    <t>〒　　　　　－</t>
    <phoneticPr fontId="31"/>
  </si>
  <si>
    <r>
      <t xml:space="preserve">連絡担当者
</t>
    </r>
    <r>
      <rPr>
        <sz val="9"/>
        <color theme="1"/>
        <rFont val="游ゴシック"/>
        <family val="3"/>
        <charset val="128"/>
        <scheme val="minor"/>
      </rPr>
      <t>※代表者と
異なる場合のみ</t>
    </r>
    <rPh sb="0" eb="5">
      <t>レンラクタントウシャ</t>
    </rPh>
    <rPh sb="7" eb="10">
      <t>ダイヒョウシャ</t>
    </rPh>
    <rPh sb="12" eb="13">
      <t>コト</t>
    </rPh>
    <rPh sb="15" eb="17">
      <t>バアイ</t>
    </rPh>
    <phoneticPr fontId="32"/>
  </si>
  <si>
    <t>部署・役職</t>
    <rPh sb="0" eb="2">
      <t>ブショ</t>
    </rPh>
    <rPh sb="3" eb="5">
      <t>ヤクショク</t>
    </rPh>
    <phoneticPr fontId="32"/>
  </si>
  <si>
    <t>屋号</t>
    <rPh sb="0" eb="2">
      <t>ヤゴウ</t>
    </rPh>
    <phoneticPr fontId="32"/>
  </si>
  <si>
    <t>事業開始</t>
    <rPh sb="0" eb="4">
      <t>ジギョウカイシ</t>
    </rPh>
    <phoneticPr fontId="32"/>
  </si>
  <si>
    <t>創業
（和暦）</t>
    <rPh sb="0" eb="2">
      <t>ソウギョウ</t>
    </rPh>
    <rPh sb="4" eb="6">
      <t>ワレキ</t>
    </rPh>
    <phoneticPr fontId="32"/>
  </si>
  <si>
    <t>資本金</t>
    <rPh sb="0" eb="3">
      <t>シホンキン</t>
    </rPh>
    <phoneticPr fontId="32"/>
  </si>
  <si>
    <t>法人設立
（和暦）</t>
    <rPh sb="0" eb="4">
      <t>ホウジンセツリツ</t>
    </rPh>
    <rPh sb="6" eb="8">
      <t>ワレキ</t>
    </rPh>
    <phoneticPr fontId="32"/>
  </si>
  <si>
    <t>役員数</t>
    <rPh sb="0" eb="3">
      <t>ヤクインスウ</t>
    </rPh>
    <phoneticPr fontId="32"/>
  </si>
  <si>
    <t>従業員数</t>
    <rPh sb="0" eb="4">
      <t>ジュウギョウインスウ</t>
    </rPh>
    <phoneticPr fontId="32"/>
  </si>
  <si>
    <t>現在の事業概要　　
※業種、業態、特徴等を出来るだけ詳細にご記入ください。</t>
    <rPh sb="0" eb="2">
      <t>ゲンザイ</t>
    </rPh>
    <rPh sb="3" eb="7">
      <t>ジギョウガイヨウ</t>
    </rPh>
    <rPh sb="11" eb="13">
      <t>ギョウシュ</t>
    </rPh>
    <rPh sb="14" eb="16">
      <t>ギョウタイ</t>
    </rPh>
    <rPh sb="17" eb="20">
      <t>トクチョウナド</t>
    </rPh>
    <rPh sb="21" eb="23">
      <t>デキ</t>
    </rPh>
    <rPh sb="26" eb="28">
      <t>ショウサイ</t>
    </rPh>
    <rPh sb="30" eb="32">
      <t>キニュウ</t>
    </rPh>
    <phoneticPr fontId="32"/>
  </si>
  <si>
    <t>主要取引先（上位3先）</t>
    <rPh sb="0" eb="5">
      <t>シュヨウトリヒキサキ</t>
    </rPh>
    <rPh sb="6" eb="8">
      <t>ジョウイ</t>
    </rPh>
    <rPh sb="9" eb="10">
      <t>サキ</t>
    </rPh>
    <phoneticPr fontId="32"/>
  </si>
  <si>
    <t>千円</t>
    <rPh sb="0" eb="2">
      <t>センエン</t>
    </rPh>
    <phoneticPr fontId="32"/>
  </si>
  <si>
    <t>その他の取引先</t>
    <rPh sb="2" eb="3">
      <t>タ</t>
    </rPh>
    <rPh sb="4" eb="7">
      <t>トリヒキサキ</t>
    </rPh>
    <phoneticPr fontId="32"/>
  </si>
  <si>
    <t>合計</t>
    <rPh sb="0" eb="2">
      <t>ゴウケイ</t>
    </rPh>
    <phoneticPr fontId="32"/>
  </si>
  <si>
    <t>NO.</t>
    <phoneticPr fontId="32"/>
  </si>
  <si>
    <t>役員</t>
    <rPh sb="0" eb="2">
      <t>ヤクイン</t>
    </rPh>
    <phoneticPr fontId="32"/>
  </si>
  <si>
    <t>株主</t>
    <rPh sb="0" eb="2">
      <t>カブヌシ</t>
    </rPh>
    <phoneticPr fontId="32"/>
  </si>
  <si>
    <t>役職等</t>
    <rPh sb="0" eb="3">
      <t>ヤクショクナド</t>
    </rPh>
    <phoneticPr fontId="32"/>
  </si>
  <si>
    <t>持ち株数</t>
    <rPh sb="0" eb="1">
      <t>モ</t>
    </rPh>
    <rPh sb="2" eb="4">
      <t>カブスウ</t>
    </rPh>
    <phoneticPr fontId="32"/>
  </si>
  <si>
    <t>持ち株比率</t>
    <rPh sb="0" eb="1">
      <t>モ</t>
    </rPh>
    <rPh sb="2" eb="5">
      <t>カブヒリツ</t>
    </rPh>
    <phoneticPr fontId="32"/>
  </si>
  <si>
    <t>－</t>
    <phoneticPr fontId="32"/>
  </si>
  <si>
    <t>その他の株主</t>
    <rPh sb="2" eb="3">
      <t>タ</t>
    </rPh>
    <rPh sb="4" eb="6">
      <t>カブヌシ</t>
    </rPh>
    <phoneticPr fontId="32"/>
  </si>
  <si>
    <t>役員・株主名簿が「履歴事項全部証明書」「確定申告書別表2」と異なる場合の理由について</t>
    <rPh sb="0" eb="2">
      <t>ヤクイン</t>
    </rPh>
    <rPh sb="3" eb="7">
      <t>カブヌシメイボ</t>
    </rPh>
    <rPh sb="9" eb="13">
      <t>リレキジコウ</t>
    </rPh>
    <rPh sb="13" eb="18">
      <t>ゼンブショウメイショ</t>
    </rPh>
    <rPh sb="20" eb="22">
      <t>カクテイ</t>
    </rPh>
    <rPh sb="22" eb="25">
      <t>シンコクショ</t>
    </rPh>
    <rPh sb="25" eb="27">
      <t>ベッピョウ</t>
    </rPh>
    <rPh sb="30" eb="31">
      <t>コト</t>
    </rPh>
    <rPh sb="33" eb="35">
      <t>バアイ</t>
    </rPh>
    <rPh sb="36" eb="38">
      <t>リユウ</t>
    </rPh>
    <phoneticPr fontId="32"/>
  </si>
  <si>
    <t>人（監査役を含む）</t>
    <rPh sb="0" eb="1">
      <t>ニン</t>
    </rPh>
    <rPh sb="2" eb="4">
      <t>カンサ</t>
    </rPh>
    <rPh sb="4" eb="5">
      <t>ヤク</t>
    </rPh>
    <rPh sb="6" eb="7">
      <t>フク</t>
    </rPh>
    <phoneticPr fontId="31"/>
  </si>
  <si>
    <t>人（うち正社員</t>
    <rPh sb="0" eb="1">
      <t>ニン</t>
    </rPh>
    <rPh sb="4" eb="7">
      <t>セイシャイン</t>
    </rPh>
    <phoneticPr fontId="31"/>
  </si>
  <si>
    <t>人）</t>
    <rPh sb="0" eb="1">
      <t>ニン</t>
    </rPh>
    <phoneticPr fontId="31"/>
  </si>
  <si>
    <t>円</t>
    <rPh sb="0" eb="1">
      <t>エン</t>
    </rPh>
    <phoneticPr fontId="31"/>
  </si>
  <si>
    <r>
      <t xml:space="preserve">主たる業種
</t>
    </r>
    <r>
      <rPr>
        <sz val="10"/>
        <color theme="1"/>
        <rFont val="游ゴシック"/>
        <family val="3"/>
        <charset val="128"/>
        <scheme val="minor"/>
      </rPr>
      <t>※売上高構成比が最も高い事業の業種をご選択ください。</t>
    </r>
    <rPh sb="0" eb="1">
      <t>オモ</t>
    </rPh>
    <rPh sb="3" eb="5">
      <t>ギョウシュ</t>
    </rPh>
    <rPh sb="25" eb="27">
      <t>センタク</t>
    </rPh>
    <phoneticPr fontId="32"/>
  </si>
  <si>
    <t>年間売上高</t>
    <rPh sb="0" eb="2">
      <t>ネンカン</t>
    </rPh>
    <rPh sb="2" eb="5">
      <t>ウリアゲダカ</t>
    </rPh>
    <phoneticPr fontId="32"/>
  </si>
  <si>
    <t>大分類</t>
    <rPh sb="0" eb="3">
      <t>ダイブンルイ</t>
    </rPh>
    <phoneticPr fontId="32"/>
  </si>
  <si>
    <t>中分類</t>
    <rPh sb="0" eb="3">
      <t>チュウブンルイ</t>
    </rPh>
    <phoneticPr fontId="32"/>
  </si>
  <si>
    <t>製造業その他</t>
    <rPh sb="0" eb="3">
      <t>セイゾウギョウ</t>
    </rPh>
    <rPh sb="5" eb="6">
      <t>ホカ</t>
    </rPh>
    <phoneticPr fontId="0"/>
  </si>
  <si>
    <t>卸売業</t>
    <rPh sb="0" eb="3">
      <t>オロシウリギョウ</t>
    </rPh>
    <phoneticPr fontId="0"/>
  </si>
  <si>
    <t>サービス業</t>
    <rPh sb="4" eb="5">
      <t>ギョウ</t>
    </rPh>
    <phoneticPr fontId="0"/>
  </si>
  <si>
    <t>小売業</t>
    <rPh sb="0" eb="3">
      <t>コウリギョウ</t>
    </rPh>
    <phoneticPr fontId="0"/>
  </si>
  <si>
    <t>01農業</t>
  </si>
  <si>
    <t>50各種商品卸売業</t>
  </si>
  <si>
    <t>38放送業</t>
  </si>
  <si>
    <t>56各種商品小売業</t>
  </si>
  <si>
    <t>02林業</t>
  </si>
  <si>
    <t>51繊維・衣服等卸売業</t>
  </si>
  <si>
    <t>39情報サービス業　※ソフトウェア業、情報処理・提供サービス業除く</t>
  </si>
  <si>
    <t>57織物・衣服・身の回り品小売業</t>
  </si>
  <si>
    <t>03漁業</t>
  </si>
  <si>
    <t>52飲食料品卸売業</t>
  </si>
  <si>
    <t>41映像・音声・文字情報制作業　※新聞業、出版業を除く</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</si>
  <si>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</si>
  <si>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</si>
  <si>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</si>
  <si>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</si>
  <si>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</si>
  <si>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</si>
  <si>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</si>
  <si>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</si>
  <si>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</si>
  <si>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rPh sb="2" eb="4">
      <t>ソウゴウ</t>
    </rPh>
    <rPh sb="4" eb="7">
      <t>コウジギョウ</t>
    </rPh>
    <phoneticPr fontId="29"/>
  </si>
  <si>
    <t>55その他の卸売業</t>
    <rPh sb="4" eb="5">
      <t>タ</t>
    </rPh>
    <rPh sb="6" eb="9">
      <t>オロシウリギョウ</t>
    </rPh>
    <phoneticPr fontId="29"/>
  </si>
  <si>
    <t>72専門ｻｰﾋﾞｽ業（他に分類されないもの）</t>
  </si>
  <si>
    <t>76飲食店</t>
  </si>
  <si>
    <t>07職別工事業（設備工事業を除く）</t>
  </si>
  <si>
    <t>56各種商品小売業</t>
    <rPh sb="2" eb="4">
      <t>カクシュ</t>
    </rPh>
    <rPh sb="4" eb="6">
      <t>ショウヒン</t>
    </rPh>
    <rPh sb="6" eb="9">
      <t>コウリギョウ</t>
    </rPh>
    <phoneticPr fontId="29"/>
  </si>
  <si>
    <t>73広告業</t>
  </si>
  <si>
    <t>77持ち帰り・配達飲食ｻｰﾋﾞｽ業</t>
  </si>
  <si>
    <t>08設備工事業</t>
  </si>
  <si>
    <t>57織物・衣服・身の回り品小売業</t>
    <rPh sb="2" eb="4">
      <t>オリモノ</t>
    </rPh>
    <rPh sb="5" eb="7">
      <t>イフク</t>
    </rPh>
    <rPh sb="8" eb="9">
      <t>ミ</t>
    </rPh>
    <rPh sb="10" eb="11">
      <t>マワ</t>
    </rPh>
    <rPh sb="12" eb="13">
      <t>ヒン</t>
    </rPh>
    <rPh sb="13" eb="16">
      <t>コウリギョウ</t>
    </rPh>
    <phoneticPr fontId="29"/>
  </si>
  <si>
    <t>74技術サービス業（他に分類されないもの）</t>
  </si>
  <si>
    <t>09食料品製造業</t>
  </si>
  <si>
    <t>58飲食料品小売業</t>
    <rPh sb="2" eb="4">
      <t>インショク</t>
    </rPh>
    <rPh sb="4" eb="5">
      <t>リョウ</t>
    </rPh>
    <rPh sb="5" eb="6">
      <t>ヒン</t>
    </rPh>
    <rPh sb="6" eb="9">
      <t>コウリギョウ</t>
    </rPh>
    <phoneticPr fontId="29"/>
  </si>
  <si>
    <t>75宿泊業</t>
  </si>
  <si>
    <t>10飲料・たばこ・飼料製造業</t>
  </si>
  <si>
    <t>59機械器具小売業</t>
    <rPh sb="2" eb="6">
      <t>キカイキグ</t>
    </rPh>
    <rPh sb="6" eb="9">
      <t>コウリギョウ</t>
    </rPh>
    <phoneticPr fontId="29"/>
  </si>
  <si>
    <t>78洗濯・理容・美容・浴場業</t>
  </si>
  <si>
    <t>11繊維工業</t>
  </si>
  <si>
    <t>60その他小売業</t>
    <rPh sb="4" eb="5">
      <t>タ</t>
    </rPh>
    <rPh sb="5" eb="8">
      <t>コウリギョウ</t>
    </rPh>
    <phoneticPr fontId="29"/>
  </si>
  <si>
    <t>79その他の生活関連サービス業</t>
  </si>
  <si>
    <t>12木材・木製品製造業（家具を除く）</t>
  </si>
  <si>
    <t>61無店舗小売業</t>
    <rPh sb="2" eb="5">
      <t>ムテンポ</t>
    </rPh>
    <rPh sb="5" eb="8">
      <t>コウリギョウ</t>
    </rPh>
    <phoneticPr fontId="29"/>
  </si>
  <si>
    <t>80娯楽業</t>
  </si>
  <si>
    <t>13家具・装備品製造業</t>
  </si>
  <si>
    <t>81学校教育</t>
  </si>
  <si>
    <t>14パルプ・紙・紙加工品製造業</t>
  </si>
  <si>
    <t>82その他の教育・学習支援業</t>
  </si>
  <si>
    <t>15印刷・同関連業</t>
  </si>
  <si>
    <t>83医療業</t>
  </si>
  <si>
    <t>16化学工業</t>
  </si>
  <si>
    <t>84保健衛生</t>
  </si>
  <si>
    <t>18プラスチック製品製造業（別掲を除く）</t>
  </si>
  <si>
    <t>87協同組合（他に分類されないもの）</t>
  </si>
  <si>
    <t>19ゴム製品製造業</t>
    <rPh sb="4" eb="9">
      <t>セイヒンセイゾウギョウ</t>
    </rPh>
    <phoneticPr fontId="29"/>
  </si>
  <si>
    <t>88廃棄物処理業</t>
  </si>
  <si>
    <t>20なめし革・同製品・毛皮製造業</t>
  </si>
  <si>
    <t>89自動車整備業</t>
  </si>
  <si>
    <t>21窯業・土石製品製造業</t>
  </si>
  <si>
    <t>90機械等修理業（別掲を除く）</t>
  </si>
  <si>
    <t>23非鉄金属製造業</t>
  </si>
  <si>
    <t>92その他の事業サービス業</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</si>
  <si>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</si>
  <si>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</si>
  <si>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</si>
  <si>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</si>
  <si>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</si>
  <si>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</si>
  <si>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</si>
  <si>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</si>
  <si>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</si>
  <si>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</si>
  <si>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</si>
  <si>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</si>
  <si>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</si>
  <si>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</si>
  <si>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</si>
  <si>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</si>
  <si>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</si>
  <si>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</si>
  <si>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</si>
  <si>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</si>
  <si>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</si>
  <si>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</si>
  <si>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</si>
  <si>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</si>
  <si>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</si>
  <si>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</si>
  <si>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</si>
  <si>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</si>
  <si>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</si>
  <si>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</si>
  <si>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</si>
  <si>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</si>
  <si>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</si>
  <si>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</si>
  <si>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</si>
  <si>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</si>
  <si>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</si>
  <si>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</si>
  <si>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</si>
  <si>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</si>
  <si>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（１）過去5年間に国・都・公社等から補助金・助成金の交付を受けましたか。</t>
    <rPh sb="3" eb="5">
      <t>カコ</t>
    </rPh>
    <rPh sb="6" eb="8">
      <t>ネンカン</t>
    </rPh>
    <rPh sb="9" eb="10">
      <t>クニ</t>
    </rPh>
    <rPh sb="11" eb="12">
      <t>ミヤコ</t>
    </rPh>
    <rPh sb="13" eb="15">
      <t>コウシャ</t>
    </rPh>
    <rPh sb="15" eb="16">
      <t>トウ</t>
    </rPh>
    <rPh sb="18" eb="21">
      <t>ホジョキン</t>
    </rPh>
    <rPh sb="22" eb="25">
      <t>ジョセイキン</t>
    </rPh>
    <rPh sb="26" eb="28">
      <t>コウフ</t>
    </rPh>
    <rPh sb="29" eb="30">
      <t>ウ</t>
    </rPh>
    <phoneticPr fontId="27"/>
  </si>
  <si>
    <t>年度</t>
    <rPh sb="0" eb="2">
      <t>ネンド</t>
    </rPh>
    <phoneticPr fontId="27"/>
  </si>
  <si>
    <t>申請先</t>
    <rPh sb="0" eb="2">
      <t>シンセイ</t>
    </rPh>
    <rPh sb="2" eb="3">
      <t>サキ</t>
    </rPh>
    <phoneticPr fontId="27"/>
  </si>
  <si>
    <t>補助・助成事業名</t>
    <rPh sb="0" eb="2">
      <t>ホジョ</t>
    </rPh>
    <rPh sb="3" eb="5">
      <t>ジョセイ</t>
    </rPh>
    <rPh sb="5" eb="7">
      <t>ジギョウ</t>
    </rPh>
    <rPh sb="7" eb="8">
      <t>メイ</t>
    </rPh>
    <phoneticPr fontId="27"/>
  </si>
  <si>
    <t>助成金額</t>
    <rPh sb="0" eb="4">
      <t>ジョセイキンガク</t>
    </rPh>
    <phoneticPr fontId="32"/>
  </si>
  <si>
    <t>本申請との経費の重複</t>
    <rPh sb="0" eb="1">
      <t>ホン</t>
    </rPh>
    <rPh sb="1" eb="3">
      <t>シンセイ</t>
    </rPh>
    <rPh sb="5" eb="7">
      <t>ケイヒ</t>
    </rPh>
    <rPh sb="8" eb="10">
      <t>チョウフク</t>
    </rPh>
    <phoneticPr fontId="27"/>
  </si>
  <si>
    <t>本申請との内容の重複</t>
    <rPh sb="0" eb="1">
      <t>ホン</t>
    </rPh>
    <rPh sb="1" eb="3">
      <t>シンセイ</t>
    </rPh>
    <rPh sb="5" eb="7">
      <t>ナイヨウ</t>
    </rPh>
    <rPh sb="8" eb="10">
      <t>チョウフク</t>
    </rPh>
    <phoneticPr fontId="27"/>
  </si>
  <si>
    <t>状態</t>
    <rPh sb="0" eb="2">
      <t>ジョウタイ</t>
    </rPh>
    <phoneticPr fontId="27"/>
  </si>
  <si>
    <t>テーマ名</t>
    <rPh sb="2" eb="3">
      <t>メイ</t>
    </rPh>
    <phoneticPr fontId="32"/>
  </si>
  <si>
    <t>申請状況</t>
    <rPh sb="0" eb="3">
      <t>シンセイジョウキョウ</t>
    </rPh>
    <phoneticPr fontId="32"/>
  </si>
  <si>
    <t>事業内容</t>
    <rPh sb="0" eb="1">
      <t>ジギョウ</t>
    </rPh>
    <rPh sb="1" eb="3">
      <t>ナイヨウ</t>
    </rPh>
    <phoneticPr fontId="32"/>
  </si>
  <si>
    <t>対象期間</t>
    <rPh sb="0" eb="3">
      <t>タイショウキカン</t>
    </rPh>
    <phoneticPr fontId="32"/>
  </si>
  <si>
    <t>本助成事業との相違点</t>
    <rPh sb="0" eb="3">
      <t>ホンジョセイジギョウ</t>
    </rPh>
    <rPh sb="5" eb="8">
      <t>ソウイテン</t>
    </rPh>
    <phoneticPr fontId="32"/>
  </si>
  <si>
    <t>対象経費</t>
    <rPh sb="0" eb="3">
      <t>タイショウケイヒ</t>
    </rPh>
    <phoneticPr fontId="32"/>
  </si>
  <si>
    <t>経費支出先</t>
    <rPh sb="0" eb="1">
      <t>ケイヒ</t>
    </rPh>
    <rPh sb="1" eb="4">
      <t>シシュツサキ</t>
    </rPh>
    <phoneticPr fontId="32"/>
  </si>
  <si>
    <t>成果物</t>
    <rPh sb="0" eb="2">
      <t>セイカブツ</t>
    </rPh>
    <phoneticPr fontId="32"/>
  </si>
  <si>
    <t>名称</t>
    <rPh sb="0" eb="2">
      <t>メイショウ</t>
    </rPh>
    <phoneticPr fontId="31"/>
  </si>
  <si>
    <t>TEL</t>
    <phoneticPr fontId="31"/>
  </si>
  <si>
    <t>所在地</t>
    <rPh sb="0" eb="3">
      <t>ショザイチ</t>
    </rPh>
    <phoneticPr fontId="31"/>
  </si>
  <si>
    <t>駅</t>
    <rPh sb="0" eb="1">
      <t>エキ</t>
    </rPh>
    <phoneticPr fontId="31"/>
  </si>
  <si>
    <t>駅名</t>
    <rPh sb="0" eb="2">
      <t>エキメイ</t>
    </rPh>
    <phoneticPr fontId="31"/>
  </si>
  <si>
    <t>最寄駅</t>
    <rPh sb="0" eb="2">
      <t>モヨ</t>
    </rPh>
    <rPh sb="2" eb="3">
      <t>エキ</t>
    </rPh>
    <phoneticPr fontId="31"/>
  </si>
  <si>
    <t>線路名</t>
    <rPh sb="0" eb="3">
      <t>センロメイ</t>
    </rPh>
    <phoneticPr fontId="31"/>
  </si>
  <si>
    <t>線</t>
    <rPh sb="0" eb="1">
      <t>セン</t>
    </rPh>
    <phoneticPr fontId="31"/>
  </si>
  <si>
    <t>本助成事業を実施し、公社が検査時に、購入品や助成事業における成果物等、支払いに係る経理関係書類を確認できる場所を記入してください。原則、東京都内の自社の本社・事業所・工場等（借り上げ可）に限ります。</t>
    <phoneticPr fontId="31"/>
  </si>
  <si>
    <t>「実施中」、「申請中(予定も含む)」助成事業</t>
    <phoneticPr fontId="31"/>
  </si>
  <si>
    <t>（２）現在実施中又は申請中（予定を含む）の補助金・助成金はありますか。</t>
    <rPh sb="3" eb="5">
      <t>ゲンザイ</t>
    </rPh>
    <rPh sb="5" eb="7">
      <t>ジッシ</t>
    </rPh>
    <rPh sb="7" eb="8">
      <t>チュウ</t>
    </rPh>
    <rPh sb="8" eb="9">
      <t>マタ</t>
    </rPh>
    <rPh sb="10" eb="13">
      <t>シンセイチュウ</t>
    </rPh>
    <rPh sb="14" eb="16">
      <t>ヨテイ</t>
    </rPh>
    <rPh sb="17" eb="18">
      <t>フク</t>
    </rPh>
    <rPh sb="21" eb="24">
      <t>ホジョキン</t>
    </rPh>
    <rPh sb="25" eb="28">
      <t>ジョセイキン</t>
    </rPh>
    <phoneticPr fontId="27"/>
  </si>
  <si>
    <t>補助・助成事業名</t>
    <rPh sb="0" eb="2">
      <t>ホジョ</t>
    </rPh>
    <rPh sb="3" eb="5">
      <t>ジョセイ</t>
    </rPh>
    <rPh sb="5" eb="7">
      <t>ジギョウ</t>
    </rPh>
    <rPh sb="7" eb="8">
      <t>メイ</t>
    </rPh>
    <phoneticPr fontId="32"/>
  </si>
  <si>
    <r>
      <t>（１）、(２)のいずれかもしくは両方が「はい」の場合、</t>
    </r>
    <r>
      <rPr>
        <sz val="11"/>
        <rFont val="游ゴシック"/>
        <family val="3"/>
        <charset val="128"/>
        <scheme val="minor"/>
      </rPr>
      <t>直近のものから順に記入してください。</t>
    </r>
    <rPh sb="16" eb="18">
      <t>リョウホウ</t>
    </rPh>
    <rPh sb="24" eb="26">
      <t>バアイ</t>
    </rPh>
    <rPh sb="27" eb="29">
      <t>チョッキン</t>
    </rPh>
    <rPh sb="34" eb="35">
      <t>ジュン</t>
    </rPh>
    <rPh sb="36" eb="38">
      <t>キニュウ</t>
    </rPh>
    <phoneticPr fontId="27"/>
  </si>
  <si>
    <t>内部環境</t>
    <rPh sb="0" eb="1">
      <t>ナイ</t>
    </rPh>
    <rPh sb="1" eb="2">
      <t>ブ</t>
    </rPh>
    <rPh sb="2" eb="4">
      <t>カンキョウ</t>
    </rPh>
    <phoneticPr fontId="31"/>
  </si>
  <si>
    <t>強み（活かすべき自社内の強み）</t>
    <rPh sb="0" eb="1">
      <t>ツヨ</t>
    </rPh>
    <rPh sb="3" eb="4">
      <t>イ</t>
    </rPh>
    <rPh sb="8" eb="11">
      <t>ジシャナイ</t>
    </rPh>
    <rPh sb="12" eb="13">
      <t>ツヨ</t>
    </rPh>
    <phoneticPr fontId="31"/>
  </si>
  <si>
    <t>外部環境</t>
    <rPh sb="0" eb="4">
      <t>ガイブカンキョウ</t>
    </rPh>
    <phoneticPr fontId="31"/>
  </si>
  <si>
    <t>機会（市場での競合優位性などプラス要素）</t>
    <rPh sb="0" eb="2">
      <t>キカイ</t>
    </rPh>
    <rPh sb="3" eb="5">
      <t>シジョウ</t>
    </rPh>
    <rPh sb="7" eb="12">
      <t>キョウゴウユウイセイ</t>
    </rPh>
    <rPh sb="17" eb="19">
      <t>ヨウソ</t>
    </rPh>
    <phoneticPr fontId="31"/>
  </si>
  <si>
    <t>脅威（市場縮小や競合激化などマイナス要素）</t>
    <rPh sb="0" eb="2">
      <t>キョウイ</t>
    </rPh>
    <rPh sb="3" eb="5">
      <t>シジョウ</t>
    </rPh>
    <rPh sb="5" eb="7">
      <t>シュクショウ</t>
    </rPh>
    <rPh sb="8" eb="10">
      <t>キョウゴウ</t>
    </rPh>
    <rPh sb="10" eb="12">
      <t>ゲキカ</t>
    </rPh>
    <rPh sb="18" eb="20">
      <t>ヨウソ</t>
    </rPh>
    <phoneticPr fontId="31"/>
  </si>
  <si>
    <t>弱み（障害となり克服すべき自社内の弱み）</t>
    <rPh sb="0" eb="1">
      <t>ヨワ</t>
    </rPh>
    <rPh sb="3" eb="5">
      <t>ショウガイ</t>
    </rPh>
    <rPh sb="8" eb="10">
      <t>コクフク</t>
    </rPh>
    <rPh sb="13" eb="16">
      <t>ジシャナイ</t>
    </rPh>
    <rPh sb="17" eb="18">
      <t>ヨワ</t>
    </rPh>
    <phoneticPr fontId="31"/>
  </si>
  <si>
    <t>助成対象期間の全体経費を記入してください。</t>
    <phoneticPr fontId="42"/>
  </si>
  <si>
    <t xml:space="preserve">（単位：円） </t>
  </si>
  <si>
    <t>経　費　区　分</t>
  </si>
  <si>
    <t>内　　訳</t>
    <rPh sb="0" eb="1">
      <t>ウチ</t>
    </rPh>
    <rPh sb="3" eb="4">
      <t>ワケ</t>
    </rPh>
    <phoneticPr fontId="42"/>
  </si>
  <si>
    <t>合　　　計</t>
    <phoneticPr fontId="42"/>
  </si>
  <si>
    <t xml:space="preserve">（単位：円） </t>
    <rPh sb="1" eb="3">
      <t>タンイ</t>
    </rPh>
    <rPh sb="4" eb="5">
      <t>エン</t>
    </rPh>
    <phoneticPr fontId="42"/>
  </si>
  <si>
    <t xml:space="preserve"> 　区　　　　　　　分　</t>
    <phoneticPr fontId="42"/>
  </si>
  <si>
    <t>資 金 調 達 金 額</t>
    <rPh sb="2" eb="3">
      <t>キン</t>
    </rPh>
    <rPh sb="4" eb="5">
      <t>チョウ</t>
    </rPh>
    <phoneticPr fontId="42"/>
  </si>
  <si>
    <t>調達先（名称等）</t>
    <rPh sb="0" eb="3">
      <t>チョウタツサキ</t>
    </rPh>
    <rPh sb="4" eb="6">
      <t>メイショウ</t>
    </rPh>
    <rPh sb="6" eb="7">
      <t>ナド</t>
    </rPh>
    <phoneticPr fontId="42"/>
  </si>
  <si>
    <t>進捗状況等</t>
    <rPh sb="0" eb="2">
      <t>シンチョク</t>
    </rPh>
    <rPh sb="2" eb="4">
      <t>ジョウキョウ</t>
    </rPh>
    <rPh sb="4" eb="5">
      <t>ナド</t>
    </rPh>
    <phoneticPr fontId="42"/>
  </si>
  <si>
    <t>内 訳</t>
    <rPh sb="0" eb="1">
      <t>ナイ</t>
    </rPh>
    <rPh sb="2" eb="3">
      <t>ヤク</t>
    </rPh>
    <phoneticPr fontId="42"/>
  </si>
  <si>
    <t>自　己　資　金</t>
    <phoneticPr fontId="42"/>
  </si>
  <si>
    <t>銀 行 借 入 金</t>
    <phoneticPr fontId="42"/>
  </si>
  <si>
    <t>役 員 借 入 金</t>
    <phoneticPr fontId="42"/>
  </si>
  <si>
    <t>その他</t>
    <phoneticPr fontId="42"/>
  </si>
  <si>
    <t>注１</t>
    <rPh sb="0" eb="1">
      <t>チュウ</t>
    </rPh>
    <phoneticPr fontId="32"/>
  </si>
  <si>
    <t>「助成対象経費」には、「助成事業に要する経費」から消費税、振込手数料、通信費、光熱費等の間接経費を除いたものを記入してください。</t>
    <phoneticPr fontId="32"/>
  </si>
  <si>
    <t>注２</t>
    <rPh sb="0" eb="1">
      <t>チュウ</t>
    </rPh>
    <phoneticPr fontId="32"/>
  </si>
  <si>
    <t>注３</t>
    <rPh sb="0" eb="1">
      <t>チュウ</t>
    </rPh>
    <phoneticPr fontId="32"/>
  </si>
  <si>
    <t>注４</t>
    <rPh sb="0" eb="1">
      <t>チュウ</t>
    </rPh>
    <phoneticPr fontId="32"/>
  </si>
  <si>
    <t>「助成事業に要する経費」と「資金調達金額」の合計が一致するように記入してください。</t>
    <phoneticPr fontId="32"/>
  </si>
  <si>
    <r>
      <rPr>
        <sz val="11"/>
        <color theme="1"/>
        <rFont val="游ゴシック"/>
        <family val="3"/>
        <charset val="128"/>
        <scheme val="minor"/>
      </rPr>
      <t>合　　計</t>
    </r>
    <r>
      <rPr>
        <sz val="12"/>
        <color theme="1"/>
        <rFont val="游ゴシック"/>
        <family val="3"/>
        <charset val="128"/>
        <scheme val="minor"/>
      </rPr>
      <t xml:space="preserve"> 　　</t>
    </r>
    <r>
      <rPr>
        <sz val="11"/>
        <rFont val="ＭＳ 明朝"/>
        <family val="1"/>
        <charset val="128"/>
      </rPr>
      <t/>
    </r>
    <phoneticPr fontId="42"/>
  </si>
  <si>
    <t>「助成事業に要する経費」には、当助成事業を遂行するために必要な経費を記入してください。</t>
    <phoneticPr fontId="32"/>
  </si>
  <si>
    <t>「助成金交付申請額」とは、「助成対象経費」のうち、助成金の交付を希望する額で「助成対象経費」に助成率の２／３を乗じた金額（千円未満切り捨て）で、かつ助成限度額以内となります。</t>
    <phoneticPr fontId="32"/>
  </si>
  <si>
    <t>　注　意　事　項　　</t>
    <rPh sb="1" eb="2">
      <t>チュウ</t>
    </rPh>
    <rPh sb="3" eb="4">
      <t>イ</t>
    </rPh>
    <rPh sb="5" eb="6">
      <t>コト</t>
    </rPh>
    <rPh sb="7" eb="8">
      <t>コウ</t>
    </rPh>
    <phoneticPr fontId="32"/>
  </si>
  <si>
    <t>事　業　終　了　予　定　日</t>
    <rPh sb="0" eb="1">
      <t>コト</t>
    </rPh>
    <rPh sb="2" eb="3">
      <t>ギョウ</t>
    </rPh>
    <rPh sb="4" eb="5">
      <t>オワ</t>
    </rPh>
    <rPh sb="6" eb="7">
      <t>リョウ</t>
    </rPh>
    <rPh sb="8" eb="9">
      <t>ヨ</t>
    </rPh>
    <rPh sb="10" eb="11">
      <t>サダム</t>
    </rPh>
    <rPh sb="12" eb="13">
      <t>ニチ</t>
    </rPh>
    <phoneticPr fontId="32"/>
  </si>
  <si>
    <t>No.</t>
  </si>
  <si>
    <t>作業項目</t>
    <rPh sb="0" eb="2">
      <t>サギョウ</t>
    </rPh>
    <rPh sb="2" eb="4">
      <t>コウモク</t>
    </rPh>
    <phoneticPr fontId="32"/>
  </si>
  <si>
    <t>支出
番号</t>
    <rPh sb="0" eb="2">
      <t>シシュツ</t>
    </rPh>
    <rPh sb="3" eb="5">
      <t>バンゴウ</t>
    </rPh>
    <phoneticPr fontId="32"/>
  </si>
  <si>
    <t>令和7年</t>
    <rPh sb="0" eb="2">
      <t>レイワ</t>
    </rPh>
    <rPh sb="3" eb="4">
      <t>ネン</t>
    </rPh>
    <phoneticPr fontId="32"/>
  </si>
  <si>
    <t>9</t>
  </si>
  <si>
    <t>10</t>
  </si>
  <si>
    <t>①具体的な作業項目、資金支出明細の番号（原－1、機－1・・・）を記入
②自社作業に該当する期間は○、他社作業に該当する期間は●を記入
③本事業の全体像が分かるよう、経費が発生しない作業も記入</t>
    <rPh sb="68" eb="71">
      <t>ホンジギョウ</t>
    </rPh>
    <rPh sb="72" eb="75">
      <t>ゼンタイゾウ</t>
    </rPh>
    <rPh sb="76" eb="77">
      <t>ワ</t>
    </rPh>
    <rPh sb="82" eb="84">
      <t>ケイヒ</t>
    </rPh>
    <rPh sb="85" eb="87">
      <t>ハッセイ</t>
    </rPh>
    <rPh sb="90" eb="92">
      <t>サギョウ</t>
    </rPh>
    <rPh sb="93" eb="95">
      <t>キニュウ</t>
    </rPh>
    <phoneticPr fontId="31"/>
  </si>
  <si>
    <t>（千円未満切捨）</t>
  </si>
  <si>
    <t>助成金交付申請額</t>
    <rPh sb="0" eb="3">
      <t>ジョセイキン</t>
    </rPh>
    <rPh sb="3" eb="5">
      <t>コウフ</t>
    </rPh>
    <rPh sb="5" eb="7">
      <t>シンセイ</t>
    </rPh>
    <rPh sb="7" eb="8">
      <t>ガク</t>
    </rPh>
    <phoneticPr fontId="42"/>
  </si>
  <si>
    <t>公益財団法人　東京都中小企業振興公社</t>
  </si>
  <si>
    <t>　　理　　事　　長　　殿</t>
  </si>
  <si>
    <t>都内登記
所在地</t>
    <rPh sb="0" eb="2">
      <t>トナイ</t>
    </rPh>
    <rPh sb="2" eb="4">
      <t>トウキ</t>
    </rPh>
    <rPh sb="5" eb="8">
      <t>ショザイチ</t>
    </rPh>
    <phoneticPr fontId="29"/>
  </si>
  <si>
    <t>名　称</t>
    <rPh sb="0" eb="1">
      <t>ナ</t>
    </rPh>
    <rPh sb="2" eb="3">
      <t>ショウ</t>
    </rPh>
    <phoneticPr fontId="29"/>
  </si>
  <si>
    <t>代表者</t>
    <rPh sb="0" eb="3">
      <t>ダイヒョウシャ</t>
    </rPh>
    <phoneticPr fontId="29"/>
  </si>
  <si>
    <t>（役職）</t>
    <rPh sb="1" eb="3">
      <t>ヤクショク</t>
    </rPh>
    <phoneticPr fontId="29"/>
  </si>
  <si>
    <t>（氏名）</t>
    <rPh sb="1" eb="3">
      <t>シメイ</t>
    </rPh>
    <phoneticPr fontId="29"/>
  </si>
  <si>
    <t>　下記のとおり助成事業を実施したいので、別紙の書類を添えて、助成金の交付を申請します。</t>
  </si>
  <si>
    <t>記</t>
    <rPh sb="0" eb="1">
      <t>キ</t>
    </rPh>
    <phoneticPr fontId="29"/>
  </si>
  <si>
    <t>売上高</t>
    <rPh sb="0" eb="3">
      <t>ウリアゲダカ</t>
    </rPh>
    <phoneticPr fontId="31"/>
  </si>
  <si>
    <t>Ⅱ　 事業計画</t>
    <phoneticPr fontId="31"/>
  </si>
  <si>
    <t>Ⅰ　申請者概要</t>
    <rPh sb="2" eb="5">
      <t>シンセイシャ</t>
    </rPh>
    <rPh sb="5" eb="7">
      <t>ガイヨウ</t>
    </rPh>
    <phoneticPr fontId="31"/>
  </si>
  <si>
    <t>３．資金支出明細</t>
    <rPh sb="2" eb="8">
      <t>シキンシシュツメイサイ</t>
    </rPh>
    <phoneticPr fontId="34"/>
  </si>
  <si>
    <t>２．事業の実施場所</t>
    <rPh sb="2" eb="4">
      <t>ジギョウ</t>
    </rPh>
    <rPh sb="5" eb="9">
      <t>ジッシバショ</t>
    </rPh>
    <phoneticPr fontId="32"/>
  </si>
  <si>
    <t>３．役員・株主名簿＜法人＞</t>
    <rPh sb="2" eb="4">
      <t>ヤクイン</t>
    </rPh>
    <rPh sb="5" eb="9">
      <t>カブヌシメイボ</t>
    </rPh>
    <rPh sb="10" eb="12">
      <t>ホウジン</t>
    </rPh>
    <phoneticPr fontId="32"/>
  </si>
  <si>
    <t>(２)が「はい」の場合、重複助成防止の観点から必ず下表を作成してください。</t>
    <rPh sb="25" eb="27">
      <t>カヒョウ</t>
    </rPh>
    <rPh sb="28" eb="30">
      <t>サクセイ</t>
    </rPh>
    <phoneticPr fontId="32"/>
  </si>
  <si>
    <t>効果の定量的説明</t>
    <rPh sb="0" eb="2">
      <t>コウカ</t>
    </rPh>
    <rPh sb="3" eb="6">
      <t>テイリョウテキ</t>
    </rPh>
    <rPh sb="6" eb="8">
      <t>セツメイ</t>
    </rPh>
    <phoneticPr fontId="31"/>
  </si>
  <si>
    <t>項目</t>
    <rPh sb="0" eb="2">
      <t>コウモク</t>
    </rPh>
    <phoneticPr fontId="31"/>
  </si>
  <si>
    <t>効果を見込む根拠・理由</t>
    <rPh sb="0" eb="2">
      <t>コウカ</t>
    </rPh>
    <rPh sb="3" eb="5">
      <t>ミコ</t>
    </rPh>
    <rPh sb="6" eb="8">
      <t>コンキョ</t>
    </rPh>
    <rPh sb="9" eb="11">
      <t>リユウ</t>
    </rPh>
    <phoneticPr fontId="31"/>
  </si>
  <si>
    <t>（１）自社を取り巻く環境に係るSWOT分析</t>
    <rPh sb="3" eb="5">
      <t>ジシャ</t>
    </rPh>
    <rPh sb="6" eb="7">
      <t>ト</t>
    </rPh>
    <rPh sb="8" eb="9">
      <t>マ</t>
    </rPh>
    <rPh sb="10" eb="12">
      <t>カンキョウ</t>
    </rPh>
    <rPh sb="13" eb="14">
      <t>カカ</t>
    </rPh>
    <rPh sb="19" eb="21">
      <t>ブンセキ</t>
    </rPh>
    <phoneticPr fontId="31"/>
  </si>
  <si>
    <t>項　　目</t>
    <rPh sb="0" eb="1">
      <t>コウ</t>
    </rPh>
    <rPh sb="3" eb="4">
      <t>メ</t>
    </rPh>
    <phoneticPr fontId="31"/>
  </si>
  <si>
    <t>年次</t>
    <rPh sb="0" eb="2">
      <t>ネンジ</t>
    </rPh>
    <phoneticPr fontId="31"/>
  </si>
  <si>
    <t>金　　額</t>
    <rPh sb="0" eb="1">
      <t>キン</t>
    </rPh>
    <rPh sb="3" eb="4">
      <t>ガク</t>
    </rPh>
    <phoneticPr fontId="31"/>
  </si>
  <si>
    <t>算出根拠（価格×数量等の具体的な算式を用いて記入）</t>
    <phoneticPr fontId="31"/>
  </si>
  <si>
    <t>１年目</t>
    <rPh sb="1" eb="3">
      <t>ネンメ</t>
    </rPh>
    <phoneticPr fontId="31"/>
  </si>
  <si>
    <t>２年目</t>
    <rPh sb="1" eb="3">
      <t>ネンメ</t>
    </rPh>
    <phoneticPr fontId="31"/>
  </si>
  <si>
    <t>３年目</t>
    <rPh sb="1" eb="3">
      <t>ネンメ</t>
    </rPh>
    <phoneticPr fontId="31"/>
  </si>
  <si>
    <t>営業損益等</t>
    <rPh sb="0" eb="2">
      <t>エイギョウ</t>
    </rPh>
    <rPh sb="2" eb="4">
      <t>ソンエキ</t>
    </rPh>
    <rPh sb="4" eb="5">
      <t>トウ</t>
    </rPh>
    <phoneticPr fontId="31"/>
  </si>
  <si>
    <t>１．申請テーマ</t>
    <rPh sb="2" eb="4">
      <t>シンセイ</t>
    </rPh>
    <phoneticPr fontId="40"/>
  </si>
  <si>
    <t>２．助成金交付申請額</t>
    <rPh sb="2" eb="5">
      <t>ジョセイキン</t>
    </rPh>
    <rPh sb="5" eb="7">
      <t>コウフ</t>
    </rPh>
    <rPh sb="7" eb="10">
      <t>シンセイガク</t>
    </rPh>
    <phoneticPr fontId="40"/>
  </si>
  <si>
    <t>３．事業終了予定日</t>
    <rPh sb="4" eb="6">
      <t>シュウリョウ</t>
    </rPh>
    <phoneticPr fontId="40"/>
  </si>
  <si>
    <t>(選択)</t>
  </si>
  <si>
    <t>４．補助金・助成金申請状況</t>
    <rPh sb="2" eb="5">
      <t>ホジョキン</t>
    </rPh>
    <rPh sb="6" eb="9">
      <t>ジョセイキン</t>
    </rPh>
    <rPh sb="9" eb="13">
      <t>シンセイジョウキョウ</t>
    </rPh>
    <phoneticPr fontId="32"/>
  </si>
  <si>
    <t>（１）要件確認</t>
    <rPh sb="3" eb="5">
      <t>ヨウケン</t>
    </rPh>
    <rPh sb="5" eb="7">
      <t>カクニン</t>
    </rPh>
    <phoneticPr fontId="32"/>
  </si>
  <si>
    <t>申請要件</t>
    <rPh sb="0" eb="2">
      <t>シンセイ</t>
    </rPh>
    <rPh sb="2" eb="4">
      <t>ヨウケン</t>
    </rPh>
    <phoneticPr fontId="31"/>
  </si>
  <si>
    <t>円</t>
    <rPh sb="0" eb="1">
      <t>エン</t>
    </rPh>
    <phoneticPr fontId="31"/>
  </si>
  <si>
    <t>本取組の実施を通して得た収益や知見を、助成終了後にどう活かしていくか（将来的な経営展開をどう考えているか）</t>
    <rPh sb="0" eb="1">
      <t>ホン</t>
    </rPh>
    <rPh sb="1" eb="3">
      <t>トリクミ</t>
    </rPh>
    <rPh sb="4" eb="6">
      <t>ジッシ</t>
    </rPh>
    <rPh sb="7" eb="8">
      <t>トオ</t>
    </rPh>
    <rPh sb="10" eb="11">
      <t>エ</t>
    </rPh>
    <rPh sb="12" eb="14">
      <t>シュウエキ</t>
    </rPh>
    <rPh sb="15" eb="17">
      <t>チケン</t>
    </rPh>
    <rPh sb="19" eb="21">
      <t>ジョセイ</t>
    </rPh>
    <rPh sb="21" eb="24">
      <t>シュウリョウゴ</t>
    </rPh>
    <rPh sb="27" eb="28">
      <t>イ</t>
    </rPh>
    <rPh sb="35" eb="38">
      <t>ショウライテキ</t>
    </rPh>
    <phoneticPr fontId="32"/>
  </si>
  <si>
    <t>（１）本取組についての収益計画</t>
    <rPh sb="3" eb="4">
      <t>ホン</t>
    </rPh>
    <rPh sb="4" eb="6">
      <t>トリクミ</t>
    </rPh>
    <rPh sb="11" eb="13">
      <t>シュウエキ</t>
    </rPh>
    <rPh sb="13" eb="15">
      <t>ケイカク</t>
    </rPh>
    <phoneticPr fontId="32"/>
  </si>
  <si>
    <t>（２）他事業等を含む全体の収益計画</t>
    <rPh sb="3" eb="4">
      <t>タ</t>
    </rPh>
    <rPh sb="4" eb="6">
      <t>ジギョウ</t>
    </rPh>
    <rPh sb="6" eb="7">
      <t>トウ</t>
    </rPh>
    <rPh sb="8" eb="9">
      <t>フク</t>
    </rPh>
    <rPh sb="10" eb="12">
      <t>ゼンタイ</t>
    </rPh>
    <rPh sb="13" eb="15">
      <t>シュウエキ</t>
    </rPh>
    <rPh sb="15" eb="17">
      <t>ケイカク</t>
    </rPh>
    <phoneticPr fontId="32"/>
  </si>
  <si>
    <t>（３）収益計画を達成するための具体的方策</t>
    <rPh sb="3" eb="5">
      <t>シュウエキ</t>
    </rPh>
    <rPh sb="5" eb="7">
      <t>ケイカク</t>
    </rPh>
    <rPh sb="8" eb="10">
      <t>タッセイ</t>
    </rPh>
    <rPh sb="15" eb="20">
      <t>グタイテキホウサク</t>
    </rPh>
    <phoneticPr fontId="32"/>
  </si>
  <si>
    <t>※営業損益等→法人：営業損益、個人：収支内訳書の所得金額（㉑）又は青色申告決算書の差引金額（㉝）相当額</t>
    <rPh sb="12" eb="14">
      <t>ソンエキ</t>
    </rPh>
    <phoneticPr fontId="31"/>
  </si>
  <si>
    <t>１．事業計画</t>
    <rPh sb="2" eb="6">
      <t>ジギョウケイカク</t>
    </rPh>
    <phoneticPr fontId="31"/>
  </si>
  <si>
    <t>２．助成事業終了後の収益計画</t>
    <rPh sb="2" eb="6">
      <t>ジョセイジギョウ</t>
    </rPh>
    <rPh sb="6" eb="9">
      <t>シュウリョウゴ</t>
    </rPh>
    <rPh sb="10" eb="12">
      <t>シュウエキ</t>
    </rPh>
    <rPh sb="12" eb="14">
      <t>ケイカク</t>
    </rPh>
    <phoneticPr fontId="31"/>
  </si>
  <si>
    <t>４．今後の展望</t>
    <rPh sb="2" eb="4">
      <t>コンゴ</t>
    </rPh>
    <rPh sb="5" eb="7">
      <t>テンボウ</t>
    </rPh>
    <phoneticPr fontId="31"/>
  </si>
  <si>
    <r>
      <t>（２）上記の分析を踏まえた、本取組への顧客獲得策・市場拡大策
　　※</t>
    </r>
    <r>
      <rPr>
        <sz val="11"/>
        <rFont val="游ゴシック"/>
        <family val="3"/>
        <charset val="128"/>
        <scheme val="minor"/>
      </rPr>
      <t>助成事業の効果を高めるための創意工夫、企業として独自性を発揮できる点などについても記載</t>
    </r>
    <rPh sb="3" eb="5">
      <t>ジョウキ</t>
    </rPh>
    <rPh sb="6" eb="8">
      <t>ブンセキ</t>
    </rPh>
    <rPh sb="9" eb="10">
      <t>フ</t>
    </rPh>
    <rPh sb="14" eb="17">
      <t>ホントリクミ</t>
    </rPh>
    <rPh sb="19" eb="21">
      <t>コキャク</t>
    </rPh>
    <rPh sb="21" eb="24">
      <t>カクトクサク</t>
    </rPh>
    <rPh sb="25" eb="29">
      <t>シジョウカクダイ</t>
    </rPh>
    <rPh sb="29" eb="30">
      <t>サク</t>
    </rPh>
    <rPh sb="34" eb="36">
      <t>ジョセイ</t>
    </rPh>
    <rPh sb="36" eb="38">
      <t>ジギョウ</t>
    </rPh>
    <rPh sb="39" eb="41">
      <t>コウカ</t>
    </rPh>
    <rPh sb="42" eb="43">
      <t>タカ</t>
    </rPh>
    <rPh sb="48" eb="50">
      <t>ソウイ</t>
    </rPh>
    <rPh sb="50" eb="52">
      <t>クフウ</t>
    </rPh>
    <rPh sb="53" eb="55">
      <t>キギョウ</t>
    </rPh>
    <rPh sb="58" eb="61">
      <t>ドクジセイ</t>
    </rPh>
    <rPh sb="62" eb="64">
      <t>ハッキ</t>
    </rPh>
    <rPh sb="67" eb="68">
      <t>テン</t>
    </rPh>
    <rPh sb="75" eb="77">
      <t>キサイ</t>
    </rPh>
    <phoneticPr fontId="32"/>
  </si>
  <si>
    <t>（１）経費区分別内訳</t>
    <phoneticPr fontId="42"/>
  </si>
  <si>
    <t>助成事業に要する経費</t>
    <phoneticPr fontId="42"/>
  </si>
  <si>
    <t>助 成 対 象 経 費</t>
    <rPh sb="0" eb="1">
      <t>スケ</t>
    </rPh>
    <rPh sb="2" eb="3">
      <t>セイ</t>
    </rPh>
    <rPh sb="4" eb="5">
      <t>ツイ</t>
    </rPh>
    <rPh sb="6" eb="7">
      <t>ゾウ</t>
    </rPh>
    <rPh sb="8" eb="9">
      <t>キョウ</t>
    </rPh>
    <rPh sb="10" eb="11">
      <t>ヒ</t>
    </rPh>
    <phoneticPr fontId="42"/>
  </si>
  <si>
    <t>（税込）</t>
    <phoneticPr fontId="31"/>
  </si>
  <si>
    <t>（税抜）</t>
    <phoneticPr fontId="31"/>
  </si>
  <si>
    <t xml:space="preserve">原材料・副資材費 </t>
    <phoneticPr fontId="42"/>
  </si>
  <si>
    <r>
      <t>機械装置・工具器具費　</t>
    </r>
    <r>
      <rPr>
        <sz val="10"/>
        <rFont val="ＭＳ 明朝"/>
        <family val="1"/>
        <charset val="128"/>
      </rPr>
      <t/>
    </r>
    <phoneticPr fontId="42"/>
  </si>
  <si>
    <r>
      <t>委託・外注費 　　　　　　　</t>
    </r>
    <r>
      <rPr>
        <sz val="10"/>
        <rFont val="ＭＳ 明朝"/>
        <family val="1"/>
        <charset val="128"/>
      </rPr>
      <t/>
    </r>
    <rPh sb="0" eb="2">
      <t>イタク</t>
    </rPh>
    <rPh sb="3" eb="6">
      <t>ガイチュウヒ</t>
    </rPh>
    <phoneticPr fontId="42"/>
  </si>
  <si>
    <t>産業財産権出願・導入費</t>
    <rPh sb="0" eb="2">
      <t>サンギョウ</t>
    </rPh>
    <rPh sb="2" eb="5">
      <t>ザイサンケン</t>
    </rPh>
    <rPh sb="5" eb="7">
      <t>シュツガン</t>
    </rPh>
    <rPh sb="8" eb="10">
      <t>ドウニュウ</t>
    </rPh>
    <rPh sb="10" eb="11">
      <t>ヒ</t>
    </rPh>
    <phoneticPr fontId="42"/>
  </si>
  <si>
    <t>規格等認証・登録費</t>
    <rPh sb="0" eb="2">
      <t>キカク</t>
    </rPh>
    <rPh sb="2" eb="3">
      <t>ナド</t>
    </rPh>
    <rPh sb="3" eb="5">
      <t>ニンショウ</t>
    </rPh>
    <rPh sb="6" eb="8">
      <t>トウロク</t>
    </rPh>
    <rPh sb="8" eb="9">
      <t>ヒ</t>
    </rPh>
    <phoneticPr fontId="32"/>
  </si>
  <si>
    <t>設備等導入費</t>
    <phoneticPr fontId="32"/>
  </si>
  <si>
    <t>システム等導入費</t>
    <rPh sb="4" eb="5">
      <t>ナド</t>
    </rPh>
    <rPh sb="5" eb="7">
      <t>ドウニュウ</t>
    </rPh>
    <rPh sb="7" eb="8">
      <t>ヒ</t>
    </rPh>
    <phoneticPr fontId="32"/>
  </si>
  <si>
    <t>専門家指導費</t>
    <rPh sb="0" eb="3">
      <t>センモンカ</t>
    </rPh>
    <rPh sb="3" eb="6">
      <t>シドウヒ</t>
    </rPh>
    <phoneticPr fontId="32"/>
  </si>
  <si>
    <t>不動産賃借料</t>
    <rPh sb="0" eb="3">
      <t>フドウサン</t>
    </rPh>
    <rPh sb="3" eb="6">
      <t>チンシャクリョウ</t>
    </rPh>
    <phoneticPr fontId="32"/>
  </si>
  <si>
    <t>販売促進費</t>
    <rPh sb="0" eb="5">
      <t>ハンバイソクシンヒ</t>
    </rPh>
    <phoneticPr fontId="31"/>
  </si>
  <si>
    <r>
      <t xml:space="preserve">その他経費　　   </t>
    </r>
    <r>
      <rPr>
        <sz val="10"/>
        <rFont val="ＭＳ 明朝"/>
        <family val="1"/>
        <charset val="128"/>
      </rPr>
      <t/>
    </r>
    <phoneticPr fontId="42"/>
  </si>
  <si>
    <r>
      <t xml:space="preserve">助成対象外経費　 </t>
    </r>
    <r>
      <rPr>
        <sz val="10"/>
        <rFont val="ＭＳ 明朝"/>
        <family val="1"/>
        <charset val="128"/>
      </rPr>
      <t/>
    </r>
    <phoneticPr fontId="42"/>
  </si>
  <si>
    <t>（２）資金調達内訳</t>
    <phoneticPr fontId="42"/>
  </si>
  <si>
    <t>【原材料・副資材費】※募集要項p.7参照</t>
    <rPh sb="1" eb="4">
      <t>ゲンザイリョウ</t>
    </rPh>
    <rPh sb="5" eb="9">
      <t>フクシザイヒ</t>
    </rPh>
    <rPh sb="11" eb="15">
      <t>ボシュウヨウコウ</t>
    </rPh>
    <rPh sb="18" eb="20">
      <t>サンショウ</t>
    </rPh>
    <phoneticPr fontId="34"/>
  </si>
  <si>
    <t>&lt;留意事項&gt;</t>
    <rPh sb="1" eb="3">
      <t>リュウイ</t>
    </rPh>
    <rPh sb="3" eb="5">
      <t>ジコウ</t>
    </rPh>
    <phoneticPr fontId="32"/>
  </si>
  <si>
    <t>【税抜】</t>
    <rPh sb="1" eb="3">
      <t>ゼイヌ</t>
    </rPh>
    <phoneticPr fontId="32"/>
  </si>
  <si>
    <t>【税込】</t>
    <phoneticPr fontId="32"/>
  </si>
  <si>
    <t>（単位：円）</t>
    <rPh sb="1" eb="3">
      <t>タンイ</t>
    </rPh>
    <rPh sb="4" eb="5">
      <t>エン</t>
    </rPh>
    <phoneticPr fontId="32"/>
  </si>
  <si>
    <t>支出</t>
    <rPh sb="0" eb="2">
      <t>シシュツ</t>
    </rPh>
    <phoneticPr fontId="32"/>
  </si>
  <si>
    <t>品名</t>
    <phoneticPr fontId="32"/>
  </si>
  <si>
    <t>用途</t>
    <rPh sb="0" eb="2">
      <t>ヨウト</t>
    </rPh>
    <phoneticPr fontId="32"/>
  </si>
  <si>
    <t>調達</t>
    <rPh sb="0" eb="2">
      <t>チョウタツ</t>
    </rPh>
    <phoneticPr fontId="32"/>
  </si>
  <si>
    <t>数量</t>
    <rPh sb="0" eb="2">
      <t>スウリョウ</t>
    </rPh>
    <phoneticPr fontId="32"/>
  </si>
  <si>
    <t>単価</t>
    <rPh sb="0" eb="2">
      <t>タンカ</t>
    </rPh>
    <phoneticPr fontId="32"/>
  </si>
  <si>
    <t>助成対象経費</t>
    <phoneticPr fontId="32"/>
  </si>
  <si>
    <t>助成事業に</t>
    <rPh sb="0" eb="4">
      <t>ジョセイジギョウ</t>
    </rPh>
    <phoneticPr fontId="32"/>
  </si>
  <si>
    <t>＜留意事項＞</t>
    <rPh sb="1" eb="3">
      <t>リュウイ</t>
    </rPh>
    <rPh sb="3" eb="5">
      <t>ジコウ</t>
    </rPh>
    <phoneticPr fontId="32"/>
  </si>
  <si>
    <t>番号</t>
    <rPh sb="0" eb="2">
      <t>バンゴウ</t>
    </rPh>
    <phoneticPr fontId="32"/>
  </si>
  <si>
    <t>(取組に必要な理由)</t>
    <phoneticPr fontId="32"/>
  </si>
  <si>
    <t>方法</t>
    <rPh sb="0" eb="2">
      <t>ホウホウ</t>
    </rPh>
    <phoneticPr fontId="32"/>
  </si>
  <si>
    <t>(A)</t>
    <phoneticPr fontId="32"/>
  </si>
  <si>
    <t>(B)</t>
    <phoneticPr fontId="32"/>
  </si>
  <si>
    <t>（A）×(B)</t>
    <phoneticPr fontId="32"/>
  </si>
  <si>
    <t>要する経費</t>
    <rPh sb="0" eb="1">
      <t>ヨウ</t>
    </rPh>
    <rPh sb="3" eb="5">
      <t>ケイヒ</t>
    </rPh>
    <phoneticPr fontId="32"/>
  </si>
  <si>
    <t>見積書</t>
    <rPh sb="0" eb="3">
      <t>ミツモリショ</t>
    </rPh>
    <phoneticPr fontId="32"/>
  </si>
  <si>
    <t>相見積</t>
    <rPh sb="0" eb="3">
      <t>アイミツモリ</t>
    </rPh>
    <phoneticPr fontId="32"/>
  </si>
  <si>
    <t>原-1</t>
    <rPh sb="0" eb="1">
      <t>ゲン</t>
    </rPh>
    <phoneticPr fontId="32"/>
  </si>
  <si>
    <t>原-2</t>
    <rPh sb="0" eb="1">
      <t>ゲン</t>
    </rPh>
    <phoneticPr fontId="32"/>
  </si>
  <si>
    <t>原-3</t>
    <rPh sb="0" eb="1">
      <t>ゲン</t>
    </rPh>
    <phoneticPr fontId="32"/>
  </si>
  <si>
    <t>原-4</t>
    <rPh sb="0" eb="1">
      <t>ゲン</t>
    </rPh>
    <phoneticPr fontId="32"/>
  </si>
  <si>
    <t>原-5</t>
    <rPh sb="0" eb="1">
      <t>ゲン</t>
    </rPh>
    <phoneticPr fontId="32"/>
  </si>
  <si>
    <t>原-6</t>
    <rPh sb="0" eb="1">
      <t>ゲン</t>
    </rPh>
    <phoneticPr fontId="32"/>
  </si>
  <si>
    <t>原-7</t>
    <rPh sb="0" eb="1">
      <t>ゲン</t>
    </rPh>
    <phoneticPr fontId="32"/>
  </si>
  <si>
    <t>原-8</t>
    <rPh sb="0" eb="1">
      <t>ゲン</t>
    </rPh>
    <phoneticPr fontId="32"/>
  </si>
  <si>
    <t>原-9</t>
    <rPh sb="0" eb="1">
      <t>ゲン</t>
    </rPh>
    <phoneticPr fontId="32"/>
  </si>
  <si>
    <t>原-10</t>
    <rPh sb="0" eb="1">
      <t>ゲン</t>
    </rPh>
    <phoneticPr fontId="32"/>
  </si>
  <si>
    <t>原-11</t>
    <rPh sb="0" eb="1">
      <t>ゲン</t>
    </rPh>
    <phoneticPr fontId="32"/>
  </si>
  <si>
    <t>原-12</t>
    <rPh sb="0" eb="1">
      <t>ゲン</t>
    </rPh>
    <phoneticPr fontId="32"/>
  </si>
  <si>
    <t>原-13</t>
    <rPh sb="0" eb="1">
      <t>ゲン</t>
    </rPh>
    <phoneticPr fontId="32"/>
  </si>
  <si>
    <t>原-14</t>
    <rPh sb="0" eb="1">
      <t>ゲン</t>
    </rPh>
    <phoneticPr fontId="32"/>
  </si>
  <si>
    <t>原-15</t>
    <rPh sb="0" eb="1">
      <t>ゲン</t>
    </rPh>
    <phoneticPr fontId="32"/>
  </si>
  <si>
    <t>【機械装置・工具器具費】※募集要項p.7参照</t>
    <rPh sb="1" eb="3">
      <t>キカイ</t>
    </rPh>
    <rPh sb="3" eb="5">
      <t>ソウチ</t>
    </rPh>
    <rPh sb="6" eb="8">
      <t>コウグ</t>
    </rPh>
    <rPh sb="8" eb="10">
      <t>キグ</t>
    </rPh>
    <rPh sb="10" eb="11">
      <t>ヒ</t>
    </rPh>
    <phoneticPr fontId="42"/>
  </si>
  <si>
    <t>・１品あたりの金額(単価)が税抜10万円未満の経費は、申請できません。</t>
    <rPh sb="2" eb="3">
      <t>ピン</t>
    </rPh>
    <rPh sb="7" eb="9">
      <t>キンガク</t>
    </rPh>
    <rPh sb="10" eb="12">
      <t>タンカ</t>
    </rPh>
    <rPh sb="14" eb="16">
      <t>ゼ</t>
    </rPh>
    <rPh sb="18" eb="20">
      <t>マンエン</t>
    </rPh>
    <rPh sb="20" eb="22">
      <t>ミマン</t>
    </rPh>
    <rPh sb="23" eb="25">
      <t>ケイヒ</t>
    </rPh>
    <rPh sb="27" eb="29">
      <t>シンセイ</t>
    </rPh>
    <phoneticPr fontId="31"/>
  </si>
  <si>
    <r>
      <rPr>
        <sz val="11"/>
        <color theme="1"/>
        <rFont val="游ゴシック"/>
        <family val="3"/>
        <charset val="128"/>
        <scheme val="minor"/>
      </rPr>
      <t>※調達方法がリース又はレンタルの場合、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9" eb="10">
      <t>マタ</t>
    </rPh>
    <rPh sb="23" eb="25">
      <t>ツキスウ</t>
    </rPh>
    <rPh sb="33" eb="34">
      <t>キン</t>
    </rPh>
    <rPh sb="35" eb="37">
      <t>キニュウ</t>
    </rPh>
    <phoneticPr fontId="32"/>
  </si>
  <si>
    <t>＜留意事項＞</t>
    <rPh sb="1" eb="5">
      <t>リュウイジコウ</t>
    </rPh>
    <phoneticPr fontId="32"/>
  </si>
  <si>
    <t>機-1</t>
    <rPh sb="0" eb="1">
      <t>キ</t>
    </rPh>
    <phoneticPr fontId="32"/>
  </si>
  <si>
    <t>機-2</t>
    <rPh sb="0" eb="1">
      <t>キ</t>
    </rPh>
    <phoneticPr fontId="32"/>
  </si>
  <si>
    <t>機-3</t>
    <rPh sb="0" eb="1">
      <t>キ</t>
    </rPh>
    <phoneticPr fontId="32"/>
  </si>
  <si>
    <t>機-4</t>
    <rPh sb="0" eb="1">
      <t>キ</t>
    </rPh>
    <phoneticPr fontId="32"/>
  </si>
  <si>
    <t>機-5</t>
    <rPh sb="0" eb="1">
      <t>キ</t>
    </rPh>
    <phoneticPr fontId="32"/>
  </si>
  <si>
    <t>＜機械装置・工具器具購入計画書＞</t>
    <rPh sb="1" eb="3">
      <t>キカイ</t>
    </rPh>
    <rPh sb="3" eb="5">
      <t>ソウチ</t>
    </rPh>
    <rPh sb="6" eb="8">
      <t>コウグ</t>
    </rPh>
    <rPh sb="8" eb="10">
      <t>キグ</t>
    </rPh>
    <rPh sb="10" eb="12">
      <t>コウニュウ</t>
    </rPh>
    <rPh sb="12" eb="15">
      <t>ケイカクショ</t>
    </rPh>
    <phoneticPr fontId="42"/>
  </si>
  <si>
    <t>・表が足りない場合は、印刷範囲を広げて使用欄を増やしてください。</t>
    <rPh sb="1" eb="2">
      <t>ヒョウ</t>
    </rPh>
    <rPh sb="3" eb="4">
      <t>タ</t>
    </rPh>
    <rPh sb="7" eb="9">
      <t>バアイ</t>
    </rPh>
    <rPh sb="11" eb="15">
      <t>インサツハンイ</t>
    </rPh>
    <rPh sb="16" eb="17">
      <t>ヒロ</t>
    </rPh>
    <rPh sb="19" eb="22">
      <t>シヨウラン</t>
    </rPh>
    <rPh sb="23" eb="24">
      <t>フ</t>
    </rPh>
    <phoneticPr fontId="42"/>
  </si>
  <si>
    <t>購入が必要な理由</t>
    <rPh sb="0" eb="2">
      <t>コウニュウ</t>
    </rPh>
    <rPh sb="3" eb="5">
      <t>ヒツヨウ</t>
    </rPh>
    <rPh sb="6" eb="8">
      <t>リユウ</t>
    </rPh>
    <phoneticPr fontId="42"/>
  </si>
  <si>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42"/>
  </si>
  <si>
    <t>選択してください</t>
  </si>
  <si>
    <t>委-1</t>
    <rPh sb="0" eb="1">
      <t>イ</t>
    </rPh>
    <phoneticPr fontId="32"/>
  </si>
  <si>
    <t>委-2</t>
    <rPh sb="0" eb="1">
      <t>イ</t>
    </rPh>
    <phoneticPr fontId="32"/>
  </si>
  <si>
    <t>委-3</t>
    <rPh sb="0" eb="1">
      <t>イ</t>
    </rPh>
    <phoneticPr fontId="32"/>
  </si>
  <si>
    <t>委-4</t>
    <rPh sb="0" eb="1">
      <t>イ</t>
    </rPh>
    <phoneticPr fontId="32"/>
  </si>
  <si>
    <t>委-5</t>
    <rPh sb="0" eb="1">
      <t>イ</t>
    </rPh>
    <phoneticPr fontId="32"/>
  </si>
  <si>
    <t>＜委託・外注計画書＞</t>
    <phoneticPr fontId="32"/>
  </si>
  <si>
    <r>
      <t>・計上した</t>
    </r>
    <r>
      <rPr>
        <b/>
        <sz val="11"/>
        <color theme="1"/>
        <rFont val="游ゴシック"/>
        <family val="3"/>
        <charset val="128"/>
        <scheme val="minor"/>
      </rPr>
      <t>全ての委託・外注先</t>
    </r>
    <r>
      <rPr>
        <sz val="11"/>
        <color theme="1"/>
        <rFont val="游ゴシック"/>
        <family val="2"/>
        <scheme val="minor"/>
      </rPr>
      <t>について記載してください。</t>
    </r>
    <phoneticPr fontId="32"/>
  </si>
  <si>
    <t>・表が足りない場合は、印刷範囲を広げて使用欄を増やしてください。</t>
    <phoneticPr fontId="32"/>
  </si>
  <si>
    <t>支出番号</t>
    <rPh sb="0" eb="2">
      <t>シシュツ</t>
    </rPh>
    <rPh sb="2" eb="4">
      <t>バンゴウ</t>
    </rPh>
    <phoneticPr fontId="32"/>
  </si>
  <si>
    <t>契約予定期間</t>
    <rPh sb="0" eb="2">
      <t>ケイヤク</t>
    </rPh>
    <rPh sb="2" eb="4">
      <t>ヨテイ</t>
    </rPh>
    <rPh sb="4" eb="6">
      <t>キカン</t>
    </rPh>
    <phoneticPr fontId="42"/>
  </si>
  <si>
    <t>選定理由</t>
    <rPh sb="0" eb="2">
      <t>センテイ</t>
    </rPh>
    <rPh sb="2" eb="4">
      <t>リユウ</t>
    </rPh>
    <phoneticPr fontId="42"/>
  </si>
  <si>
    <t>上記委託先は、自社と資本関係、役員または従業員の兼務、自社の代表者３親等以内の親族による経営ではない。</t>
    <rPh sb="2" eb="4">
      <t>イタク</t>
    </rPh>
    <phoneticPr fontId="32"/>
  </si>
  <si>
    <t>　・１契約あたり30万円以上の項目は、申請時に見積書・カタログ等の提出が必要です。</t>
    <rPh sb="19" eb="22">
      <t>シンセイジ</t>
    </rPh>
    <rPh sb="23" eb="26">
      <t>ミツモリショ</t>
    </rPh>
    <rPh sb="31" eb="32">
      <t>トウ</t>
    </rPh>
    <rPh sb="33" eb="35">
      <t>テイシュツ</t>
    </rPh>
    <rPh sb="36" eb="38">
      <t>ヒツヨウ</t>
    </rPh>
    <phoneticPr fontId="31"/>
  </si>
  <si>
    <t>　・１契約あたり100万円以上の項目は、相見積の結果を「相見積」シートに記載してください。</t>
    <phoneticPr fontId="31"/>
  </si>
  <si>
    <t>産-1</t>
    <rPh sb="0" eb="1">
      <t>サン</t>
    </rPh>
    <phoneticPr fontId="32"/>
  </si>
  <si>
    <t>産-2</t>
    <rPh sb="0" eb="1">
      <t>サン</t>
    </rPh>
    <phoneticPr fontId="32"/>
  </si>
  <si>
    <t>産-3</t>
    <rPh sb="0" eb="1">
      <t>サン</t>
    </rPh>
    <phoneticPr fontId="32"/>
  </si>
  <si>
    <t>産-4</t>
    <rPh sb="0" eb="1">
      <t>サン</t>
    </rPh>
    <phoneticPr fontId="32"/>
  </si>
  <si>
    <t>産-5</t>
    <rPh sb="0" eb="1">
      <t>サン</t>
    </rPh>
    <phoneticPr fontId="32"/>
  </si>
  <si>
    <t>〈産業財産権（特許権、実用新案権、意匠権、商標権）詳細〉</t>
    <phoneticPr fontId="31"/>
  </si>
  <si>
    <r>
      <t>（１）先行技術調査の結果（特許情報プラットフォームJ</t>
    </r>
    <r>
      <rPr>
        <sz val="11"/>
        <color theme="1"/>
        <rFont val="游ゴシック"/>
        <family val="2"/>
        <scheme val="minor"/>
      </rPr>
      <t>-PlatPat等により検索）</t>
    </r>
    <rPh sb="3" eb="7">
      <t>センコウギジュツ</t>
    </rPh>
    <rPh sb="7" eb="9">
      <t>チョウサ</t>
    </rPh>
    <rPh sb="10" eb="12">
      <t>ケッカ</t>
    </rPh>
    <rPh sb="13" eb="17">
      <t>トッキョジョウホウ</t>
    </rPh>
    <rPh sb="34" eb="35">
      <t>トウ</t>
    </rPh>
    <rPh sb="38" eb="40">
      <t>ケンサク</t>
    </rPh>
    <phoneticPr fontId="31"/>
  </si>
  <si>
    <t>類似特許番号</t>
    <rPh sb="0" eb="2">
      <t>ルイジ</t>
    </rPh>
    <rPh sb="2" eb="6">
      <t>トッキョバンゴウ</t>
    </rPh>
    <phoneticPr fontId="31"/>
  </si>
  <si>
    <t>類似特許との相違点</t>
    <rPh sb="0" eb="4">
      <t>ルイジトッキョ</t>
    </rPh>
    <rPh sb="6" eb="9">
      <t>ソウイテン</t>
    </rPh>
    <phoneticPr fontId="31"/>
  </si>
  <si>
    <t>（２）今回の取組に必要な産業財産権を出願又は保有しているか</t>
    <rPh sb="3" eb="5">
      <t>コンカイ</t>
    </rPh>
    <rPh sb="6" eb="8">
      <t>トリクミ</t>
    </rPh>
    <rPh sb="9" eb="11">
      <t>ヒツヨウ</t>
    </rPh>
    <rPh sb="12" eb="17">
      <t>サンギョウザイサンケン</t>
    </rPh>
    <rPh sb="18" eb="20">
      <t>シュツガン</t>
    </rPh>
    <rPh sb="20" eb="21">
      <t>マタ</t>
    </rPh>
    <rPh sb="22" eb="24">
      <t>ホユウ</t>
    </rPh>
    <phoneticPr fontId="31"/>
  </si>
  <si>
    <t>　※「はい」の場合、それはどのような権利か</t>
    <rPh sb="7" eb="9">
      <t>バアイ</t>
    </rPh>
    <rPh sb="18" eb="20">
      <t>ケンリ</t>
    </rPh>
    <phoneticPr fontId="31"/>
  </si>
  <si>
    <t>公開番号又は登録番号等</t>
    <rPh sb="0" eb="4">
      <t>コウカイバンゴウ</t>
    </rPh>
    <rPh sb="4" eb="5">
      <t>マタ</t>
    </rPh>
    <rPh sb="6" eb="8">
      <t>トウロク</t>
    </rPh>
    <rPh sb="8" eb="10">
      <t>バンゴウ</t>
    </rPh>
    <rPh sb="10" eb="11">
      <t>ナド</t>
    </rPh>
    <phoneticPr fontId="31"/>
  </si>
  <si>
    <t>（３）今回の取組において、他社が保有する産業財産権の実施許諾を受ける</t>
    <rPh sb="3" eb="5">
      <t>コンカイ</t>
    </rPh>
    <rPh sb="6" eb="8">
      <t>トリクミ</t>
    </rPh>
    <rPh sb="13" eb="15">
      <t>タシャ</t>
    </rPh>
    <rPh sb="16" eb="18">
      <t>ホユウ</t>
    </rPh>
    <rPh sb="20" eb="25">
      <t>サンギョウザイサンケン</t>
    </rPh>
    <rPh sb="26" eb="28">
      <t>ジッシ</t>
    </rPh>
    <rPh sb="28" eb="30">
      <t>キョダク</t>
    </rPh>
    <rPh sb="31" eb="32">
      <t>ウ</t>
    </rPh>
    <phoneticPr fontId="31"/>
  </si>
  <si>
    <t>　　　予定か</t>
    <rPh sb="3" eb="5">
      <t>ヨテイ</t>
    </rPh>
    <phoneticPr fontId="31"/>
  </si>
  <si>
    <t>（４）今回の取組の成果を産業財産権として出願する予定か</t>
    <rPh sb="3" eb="5">
      <t>コンカイ</t>
    </rPh>
    <rPh sb="6" eb="8">
      <t>トリクミ</t>
    </rPh>
    <rPh sb="9" eb="11">
      <t>セイカ</t>
    </rPh>
    <rPh sb="12" eb="17">
      <t>サンギョウザイサンケン</t>
    </rPh>
    <rPh sb="20" eb="22">
      <t>シュツガン</t>
    </rPh>
    <rPh sb="24" eb="26">
      <t>ヨテイ</t>
    </rPh>
    <phoneticPr fontId="31"/>
  </si>
  <si>
    <t>規-1</t>
    <rPh sb="0" eb="1">
      <t>ノリ</t>
    </rPh>
    <phoneticPr fontId="32"/>
  </si>
  <si>
    <t>規-2</t>
    <rPh sb="0" eb="1">
      <t>ノリ</t>
    </rPh>
    <phoneticPr fontId="32"/>
  </si>
  <si>
    <t>規-3</t>
    <rPh sb="0" eb="1">
      <t>ノリ</t>
    </rPh>
    <phoneticPr fontId="32"/>
  </si>
  <si>
    <t>規-4</t>
    <rPh sb="0" eb="1">
      <t>ノリ</t>
    </rPh>
    <phoneticPr fontId="32"/>
  </si>
  <si>
    <t>規-5</t>
    <rPh sb="0" eb="1">
      <t>ノリ</t>
    </rPh>
    <phoneticPr fontId="32"/>
  </si>
  <si>
    <t>＜規格等認証・登録計画書＞</t>
    <rPh sb="1" eb="4">
      <t>キカクトウ</t>
    </rPh>
    <rPh sb="4" eb="6">
      <t>ニンショウ</t>
    </rPh>
    <rPh sb="7" eb="9">
      <t>トウロク</t>
    </rPh>
    <phoneticPr fontId="32"/>
  </si>
  <si>
    <r>
      <t>・計上した</t>
    </r>
    <r>
      <rPr>
        <b/>
        <sz val="11"/>
        <color theme="1"/>
        <rFont val="游ゴシック"/>
        <family val="3"/>
        <charset val="128"/>
        <scheme val="minor"/>
      </rPr>
      <t>全ての経費</t>
    </r>
    <r>
      <rPr>
        <sz val="11"/>
        <color theme="1"/>
        <rFont val="游ゴシック"/>
        <family val="2"/>
        <scheme val="minor"/>
      </rPr>
      <t>について記載してください。</t>
    </r>
    <rPh sb="8" eb="10">
      <t>ケイヒ</t>
    </rPh>
    <phoneticPr fontId="32"/>
  </si>
  <si>
    <t>【設備等導入費】※募集要項p.9参照</t>
    <rPh sb="1" eb="3">
      <t>セツビ</t>
    </rPh>
    <rPh sb="3" eb="4">
      <t>トウ</t>
    </rPh>
    <rPh sb="4" eb="6">
      <t>ドウニュウ</t>
    </rPh>
    <rPh sb="6" eb="7">
      <t>ヒ</t>
    </rPh>
    <phoneticPr fontId="42"/>
  </si>
  <si>
    <t>　・１品あたりの金額(単価)が税抜10万円未満の経費は、申請できません。</t>
    <rPh sb="3" eb="4">
      <t>ピン</t>
    </rPh>
    <rPh sb="8" eb="10">
      <t>キンガク</t>
    </rPh>
    <rPh sb="11" eb="13">
      <t>タンカ</t>
    </rPh>
    <rPh sb="15" eb="17">
      <t>ゼ</t>
    </rPh>
    <rPh sb="19" eb="21">
      <t>マンエン</t>
    </rPh>
    <rPh sb="21" eb="23">
      <t>ミマン</t>
    </rPh>
    <rPh sb="24" eb="26">
      <t>ケイヒ</t>
    </rPh>
    <rPh sb="28" eb="30">
      <t>シンセイ</t>
    </rPh>
    <phoneticPr fontId="31"/>
  </si>
  <si>
    <t>製品名　又は</t>
    <rPh sb="0" eb="3">
      <t>セイヒンメイ</t>
    </rPh>
    <rPh sb="4" eb="5">
      <t>マタ</t>
    </rPh>
    <phoneticPr fontId="32"/>
  </si>
  <si>
    <t>施工内容</t>
    <rPh sb="0" eb="2">
      <t>セコウ</t>
    </rPh>
    <rPh sb="2" eb="4">
      <t>ナイヨウ</t>
    </rPh>
    <phoneticPr fontId="32"/>
  </si>
  <si>
    <t>内容</t>
    <rPh sb="0" eb="2">
      <t>ナイヨウ</t>
    </rPh>
    <phoneticPr fontId="32"/>
  </si>
  <si>
    <t>設-1</t>
    <rPh sb="0" eb="1">
      <t>セツ</t>
    </rPh>
    <phoneticPr fontId="32"/>
  </si>
  <si>
    <t>設-2</t>
    <rPh sb="0" eb="1">
      <t>セツ</t>
    </rPh>
    <phoneticPr fontId="32"/>
  </si>
  <si>
    <t>設-3</t>
    <rPh sb="0" eb="1">
      <t>セツ</t>
    </rPh>
    <phoneticPr fontId="32"/>
  </si>
  <si>
    <t>設-4</t>
    <rPh sb="0" eb="1">
      <t>セツ</t>
    </rPh>
    <phoneticPr fontId="32"/>
  </si>
  <si>
    <t>設-5</t>
    <rPh sb="0" eb="1">
      <t>セツ</t>
    </rPh>
    <phoneticPr fontId="32"/>
  </si>
  <si>
    <t>設-6</t>
    <rPh sb="0" eb="1">
      <t>セツ</t>
    </rPh>
    <phoneticPr fontId="32"/>
  </si>
  <si>
    <t>設-7</t>
    <rPh sb="0" eb="1">
      <t>セツ</t>
    </rPh>
    <phoneticPr fontId="32"/>
  </si>
  <si>
    <t>設-8</t>
    <rPh sb="0" eb="1">
      <t>セツ</t>
    </rPh>
    <phoneticPr fontId="32"/>
  </si>
  <si>
    <t>設-9</t>
    <rPh sb="0" eb="1">
      <t>セツ</t>
    </rPh>
    <phoneticPr fontId="32"/>
  </si>
  <si>
    <t>設-10</t>
    <rPh sb="0" eb="1">
      <t>セツ</t>
    </rPh>
    <phoneticPr fontId="32"/>
  </si>
  <si>
    <t>設-11</t>
    <rPh sb="0" eb="1">
      <t>セツ</t>
    </rPh>
    <phoneticPr fontId="32"/>
  </si>
  <si>
    <t>設-12</t>
    <rPh sb="0" eb="1">
      <t>セツ</t>
    </rPh>
    <phoneticPr fontId="32"/>
  </si>
  <si>
    <t>設-13</t>
    <rPh sb="0" eb="1">
      <t>セツ</t>
    </rPh>
    <phoneticPr fontId="32"/>
  </si>
  <si>
    <t>設-14</t>
    <rPh sb="0" eb="1">
      <t>セツ</t>
    </rPh>
    <phoneticPr fontId="32"/>
  </si>
  <si>
    <t>設-15</t>
    <rPh sb="0" eb="1">
      <t>セツ</t>
    </rPh>
    <phoneticPr fontId="32"/>
  </si>
  <si>
    <r>
      <t>※調達方法がリースの場合、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17" eb="19">
      <t>ツキスウ</t>
    </rPh>
    <rPh sb="27" eb="28">
      <t>キン</t>
    </rPh>
    <rPh sb="29" eb="31">
      <t>キニュウ</t>
    </rPh>
    <phoneticPr fontId="32"/>
  </si>
  <si>
    <t>シ-1</t>
    <phoneticPr fontId="32"/>
  </si>
  <si>
    <t>シ-2</t>
    <phoneticPr fontId="32"/>
  </si>
  <si>
    <t>シ-3</t>
  </si>
  <si>
    <t>シ-4</t>
  </si>
  <si>
    <t>シ-5</t>
  </si>
  <si>
    <t>シ-6</t>
  </si>
  <si>
    <t>シ-7</t>
  </si>
  <si>
    <t>シ-8</t>
  </si>
  <si>
    <t>シ-9</t>
  </si>
  <si>
    <t>シ-10</t>
  </si>
  <si>
    <t>シ-11</t>
  </si>
  <si>
    <t>シ-12</t>
  </si>
  <si>
    <t>シ-13</t>
  </si>
  <si>
    <t>シ-14</t>
  </si>
  <si>
    <t>シ-15</t>
  </si>
  <si>
    <t>指導日数</t>
    <rPh sb="0" eb="2">
      <t>シドウ</t>
    </rPh>
    <rPh sb="2" eb="4">
      <t>ニッスウ</t>
    </rPh>
    <phoneticPr fontId="32"/>
  </si>
  <si>
    <t>専-1</t>
    <rPh sb="0" eb="1">
      <t>セン</t>
    </rPh>
    <phoneticPr fontId="32"/>
  </si>
  <si>
    <t>専-2</t>
    <rPh sb="0" eb="1">
      <t>セン</t>
    </rPh>
    <phoneticPr fontId="32"/>
  </si>
  <si>
    <t>専-3</t>
    <rPh sb="0" eb="1">
      <t>セン</t>
    </rPh>
    <phoneticPr fontId="32"/>
  </si>
  <si>
    <t>専-4</t>
    <rPh sb="0" eb="1">
      <t>セン</t>
    </rPh>
    <phoneticPr fontId="32"/>
  </si>
  <si>
    <t>専-5</t>
    <rPh sb="0" eb="1">
      <t>セン</t>
    </rPh>
    <phoneticPr fontId="32"/>
  </si>
  <si>
    <t>＜専門家指導の計画書＞</t>
    <rPh sb="1" eb="4">
      <t>センモンカ</t>
    </rPh>
    <rPh sb="4" eb="6">
      <t>シドウ</t>
    </rPh>
    <phoneticPr fontId="40"/>
  </si>
  <si>
    <r>
      <t>　・計上した</t>
    </r>
    <r>
      <rPr>
        <b/>
        <u/>
        <sz val="11"/>
        <rFont val="游ゴシック"/>
        <family val="3"/>
        <charset val="128"/>
        <scheme val="minor"/>
      </rPr>
      <t>全ての専門家</t>
    </r>
    <r>
      <rPr>
        <sz val="11"/>
        <rFont val="游ゴシック"/>
        <family val="3"/>
        <charset val="128"/>
        <scheme val="minor"/>
      </rPr>
      <t>について記載してください。表が足りない場合、印刷範囲を広げて使用欄を増やしてください。</t>
    </r>
    <rPh sb="9" eb="12">
      <t>センモンカ</t>
    </rPh>
    <rPh sb="34" eb="36">
      <t>インサツ</t>
    </rPh>
    <rPh sb="36" eb="38">
      <t>ハンイ</t>
    </rPh>
    <rPh sb="39" eb="40">
      <t>ヒロ</t>
    </rPh>
    <rPh sb="42" eb="45">
      <t>シヨウラン</t>
    </rPh>
    <rPh sb="46" eb="47">
      <t>フ</t>
    </rPh>
    <phoneticPr fontId="40"/>
  </si>
  <si>
    <t>専 門 家 氏 名</t>
    <rPh sb="0" eb="1">
      <t>セン</t>
    </rPh>
    <rPh sb="2" eb="3">
      <t>モン</t>
    </rPh>
    <rPh sb="4" eb="5">
      <t>イエ</t>
    </rPh>
    <rPh sb="6" eb="7">
      <t>シ</t>
    </rPh>
    <rPh sb="8" eb="9">
      <t>メイ</t>
    </rPh>
    <phoneticPr fontId="40"/>
  </si>
  <si>
    <t>経歴・実績</t>
    <rPh sb="0" eb="2">
      <t>ケイレキ</t>
    </rPh>
    <rPh sb="3" eb="5">
      <t>ジッセキ</t>
    </rPh>
    <phoneticPr fontId="40"/>
  </si>
  <si>
    <t>契約予定期間</t>
    <rPh sb="0" eb="2">
      <t>ケイヤク</t>
    </rPh>
    <rPh sb="2" eb="4">
      <t>ヨテイ</t>
    </rPh>
    <rPh sb="4" eb="6">
      <t>キカン</t>
    </rPh>
    <phoneticPr fontId="40"/>
  </si>
  <si>
    <t>指導内容</t>
    <rPh sb="0" eb="2">
      <t>シドウ</t>
    </rPh>
    <rPh sb="2" eb="4">
      <t>ナイヨウ</t>
    </rPh>
    <phoneticPr fontId="40"/>
  </si>
  <si>
    <t>上記指導先は、自社と資本関係、役員または従業員の兼務、自社の代表者３親等以内の親族による経営ではない。</t>
    <rPh sb="2" eb="4">
      <t>シドウ</t>
    </rPh>
    <rPh sb="4" eb="5">
      <t>サキ</t>
    </rPh>
    <phoneticPr fontId="32"/>
  </si>
  <si>
    <t>施設名称</t>
    <rPh sb="0" eb="2">
      <t>シセツ</t>
    </rPh>
    <rPh sb="2" eb="4">
      <t>メイショウ</t>
    </rPh>
    <phoneticPr fontId="32"/>
  </si>
  <si>
    <t>賃借月数</t>
    <rPh sb="0" eb="2">
      <t>チンシャク</t>
    </rPh>
    <rPh sb="2" eb="4">
      <t>ゲッスウ</t>
    </rPh>
    <phoneticPr fontId="32"/>
  </si>
  <si>
    <t>月額賃料</t>
    <rPh sb="0" eb="2">
      <t>ゲツガク</t>
    </rPh>
    <rPh sb="2" eb="4">
      <t>チンリョウ</t>
    </rPh>
    <phoneticPr fontId="32"/>
  </si>
  <si>
    <t>賃-1</t>
    <rPh sb="0" eb="1">
      <t>チン</t>
    </rPh>
    <phoneticPr fontId="32"/>
  </si>
  <si>
    <t>賃-2</t>
    <rPh sb="0" eb="1">
      <t>チン</t>
    </rPh>
    <phoneticPr fontId="32"/>
  </si>
  <si>
    <t>賃-3</t>
    <rPh sb="0" eb="1">
      <t>チン</t>
    </rPh>
    <phoneticPr fontId="32"/>
  </si>
  <si>
    <t>賃-4</t>
    <rPh sb="0" eb="1">
      <t>チン</t>
    </rPh>
    <phoneticPr fontId="32"/>
  </si>
  <si>
    <t>賃-5</t>
    <rPh sb="0" eb="1">
      <t>チン</t>
    </rPh>
    <phoneticPr fontId="32"/>
  </si>
  <si>
    <t>＜賃借計画書＞</t>
    <rPh sb="1" eb="3">
      <t>チンシャク</t>
    </rPh>
    <rPh sb="3" eb="6">
      <t>ケイカクショ</t>
    </rPh>
    <phoneticPr fontId="31"/>
  </si>
  <si>
    <r>
      <t>　・計上した</t>
    </r>
    <r>
      <rPr>
        <b/>
        <u/>
        <sz val="11"/>
        <rFont val="游ゴシック"/>
        <family val="3"/>
        <charset val="128"/>
        <scheme val="minor"/>
      </rPr>
      <t>全ての項目</t>
    </r>
    <r>
      <rPr>
        <sz val="11"/>
        <rFont val="游ゴシック"/>
        <family val="3"/>
        <charset val="128"/>
        <scheme val="minor"/>
      </rPr>
      <t>について記載してください。表が足りない場合、印刷範囲を広げて使用欄を増やしてください。</t>
    </r>
    <rPh sb="9" eb="11">
      <t>コウモク</t>
    </rPh>
    <rPh sb="33" eb="35">
      <t>インサツ</t>
    </rPh>
    <rPh sb="35" eb="37">
      <t>ハンイ</t>
    </rPh>
    <rPh sb="38" eb="39">
      <t>ヒロ</t>
    </rPh>
    <rPh sb="41" eb="44">
      <t>シヨウラン</t>
    </rPh>
    <rPh sb="45" eb="46">
      <t>フ</t>
    </rPh>
    <phoneticPr fontId="40"/>
  </si>
  <si>
    <t>支出番号</t>
    <rPh sb="0" eb="4">
      <t>シシュツバンゴウ</t>
    </rPh>
    <phoneticPr fontId="31"/>
  </si>
  <si>
    <t>賃借施設等</t>
    <rPh sb="0" eb="5">
      <t>チンシャクシセツトウ</t>
    </rPh>
    <phoneticPr fontId="31"/>
  </si>
  <si>
    <t>契約期間</t>
    <rPh sb="0" eb="4">
      <t>ケイヤクキカン</t>
    </rPh>
    <phoneticPr fontId="31"/>
  </si>
  <si>
    <t>選定理由</t>
    <rPh sb="0" eb="4">
      <t>センテイリユウ</t>
    </rPh>
    <phoneticPr fontId="31"/>
  </si>
  <si>
    <t>上記賃借について、親会社、子会社、グループ企業等関連企業との関連</t>
    <rPh sb="0" eb="2">
      <t>ジョウキ</t>
    </rPh>
    <rPh sb="2" eb="4">
      <t>チンシャク</t>
    </rPh>
    <rPh sb="9" eb="12">
      <t>オヤガイシャ</t>
    </rPh>
    <rPh sb="13" eb="16">
      <t>コガイシャ</t>
    </rPh>
    <rPh sb="21" eb="23">
      <t>キギョウ</t>
    </rPh>
    <rPh sb="23" eb="24">
      <t>トウ</t>
    </rPh>
    <rPh sb="24" eb="28">
      <t>カンレンキギョウ</t>
    </rPh>
    <rPh sb="30" eb="32">
      <t>カンレン</t>
    </rPh>
    <phoneticPr fontId="31"/>
  </si>
  <si>
    <t>販-1</t>
    <rPh sb="0" eb="1">
      <t>ハン</t>
    </rPh>
    <phoneticPr fontId="32"/>
  </si>
  <si>
    <t>販-2</t>
    <rPh sb="0" eb="1">
      <t>ハン</t>
    </rPh>
    <phoneticPr fontId="32"/>
  </si>
  <si>
    <t>販-3</t>
    <rPh sb="0" eb="1">
      <t>ハン</t>
    </rPh>
    <phoneticPr fontId="32"/>
  </si>
  <si>
    <t>販-4</t>
    <rPh sb="0" eb="1">
      <t>ハン</t>
    </rPh>
    <phoneticPr fontId="32"/>
  </si>
  <si>
    <t>販-5</t>
    <rPh sb="0" eb="1">
      <t>ハン</t>
    </rPh>
    <phoneticPr fontId="32"/>
  </si>
  <si>
    <t>販-6</t>
    <rPh sb="0" eb="1">
      <t>ハン</t>
    </rPh>
    <phoneticPr fontId="32"/>
  </si>
  <si>
    <t>販-7</t>
    <rPh sb="0" eb="1">
      <t>ハン</t>
    </rPh>
    <phoneticPr fontId="32"/>
  </si>
  <si>
    <t>販-8</t>
    <rPh sb="0" eb="1">
      <t>ハン</t>
    </rPh>
    <phoneticPr fontId="32"/>
  </si>
  <si>
    <t>販-9</t>
    <rPh sb="0" eb="1">
      <t>ハン</t>
    </rPh>
    <phoneticPr fontId="32"/>
  </si>
  <si>
    <t>販-10</t>
    <rPh sb="0" eb="1">
      <t>ハン</t>
    </rPh>
    <phoneticPr fontId="32"/>
  </si>
  <si>
    <t>【展示会に出展する場合】</t>
    <rPh sb="1" eb="4">
      <t>テンジカイ</t>
    </rPh>
    <rPh sb="5" eb="7">
      <t>シュッテン</t>
    </rPh>
    <rPh sb="9" eb="11">
      <t>バアイ</t>
    </rPh>
    <phoneticPr fontId="31"/>
  </si>
  <si>
    <t>出展形態</t>
    <rPh sb="0" eb="2">
      <t>シュッテン</t>
    </rPh>
    <rPh sb="2" eb="4">
      <t>ケイタイ</t>
    </rPh>
    <phoneticPr fontId="31"/>
  </si>
  <si>
    <t>会期</t>
    <rPh sb="0" eb="2">
      <t>カイキ</t>
    </rPh>
    <phoneticPr fontId="31"/>
  </si>
  <si>
    <t>会場</t>
    <rPh sb="0" eb="2">
      <t>カイジョウ</t>
    </rPh>
    <phoneticPr fontId="31"/>
  </si>
  <si>
    <t>PR内容(商品名)</t>
    <rPh sb="2" eb="4">
      <t>ナイヨウ</t>
    </rPh>
    <rPh sb="5" eb="8">
      <t>ショウヒンメイ</t>
    </rPh>
    <phoneticPr fontId="31"/>
  </si>
  <si>
    <t>【ECサイトに出店する場合】</t>
    <rPh sb="7" eb="9">
      <t>シュッテン</t>
    </rPh>
    <rPh sb="11" eb="13">
      <t>バアイ</t>
    </rPh>
    <phoneticPr fontId="31"/>
  </si>
  <si>
    <t>【その他経費】※募集要項p.17参照</t>
    <rPh sb="3" eb="4">
      <t>タ</t>
    </rPh>
    <rPh sb="4" eb="6">
      <t>ケイヒ</t>
    </rPh>
    <phoneticPr fontId="32"/>
  </si>
  <si>
    <r>
      <t>・</t>
    </r>
    <r>
      <rPr>
        <b/>
        <sz val="11"/>
        <color theme="1"/>
        <rFont val="游ゴシック"/>
        <family val="3"/>
        <charset val="128"/>
        <scheme val="minor"/>
      </rPr>
      <t>全ての項目</t>
    </r>
    <r>
      <rPr>
        <sz val="11"/>
        <color theme="1"/>
        <rFont val="游ゴシック"/>
        <family val="2"/>
        <scheme val="minor"/>
      </rPr>
      <t>について、申請時に見積書・カタログ等の提出が必要です。</t>
    </r>
    <rPh sb="1" eb="2">
      <t>スベ</t>
    </rPh>
    <rPh sb="11" eb="14">
      <t>シンセイジ</t>
    </rPh>
    <rPh sb="15" eb="18">
      <t>ミツモリショ</t>
    </rPh>
    <rPh sb="23" eb="24">
      <t>トウ</t>
    </rPh>
    <rPh sb="25" eb="27">
      <t>テイシュツ</t>
    </rPh>
    <rPh sb="28" eb="30">
      <t>ヒツヨウ</t>
    </rPh>
    <phoneticPr fontId="31"/>
  </si>
  <si>
    <t>他-1</t>
    <rPh sb="0" eb="1">
      <t>タ</t>
    </rPh>
    <phoneticPr fontId="32"/>
  </si>
  <si>
    <t>他-2</t>
    <rPh sb="0" eb="1">
      <t>タ</t>
    </rPh>
    <phoneticPr fontId="32"/>
  </si>
  <si>
    <t>他-3</t>
    <rPh sb="0" eb="1">
      <t>タ</t>
    </rPh>
    <phoneticPr fontId="32"/>
  </si>
  <si>
    <t>他-4</t>
    <rPh sb="0" eb="1">
      <t>タ</t>
    </rPh>
    <phoneticPr fontId="32"/>
  </si>
  <si>
    <t>他-5</t>
    <rPh sb="0" eb="1">
      <t>タ</t>
    </rPh>
    <phoneticPr fontId="32"/>
  </si>
  <si>
    <t>他-6</t>
    <rPh sb="0" eb="1">
      <t>タ</t>
    </rPh>
    <phoneticPr fontId="32"/>
  </si>
  <si>
    <t>他-7</t>
    <rPh sb="0" eb="1">
      <t>タ</t>
    </rPh>
    <phoneticPr fontId="32"/>
  </si>
  <si>
    <t>他-8</t>
    <rPh sb="0" eb="1">
      <t>タ</t>
    </rPh>
    <phoneticPr fontId="32"/>
  </si>
  <si>
    <t>他-9</t>
    <rPh sb="0" eb="1">
      <t>タ</t>
    </rPh>
    <phoneticPr fontId="32"/>
  </si>
  <si>
    <t>他-10</t>
    <rPh sb="0" eb="1">
      <t>タ</t>
    </rPh>
    <phoneticPr fontId="32"/>
  </si>
  <si>
    <t>＜履行を確認するための書類＞</t>
    <rPh sb="1" eb="3">
      <t>リコウ</t>
    </rPh>
    <rPh sb="4" eb="6">
      <t>カクニン</t>
    </rPh>
    <rPh sb="11" eb="13">
      <t>ショルイ</t>
    </rPh>
    <phoneticPr fontId="32"/>
  </si>
  <si>
    <t>購入品等の現物の有無</t>
    <rPh sb="0" eb="2">
      <t>コウニュウ</t>
    </rPh>
    <rPh sb="2" eb="3">
      <t>ヒン</t>
    </rPh>
    <rPh sb="3" eb="4">
      <t>トウ</t>
    </rPh>
    <rPh sb="5" eb="7">
      <t>ゲンブツ</t>
    </rPh>
    <rPh sb="8" eb="10">
      <t>ウム</t>
    </rPh>
    <phoneticPr fontId="32"/>
  </si>
  <si>
    <t>履行確認書類</t>
    <rPh sb="0" eb="2">
      <t>リコウ</t>
    </rPh>
    <rPh sb="2" eb="4">
      <t>カクニン</t>
    </rPh>
    <rPh sb="4" eb="6">
      <t>ショルイ</t>
    </rPh>
    <phoneticPr fontId="32"/>
  </si>
  <si>
    <t>相見積一覧（及び見積限定理由書）</t>
    <rPh sb="0" eb="3">
      <t>アイミツ</t>
    </rPh>
    <rPh sb="3" eb="5">
      <t>イチラン</t>
    </rPh>
    <rPh sb="6" eb="7">
      <t>オヨ</t>
    </rPh>
    <rPh sb="8" eb="12">
      <t>ミツモリゲンテイ</t>
    </rPh>
    <rPh sb="12" eb="15">
      <t>リユウショ</t>
    </rPh>
    <phoneticPr fontId="32"/>
  </si>
  <si>
    <t>・見積を１社からしか取らなかった場合は、その理由を「見積限定理由」に記入してください。</t>
    <rPh sb="1" eb="3">
      <t>ミツモ</t>
    </rPh>
    <rPh sb="5" eb="6">
      <t>シャ</t>
    </rPh>
    <rPh sb="10" eb="11">
      <t>ト</t>
    </rPh>
    <rPh sb="16" eb="18">
      <t>バアイ</t>
    </rPh>
    <rPh sb="22" eb="24">
      <t>リユウ</t>
    </rPh>
    <rPh sb="26" eb="30">
      <t>ミツモリゲンテイ</t>
    </rPh>
    <rPh sb="30" eb="32">
      <t>リユウ</t>
    </rPh>
    <rPh sb="34" eb="36">
      <t>キニュウ</t>
    </rPh>
    <phoneticPr fontId="31"/>
  </si>
  <si>
    <t>見積限定理由</t>
    <rPh sb="0" eb="4">
      <t>ミツモリゲンテイ</t>
    </rPh>
    <rPh sb="4" eb="6">
      <t>リユウ</t>
    </rPh>
    <phoneticPr fontId="32"/>
  </si>
  <si>
    <t>１社目（採用見積）</t>
    <rPh sb="1" eb="2">
      <t>シャ</t>
    </rPh>
    <rPh sb="2" eb="3">
      <t>メ</t>
    </rPh>
    <rPh sb="4" eb="6">
      <t>サイヨウ</t>
    </rPh>
    <rPh sb="6" eb="8">
      <t>ミツモ</t>
    </rPh>
    <phoneticPr fontId="32"/>
  </si>
  <si>
    <t>２社目</t>
    <rPh sb="1" eb="3">
      <t>シャメ</t>
    </rPh>
    <phoneticPr fontId="32"/>
  </si>
  <si>
    <t>※５つ以上ある場合には、特に本申請に関連のあるもの４つを記載してください。</t>
    <rPh sb="14" eb="17">
      <t>ホンシンセイ</t>
    </rPh>
    <phoneticPr fontId="31"/>
  </si>
  <si>
    <t>取組前</t>
    <rPh sb="0" eb="2">
      <t>トリクミ</t>
    </rPh>
    <rPh sb="2" eb="3">
      <t>マエ</t>
    </rPh>
    <phoneticPr fontId="31"/>
  </si>
  <si>
    <t>取組後</t>
    <rPh sb="0" eb="3">
      <t>トリクミゴ</t>
    </rPh>
    <phoneticPr fontId="31"/>
  </si>
  <si>
    <t>　分析結果の総括</t>
    <rPh sb="1" eb="3">
      <t>ブンセキ</t>
    </rPh>
    <rPh sb="3" eb="5">
      <t>ケッカ</t>
    </rPh>
    <rPh sb="6" eb="8">
      <t>ソウカツ</t>
    </rPh>
    <phoneticPr fontId="32"/>
  </si>
  <si>
    <t>（３）取組内容</t>
    <rPh sb="3" eb="5">
      <t>トリクミ</t>
    </rPh>
    <rPh sb="5" eb="7">
      <t>ナイヨウ</t>
    </rPh>
    <phoneticPr fontId="32"/>
  </si>
  <si>
    <t>（４）取組効果　（売上や集客の増加などについて）</t>
    <rPh sb="3" eb="5">
      <t>トリクミ</t>
    </rPh>
    <rPh sb="5" eb="7">
      <t>コウカ</t>
    </rPh>
    <rPh sb="9" eb="11">
      <t>ウリアゲ</t>
    </rPh>
    <rPh sb="12" eb="14">
      <t>シュウキャク</t>
    </rPh>
    <rPh sb="15" eb="17">
      <t>ゾウカ</t>
    </rPh>
    <phoneticPr fontId="32"/>
  </si>
  <si>
    <t>（５）実施体制(文字サイズ9pt以上、下枠内に収まるよう記載)</t>
    <rPh sb="3" eb="5">
      <t>ジッシ</t>
    </rPh>
    <rPh sb="5" eb="7">
      <t>タイセイ</t>
    </rPh>
    <phoneticPr fontId="32"/>
  </si>
  <si>
    <t>様式第１号(第７条関係)</t>
    <phoneticPr fontId="31"/>
  </si>
  <si>
    <t>法人</t>
  </si>
  <si>
    <t>東京都〇〇区〇〇町〇-〇-〇</t>
    <phoneticPr fontId="31"/>
  </si>
  <si>
    <t>代表取締役</t>
    <rPh sb="0" eb="5">
      <t>ダイヒョウトリシマリヤク</t>
    </rPh>
    <phoneticPr fontId="31"/>
  </si>
  <si>
    <t>株式会社〇〇</t>
    <rPh sb="0" eb="2">
      <t>カブシキ</t>
    </rPh>
    <rPh sb="2" eb="4">
      <t>カイシャ</t>
    </rPh>
    <phoneticPr fontId="31"/>
  </si>
  <si>
    <t>カブシキガイシャマルマル</t>
    <phoneticPr fontId="31"/>
  </si>
  <si>
    <r>
      <t>〒　</t>
    </r>
    <r>
      <rPr>
        <sz val="11"/>
        <color rgb="FFFF0000"/>
        <rFont val="游ゴシック"/>
        <family val="3"/>
        <charset val="128"/>
        <scheme val="minor"/>
      </rPr>
      <t>〇〇〇　－　〇〇〇〇</t>
    </r>
    <phoneticPr fontId="31"/>
  </si>
  <si>
    <t>東京　太郎</t>
    <rPh sb="0" eb="2">
      <t>トウキョウ</t>
    </rPh>
    <rPh sb="3" eb="5">
      <t>タロウ</t>
    </rPh>
    <phoneticPr fontId="31"/>
  </si>
  <si>
    <t>トウキョウ　タロウ</t>
    <phoneticPr fontId="31"/>
  </si>
  <si>
    <r>
      <t>〇〇＠□□.</t>
    </r>
    <r>
      <rPr>
        <sz val="11"/>
        <color rgb="FFFF0000"/>
        <rFont val="游ゴシック"/>
        <family val="3"/>
        <charset val="128"/>
        <scheme val="minor"/>
      </rPr>
      <t>co.jp</t>
    </r>
    <phoneticPr fontId="31"/>
  </si>
  <si>
    <t>03-1234-5678</t>
    <phoneticPr fontId="31"/>
  </si>
  <si>
    <t>トウキョウ　ジロウ</t>
    <phoneticPr fontId="31"/>
  </si>
  <si>
    <t>営業部・部長</t>
    <rPh sb="0" eb="3">
      <t>エイギョウブ</t>
    </rPh>
    <rPh sb="4" eb="6">
      <t>ブチョウ</t>
    </rPh>
    <phoneticPr fontId="31"/>
  </si>
  <si>
    <t>東京　次郎</t>
    <rPh sb="3" eb="5">
      <t>ジロウ</t>
    </rPh>
    <phoneticPr fontId="31"/>
  </si>
  <si>
    <t>A社</t>
    <rPh sb="1" eb="2">
      <t>シャ</t>
    </rPh>
    <phoneticPr fontId="31"/>
  </si>
  <si>
    <t>B社</t>
    <rPh sb="1" eb="2">
      <t>シャ</t>
    </rPh>
    <phoneticPr fontId="31"/>
  </si>
  <si>
    <t>C社</t>
    <rPh sb="1" eb="2">
      <t>シャ</t>
    </rPh>
    <phoneticPr fontId="31"/>
  </si>
  <si>
    <t>東京都</t>
  </si>
  <si>
    <t>〇〇</t>
    <phoneticPr fontId="31"/>
  </si>
  <si>
    <t>自社　〇〇工場</t>
    <rPh sb="0" eb="2">
      <t>ジシャ</t>
    </rPh>
    <rPh sb="5" eb="7">
      <t>コウジョウ</t>
    </rPh>
    <phoneticPr fontId="31"/>
  </si>
  <si>
    <t>〒〇〇〇－〇〇〇〇　　　　</t>
    <phoneticPr fontId="31"/>
  </si>
  <si>
    <r>
      <t>0</t>
    </r>
    <r>
      <rPr>
        <sz val="11"/>
        <color rgb="FFFF0000"/>
        <rFont val="游ゴシック"/>
        <family val="3"/>
        <charset val="128"/>
        <scheme val="minor"/>
      </rPr>
      <t>3-2345-6789</t>
    </r>
    <phoneticPr fontId="31"/>
  </si>
  <si>
    <t>○○市○○○町○－○－○</t>
    <phoneticPr fontId="31"/>
  </si>
  <si>
    <t>○</t>
  </si>
  <si>
    <t>代表取締役</t>
    <rPh sb="0" eb="5">
      <t>ダイヒョウトリシマリヤク</t>
    </rPh>
    <phoneticPr fontId="31"/>
  </si>
  <si>
    <t>東京　太郎</t>
    <rPh sb="0" eb="2">
      <t>トウキョウ</t>
    </rPh>
    <rPh sb="3" eb="5">
      <t>タロウ</t>
    </rPh>
    <phoneticPr fontId="31"/>
  </si>
  <si>
    <t>はい</t>
  </si>
  <si>
    <t>〇〇補助金</t>
    <rPh sb="2" eb="5">
      <t>ホジョキン</t>
    </rPh>
    <phoneticPr fontId="31"/>
  </si>
  <si>
    <t>無</t>
  </si>
  <si>
    <t>令和5年度</t>
    <rPh sb="0" eb="2">
      <t>レイワ</t>
    </rPh>
    <rPh sb="3" eb="5">
      <t>ネンド</t>
    </rPh>
    <phoneticPr fontId="31"/>
  </si>
  <si>
    <t>実施中</t>
  </si>
  <si>
    <t>ソフトの開発</t>
    <rPh sb="4" eb="6">
      <t>カイハツ</t>
    </rPh>
    <phoneticPr fontId="31"/>
  </si>
  <si>
    <t>ソフトの開発費用</t>
    <rPh sb="4" eb="6">
      <t>カイハツ</t>
    </rPh>
    <rPh sb="6" eb="8">
      <t>ヒヨウ</t>
    </rPh>
    <phoneticPr fontId="31"/>
  </si>
  <si>
    <t>請求ソフト</t>
    <rPh sb="0" eb="2">
      <t>セイキュウ</t>
    </rPh>
    <phoneticPr fontId="31"/>
  </si>
  <si>
    <t>〇〇補助金</t>
    <phoneticPr fontId="31"/>
  </si>
  <si>
    <t>〇〇株式会社</t>
    <rPh sb="2" eb="6">
      <t>カブシキガイシャ</t>
    </rPh>
    <phoneticPr fontId="31"/>
  </si>
  <si>
    <t>〇〇庁</t>
    <rPh sb="2" eb="3">
      <t>チョウ</t>
    </rPh>
    <phoneticPr fontId="31"/>
  </si>
  <si>
    <t>A銀行、B銀行</t>
    <rPh sb="1" eb="3">
      <t>ギンコウ</t>
    </rPh>
    <rPh sb="5" eb="7">
      <t>ギンコウ</t>
    </rPh>
    <phoneticPr fontId="31"/>
  </si>
  <si>
    <t>折衝中</t>
  </si>
  <si>
    <t>調達済</t>
  </si>
  <si>
    <t>委-1</t>
    <rPh sb="0" eb="1">
      <t>イ</t>
    </rPh>
    <phoneticPr fontId="31"/>
  </si>
  <si>
    <t>シ-1</t>
    <phoneticPr fontId="31"/>
  </si>
  <si>
    <t>販-1</t>
    <rPh sb="0" eb="1">
      <t>ハン</t>
    </rPh>
    <phoneticPr fontId="31"/>
  </si>
  <si>
    <t>●</t>
  </si>
  <si>
    <t>○●</t>
  </si>
  <si>
    <t>委-1</t>
    <phoneticPr fontId="31"/>
  </si>
  <si>
    <t>株式会社〇〇</t>
    <phoneticPr fontId="31"/>
  </si>
  <si>
    <t>関連なし</t>
  </si>
  <si>
    <t>システム</t>
  </si>
  <si>
    <r>
      <t>委-</t>
    </r>
    <r>
      <rPr>
        <sz val="11"/>
        <color rgb="FFFF0000"/>
        <rFont val="游ゴシック"/>
        <family val="3"/>
        <charset val="128"/>
        <scheme val="minor"/>
      </rPr>
      <t>1</t>
    </r>
    <rPh sb="0" eb="1">
      <t>イ</t>
    </rPh>
    <phoneticPr fontId="31"/>
  </si>
  <si>
    <t>販-1</t>
    <rPh sb="0" eb="1">
      <t>ハン</t>
    </rPh>
    <phoneticPr fontId="31"/>
  </si>
  <si>
    <r>
      <t>シ-</t>
    </r>
    <r>
      <rPr>
        <sz val="11"/>
        <color rgb="FFFF0000"/>
        <rFont val="游ゴシック"/>
        <family val="3"/>
        <charset val="128"/>
        <scheme val="minor"/>
      </rPr>
      <t>1
シ-2</t>
    </r>
    <phoneticPr fontId="31"/>
  </si>
  <si>
    <t>シ-2</t>
    <phoneticPr fontId="31"/>
  </si>
  <si>
    <t>（２０文字程度で自由記載）</t>
    <phoneticPr fontId="31"/>
  </si>
  <si>
    <t>〇〇開発委託</t>
    <rPh sb="2" eb="4">
      <t>カイハツ</t>
    </rPh>
    <rPh sb="4" eb="6">
      <t>イタク</t>
    </rPh>
    <phoneticPr fontId="31"/>
  </si>
  <si>
    <t>〇〇システム構築</t>
    <rPh sb="6" eb="8">
      <t>コウチク</t>
    </rPh>
    <phoneticPr fontId="31"/>
  </si>
  <si>
    <t>ソフトウェア</t>
  </si>
  <si>
    <t xml:space="preserve">1商品あたりの単価10,000円×30,000個 </t>
    <rPh sb="1" eb="3">
      <t>ショウヒン</t>
    </rPh>
    <rPh sb="23" eb="24">
      <t>コ</t>
    </rPh>
    <phoneticPr fontId="31"/>
  </si>
  <si>
    <t>1商品あたりの単価10,000円×40,000個</t>
    <phoneticPr fontId="31"/>
  </si>
  <si>
    <t xml:space="preserve">1商品あたりの単価10,000円×50,000個 </t>
    <phoneticPr fontId="31"/>
  </si>
  <si>
    <t>売上高5億円－売上原価4億円－販売費及び一般管理費5,000万円</t>
    <phoneticPr fontId="31"/>
  </si>
  <si>
    <t>売上高3億円－売上原価2.4億円－販売費及び一般管理費3,000万円</t>
    <rPh sb="4" eb="5">
      <t>オク</t>
    </rPh>
    <rPh sb="14" eb="16">
      <t>オクエン</t>
    </rPh>
    <rPh sb="32" eb="34">
      <t>マンエン</t>
    </rPh>
    <phoneticPr fontId="31"/>
  </si>
  <si>
    <t>売上高4億円－売上原価3.2億円－販売費及び一般管理費4,000万円</t>
    <phoneticPr fontId="31"/>
  </si>
  <si>
    <t>本取組売上高3億円＋他事業売上高3億円</t>
    <rPh sb="5" eb="6">
      <t>ダカ</t>
    </rPh>
    <rPh sb="7" eb="9">
      <t>オクエン</t>
    </rPh>
    <rPh sb="10" eb="13">
      <t>タジギョウ</t>
    </rPh>
    <rPh sb="13" eb="16">
      <t>ウリアゲダカ</t>
    </rPh>
    <rPh sb="17" eb="19">
      <t>オクエン</t>
    </rPh>
    <phoneticPr fontId="31"/>
  </si>
  <si>
    <t>本取組売上高4億円＋他事業売上高3億円</t>
    <phoneticPr fontId="31"/>
  </si>
  <si>
    <t>本取組売上高5億円＋他事業売上高3億円</t>
    <phoneticPr fontId="31"/>
  </si>
  <si>
    <t>売上高6億円－売上原価4.8億円－販売費及び一般管理費6,000万円</t>
    <phoneticPr fontId="31"/>
  </si>
  <si>
    <t>売上高7億円－売上原価5.6億円－販売費及び一般管理費7,000万円</t>
    <phoneticPr fontId="31"/>
  </si>
  <si>
    <t>売上高8億円－売上原価6.4億円－販売費及び一般管理費8,000万円</t>
    <phoneticPr fontId="31"/>
  </si>
  <si>
    <t>〇〇開発委託</t>
    <rPh sb="2" eb="6">
      <t>カイハツイタク</t>
    </rPh>
    <phoneticPr fontId="31"/>
  </si>
  <si>
    <t>〇〇システム構築</t>
    <phoneticPr fontId="31"/>
  </si>
  <si>
    <t>〇〇ソフトウェア導入</t>
    <rPh sb="8" eb="10">
      <t>ドウニュウ</t>
    </rPh>
    <phoneticPr fontId="31"/>
  </si>
  <si>
    <t>〇〇ソフトウェア導入</t>
    <phoneticPr fontId="31"/>
  </si>
  <si>
    <t>〇〇PR動画制作</t>
    <phoneticPr fontId="31"/>
  </si>
  <si>
    <r>
      <t>（和暦）昭和　50年</t>
    </r>
    <r>
      <rPr>
        <sz val="11"/>
        <color rgb="FFFF0000"/>
        <rFont val="游ゴシック"/>
        <family val="3"/>
        <charset val="128"/>
        <scheme val="minor"/>
      </rPr>
      <t xml:space="preserve">  １月　1日</t>
    </r>
    <rPh sb="1" eb="3">
      <t>ワレキ</t>
    </rPh>
    <rPh sb="4" eb="6">
      <t>ショウワ</t>
    </rPh>
    <rPh sb="9" eb="10">
      <t>ネン</t>
    </rPh>
    <rPh sb="13" eb="14">
      <t>ゲツ</t>
    </rPh>
    <rPh sb="16" eb="17">
      <t>ニチ</t>
    </rPh>
    <phoneticPr fontId="32"/>
  </si>
  <si>
    <t>取締役</t>
    <rPh sb="0" eb="3">
      <t>トリシマリヤク</t>
    </rPh>
    <phoneticPr fontId="31"/>
  </si>
  <si>
    <t>親族</t>
    <rPh sb="0" eb="2">
      <t>シンゾク</t>
    </rPh>
    <phoneticPr fontId="31"/>
  </si>
  <si>
    <t>東京　三郎</t>
    <rPh sb="0" eb="2">
      <t>トウキョウ</t>
    </rPh>
    <rPh sb="3" eb="5">
      <t>サブロウ</t>
    </rPh>
    <phoneticPr fontId="31"/>
  </si>
  <si>
    <t>令和4年度</t>
    <rPh sb="0" eb="2">
      <t>レイワ</t>
    </rPh>
    <rPh sb="3" eb="5">
      <t>ネンド</t>
    </rPh>
    <phoneticPr fontId="31"/>
  </si>
  <si>
    <t>〇〇助成金</t>
    <rPh sb="2" eb="5">
      <t>ジョセイキン</t>
    </rPh>
    <phoneticPr fontId="31"/>
  </si>
  <si>
    <t>東京都中小企業振興公社</t>
    <rPh sb="0" eb="3">
      <t>トウキョウト</t>
    </rPh>
    <rPh sb="3" eb="11">
      <t>チュウショウキギョウシンコウコウシャ</t>
    </rPh>
    <phoneticPr fontId="31"/>
  </si>
  <si>
    <t>交付済</t>
  </si>
  <si>
    <t>神田　次郎</t>
    <rPh sb="0" eb="2">
      <t>カンダ</t>
    </rPh>
    <rPh sb="3" eb="5">
      <t>ジロウ</t>
    </rPh>
    <phoneticPr fontId="31"/>
  </si>
  <si>
    <t>4,800,000円(税抜)</t>
    <rPh sb="11" eb="13">
      <t>ゼイヌキ</t>
    </rPh>
    <phoneticPr fontId="31"/>
  </si>
  <si>
    <t>3,000,000円(税抜)</t>
    <rPh sb="12" eb="13">
      <t>ヌ</t>
    </rPh>
    <phoneticPr fontId="31"/>
  </si>
  <si>
    <t>1,200,000円(税抜)</t>
    <rPh sb="11" eb="13">
      <t>ゼイヌキ</t>
    </rPh>
    <phoneticPr fontId="31"/>
  </si>
  <si>
    <t>〇〇のため</t>
    <phoneticPr fontId="31"/>
  </si>
  <si>
    <t>1,500,000円(税抜)</t>
    <rPh sb="12" eb="13">
      <t>ヌ</t>
    </rPh>
    <phoneticPr fontId="31"/>
  </si>
  <si>
    <t>4,000,000円(税抜)</t>
    <rPh sb="12" eb="13">
      <t>ヌ</t>
    </rPh>
    <phoneticPr fontId="31"/>
  </si>
  <si>
    <t>・１契約100万円以上の項目について、相見積の結果を記入してください。</t>
    <rPh sb="26" eb="28">
      <t>キニュウ</t>
    </rPh>
    <phoneticPr fontId="31"/>
  </si>
  <si>
    <t>　・１契約30万円以上の項目は、申請時に見積書・カタログ等の提出が必要です。</t>
    <rPh sb="16" eb="19">
      <t>シンセイジ</t>
    </rPh>
    <rPh sb="20" eb="23">
      <t>ミツモリショ</t>
    </rPh>
    <rPh sb="28" eb="29">
      <t>トウ</t>
    </rPh>
    <rPh sb="30" eb="32">
      <t>テイシュツ</t>
    </rPh>
    <rPh sb="33" eb="35">
      <t>ヒツヨウ</t>
    </rPh>
    <phoneticPr fontId="31"/>
  </si>
  <si>
    <t>　・１契約100万円以上の項目は、相見積の結果を「相見積」シートに記載してください。</t>
    <rPh sb="25" eb="28">
      <t>アイミツモリ</t>
    </rPh>
    <phoneticPr fontId="31"/>
  </si>
  <si>
    <t>・１契約30万円以上の項目は、申請時に見積書・カタログ等の提出が必要です。</t>
    <rPh sb="15" eb="18">
      <t>シンセイジ</t>
    </rPh>
    <rPh sb="19" eb="22">
      <t>ミツモリショ</t>
    </rPh>
    <rPh sb="27" eb="28">
      <t>トウ</t>
    </rPh>
    <rPh sb="29" eb="31">
      <t>テイシュツ</t>
    </rPh>
    <rPh sb="32" eb="34">
      <t>ヒツヨウ</t>
    </rPh>
    <phoneticPr fontId="31"/>
  </si>
  <si>
    <t>・１契約100万円以上の項目は、相見積の結果を「相見積」シートに記載してください。</t>
    <rPh sb="24" eb="27">
      <t>アイミツモリ</t>
    </rPh>
    <phoneticPr fontId="31"/>
  </si>
  <si>
    <t>・調達方法で「購入」を選択した、１契約100万円以上（税抜）の項目について記載してください。</t>
    <rPh sb="31" eb="33">
      <t>コウモク</t>
    </rPh>
    <phoneticPr fontId="31"/>
  </si>
  <si>
    <t>（和暦）　　　　年　  月　  日</t>
    <phoneticPr fontId="31"/>
  </si>
  <si>
    <t>支払</t>
    <rPh sb="0" eb="2">
      <t>シハライ</t>
    </rPh>
    <phoneticPr fontId="31"/>
  </si>
  <si>
    <t>履行確認・納品</t>
    <rPh sb="0" eb="4">
      <t>リコウカクニン</t>
    </rPh>
    <rPh sb="5" eb="7">
      <t>ノウヒン</t>
    </rPh>
    <phoneticPr fontId="31"/>
  </si>
  <si>
    <r>
      <t>　履歴事項全部証明書に記入されている</t>
    </r>
    <r>
      <rPr>
        <sz val="11"/>
        <rFont val="游ゴシック"/>
        <family val="3"/>
        <charset val="128"/>
        <scheme val="minor"/>
      </rPr>
      <t>全役員及び持株比率が７０％を超えるまでの全ての株主を持ち株比率が多い順に記入してください。「役員」「株主」欄はそれぞれ該当するものに「〇」を、「役職等」欄には役員の「役職」を、役員以外の方は「申請者との関係又は職業」を記載してください。
　※合同会社の方は「株主」「持ち株数」「持ち株比率」については記入不要です。</t>
    </r>
    <rPh sb="11" eb="13">
      <t>キニュウ</t>
    </rPh>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54" eb="56">
      <t>キニュウ</t>
    </rPh>
    <rPh sb="64" eb="66">
      <t>ヤクイン</t>
    </rPh>
    <rPh sb="68" eb="70">
      <t>カブヌシ</t>
    </rPh>
    <rPh sb="71" eb="72">
      <t>ラン</t>
    </rPh>
    <rPh sb="77" eb="79">
      <t>ガイトウ</t>
    </rPh>
    <rPh sb="90" eb="92">
      <t>ヤクショク</t>
    </rPh>
    <rPh sb="92" eb="93">
      <t>トウ</t>
    </rPh>
    <rPh sb="94" eb="95">
      <t>ラン</t>
    </rPh>
    <rPh sb="97" eb="99">
      <t>ヤクイン</t>
    </rPh>
    <rPh sb="101" eb="103">
      <t>ヤクショク</t>
    </rPh>
    <rPh sb="106" eb="108">
      <t>ヤクイン</t>
    </rPh>
    <rPh sb="108" eb="110">
      <t>イガイ</t>
    </rPh>
    <rPh sb="111" eb="112">
      <t>カタ</t>
    </rPh>
    <rPh sb="114" eb="117">
      <t>シンセイシャ</t>
    </rPh>
    <rPh sb="119" eb="121">
      <t>カンケイ</t>
    </rPh>
    <rPh sb="121" eb="122">
      <t>マタ</t>
    </rPh>
    <rPh sb="123" eb="125">
      <t>ショクギョウ</t>
    </rPh>
    <rPh sb="127" eb="129">
      <t>キサイ</t>
    </rPh>
    <rPh sb="139" eb="141">
      <t>ゴウドウ</t>
    </rPh>
    <rPh sb="141" eb="143">
      <t>カイシャ</t>
    </rPh>
    <rPh sb="144" eb="145">
      <t>カタ</t>
    </rPh>
    <rPh sb="147" eb="149">
      <t>カブヌシ</t>
    </rPh>
    <rPh sb="151" eb="152">
      <t>モ</t>
    </rPh>
    <rPh sb="153" eb="154">
      <t>カブ</t>
    </rPh>
    <rPh sb="154" eb="155">
      <t>スウ</t>
    </rPh>
    <rPh sb="157" eb="158">
      <t>モ</t>
    </rPh>
    <rPh sb="159" eb="160">
      <t>カブ</t>
    </rPh>
    <rPh sb="160" eb="162">
      <t>ヒリツ</t>
    </rPh>
    <rPh sb="168" eb="170">
      <t>キニュウ</t>
    </rPh>
    <rPh sb="170" eb="172">
      <t>フヨウ</t>
    </rPh>
    <phoneticPr fontId="30"/>
  </si>
  <si>
    <t>令和７年度　事業承継を契機とした成長支援事業　申請書</t>
    <rPh sb="0" eb="1">
      <t>レイ</t>
    </rPh>
    <rPh sb="1" eb="2">
      <t>ワ</t>
    </rPh>
    <rPh sb="3" eb="4">
      <t>ネン</t>
    </rPh>
    <rPh sb="4" eb="5">
      <t>ド</t>
    </rPh>
    <rPh sb="6" eb="8">
      <t>ジギョウ</t>
    </rPh>
    <rPh sb="8" eb="10">
      <t>ショウケイ</t>
    </rPh>
    <rPh sb="11" eb="13">
      <t>ケイキ</t>
    </rPh>
    <rPh sb="16" eb="20">
      <t>セイチョウシエン</t>
    </rPh>
    <rPh sb="20" eb="22">
      <t>ジギョウ</t>
    </rPh>
    <rPh sb="23" eb="26">
      <t>シンセイショ</t>
    </rPh>
    <phoneticPr fontId="29"/>
  </si>
  <si>
    <t>令和４年４月１日から令和７年３１日までの間に事業承継したことが証明できる（この期間以外は対象外）</t>
    <rPh sb="0" eb="2">
      <t>レイワ</t>
    </rPh>
    <rPh sb="3" eb="4">
      <t>ネン</t>
    </rPh>
    <rPh sb="5" eb="6">
      <t>ガツ</t>
    </rPh>
    <rPh sb="7" eb="8">
      <t>ニチ</t>
    </rPh>
    <rPh sb="10" eb="12">
      <t>レイワ</t>
    </rPh>
    <rPh sb="13" eb="14">
      <t>ネン</t>
    </rPh>
    <rPh sb="16" eb="17">
      <t>ニチ</t>
    </rPh>
    <rPh sb="20" eb="21">
      <t>アイダ</t>
    </rPh>
    <rPh sb="22" eb="24">
      <t>ジギョウ</t>
    </rPh>
    <rPh sb="24" eb="26">
      <t>ショウケイ</t>
    </rPh>
    <rPh sb="31" eb="33">
      <t>ショウメイ</t>
    </rPh>
    <rPh sb="39" eb="43">
      <t>キカンイガイ</t>
    </rPh>
    <rPh sb="44" eb="47">
      <t>タイショウガイ</t>
    </rPh>
    <phoneticPr fontId="31"/>
  </si>
  <si>
    <t>（２）証明書類（事業承継したことがわかる書類）</t>
    <rPh sb="3" eb="7">
      <t>ショウメイショルイ</t>
    </rPh>
    <rPh sb="8" eb="12">
      <t>ジギョウショウケイ</t>
    </rPh>
    <rPh sb="20" eb="22">
      <t>ショルイ</t>
    </rPh>
    <phoneticPr fontId="32"/>
  </si>
  <si>
    <t>区分</t>
    <rPh sb="0" eb="2">
      <t>クブン</t>
    </rPh>
    <phoneticPr fontId="28"/>
  </si>
  <si>
    <t>先代経営者氏名</t>
    <rPh sb="0" eb="2">
      <t>センダイ</t>
    </rPh>
    <rPh sb="2" eb="7">
      <t>ケイエイシャシメイ</t>
    </rPh>
    <phoneticPr fontId="28"/>
  </si>
  <si>
    <t>後継者氏名</t>
    <rPh sb="0" eb="5">
      <t>コウケイシャシメイ</t>
    </rPh>
    <phoneticPr fontId="28"/>
  </si>
  <si>
    <t>代表者変更年月日</t>
    <rPh sb="0" eb="3">
      <t>ダイヒョウシャ</t>
    </rPh>
    <rPh sb="3" eb="5">
      <t>ヘンコウ</t>
    </rPh>
    <rPh sb="5" eb="8">
      <t>ネンガッピ</t>
    </rPh>
    <phoneticPr fontId="28"/>
  </si>
  <si>
    <t>証明書類の名称</t>
    <rPh sb="0" eb="4">
      <t>ショウメイショルイ</t>
    </rPh>
    <rPh sb="5" eb="7">
      <t>メイショウ</t>
    </rPh>
    <phoneticPr fontId="28"/>
  </si>
  <si>
    <t>法人</t>
    <rPh sb="0" eb="2">
      <t>ホウジン</t>
    </rPh>
    <phoneticPr fontId="28"/>
  </si>
  <si>
    <t>令和〇年〇月〇日</t>
    <rPh sb="0" eb="2">
      <t>レイワ</t>
    </rPh>
    <rPh sb="3" eb="4">
      <t>ネン</t>
    </rPh>
    <rPh sb="5" eb="6">
      <t>ガツ</t>
    </rPh>
    <rPh sb="7" eb="8">
      <t>ニチ</t>
    </rPh>
    <phoneticPr fontId="28"/>
  </si>
  <si>
    <t>個人事業主</t>
    <rPh sb="0" eb="2">
      <t>コジン</t>
    </rPh>
    <rPh sb="2" eb="5">
      <t>ジギョウヌシ</t>
    </rPh>
    <phoneticPr fontId="28"/>
  </si>
  <si>
    <t>△△　△△</t>
    <phoneticPr fontId="31"/>
  </si>
  <si>
    <t>東京　太郎</t>
    <rPh sb="0" eb="2">
      <t>トウキョウ</t>
    </rPh>
    <rPh sb="3" eb="5">
      <t>タロウ</t>
    </rPh>
    <phoneticPr fontId="31"/>
  </si>
  <si>
    <t>履歴事項全部証明書</t>
    <rPh sb="0" eb="9">
      <t>リレキジコウゼンブショウメイショ</t>
    </rPh>
    <phoneticPr fontId="31"/>
  </si>
  <si>
    <t>（２）現在の事業について</t>
    <rPh sb="3" eb="5">
      <t>ゲンザイ</t>
    </rPh>
    <rPh sb="6" eb="8">
      <t>ジギョウ</t>
    </rPh>
    <phoneticPr fontId="32"/>
  </si>
  <si>
    <t>現在の主な事業内容</t>
    <rPh sb="0" eb="2">
      <t>ゲンザイ</t>
    </rPh>
    <rPh sb="3" eb="4">
      <t>オモ</t>
    </rPh>
    <rPh sb="5" eb="9">
      <t>ジギョウナイヨウ</t>
    </rPh>
    <phoneticPr fontId="32"/>
  </si>
  <si>
    <t>事業承継を契機と
した新たな取組内容</t>
    <rPh sb="0" eb="4">
      <t>ジギョウショウケイ</t>
    </rPh>
    <rPh sb="5" eb="7">
      <t>ケイキ</t>
    </rPh>
    <rPh sb="11" eb="12">
      <t>アラ</t>
    </rPh>
    <rPh sb="14" eb="16">
      <t>トリクミ</t>
    </rPh>
    <rPh sb="16" eb="18">
      <t>ナイヨウ</t>
    </rPh>
    <phoneticPr fontId="32"/>
  </si>
  <si>
    <t>上記の取組が「事業承継を契機とした新たな取組」と言える理由</t>
    <rPh sb="0" eb="2">
      <t>ジョウキ</t>
    </rPh>
    <rPh sb="3" eb="5">
      <t>トリクミ</t>
    </rPh>
    <rPh sb="7" eb="11">
      <t>ジギョウショウケイ</t>
    </rPh>
    <rPh sb="12" eb="14">
      <t>ケイキ</t>
    </rPh>
    <rPh sb="17" eb="18">
      <t>アラ</t>
    </rPh>
    <rPh sb="20" eb="22">
      <t>トリクミ</t>
    </rPh>
    <rPh sb="24" eb="25">
      <t>イ</t>
    </rPh>
    <rPh sb="27" eb="29">
      <t>リユウ</t>
    </rPh>
    <phoneticPr fontId="32"/>
  </si>
  <si>
    <t>新たな取組により
見込まれる効果</t>
    <rPh sb="0" eb="1">
      <t>アラ</t>
    </rPh>
    <rPh sb="3" eb="5">
      <t>トリクミ</t>
    </rPh>
    <rPh sb="9" eb="11">
      <t>ミコ</t>
    </rPh>
    <rPh sb="14" eb="16">
      <t>コウカ</t>
    </rPh>
    <phoneticPr fontId="32"/>
  </si>
  <si>
    <t>５．事業承継の状況（要件確認）</t>
    <rPh sb="2" eb="4">
      <t>ジギョウ</t>
    </rPh>
    <rPh sb="4" eb="6">
      <t>ショウケイ</t>
    </rPh>
    <rPh sb="7" eb="9">
      <t>ジョウキョウ</t>
    </rPh>
    <rPh sb="10" eb="12">
      <t>ヨウケン</t>
    </rPh>
    <rPh sb="12" eb="14">
      <t>カクニン</t>
    </rPh>
    <phoneticPr fontId="32"/>
  </si>
  <si>
    <t>令和8年</t>
    <rPh sb="0" eb="2">
      <t>レイワ</t>
    </rPh>
    <rPh sb="3" eb="4">
      <t>ネン</t>
    </rPh>
    <phoneticPr fontId="31"/>
  </si>
  <si>
    <t>・令和７年11月：〇〇について社内打合せを実施する。
・令和７年12月：委託業者との契約を締結し、打合せを１～２回ほど行う。
・令和８年１月～10月：委託業者におけるシステムの開発期間とする。
・令和８年７月～９月：テスト及び品質確認を行い、10月末までの完成を目指す。
・令和８年８月～９月：本番環境への移行作業を行い、10月末までの実用化を目指す。
・令和８年10月：契約内容が滞りなく履行されたことを確認した上で、委託業者への支払を行う。</t>
    <rPh sb="7" eb="8">
      <t>ガツ</t>
    </rPh>
    <rPh sb="15" eb="17">
      <t>シャナイ</t>
    </rPh>
    <rPh sb="17" eb="19">
      <t>ウチアワ</t>
    </rPh>
    <rPh sb="21" eb="23">
      <t>ジッシ</t>
    </rPh>
    <rPh sb="45" eb="47">
      <t>テイケツ</t>
    </rPh>
    <rPh sb="69" eb="70">
      <t>ガツ</t>
    </rPh>
    <rPh sb="98" eb="100">
      <t>レイワ</t>
    </rPh>
    <rPh sb="101" eb="102">
      <t>ネン</t>
    </rPh>
    <rPh sb="106" eb="107">
      <t>ガツ</t>
    </rPh>
    <rPh sb="111" eb="112">
      <t>オヨ</t>
    </rPh>
    <rPh sb="123" eb="124">
      <t>ガツ</t>
    </rPh>
    <rPh sb="124" eb="125">
      <t>マツ</t>
    </rPh>
    <rPh sb="128" eb="130">
      <t>カンセイ</t>
    </rPh>
    <rPh sb="131" eb="133">
      <t>メザ</t>
    </rPh>
    <rPh sb="145" eb="146">
      <t>ガツ</t>
    </rPh>
    <rPh sb="147" eb="151">
      <t>ホンバンカンキョウ</t>
    </rPh>
    <rPh sb="153" eb="157">
      <t>イコウサギョウ</t>
    </rPh>
    <rPh sb="158" eb="159">
      <t>オコナ</t>
    </rPh>
    <rPh sb="163" eb="164">
      <t>ガツ</t>
    </rPh>
    <rPh sb="164" eb="165">
      <t>マツ</t>
    </rPh>
    <rPh sb="178" eb="180">
      <t>レイワ</t>
    </rPh>
    <rPh sb="181" eb="182">
      <t>ネン</t>
    </rPh>
    <rPh sb="184" eb="185">
      <t>ガツ</t>
    </rPh>
    <rPh sb="203" eb="205">
      <t>カクニン</t>
    </rPh>
    <rPh sb="207" eb="208">
      <t>ウエ</t>
    </rPh>
    <rPh sb="210" eb="214">
      <t>イタクギョウシャ</t>
    </rPh>
    <rPh sb="216" eb="218">
      <t>シハライ</t>
    </rPh>
    <rPh sb="219" eb="220">
      <t>オコナ</t>
    </rPh>
    <phoneticPr fontId="31"/>
  </si>
  <si>
    <t>（１社からのみ見積を取った場合に、その理由を記入）</t>
    <rPh sb="2" eb="3">
      <t>シャ</t>
    </rPh>
    <rPh sb="7" eb="9">
      <t>ミツモ</t>
    </rPh>
    <rPh sb="10" eb="11">
      <t>ト</t>
    </rPh>
    <rPh sb="13" eb="15">
      <t>バアイ</t>
    </rPh>
    <rPh sb="19" eb="21">
      <t>リユウ</t>
    </rPh>
    <rPh sb="22" eb="24">
      <t>キニュウ</t>
    </rPh>
    <phoneticPr fontId="32"/>
  </si>
  <si>
    <t>令和6年〇月〇日～令和7年〇月〇日</t>
    <rPh sb="0" eb="2">
      <t>レイワ</t>
    </rPh>
    <rPh sb="3" eb="4">
      <t>ネン</t>
    </rPh>
    <rPh sb="5" eb="6">
      <t>ガツ</t>
    </rPh>
    <rPh sb="7" eb="8">
      <t>ニチ</t>
    </rPh>
    <rPh sb="9" eb="11">
      <t>レイワ</t>
    </rPh>
    <rPh sb="12" eb="13">
      <t>ネン</t>
    </rPh>
    <rPh sb="14" eb="15">
      <t>ガツ</t>
    </rPh>
    <rPh sb="16" eb="17">
      <t>ニチ</t>
    </rPh>
    <phoneticPr fontId="31"/>
  </si>
  <si>
    <t>会社法第108条第1項第8号の規定による株式（拒否権付種類株式）の発行の有無</t>
    <rPh sb="0" eb="3">
      <t>カイシャホウ</t>
    </rPh>
    <rPh sb="3" eb="4">
      <t>ダイ</t>
    </rPh>
    <rPh sb="7" eb="8">
      <t>ジョウ</t>
    </rPh>
    <rPh sb="8" eb="9">
      <t>ダイ</t>
    </rPh>
    <rPh sb="10" eb="11">
      <t>コウ</t>
    </rPh>
    <rPh sb="11" eb="12">
      <t>ダイ</t>
    </rPh>
    <rPh sb="13" eb="14">
      <t>ゴウ</t>
    </rPh>
    <rPh sb="15" eb="17">
      <t>キテイ</t>
    </rPh>
    <rPh sb="20" eb="22">
      <t>カブシキ</t>
    </rPh>
    <rPh sb="23" eb="26">
      <t>キョヒケン</t>
    </rPh>
    <rPh sb="26" eb="27">
      <t>ツ</t>
    </rPh>
    <rPh sb="27" eb="31">
      <t>シュルイカブシキ</t>
    </rPh>
    <rPh sb="33" eb="35">
      <t>ハッコウ</t>
    </rPh>
    <rPh sb="36" eb="38">
      <t>ウム</t>
    </rPh>
    <phoneticPr fontId="31"/>
  </si>
  <si>
    <t>有の場合
→</t>
    <rPh sb="0" eb="1">
      <t>アリ</t>
    </rPh>
    <rPh sb="2" eb="4">
      <t>バアイ</t>
    </rPh>
    <phoneticPr fontId="31"/>
  </si>
  <si>
    <t>上記№選択</t>
  </si>
  <si>
    <t>所有者氏名</t>
    <rPh sb="0" eb="3">
      <t>ショユウシャ</t>
    </rPh>
    <rPh sb="3" eb="5">
      <t>シメイ</t>
    </rPh>
    <phoneticPr fontId="31"/>
  </si>
  <si>
    <t>✓</t>
  </si>
  <si>
    <r>
      <t>（１）本取組に対する、市場・顧客・競合他社の状況</t>
    </r>
    <r>
      <rPr>
        <strike/>
        <sz val="11"/>
        <color theme="1"/>
        <rFont val="游ゴシック"/>
        <family val="3"/>
        <charset val="128"/>
        <scheme val="minor"/>
      </rPr>
      <t/>
    </r>
    <rPh sb="3" eb="4">
      <t>ホン</t>
    </rPh>
    <rPh sb="4" eb="6">
      <t>トリクミ</t>
    </rPh>
    <rPh sb="7" eb="8">
      <t>タイ</t>
    </rPh>
    <rPh sb="11" eb="13">
      <t>シジョウ</t>
    </rPh>
    <rPh sb="14" eb="16">
      <t>コキャク</t>
    </rPh>
    <rPh sb="17" eb="21">
      <t>キョウゴウタシャ</t>
    </rPh>
    <rPh sb="22" eb="24">
      <t>ジョウキョウ</t>
    </rPh>
    <phoneticPr fontId="32"/>
  </si>
  <si>
    <t>事業形態</t>
    <rPh sb="0" eb="4">
      <t>ジギョウケイタイ</t>
    </rPh>
    <phoneticPr fontId="31"/>
  </si>
  <si>
    <t>申請者区分</t>
    <rPh sb="0" eb="5">
      <t>シンセイシャクブン</t>
    </rPh>
    <phoneticPr fontId="31"/>
  </si>
  <si>
    <t>Ａ：中小企業者(賃上げなし)</t>
  </si>
  <si>
    <t>　　　　年　　　月　　　日</t>
    <rPh sb="4" eb="5">
      <t>ネン</t>
    </rPh>
    <rPh sb="8" eb="9">
      <t>ゲツ</t>
    </rPh>
    <rPh sb="12" eb="13">
      <t>ニチ</t>
    </rPh>
    <phoneticPr fontId="32"/>
  </si>
  <si>
    <t>直近年間売上高</t>
    <rPh sb="0" eb="2">
      <t>チョッキン</t>
    </rPh>
    <rPh sb="2" eb="7">
      <t>ネンカンウリアゲダカ</t>
    </rPh>
    <phoneticPr fontId="32"/>
  </si>
  <si>
    <t>千円</t>
    <rPh sb="0" eb="2">
      <t>センエン</t>
    </rPh>
    <phoneticPr fontId="31"/>
  </si>
  <si>
    <t>品名</t>
    <rPh sb="0" eb="2">
      <t>ヒンメイ</t>
    </rPh>
    <phoneticPr fontId="42"/>
  </si>
  <si>
    <t>購入先</t>
    <rPh sb="0" eb="3">
      <t>コウニュウサキ</t>
    </rPh>
    <phoneticPr fontId="42"/>
  </si>
  <si>
    <t>支出番号</t>
    <rPh sb="0" eb="2">
      <t>シシュツ</t>
    </rPh>
    <rPh sb="2" eb="4">
      <t>バンゴウ</t>
    </rPh>
    <phoneticPr fontId="42"/>
  </si>
  <si>
    <t>規格（メーカー・型番等）</t>
    <rPh sb="0" eb="2">
      <t>キカク</t>
    </rPh>
    <rPh sb="8" eb="11">
      <t>カタバントウ</t>
    </rPh>
    <phoneticPr fontId="31"/>
  </si>
  <si>
    <t>設置場所（所在地）</t>
    <rPh sb="0" eb="4">
      <t>セッチバショ</t>
    </rPh>
    <rPh sb="5" eb="8">
      <t>ショザイチ</t>
    </rPh>
    <phoneticPr fontId="42"/>
  </si>
  <si>
    <t>購入予定時期</t>
    <rPh sb="0" eb="6">
      <t>コウニュウヨテイジキ</t>
    </rPh>
    <phoneticPr fontId="31"/>
  </si>
  <si>
    <t>令和　　年　　月</t>
    <rPh sb="0" eb="2">
      <t>レイワ</t>
    </rPh>
    <rPh sb="4" eb="5">
      <t>ネン</t>
    </rPh>
    <rPh sb="7" eb="8">
      <t>ガツ</t>
    </rPh>
    <phoneticPr fontId="31"/>
  </si>
  <si>
    <t>委託・外注先</t>
    <rPh sb="0" eb="2">
      <t>イタク</t>
    </rPh>
    <rPh sb="3" eb="6">
      <t>ガイチュウサキ</t>
    </rPh>
    <phoneticPr fontId="32"/>
  </si>
  <si>
    <t>委託・外注内容</t>
    <rPh sb="0" eb="2">
      <t>イタク</t>
    </rPh>
    <rPh sb="3" eb="7">
      <t>ガイチュウナイヨウ</t>
    </rPh>
    <phoneticPr fontId="42"/>
  </si>
  <si>
    <t>契約予定期間</t>
    <rPh sb="0" eb="6">
      <t>ケイヤクヨテイキカン</t>
    </rPh>
    <phoneticPr fontId="42"/>
  </si>
  <si>
    <t>選定理由</t>
    <rPh sb="0" eb="4">
      <t>センテイリユウ</t>
    </rPh>
    <phoneticPr fontId="42"/>
  </si>
  <si>
    <t>○○</t>
    <phoneticPr fontId="31"/>
  </si>
  <si>
    <t>令和　７年　12月　～　令和　8年　7月</t>
    <rPh sb="0" eb="2">
      <t>レイワ</t>
    </rPh>
    <rPh sb="4" eb="5">
      <t>ネン</t>
    </rPh>
    <rPh sb="8" eb="9">
      <t>ガツ</t>
    </rPh>
    <rPh sb="12" eb="14">
      <t>レイワ</t>
    </rPh>
    <rPh sb="16" eb="17">
      <t>ネン</t>
    </rPh>
    <rPh sb="19" eb="20">
      <t>ガツ</t>
    </rPh>
    <phoneticPr fontId="31"/>
  </si>
  <si>
    <t>委託・外注又は指導等の詳細</t>
    <rPh sb="0" eb="2">
      <t>イタク</t>
    </rPh>
    <rPh sb="3" eb="5">
      <t>ガイチュウ</t>
    </rPh>
    <rPh sb="5" eb="6">
      <t>マタ</t>
    </rPh>
    <rPh sb="7" eb="10">
      <t>シドウトウ</t>
    </rPh>
    <rPh sb="11" eb="13">
      <t>ショウサイ</t>
    </rPh>
    <phoneticPr fontId="42"/>
  </si>
  <si>
    <t>令和　　年　　月　　～　　令和　　年　　月</t>
    <rPh sb="0" eb="2">
      <t>レイワ</t>
    </rPh>
    <rPh sb="4" eb="5">
      <t>ネン</t>
    </rPh>
    <rPh sb="7" eb="8">
      <t>ガツ</t>
    </rPh>
    <rPh sb="13" eb="15">
      <t>レイワ</t>
    </rPh>
    <rPh sb="17" eb="18">
      <t>ネン</t>
    </rPh>
    <rPh sb="20" eb="21">
      <t>ガツ</t>
    </rPh>
    <phoneticPr fontId="31"/>
  </si>
  <si>
    <t>＜システム等導入計画書＞</t>
    <rPh sb="5" eb="6">
      <t>トウ</t>
    </rPh>
    <rPh sb="6" eb="10">
      <t>ドウニュウケイカク</t>
    </rPh>
    <phoneticPr fontId="32"/>
  </si>
  <si>
    <r>
      <t>・計上した</t>
    </r>
    <r>
      <rPr>
        <b/>
        <sz val="11"/>
        <color theme="1"/>
        <rFont val="游ゴシック"/>
        <family val="3"/>
        <charset val="128"/>
        <scheme val="minor"/>
      </rPr>
      <t>全ての契約先</t>
    </r>
    <r>
      <rPr>
        <sz val="11"/>
        <color theme="1"/>
        <rFont val="游ゴシック"/>
        <family val="2"/>
        <scheme val="minor"/>
      </rPr>
      <t>について記載してください。</t>
    </r>
    <rPh sb="8" eb="10">
      <t>ケイヤク</t>
    </rPh>
    <phoneticPr fontId="32"/>
  </si>
  <si>
    <t>品名</t>
    <rPh sb="0" eb="2">
      <t>ヒンメイ</t>
    </rPh>
    <phoneticPr fontId="32"/>
  </si>
  <si>
    <t>依頼内容</t>
    <rPh sb="0" eb="4">
      <t>イライナイヨウ</t>
    </rPh>
    <phoneticPr fontId="42"/>
  </si>
  <si>
    <t>契約先企業名</t>
    <rPh sb="0" eb="6">
      <t>ケイヤクサキキギョウメイ</t>
    </rPh>
    <phoneticPr fontId="31"/>
  </si>
  <si>
    <t>○○システム構築</t>
    <rPh sb="6" eb="8">
      <t>コウチク</t>
    </rPh>
    <phoneticPr fontId="31"/>
  </si>
  <si>
    <t>○○株式会社</t>
    <rPh sb="2" eb="6">
      <t>カブシキガイシャ</t>
    </rPh>
    <phoneticPr fontId="31"/>
  </si>
  <si>
    <t>令和　７年　12月　～　令和　8年　10月</t>
    <rPh sb="0" eb="2">
      <t>レイワ</t>
    </rPh>
    <rPh sb="4" eb="5">
      <t>ネン</t>
    </rPh>
    <rPh sb="8" eb="9">
      <t>ガツ</t>
    </rPh>
    <rPh sb="12" eb="14">
      <t>レイワ</t>
    </rPh>
    <rPh sb="16" eb="17">
      <t>ネン</t>
    </rPh>
    <rPh sb="20" eb="21">
      <t>ガツ</t>
    </rPh>
    <phoneticPr fontId="31"/>
  </si>
  <si>
    <t>○○ソフトウェア導入</t>
    <rPh sb="8" eb="10">
      <t>ドウニュウ</t>
    </rPh>
    <phoneticPr fontId="31"/>
  </si>
  <si>
    <t>契約予定先</t>
    <rPh sb="0" eb="5">
      <t>ケイヤクヨテイサキ</t>
    </rPh>
    <phoneticPr fontId="31"/>
  </si>
  <si>
    <t>延床面積(㎡)</t>
    <rPh sb="0" eb="4">
      <t>ノベユカメンセキ</t>
    </rPh>
    <phoneticPr fontId="31"/>
  </si>
  <si>
    <t>令和　　年　　月　　～　　令和　　年　　月</t>
    <rPh sb="0" eb="2">
      <t>レイワ</t>
    </rPh>
    <rPh sb="4" eb="5">
      <t>ネン</t>
    </rPh>
    <rPh sb="7" eb="8">
      <t>ガツ</t>
    </rPh>
    <rPh sb="13" eb="15">
      <t>レイワ</t>
    </rPh>
    <rPh sb="17" eb="18">
      <t>ネン</t>
    </rPh>
    <rPh sb="20" eb="21">
      <t>ガツ</t>
    </rPh>
    <phoneticPr fontId="31"/>
  </si>
  <si>
    <t>展示会名</t>
    <rPh sb="0" eb="4">
      <t>テンジカイメイ</t>
    </rPh>
    <phoneticPr fontId="31"/>
  </si>
  <si>
    <t>ECモール名</t>
    <rPh sb="5" eb="6">
      <t>メイ</t>
    </rPh>
    <phoneticPr fontId="31"/>
  </si>
  <si>
    <t>主催（契約先）</t>
    <rPh sb="0" eb="2">
      <t>シュサイ</t>
    </rPh>
    <rPh sb="3" eb="6">
      <t>ケイヤクサキ</t>
    </rPh>
    <phoneticPr fontId="31"/>
  </si>
  <si>
    <t>出店予定時期</t>
    <rPh sb="0" eb="6">
      <t>シュッテンヨテイジキ</t>
    </rPh>
    <phoneticPr fontId="31"/>
  </si>
  <si>
    <t>出店内容(商品名)</t>
    <rPh sb="0" eb="2">
      <t>シュッテン</t>
    </rPh>
    <rPh sb="2" eb="4">
      <t>ナイヨウ</t>
    </rPh>
    <rPh sb="5" eb="8">
      <t>ショウヒンメイ</t>
    </rPh>
    <phoneticPr fontId="31"/>
  </si>
  <si>
    <t>令和　　年　　月</t>
    <rPh sb="0" eb="2">
      <t>レイワ</t>
    </rPh>
    <rPh sb="4" eb="5">
      <t>ネン</t>
    </rPh>
    <rPh sb="7" eb="8">
      <t>ガツ</t>
    </rPh>
    <phoneticPr fontId="31"/>
  </si>
  <si>
    <t>見積金額（単位：円）</t>
    <rPh sb="0" eb="2">
      <t>ミツモリ</t>
    </rPh>
    <rPh sb="2" eb="4">
      <t>キンガク</t>
    </rPh>
    <rPh sb="5" eb="7">
      <t>タンイ</t>
    </rPh>
    <rPh sb="8" eb="9">
      <t>エン</t>
    </rPh>
    <phoneticPr fontId="32"/>
  </si>
  <si>
    <t>（１）事業スケジュール（実施時期も含めてご説明願います）</t>
    <rPh sb="3" eb="5">
      <t>ジギョウ</t>
    </rPh>
    <rPh sb="12" eb="16">
      <t>ジッシジキ</t>
    </rPh>
    <rPh sb="17" eb="18">
      <t>フク</t>
    </rPh>
    <rPh sb="21" eb="24">
      <t>セツメイネガ</t>
    </rPh>
    <phoneticPr fontId="31"/>
  </si>
  <si>
    <t>（２）事業スケジュールに沿った作業項目</t>
    <rPh sb="3" eb="5">
      <t>ジギョウ</t>
    </rPh>
    <rPh sb="12" eb="13">
      <t>ソ</t>
    </rPh>
    <rPh sb="15" eb="19">
      <t>サギョウコウモク</t>
    </rPh>
    <phoneticPr fontId="31"/>
  </si>
  <si>
    <t>３．当事業の資金計画</t>
    <rPh sb="2" eb="3">
      <t>トウ</t>
    </rPh>
    <rPh sb="3" eb="5">
      <t>ジギョウ</t>
    </rPh>
    <rPh sb="6" eb="8">
      <t>シキン</t>
    </rPh>
    <rPh sb="8" eb="10">
      <t>ケイカク</t>
    </rPh>
    <phoneticPr fontId="42"/>
  </si>
  <si>
    <t>１．フロー・スケジュール</t>
    <phoneticPr fontId="31"/>
  </si>
  <si>
    <t>Ⅲ　資金計画</t>
    <rPh sb="2" eb="6">
      <t>シキンケイカク</t>
    </rPh>
    <phoneticPr fontId="31"/>
  </si>
  <si>
    <t>今回の計画で必要とする許認可・資格</t>
    <rPh sb="0" eb="2">
      <t>コンカイ</t>
    </rPh>
    <rPh sb="3" eb="5">
      <t>ケイカク</t>
    </rPh>
    <rPh sb="6" eb="8">
      <t>ヒツヨウ</t>
    </rPh>
    <rPh sb="11" eb="14">
      <t>キョニンカ</t>
    </rPh>
    <rPh sb="15" eb="17">
      <t>シカク</t>
    </rPh>
    <phoneticPr fontId="31"/>
  </si>
  <si>
    <t>許認可・資格の取得時期</t>
    <rPh sb="0" eb="3">
      <t>キョニンカ</t>
    </rPh>
    <rPh sb="4" eb="6">
      <t>シカク</t>
    </rPh>
    <rPh sb="7" eb="11">
      <t>シュトクジキ</t>
    </rPh>
    <phoneticPr fontId="31"/>
  </si>
  <si>
    <t>（３）後継者の職歴や実務経験および後継者に就任した経緯を記載してください。</t>
    <phoneticPr fontId="31"/>
  </si>
  <si>
    <r>
      <t>３．市場動向</t>
    </r>
    <r>
      <rPr>
        <b/>
        <sz val="12"/>
        <rFont val="游ゴシック"/>
        <family val="3"/>
        <charset val="128"/>
        <scheme val="minor"/>
      </rPr>
      <t>、創意工夫、独自性</t>
    </r>
    <rPh sb="2" eb="4">
      <t>シジョウ</t>
    </rPh>
    <rPh sb="4" eb="6">
      <t>ドウコウ</t>
    </rPh>
    <rPh sb="7" eb="9">
      <t>ソウイ</t>
    </rPh>
    <rPh sb="9" eb="11">
      <t>クフウ</t>
    </rPh>
    <rPh sb="12" eb="15">
      <t>ドクジセイ</t>
    </rPh>
    <phoneticPr fontId="31"/>
  </si>
  <si>
    <t>他-11</t>
    <rPh sb="0" eb="1">
      <t>タ</t>
    </rPh>
    <phoneticPr fontId="32"/>
  </si>
  <si>
    <t>他-12</t>
    <rPh sb="0" eb="1">
      <t>タ</t>
    </rPh>
    <phoneticPr fontId="32"/>
  </si>
  <si>
    <t>他-13</t>
    <rPh sb="0" eb="1">
      <t>タ</t>
    </rPh>
    <phoneticPr fontId="32"/>
  </si>
  <si>
    <t>他-14</t>
    <rPh sb="0" eb="1">
      <t>タ</t>
    </rPh>
    <phoneticPr fontId="32"/>
  </si>
  <si>
    <t>他-15</t>
    <rPh sb="0" eb="1">
      <t>タ</t>
    </rPh>
    <phoneticPr fontId="32"/>
  </si>
  <si>
    <t>【委託・外注費】※募集要項p.7-8参照</t>
    <phoneticPr fontId="31"/>
  </si>
  <si>
    <t>【産業財産権出願・導入費】※募集要項p.8参照</t>
    <rPh sb="1" eb="3">
      <t>サンギョウ</t>
    </rPh>
    <rPh sb="3" eb="6">
      <t>ザイサンケン</t>
    </rPh>
    <rPh sb="6" eb="8">
      <t>シュツガン</t>
    </rPh>
    <rPh sb="9" eb="11">
      <t>ドウニュウ</t>
    </rPh>
    <rPh sb="11" eb="12">
      <t>ヒ</t>
    </rPh>
    <phoneticPr fontId="42"/>
  </si>
  <si>
    <t>【規格等認証・登録費】※募集要項p.8-9参照</t>
    <rPh sb="1" eb="3">
      <t>キカク</t>
    </rPh>
    <rPh sb="3" eb="4">
      <t>トウ</t>
    </rPh>
    <rPh sb="4" eb="6">
      <t>ニンショウ</t>
    </rPh>
    <rPh sb="7" eb="10">
      <t>トウロクヒ</t>
    </rPh>
    <phoneticPr fontId="32"/>
  </si>
  <si>
    <t>【システム等導入費】※募集要項p.9-10参照</t>
    <rPh sb="5" eb="6">
      <t>ナド</t>
    </rPh>
    <rPh sb="6" eb="8">
      <t>ドウニュウ</t>
    </rPh>
    <rPh sb="8" eb="9">
      <t>ヒ</t>
    </rPh>
    <phoneticPr fontId="42"/>
  </si>
  <si>
    <t>【専門家指導費】※募集要項p.10参照</t>
    <rPh sb="1" eb="4">
      <t>センモンカ</t>
    </rPh>
    <rPh sb="4" eb="6">
      <t>シドウ</t>
    </rPh>
    <rPh sb="6" eb="7">
      <t>ヒ</t>
    </rPh>
    <phoneticPr fontId="40"/>
  </si>
  <si>
    <t>【不動産賃借料】※募集要項p.10-11参照</t>
    <rPh sb="1" eb="4">
      <t>フドウサン</t>
    </rPh>
    <rPh sb="4" eb="6">
      <t>チンシャク</t>
    </rPh>
    <rPh sb="6" eb="7">
      <t>リョウ</t>
    </rPh>
    <phoneticPr fontId="38"/>
  </si>
  <si>
    <t>【販売促進費】※募集要項p.11-17参照</t>
    <rPh sb="1" eb="5">
      <t>ハンバイソクシン</t>
    </rPh>
    <rPh sb="5" eb="6">
      <t>ヒ</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</si>
</sst>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
    <numFmt numFmtId="178" formatCode="0.E+00"/>
    <numFmt numFmtId="179" formatCode="#,##0;&quot;△ &quot;#,##0"/>
  </numFmts>
  <fonts count="6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b/>
      <sz val="11"/>
      <color theme="0"/>
      <name val="游ゴシック"/>
      <family val="2"/>
      <charset val="128"/>
      <scheme val="minor"/>
    </font>
    <font>
      <sz val="6"/>
      <name val="游ゴシック"/>
      <family val="3"/>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3"/>
      <name val="游ゴシック"/>
      <family val="3"/>
      <charset val="128"/>
      <scheme val="minor"/>
    </font>
    <font>
      <sz val="10"/>
      <color theme="1"/>
      <name val="游ゴシック"/>
      <family val="2"/>
      <scheme val="minor"/>
    </font>
    <font>
      <sz val="11"/>
      <name val="ＭＳ Ｐゴシック"/>
      <family val="3"/>
      <charset val="128"/>
    </font>
    <font>
      <b/>
      <sz val="18"/>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2"/>
      <name val="游ゴシック"/>
      <family val="3"/>
      <charset val="128"/>
      <scheme val="minor"/>
    </font>
    <font>
      <b/>
      <u/>
      <sz val="11"/>
      <name val="游ゴシック"/>
      <family val="3"/>
      <charset val="128"/>
      <scheme val="minor"/>
    </font>
    <font>
      <sz val="9"/>
      <color theme="1"/>
      <name val="游ゴシック"/>
      <family val="2"/>
      <charset val="128"/>
      <scheme val="minor"/>
    </font>
    <font>
      <sz val="10"/>
      <color rgb="FFFF0000"/>
      <name val="游ゴシック"/>
      <family val="2"/>
      <charset val="128"/>
      <scheme val="minor"/>
    </font>
    <font>
      <sz val="10"/>
      <color rgb="FFFF0000"/>
      <name val="游ゴシック"/>
      <family val="3"/>
      <charset val="128"/>
      <scheme val="minor"/>
    </font>
    <font>
      <sz val="8"/>
      <color rgb="FFFF0000"/>
      <name val="游ゴシック"/>
      <family val="3"/>
      <charset val="128"/>
      <scheme val="minor"/>
    </font>
    <font>
      <sz val="11"/>
      <color rgb="FFFF0000"/>
      <name val="ＭＳ Ｐゴシック"/>
      <family val="3"/>
      <charset val="128"/>
    </font>
    <font>
      <sz val="16"/>
      <color rgb="FFFF0000"/>
      <name val="游ゴシック"/>
      <family val="2"/>
      <charset val="128"/>
      <scheme val="minor"/>
    </font>
    <font>
      <sz val="16"/>
      <color rgb="FFFF0000"/>
      <name val="游ゴシック"/>
      <family val="3"/>
      <charset val="128"/>
      <scheme val="minor"/>
    </font>
    <font>
      <sz val="11"/>
      <name val="游ゴシック"/>
      <family val="2"/>
      <charset val="128"/>
      <scheme val="minor"/>
    </font>
    <font>
      <strike/>
      <sz val="11"/>
      <color theme="1"/>
      <name val="游ゴシック"/>
      <family val="3"/>
      <charset val="128"/>
      <scheme val="minor"/>
    </font>
    <font>
      <sz val="11"/>
      <color rgb="FFFF0000"/>
      <name val="游ゴシック"/>
      <family val="2"/>
      <scheme val="minor"/>
    </font>
  </fonts>
  <fills count="1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2" tint="-9.9948118533890809E-2"/>
        <bgColor indexed="64"/>
      </patternFill>
    </fill>
  </fills>
  <borders count="73">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style="hair">
        <color auto="1"/>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auto="1"/>
      </top>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43">
    <xf numFmtId="0" fontId="0" fillId="0" borderId="0"/>
    <xf numFmtId="0" fontId="28" fillId="0" borderId="0">
      <alignment vertical="center"/>
    </xf>
    <xf numFmtId="0" fontId="28"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5"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alignment vertical="center"/>
    </xf>
    <xf numFmtId="0" fontId="23" fillId="0" borderId="0">
      <alignment vertical="center"/>
    </xf>
    <xf numFmtId="0" fontId="22" fillId="0" borderId="0">
      <alignment vertical="center"/>
    </xf>
    <xf numFmtId="0" fontId="34" fillId="0" borderId="0">
      <alignment vertical="center"/>
    </xf>
    <xf numFmtId="0" fontId="29" fillId="0" borderId="0"/>
    <xf numFmtId="0" fontId="2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5" fillId="0" borderId="0">
      <alignment vertical="center"/>
    </xf>
    <xf numFmtId="38" fontId="29"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38" fontId="29" fillId="0" borderId="0" applyFont="0" applyFill="0" applyBorder="0" applyAlignment="0" applyProtection="0">
      <alignment vertical="center"/>
    </xf>
  </cellStyleXfs>
  <cellXfs count="1012">
    <xf numFmtId="0" fontId="0" fillId="0" borderId="0" xfId="0"/>
    <xf numFmtId="0" fontId="28" fillId="2" borderId="0" xfId="1" applyFill="1">
      <alignment vertical="center"/>
    </xf>
    <xf numFmtId="0" fontId="28" fillId="2" borderId="0" xfId="1" applyFill="1" applyAlignment="1">
      <alignment vertical="center"/>
    </xf>
    <xf numFmtId="0" fontId="28" fillId="2" borderId="18" xfId="1" applyFill="1" applyBorder="1">
      <alignment vertical="center"/>
    </xf>
    <xf numFmtId="0" fontId="37" fillId="2" borderId="0" xfId="1" applyFont="1" applyFill="1">
      <alignment vertical="center"/>
    </xf>
    <xf numFmtId="0" fontId="28" fillId="2" borderId="34" xfId="2" applyFill="1" applyBorder="1">
      <alignment vertical="center"/>
    </xf>
    <xf numFmtId="0" fontId="28" fillId="2" borderId="0" xfId="2" applyFill="1">
      <alignment vertical="center"/>
    </xf>
    <xf numFmtId="0" fontId="28" fillId="2" borderId="0" xfId="2" applyFill="1" applyBorder="1">
      <alignment vertical="center"/>
    </xf>
    <xf numFmtId="0" fontId="28" fillId="2" borderId="32" xfId="2" applyFill="1" applyBorder="1" applyAlignment="1">
      <alignment vertical="center"/>
    </xf>
    <xf numFmtId="0" fontId="28" fillId="2" borderId="3" xfId="2" applyFill="1" applyBorder="1">
      <alignment vertical="center"/>
    </xf>
    <xf numFmtId="0" fontId="27" fillId="2" borderId="0" xfId="3" applyFill="1">
      <alignment vertical="center"/>
    </xf>
    <xf numFmtId="0" fontId="27" fillId="2" borderId="34" xfId="3" applyFill="1" applyBorder="1" applyAlignment="1">
      <alignment horizontal="left" vertical="center" wrapText="1"/>
    </xf>
    <xf numFmtId="0" fontId="27" fillId="2" borderId="34" xfId="3" applyFill="1" applyBorder="1" applyAlignment="1">
      <alignment horizontal="center" vertical="center"/>
    </xf>
    <xf numFmtId="0" fontId="27" fillId="2" borderId="0" xfId="3" applyFill="1" applyBorder="1">
      <alignment vertical="center"/>
    </xf>
    <xf numFmtId="0" fontId="34" fillId="2" borderId="19" xfId="3" applyFont="1" applyFill="1" applyBorder="1">
      <alignment vertical="center"/>
    </xf>
    <xf numFmtId="0" fontId="27" fillId="2" borderId="19" xfId="3" applyFill="1" applyBorder="1">
      <alignment vertical="center"/>
    </xf>
    <xf numFmtId="0" fontId="27" fillId="2" borderId="0" xfId="4" applyFill="1">
      <alignment vertical="center"/>
    </xf>
    <xf numFmtId="0" fontId="27" fillId="2" borderId="0" xfId="4" applyFill="1" applyAlignment="1">
      <alignment horizontal="left" vertical="center"/>
    </xf>
    <xf numFmtId="0" fontId="37" fillId="2" borderId="0" xfId="2" applyFont="1" applyFill="1" applyBorder="1">
      <alignment vertical="center"/>
    </xf>
    <xf numFmtId="0" fontId="27" fillId="2" borderId="3" xfId="2" applyFont="1" applyFill="1" applyBorder="1" applyAlignment="1">
      <alignment horizontal="center" vertical="center"/>
    </xf>
    <xf numFmtId="0" fontId="28" fillId="2" borderId="0" xfId="2" applyFill="1" applyAlignment="1">
      <alignment horizontal="left" vertical="center"/>
    </xf>
    <xf numFmtId="0" fontId="37" fillId="2" borderId="0" xfId="3" applyFont="1" applyFill="1">
      <alignment vertical="center"/>
    </xf>
    <xf numFmtId="0" fontId="27" fillId="2" borderId="0" xfId="2" applyFont="1" applyFill="1">
      <alignment vertical="center"/>
    </xf>
    <xf numFmtId="0" fontId="27" fillId="2" borderId="0" xfId="1" applyFont="1" applyFill="1" applyAlignment="1">
      <alignment vertical="center"/>
    </xf>
    <xf numFmtId="0" fontId="27" fillId="2" borderId="0" xfId="1" applyFont="1" applyFill="1">
      <alignment vertical="center"/>
    </xf>
    <xf numFmtId="0" fontId="26" fillId="2" borderId="0" xfId="3" applyFont="1" applyFill="1">
      <alignment vertical="center"/>
    </xf>
    <xf numFmtId="0" fontId="27" fillId="2" borderId="0" xfId="2" applyFont="1" applyFill="1" applyAlignment="1">
      <alignment vertical="center"/>
    </xf>
    <xf numFmtId="0" fontId="28" fillId="2" borderId="0" xfId="2" applyFill="1" applyAlignment="1">
      <alignment vertical="center"/>
    </xf>
    <xf numFmtId="0" fontId="26" fillId="2" borderId="0" xfId="2" applyFont="1" applyFill="1" applyAlignment="1">
      <alignment vertical="center"/>
    </xf>
    <xf numFmtId="0" fontId="26" fillId="2" borderId="0" xfId="2" applyFont="1" applyFill="1">
      <alignment vertical="center"/>
    </xf>
    <xf numFmtId="0" fontId="28" fillId="4" borderId="20" xfId="1" applyFill="1" applyBorder="1" applyAlignment="1">
      <alignment horizontal="center" vertical="center"/>
    </xf>
    <xf numFmtId="0" fontId="28" fillId="4" borderId="21" xfId="1" applyFill="1" applyBorder="1" applyAlignment="1">
      <alignment horizontal="center" vertical="center"/>
    </xf>
    <xf numFmtId="0" fontId="28" fillId="4" borderId="30" xfId="1" applyFill="1" applyBorder="1" applyAlignment="1">
      <alignment horizontal="center" vertical="center"/>
    </xf>
    <xf numFmtId="0" fontId="28" fillId="4" borderId="18" xfId="1" applyFill="1" applyBorder="1" applyAlignment="1">
      <alignment horizontal="center" vertical="center"/>
    </xf>
    <xf numFmtId="0" fontId="28" fillId="4" borderId="27" xfId="1" applyFill="1" applyBorder="1" applyAlignment="1">
      <alignment horizontal="center" vertical="center"/>
    </xf>
    <xf numFmtId="0" fontId="28" fillId="4" borderId="24" xfId="1" applyFill="1" applyBorder="1" applyAlignment="1">
      <alignment horizontal="center" vertical="center"/>
    </xf>
    <xf numFmtId="0" fontId="28" fillId="4" borderId="18" xfId="2" applyFill="1" applyBorder="1" applyAlignment="1">
      <alignment horizontal="center" vertical="center" wrapText="1"/>
    </xf>
    <xf numFmtId="0" fontId="28" fillId="4" borderId="0" xfId="2" applyFill="1" applyBorder="1" applyAlignment="1">
      <alignment horizontal="center" vertical="center"/>
    </xf>
    <xf numFmtId="0" fontId="28" fillId="4" borderId="18" xfId="2" applyFill="1" applyBorder="1" applyAlignment="1">
      <alignment horizontal="center" vertical="center"/>
    </xf>
    <xf numFmtId="0" fontId="27" fillId="4" borderId="18" xfId="2" applyFont="1" applyFill="1" applyBorder="1" applyAlignment="1">
      <alignment horizontal="center" vertical="center"/>
    </xf>
    <xf numFmtId="0" fontId="28" fillId="4" borderId="4" xfId="2" applyFill="1" applyBorder="1" applyAlignment="1">
      <alignment horizontal="center" vertical="center"/>
    </xf>
    <xf numFmtId="0" fontId="27" fillId="4" borderId="5" xfId="2" applyFont="1" applyFill="1" applyBorder="1" applyAlignment="1">
      <alignment horizontal="center" vertical="center"/>
    </xf>
    <xf numFmtId="0" fontId="28" fillId="4" borderId="8" xfId="2" applyFill="1" applyBorder="1" applyAlignment="1">
      <alignment horizontal="center" vertical="center"/>
    </xf>
    <xf numFmtId="0" fontId="28" fillId="6" borderId="9" xfId="2" applyFill="1" applyBorder="1" applyAlignment="1">
      <alignment vertical="center"/>
    </xf>
    <xf numFmtId="0" fontId="28" fillId="5" borderId="18" xfId="2" applyFill="1" applyBorder="1" applyAlignment="1">
      <alignment horizontal="center" vertical="center" wrapText="1"/>
    </xf>
    <xf numFmtId="0" fontId="28" fillId="5" borderId="27" xfId="2" applyFill="1" applyBorder="1" applyAlignment="1">
      <alignment horizontal="center" vertical="center" wrapText="1"/>
    </xf>
    <xf numFmtId="0" fontId="39" fillId="4" borderId="5" xfId="3" applyFont="1" applyFill="1" applyBorder="1" applyAlignment="1">
      <alignment horizontal="center" vertical="center" wrapText="1"/>
    </xf>
    <xf numFmtId="0" fontId="27" fillId="4" borderId="7" xfId="3" applyFill="1" applyBorder="1" applyAlignment="1">
      <alignment horizontal="center" vertical="center" wrapText="1"/>
    </xf>
    <xf numFmtId="0" fontId="26" fillId="5" borderId="44" xfId="4" applyFont="1" applyFill="1" applyBorder="1" applyAlignment="1">
      <alignment horizontal="center" vertical="center" wrapText="1"/>
    </xf>
    <xf numFmtId="0" fontId="27" fillId="5" borderId="44" xfId="4" applyFill="1" applyBorder="1" applyAlignment="1">
      <alignment horizontal="center" vertical="center"/>
    </xf>
    <xf numFmtId="0" fontId="27" fillId="5" borderId="8" xfId="4" applyFill="1" applyBorder="1" applyAlignment="1">
      <alignment horizontal="center" vertical="center"/>
    </xf>
    <xf numFmtId="0" fontId="27" fillId="5" borderId="8" xfId="4" applyFill="1" applyBorder="1" applyAlignment="1">
      <alignment horizontal="center" vertical="center" wrapText="1"/>
    </xf>
    <xf numFmtId="0" fontId="27" fillId="5" borderId="40" xfId="4" applyFill="1" applyBorder="1" applyAlignment="1">
      <alignment horizontal="center" vertical="center"/>
    </xf>
    <xf numFmtId="0" fontId="21" fillId="2" borderId="0" xfId="26" applyFill="1">
      <alignment vertical="center"/>
    </xf>
    <xf numFmtId="0" fontId="41" fillId="2" borderId="0" xfId="26" applyFont="1" applyFill="1">
      <alignment vertical="center"/>
    </xf>
    <xf numFmtId="0" fontId="20" fillId="2" borderId="0" xfId="4" applyFont="1" applyFill="1">
      <alignment vertical="center"/>
    </xf>
    <xf numFmtId="0" fontId="20" fillId="2" borderId="0" xfId="4" applyFont="1" applyFill="1" applyAlignment="1">
      <alignment horizontal="left" vertical="center"/>
    </xf>
    <xf numFmtId="0" fontId="19" fillId="2" borderId="0" xfId="27" applyFill="1">
      <alignment vertical="center"/>
    </xf>
    <xf numFmtId="0" fontId="33" fillId="2" borderId="0" xfId="28" applyFont="1" applyFill="1" applyAlignment="1">
      <alignment vertical="center"/>
    </xf>
    <xf numFmtId="0" fontId="19" fillId="2" borderId="0" xfId="28" applyFill="1">
      <alignment vertical="center"/>
    </xf>
    <xf numFmtId="0" fontId="19" fillId="2" borderId="0" xfId="29" applyFill="1">
      <alignment vertical="center"/>
    </xf>
    <xf numFmtId="0" fontId="37" fillId="2" borderId="0" xfId="29" applyFont="1" applyFill="1">
      <alignment vertical="center"/>
    </xf>
    <xf numFmtId="0" fontId="19" fillId="2" borderId="0" xfId="29" applyFont="1" applyFill="1">
      <alignment vertical="center"/>
    </xf>
    <xf numFmtId="0" fontId="19" fillId="2" borderId="31" xfId="29" applyFont="1" applyFill="1" applyBorder="1" applyAlignment="1">
      <alignment horizontal="center" vertical="center" wrapText="1"/>
    </xf>
    <xf numFmtId="0" fontId="19" fillId="2" borderId="29" xfId="29" applyFill="1" applyBorder="1">
      <alignment vertical="center"/>
    </xf>
    <xf numFmtId="0" fontId="19" fillId="2" borderId="0" xfId="29" applyFill="1" applyBorder="1" applyAlignment="1">
      <alignment horizontal="center" vertical="center"/>
    </xf>
    <xf numFmtId="0" fontId="19" fillId="2" borderId="0" xfId="27" applyFont="1" applyFill="1">
      <alignment vertical="center"/>
    </xf>
    <xf numFmtId="0" fontId="19" fillId="2" borderId="0" xfId="29" applyFill="1" applyBorder="1" applyAlignment="1">
      <alignment horizontal="left" vertical="center"/>
    </xf>
    <xf numFmtId="0" fontId="19" fillId="2" borderId="0" xfId="29" applyFill="1" applyBorder="1">
      <alignment vertical="center"/>
    </xf>
    <xf numFmtId="0" fontId="37" fillId="2" borderId="0" xfId="30" applyFont="1" applyFill="1" applyAlignment="1"/>
    <xf numFmtId="0" fontId="19" fillId="2" borderId="0" xfId="30" applyFill="1" applyAlignment="1"/>
    <xf numFmtId="0" fontId="19" fillId="2" borderId="0" xfId="30" applyFill="1">
      <alignment vertical="center"/>
    </xf>
    <xf numFmtId="0" fontId="19" fillId="4" borderId="20" xfId="30" applyFont="1" applyFill="1" applyBorder="1" applyAlignment="1">
      <alignment vertical="center"/>
    </xf>
    <xf numFmtId="0" fontId="19" fillId="4" borderId="34" xfId="30" applyFill="1" applyBorder="1" applyAlignment="1"/>
    <xf numFmtId="0" fontId="19" fillId="4" borderId="35" xfId="30" applyFill="1" applyBorder="1" applyAlignment="1"/>
    <xf numFmtId="0" fontId="19" fillId="2" borderId="0" xfId="30" applyFill="1" applyBorder="1" applyAlignment="1"/>
    <xf numFmtId="0" fontId="19" fillId="2" borderId="0" xfId="30" applyFont="1" applyFill="1">
      <alignment vertical="center"/>
    </xf>
    <xf numFmtId="0" fontId="19" fillId="2" borderId="0" xfId="30" applyFill="1" applyBorder="1" applyAlignment="1">
      <alignment horizontal="center"/>
    </xf>
    <xf numFmtId="0" fontId="19" fillId="2" borderId="0" xfId="30" applyFill="1" applyBorder="1" applyAlignment="1">
      <alignment horizontal="center" wrapText="1"/>
    </xf>
    <xf numFmtId="0" fontId="19" fillId="4" borderId="31" xfId="29" applyFill="1" applyBorder="1" applyAlignment="1">
      <alignment vertical="center"/>
    </xf>
    <xf numFmtId="0" fontId="19" fillId="4" borderId="32" xfId="29" applyFill="1" applyBorder="1" applyAlignment="1">
      <alignment vertical="center"/>
    </xf>
    <xf numFmtId="0" fontId="19" fillId="2" borderId="0" xfId="30" applyFill="1" applyBorder="1">
      <alignment vertical="center"/>
    </xf>
    <xf numFmtId="0" fontId="19" fillId="2" borderId="19" xfId="30" applyFill="1" applyBorder="1">
      <alignment vertical="center"/>
    </xf>
    <xf numFmtId="0" fontId="37" fillId="2" borderId="0" xfId="30" applyFont="1" applyFill="1">
      <alignment vertical="center"/>
    </xf>
    <xf numFmtId="0" fontId="19" fillId="2" borderId="48" xfId="30" applyFont="1" applyFill="1" applyBorder="1" applyAlignment="1">
      <alignment horizontal="right" vertical="center"/>
    </xf>
    <xf numFmtId="0" fontId="19" fillId="2" borderId="12" xfId="30" applyFont="1" applyFill="1" applyBorder="1" applyAlignment="1">
      <alignment horizontal="right" vertical="center"/>
    </xf>
    <xf numFmtId="0" fontId="19" fillId="2" borderId="59" xfId="30" applyFont="1" applyFill="1" applyBorder="1" applyAlignment="1">
      <alignment horizontal="right" vertical="center"/>
    </xf>
    <xf numFmtId="0" fontId="19" fillId="2" borderId="62" xfId="30" applyFont="1" applyFill="1" applyBorder="1" applyAlignment="1">
      <alignment horizontal="right" vertical="center"/>
    </xf>
    <xf numFmtId="0" fontId="19" fillId="2" borderId="23" xfId="30" applyFont="1" applyFill="1" applyBorder="1" applyAlignment="1">
      <alignment horizontal="right" vertical="center"/>
    </xf>
    <xf numFmtId="0" fontId="45" fillId="2" borderId="0" xfId="27" applyFont="1" applyFill="1">
      <alignment vertical="center"/>
    </xf>
    <xf numFmtId="0" fontId="37" fillId="2" borderId="0" xfId="27" applyFont="1" applyFill="1" applyAlignment="1">
      <alignment vertical="center"/>
    </xf>
    <xf numFmtId="0" fontId="27" fillId="2" borderId="0" xfId="2" applyFont="1" applyFill="1" applyAlignment="1">
      <alignment vertical="center" wrapText="1"/>
    </xf>
    <xf numFmtId="0" fontId="18" fillId="4" borderId="30" xfId="29" applyFont="1" applyFill="1" applyBorder="1" applyAlignment="1">
      <alignment vertical="center"/>
    </xf>
    <xf numFmtId="0" fontId="18" fillId="5" borderId="4" xfId="3" applyFont="1" applyFill="1" applyBorder="1" applyAlignment="1">
      <alignment horizontal="center" vertical="center"/>
    </xf>
    <xf numFmtId="0" fontId="37" fillId="2" borderId="0" xfId="27" applyFont="1" applyFill="1">
      <alignment vertical="center"/>
    </xf>
    <xf numFmtId="0" fontId="18" fillId="2" borderId="0" xfId="26" applyFont="1" applyFill="1">
      <alignment vertical="center"/>
    </xf>
    <xf numFmtId="0" fontId="27" fillId="6" borderId="9" xfId="3" applyFill="1" applyBorder="1" applyAlignment="1">
      <alignment horizontal="center" vertical="center"/>
    </xf>
    <xf numFmtId="0" fontId="27" fillId="6" borderId="17" xfId="3" applyFill="1" applyBorder="1" applyAlignment="1">
      <alignment horizontal="center" vertical="center"/>
    </xf>
    <xf numFmtId="0" fontId="26" fillId="2" borderId="22" xfId="3" applyFont="1" applyFill="1" applyBorder="1">
      <alignment vertical="center"/>
    </xf>
    <xf numFmtId="0" fontId="17" fillId="4" borderId="30" xfId="29" applyFont="1" applyFill="1" applyBorder="1" applyAlignment="1">
      <alignment vertical="center"/>
    </xf>
    <xf numFmtId="0" fontId="19" fillId="2" borderId="0" xfId="29" applyFill="1" applyBorder="1" applyAlignment="1">
      <alignment vertical="center"/>
    </xf>
    <xf numFmtId="0" fontId="19" fillId="2" borderId="19" xfId="29" applyFill="1" applyBorder="1" applyAlignment="1">
      <alignment vertical="center"/>
    </xf>
    <xf numFmtId="0" fontId="19" fillId="4" borderId="31" xfId="30" applyFill="1" applyBorder="1" applyAlignment="1"/>
    <xf numFmtId="0" fontId="19" fillId="2" borderId="0" xfId="29" applyFont="1" applyFill="1" applyBorder="1" applyAlignment="1">
      <alignment horizontal="center" vertical="center"/>
    </xf>
    <xf numFmtId="0" fontId="19" fillId="2" borderId="31" xfId="30" applyFill="1" applyBorder="1">
      <alignment vertical="center"/>
    </xf>
    <xf numFmtId="0" fontId="19" fillId="2" borderId="19" xfId="29" applyFont="1" applyFill="1" applyBorder="1" applyAlignment="1">
      <alignment horizontal="center" vertical="center" wrapText="1"/>
    </xf>
    <xf numFmtId="0" fontId="15" fillId="2" borderId="0" xfId="31" applyFill="1">
      <alignment vertical="center"/>
    </xf>
    <xf numFmtId="0" fontId="37" fillId="2" borderId="0" xfId="31" applyFont="1" applyFill="1" applyProtection="1">
      <alignment vertical="center"/>
    </xf>
    <xf numFmtId="0" fontId="46" fillId="2" borderId="0" xfId="31" applyFont="1" applyFill="1" applyProtection="1">
      <alignment vertical="center"/>
    </xf>
    <xf numFmtId="0" fontId="46" fillId="2" borderId="0" xfId="31" applyFont="1" applyFill="1" applyAlignment="1" applyProtection="1">
      <alignment vertical="center"/>
    </xf>
    <xf numFmtId="0" fontId="29" fillId="0" borderId="0" xfId="25"/>
    <xf numFmtId="0" fontId="34" fillId="2" borderId="0" xfId="31" applyFont="1" applyFill="1" applyAlignment="1" applyProtection="1"/>
    <xf numFmtId="0" fontId="46" fillId="2" borderId="0" xfId="31" applyFont="1" applyFill="1" applyAlignment="1" applyProtection="1">
      <alignment vertical="center" wrapText="1"/>
    </xf>
    <xf numFmtId="0" fontId="47" fillId="2" borderId="0" xfId="31" applyFont="1" applyFill="1" applyAlignment="1" applyProtection="1">
      <alignment vertical="center"/>
    </xf>
    <xf numFmtId="0" fontId="47" fillId="2" borderId="0" xfId="31" applyFont="1" applyFill="1" applyAlignment="1" applyProtection="1">
      <alignment vertical="center" wrapText="1"/>
    </xf>
    <xf numFmtId="0" fontId="34" fillId="2" borderId="0" xfId="31" applyFont="1" applyFill="1" applyProtection="1">
      <alignment vertical="center"/>
    </xf>
    <xf numFmtId="0" fontId="46" fillId="2" borderId="0" xfId="31" applyFont="1" applyFill="1" applyAlignment="1" applyProtection="1">
      <alignment horizontal="left" vertical="center"/>
    </xf>
    <xf numFmtId="0" fontId="35" fillId="2" borderId="0" xfId="31" applyFont="1" applyFill="1" applyAlignment="1" applyProtection="1">
      <alignment horizontal="left" vertical="center"/>
    </xf>
    <xf numFmtId="0" fontId="29" fillId="2" borderId="0" xfId="25" applyFill="1"/>
    <xf numFmtId="0" fontId="29" fillId="0" borderId="0" xfId="25" applyFill="1"/>
    <xf numFmtId="0" fontId="47" fillId="4" borderId="21" xfId="31" applyFont="1" applyFill="1" applyBorder="1" applyAlignment="1" applyProtection="1">
      <alignment vertical="center"/>
    </xf>
    <xf numFmtId="0" fontId="47" fillId="4" borderId="19" xfId="31" applyFont="1" applyFill="1" applyBorder="1" applyAlignment="1" applyProtection="1">
      <alignment vertical="center"/>
    </xf>
    <xf numFmtId="0" fontId="47" fillId="4" borderId="25" xfId="31" applyFont="1" applyFill="1" applyBorder="1" applyAlignment="1" applyProtection="1">
      <alignment vertical="center"/>
    </xf>
    <xf numFmtId="0" fontId="47" fillId="4" borderId="19" xfId="31" applyFont="1" applyFill="1" applyBorder="1" applyAlignment="1" applyProtection="1">
      <alignment vertical="center" wrapText="1"/>
    </xf>
    <xf numFmtId="0" fontId="47" fillId="4" borderId="25" xfId="31" applyFont="1" applyFill="1" applyBorder="1" applyAlignment="1" applyProtection="1">
      <alignment vertical="center" wrapText="1"/>
    </xf>
    <xf numFmtId="0" fontId="34" fillId="2" borderId="0" xfId="31" applyFont="1" applyFill="1" applyAlignment="1" applyProtection="1">
      <alignment horizontal="center" vertical="center"/>
    </xf>
    <xf numFmtId="177" fontId="34" fillId="2" borderId="34" xfId="31" applyNumberFormat="1" applyFont="1" applyFill="1" applyBorder="1" applyAlignment="1" applyProtection="1">
      <alignment vertical="center"/>
    </xf>
    <xf numFmtId="0" fontId="47" fillId="2" borderId="34" xfId="31" applyFont="1" applyFill="1" applyBorder="1" applyAlignment="1" applyProtection="1">
      <alignment vertical="center"/>
    </xf>
    <xf numFmtId="0" fontId="34" fillId="2" borderId="34" xfId="31" applyFont="1" applyFill="1" applyBorder="1" applyAlignment="1" applyProtection="1">
      <alignment vertical="center" wrapText="1"/>
    </xf>
    <xf numFmtId="178" fontId="47" fillId="2" borderId="0" xfId="31" applyNumberFormat="1" applyFont="1" applyFill="1" applyBorder="1" applyAlignment="1" applyProtection="1">
      <alignment vertical="center"/>
    </xf>
    <xf numFmtId="0" fontId="34" fillId="2" borderId="0" xfId="31" applyFont="1" applyFill="1" applyAlignment="1" applyProtection="1">
      <alignment vertical="center" wrapText="1"/>
    </xf>
    <xf numFmtId="0" fontId="47" fillId="2" borderId="0" xfId="31" applyFont="1" applyFill="1" applyBorder="1" applyAlignment="1" applyProtection="1">
      <alignment horizontal="center" vertical="center"/>
    </xf>
    <xf numFmtId="0" fontId="34" fillId="2" borderId="34" xfId="31" applyFont="1" applyFill="1" applyBorder="1" applyAlignment="1" applyProtection="1">
      <alignment vertical="center" shrinkToFit="1"/>
    </xf>
    <xf numFmtId="0" fontId="34" fillId="2" borderId="34" xfId="31" applyFont="1" applyFill="1" applyBorder="1" applyAlignment="1" applyProtection="1">
      <alignment vertical="center"/>
    </xf>
    <xf numFmtId="0" fontId="47" fillId="2" borderId="0" xfId="31" applyFont="1" applyFill="1" applyAlignment="1" applyProtection="1">
      <alignment vertical="top"/>
    </xf>
    <xf numFmtId="0" fontId="35" fillId="2" borderId="0" xfId="31" applyFont="1" applyFill="1" applyBorder="1" applyAlignment="1" applyProtection="1">
      <alignment vertical="center" wrapText="1"/>
    </xf>
    <xf numFmtId="0" fontId="47" fillId="2" borderId="0" xfId="31" applyFont="1" applyFill="1" applyAlignment="1" applyProtection="1">
      <alignment horizontal="center" vertical="top"/>
    </xf>
    <xf numFmtId="0" fontId="35" fillId="2" borderId="0" xfId="31" applyFont="1" applyFill="1" applyBorder="1" applyAlignment="1" applyProtection="1">
      <alignment horizontal="left" vertical="center" wrapText="1" indent="1"/>
    </xf>
    <xf numFmtId="0" fontId="35" fillId="2" borderId="0" xfId="31" applyFont="1" applyFill="1" applyBorder="1" applyAlignment="1" applyProtection="1">
      <alignment vertical="top" wrapText="1"/>
    </xf>
    <xf numFmtId="0" fontId="35" fillId="2" borderId="0" xfId="31" applyFont="1" applyFill="1" applyBorder="1" applyAlignment="1" applyProtection="1">
      <alignment vertical="top" wrapText="1" shrinkToFit="1"/>
    </xf>
    <xf numFmtId="0" fontId="37" fillId="2" borderId="0" xfId="33" applyFont="1" applyFill="1">
      <alignment vertical="center"/>
    </xf>
    <xf numFmtId="0" fontId="15" fillId="2" borderId="0" xfId="33" applyFill="1">
      <alignment vertical="center"/>
    </xf>
    <xf numFmtId="0" fontId="15" fillId="4" borderId="18" xfId="33" applyFill="1" applyBorder="1" applyAlignment="1">
      <alignment horizontal="center" vertical="center"/>
    </xf>
    <xf numFmtId="0" fontId="15" fillId="2" borderId="0" xfId="33" applyFill="1" applyAlignment="1">
      <alignment horizontal="center" vertical="center"/>
    </xf>
    <xf numFmtId="0" fontId="37" fillId="2" borderId="0" xfId="35" applyFont="1" applyFill="1">
      <alignment vertical="center"/>
    </xf>
    <xf numFmtId="0" fontId="15" fillId="2" borderId="0" xfId="35" applyFill="1">
      <alignment vertical="center"/>
    </xf>
    <xf numFmtId="0" fontId="41" fillId="2" borderId="0" xfId="35" applyFont="1" applyFill="1">
      <alignment vertical="center"/>
    </xf>
    <xf numFmtId="0" fontId="0" fillId="2" borderId="0" xfId="35" applyFont="1" applyFill="1">
      <alignment vertical="center"/>
    </xf>
    <xf numFmtId="0" fontId="15" fillId="2" borderId="0" xfId="35" applyFill="1" applyAlignment="1">
      <alignment vertical="center"/>
    </xf>
    <xf numFmtId="0" fontId="15" fillId="2" borderId="0" xfId="35" applyFont="1" applyFill="1">
      <alignment vertical="center"/>
    </xf>
    <xf numFmtId="0" fontId="15" fillId="2" borderId="19" xfId="35" applyFill="1" applyBorder="1">
      <alignment vertical="center"/>
    </xf>
    <xf numFmtId="0" fontId="15" fillId="2" borderId="19" xfId="35" applyFill="1" applyBorder="1" applyAlignment="1">
      <alignment horizontal="center" vertical="center"/>
    </xf>
    <xf numFmtId="0" fontId="15" fillId="2" borderId="19" xfId="35" applyFill="1" applyBorder="1" applyAlignment="1">
      <alignment horizontal="right" vertical="center"/>
    </xf>
    <xf numFmtId="0" fontId="41" fillId="2" borderId="0" xfId="36" applyFont="1" applyFill="1">
      <alignment vertical="center"/>
    </xf>
    <xf numFmtId="0" fontId="15" fillId="2" borderId="0" xfId="36" applyFill="1">
      <alignment vertical="center"/>
    </xf>
    <xf numFmtId="0" fontId="0" fillId="2" borderId="0" xfId="36" applyFont="1" applyFill="1">
      <alignment vertical="center"/>
    </xf>
    <xf numFmtId="0" fontId="15" fillId="2" borderId="0" xfId="36" applyFont="1" applyFill="1">
      <alignment vertical="center"/>
    </xf>
    <xf numFmtId="0" fontId="34" fillId="2" borderId="0" xfId="36" applyFont="1" applyFill="1">
      <alignment vertical="center"/>
    </xf>
    <xf numFmtId="0" fontId="15" fillId="2" borderId="0" xfId="37" applyFill="1">
      <alignment vertical="center"/>
    </xf>
    <xf numFmtId="0" fontId="0" fillId="2" borderId="0" xfId="37" applyFont="1" applyFill="1">
      <alignment vertical="center"/>
    </xf>
    <xf numFmtId="0" fontId="41" fillId="2" borderId="0" xfId="38" applyFont="1" applyFill="1">
      <alignment vertical="center"/>
    </xf>
    <xf numFmtId="0" fontId="15" fillId="2" borderId="0" xfId="38" applyFill="1">
      <alignment vertical="center"/>
    </xf>
    <xf numFmtId="0" fontId="41" fillId="2" borderId="0" xfId="40" applyFont="1" applyFill="1">
      <alignment vertical="center"/>
    </xf>
    <xf numFmtId="0" fontId="52" fillId="2" borderId="0" xfId="35" applyFont="1" applyFill="1">
      <alignment vertical="center"/>
    </xf>
    <xf numFmtId="0" fontId="53" fillId="2" borderId="0" xfId="36" applyFont="1" applyFill="1">
      <alignment vertical="center"/>
    </xf>
    <xf numFmtId="0" fontId="15" fillId="2" borderId="0" xfId="40" applyFont="1" applyFill="1">
      <alignment vertical="center"/>
    </xf>
    <xf numFmtId="0" fontId="15" fillId="2" borderId="0" xfId="40" applyFill="1">
      <alignment vertical="center"/>
    </xf>
    <xf numFmtId="0" fontId="15" fillId="4" borderId="30" xfId="40" applyFont="1" applyFill="1" applyBorder="1">
      <alignment vertical="center"/>
    </xf>
    <xf numFmtId="0" fontId="15" fillId="4" borderId="31" xfId="40" applyFont="1" applyFill="1" applyBorder="1">
      <alignment vertical="center"/>
    </xf>
    <xf numFmtId="0" fontId="15" fillId="4" borderId="31" xfId="35" applyFill="1" applyBorder="1">
      <alignment vertical="center"/>
    </xf>
    <xf numFmtId="0" fontId="15" fillId="4" borderId="31" xfId="40" applyFill="1" applyBorder="1">
      <alignment vertical="center"/>
    </xf>
    <xf numFmtId="0" fontId="15" fillId="4" borderId="32" xfId="40" applyFill="1" applyBorder="1">
      <alignment vertical="center"/>
    </xf>
    <xf numFmtId="0" fontId="15" fillId="2" borderId="0" xfId="35" applyFill="1" applyBorder="1">
      <alignment vertical="center"/>
    </xf>
    <xf numFmtId="0" fontId="15" fillId="4" borderId="0" xfId="35" applyFill="1" applyBorder="1">
      <alignment vertical="center"/>
    </xf>
    <xf numFmtId="0" fontId="15" fillId="4" borderId="19" xfId="40" applyFill="1" applyBorder="1">
      <alignment vertical="center"/>
    </xf>
    <xf numFmtId="0" fontId="15" fillId="2" borderId="31" xfId="40" applyFill="1" applyBorder="1" applyAlignment="1">
      <alignment horizontal="center" vertical="center"/>
    </xf>
    <xf numFmtId="0" fontId="15" fillId="2" borderId="32" xfId="40" applyFill="1" applyBorder="1" applyAlignment="1">
      <alignment vertical="center"/>
    </xf>
    <xf numFmtId="0" fontId="15" fillId="4" borderId="20" xfId="40" applyFont="1" applyFill="1" applyBorder="1">
      <alignment vertical="center"/>
    </xf>
    <xf numFmtId="0" fontId="15" fillId="4" borderId="34" xfId="40" applyFont="1" applyFill="1" applyBorder="1">
      <alignment vertical="center"/>
    </xf>
    <xf numFmtId="0" fontId="15" fillId="4" borderId="34" xfId="40" applyFill="1" applyBorder="1">
      <alignment vertical="center"/>
    </xf>
    <xf numFmtId="0" fontId="15" fillId="4" borderId="35" xfId="40" applyFill="1" applyBorder="1">
      <alignment vertical="center"/>
    </xf>
    <xf numFmtId="0" fontId="15" fillId="4" borderId="21" xfId="40" applyFont="1" applyFill="1" applyBorder="1">
      <alignment vertical="center"/>
    </xf>
    <xf numFmtId="0" fontId="15" fillId="4" borderId="19" xfId="40" applyFont="1" applyFill="1" applyBorder="1">
      <alignment vertical="center"/>
    </xf>
    <xf numFmtId="0" fontId="15" fillId="4" borderId="25" xfId="40" applyFill="1" applyBorder="1">
      <alignment vertical="center"/>
    </xf>
    <xf numFmtId="0" fontId="15" fillId="4" borderId="19" xfId="35" applyFill="1" applyBorder="1">
      <alignment vertical="center"/>
    </xf>
    <xf numFmtId="0" fontId="41" fillId="2" borderId="0" xfId="41" applyFont="1" applyFill="1">
      <alignment vertical="center"/>
    </xf>
    <xf numFmtId="0" fontId="41" fillId="2" borderId="19" xfId="35" applyFont="1" applyFill="1" applyBorder="1">
      <alignment vertical="center"/>
    </xf>
    <xf numFmtId="0" fontId="41" fillId="2" borderId="0" xfId="33" applyFont="1" applyFill="1">
      <alignment vertical="center"/>
    </xf>
    <xf numFmtId="0" fontId="34" fillId="2" borderId="0" xfId="33" applyFont="1" applyFill="1">
      <alignment vertical="center"/>
    </xf>
    <xf numFmtId="0" fontId="15" fillId="2" borderId="0" xfId="33" applyFont="1" applyFill="1">
      <alignment vertical="center"/>
    </xf>
    <xf numFmtId="0" fontId="34" fillId="2" borderId="19" xfId="33" applyFont="1" applyFill="1" applyBorder="1" applyAlignment="1">
      <alignment vertical="center"/>
    </xf>
    <xf numFmtId="0" fontId="34" fillId="2" borderId="19" xfId="33" applyFont="1" applyFill="1" applyBorder="1" applyAlignment="1">
      <alignment vertical="center" wrapText="1"/>
    </xf>
    <xf numFmtId="0" fontId="34" fillId="2" borderId="0" xfId="33" applyFont="1" applyFill="1" applyBorder="1" applyAlignment="1">
      <alignment vertical="center" wrapText="1"/>
    </xf>
    <xf numFmtId="0" fontId="15" fillId="2" borderId="0" xfId="41" applyFill="1">
      <alignment vertical="center"/>
    </xf>
    <xf numFmtId="0" fontId="15" fillId="2" borderId="0" xfId="41" applyFont="1" applyFill="1">
      <alignment vertical="center"/>
    </xf>
    <xf numFmtId="0" fontId="15" fillId="4" borderId="30" xfId="1" applyFont="1" applyFill="1" applyBorder="1" applyAlignment="1">
      <alignment horizontal="center" vertical="center"/>
    </xf>
    <xf numFmtId="0" fontId="15" fillId="4" borderId="21" xfId="1" applyFont="1" applyFill="1" applyBorder="1" applyAlignment="1">
      <alignment horizontal="center" vertical="center"/>
    </xf>
    <xf numFmtId="0" fontId="15" fillId="2" borderId="32" xfId="2" applyFont="1" applyFill="1" applyBorder="1">
      <alignment vertical="center"/>
    </xf>
    <xf numFmtId="0" fontId="39" fillId="2" borderId="33" xfId="2" applyFont="1" applyFill="1" applyBorder="1">
      <alignment vertical="center"/>
    </xf>
    <xf numFmtId="0" fontId="15" fillId="2" borderId="0" xfId="3" applyFont="1" applyFill="1" applyBorder="1">
      <alignment vertical="center"/>
    </xf>
    <xf numFmtId="0" fontId="27" fillId="2" borderId="34" xfId="3" applyFill="1" applyBorder="1">
      <alignment vertical="center"/>
    </xf>
    <xf numFmtId="0" fontId="27" fillId="6" borderId="39" xfId="3" applyFill="1" applyBorder="1" applyAlignment="1">
      <alignment horizontal="center" vertical="center"/>
    </xf>
    <xf numFmtId="0" fontId="27" fillId="6" borderId="64" xfId="3" applyFill="1" applyBorder="1" applyAlignment="1">
      <alignment horizontal="center" vertical="center"/>
    </xf>
    <xf numFmtId="0" fontId="14" fillId="5" borderId="30" xfId="29" applyFont="1" applyFill="1" applyBorder="1" applyAlignment="1">
      <alignment vertical="center"/>
    </xf>
    <xf numFmtId="0" fontId="19" fillId="5" borderId="31" xfId="29" applyFill="1" applyBorder="1" applyAlignment="1">
      <alignment vertical="center"/>
    </xf>
    <xf numFmtId="0" fontId="19" fillId="5" borderId="32" xfId="29" applyFill="1" applyBorder="1" applyAlignment="1">
      <alignment vertical="center"/>
    </xf>
    <xf numFmtId="0" fontId="13" fillId="2" borderId="0" xfId="26" applyFont="1" applyFill="1">
      <alignment vertical="center"/>
    </xf>
    <xf numFmtId="0" fontId="12" fillId="2" borderId="0" xfId="36" applyFont="1" applyFill="1">
      <alignment vertical="center"/>
    </xf>
    <xf numFmtId="0" fontId="52" fillId="6" borderId="9" xfId="2" applyFont="1" applyFill="1" applyBorder="1" applyAlignment="1">
      <alignment vertical="center"/>
    </xf>
    <xf numFmtId="0" fontId="53" fillId="6" borderId="9" xfId="2" applyFont="1" applyFill="1" applyBorder="1" applyAlignment="1">
      <alignment vertical="center"/>
    </xf>
    <xf numFmtId="0" fontId="52" fillId="6" borderId="9" xfId="3" applyFont="1" applyFill="1" applyBorder="1" applyAlignment="1">
      <alignment horizontal="center" vertical="center"/>
    </xf>
    <xf numFmtId="0" fontId="53" fillId="6" borderId="9" xfId="3" applyFont="1" applyFill="1" applyBorder="1" applyAlignment="1">
      <alignment horizontal="center" vertical="center"/>
    </xf>
    <xf numFmtId="0" fontId="53" fillId="6" borderId="39" xfId="3" applyFont="1" applyFill="1" applyBorder="1" applyAlignment="1">
      <alignment horizontal="center" vertical="center"/>
    </xf>
    <xf numFmtId="0" fontId="9" fillId="2" borderId="0" xfId="30" applyFont="1" applyFill="1">
      <alignment vertical="center"/>
    </xf>
    <xf numFmtId="0" fontId="28" fillId="4" borderId="30" xfId="1" applyFill="1" applyBorder="1" applyAlignment="1">
      <alignment horizontal="center" vertical="center"/>
    </xf>
    <xf numFmtId="0" fontId="7" fillId="4" borderId="30" xfId="29" applyFont="1" applyFill="1" applyBorder="1" applyAlignment="1">
      <alignment vertical="center"/>
    </xf>
    <xf numFmtId="0" fontId="53" fillId="0" borderId="22" xfId="33" applyFont="1" applyFill="1" applyBorder="1" applyAlignment="1">
      <alignment horizontal="left" vertical="top" wrapText="1"/>
    </xf>
    <xf numFmtId="0" fontId="53" fillId="0" borderId="0" xfId="33" applyFont="1" applyFill="1" applyBorder="1" applyAlignment="1">
      <alignment horizontal="left" vertical="top" wrapText="1"/>
    </xf>
    <xf numFmtId="0" fontId="15" fillId="6" borderId="31" xfId="41" applyFill="1" applyBorder="1" applyAlignment="1">
      <alignment horizontal="center" vertical="center"/>
    </xf>
    <xf numFmtId="0" fontId="15" fillId="6" borderId="32" xfId="41" applyFill="1" applyBorder="1" applyAlignment="1">
      <alignment horizontal="center" vertical="center"/>
    </xf>
    <xf numFmtId="0" fontId="3" fillId="6" borderId="18" xfId="1" applyFont="1" applyFill="1" applyBorder="1" applyAlignment="1">
      <alignment vertical="center" wrapText="1"/>
    </xf>
    <xf numFmtId="0" fontId="28" fillId="6" borderId="24" xfId="1" applyFill="1" applyBorder="1">
      <alignment vertical="center"/>
    </xf>
    <xf numFmtId="0" fontId="28" fillId="6" borderId="18" xfId="1" applyFill="1" applyBorder="1">
      <alignment vertical="center"/>
    </xf>
    <xf numFmtId="0" fontId="52" fillId="6" borderId="1" xfId="2" applyFont="1" applyFill="1" applyBorder="1" applyAlignment="1">
      <alignment horizontal="center" vertical="center"/>
    </xf>
    <xf numFmtId="0" fontId="52" fillId="6" borderId="2" xfId="2" applyFont="1" applyFill="1" applyBorder="1">
      <alignment vertical="center"/>
    </xf>
    <xf numFmtId="38" fontId="52" fillId="6" borderId="9" xfId="42" applyFont="1" applyFill="1" applyBorder="1">
      <alignment vertical="center"/>
    </xf>
    <xf numFmtId="38" fontId="53" fillId="6" borderId="9" xfId="42" applyFont="1" applyFill="1" applyBorder="1">
      <alignment vertical="center"/>
    </xf>
    <xf numFmtId="38" fontId="28" fillId="6" borderId="9" xfId="42" applyFont="1" applyFill="1" applyBorder="1">
      <alignment vertical="center"/>
    </xf>
    <xf numFmtId="38" fontId="52" fillId="2" borderId="17" xfId="42" applyFont="1" applyFill="1" applyBorder="1">
      <alignment vertical="center"/>
    </xf>
    <xf numFmtId="0" fontId="2" fillId="2" borderId="12" xfId="3" applyFont="1" applyFill="1" applyBorder="1" applyAlignment="1">
      <alignment horizontal="right" vertical="center"/>
    </xf>
    <xf numFmtId="0" fontId="2" fillId="2" borderId="23" xfId="3" applyFont="1" applyFill="1" applyBorder="1" applyAlignment="1">
      <alignment horizontal="right" vertical="center"/>
    </xf>
    <xf numFmtId="38" fontId="52" fillId="6" borderId="9" xfId="42" applyFont="1" applyFill="1" applyBorder="1" applyAlignment="1">
      <alignment horizontal="right" vertical="center"/>
    </xf>
    <xf numFmtId="38" fontId="27" fillId="6" borderId="9" xfId="42" applyFont="1" applyFill="1" applyBorder="1" applyAlignment="1">
      <alignment horizontal="right" vertical="center"/>
    </xf>
    <xf numFmtId="38" fontId="27" fillId="6" borderId="17" xfId="42" applyFont="1" applyFill="1" applyBorder="1" applyAlignment="1">
      <alignment horizontal="right" vertical="center"/>
    </xf>
    <xf numFmtId="0" fontId="38" fillId="2" borderId="12" xfId="3" applyFont="1" applyFill="1" applyBorder="1" applyAlignment="1">
      <alignment horizontal="right" vertical="center"/>
    </xf>
    <xf numFmtId="0" fontId="60" fillId="6" borderId="18" xfId="34" applyFont="1" applyFill="1" applyBorder="1" applyAlignment="1" applyProtection="1">
      <alignment horizontal="center" vertical="center" wrapText="1"/>
      <protection locked="0"/>
    </xf>
    <xf numFmtId="0" fontId="50" fillId="6" borderId="18" xfId="34" applyFont="1" applyFill="1" applyBorder="1" applyAlignment="1" applyProtection="1">
      <alignment horizontal="center" vertical="center" wrapText="1"/>
      <protection locked="0"/>
    </xf>
    <xf numFmtId="0" fontId="15" fillId="6" borderId="18" xfId="33" applyFill="1" applyBorder="1" applyAlignment="1">
      <alignment horizontal="center" vertical="center"/>
    </xf>
    <xf numFmtId="0" fontId="15" fillId="6" borderId="34" xfId="40" applyFill="1" applyBorder="1">
      <alignment vertical="center"/>
    </xf>
    <xf numFmtId="0" fontId="15" fillId="6" borderId="34" xfId="35" applyFill="1" applyBorder="1">
      <alignment vertical="center"/>
    </xf>
    <xf numFmtId="0" fontId="15" fillId="6" borderId="0" xfId="40" applyFill="1">
      <alignment vertical="center"/>
    </xf>
    <xf numFmtId="0" fontId="15" fillId="6" borderId="0" xfId="35" applyFill="1">
      <alignment vertical="center"/>
    </xf>
    <xf numFmtId="0" fontId="15" fillId="6" borderId="35" xfId="40" applyFill="1" applyBorder="1">
      <alignment vertical="center"/>
    </xf>
    <xf numFmtId="0" fontId="15" fillId="6" borderId="0" xfId="40" applyFill="1" applyBorder="1">
      <alignment vertical="center"/>
    </xf>
    <xf numFmtId="0" fontId="15" fillId="6" borderId="0" xfId="35" applyFill="1" applyBorder="1">
      <alignment vertical="center"/>
    </xf>
    <xf numFmtId="0" fontId="15" fillId="6" borderId="29" xfId="40" applyFill="1" applyBorder="1">
      <alignment vertical="center"/>
    </xf>
    <xf numFmtId="0" fontId="15" fillId="6" borderId="21" xfId="40" applyFill="1" applyBorder="1">
      <alignment vertical="center"/>
    </xf>
    <xf numFmtId="0" fontId="15" fillId="6" borderId="19" xfId="35" applyFill="1" applyBorder="1">
      <alignment vertical="center"/>
    </xf>
    <xf numFmtId="0" fontId="15" fillId="6" borderId="19" xfId="40" applyFill="1" applyBorder="1">
      <alignment vertical="center"/>
    </xf>
    <xf numFmtId="0" fontId="15" fillId="6" borderId="25" xfId="40" applyFill="1" applyBorder="1">
      <alignment vertical="center"/>
    </xf>
    <xf numFmtId="0" fontId="2" fillId="2" borderId="0" xfId="35" applyFont="1" applyFill="1">
      <alignment vertical="center"/>
    </xf>
    <xf numFmtId="0" fontId="21" fillId="2" borderId="0" xfId="26" applyFill="1" applyAlignment="1">
      <alignment horizontal="center" vertical="center"/>
    </xf>
    <xf numFmtId="176" fontId="52" fillId="2" borderId="20" xfId="26" applyNumberFormat="1" applyFont="1" applyFill="1" applyBorder="1" applyAlignment="1">
      <alignment horizontal="right" vertical="center"/>
    </xf>
    <xf numFmtId="176" fontId="52" fillId="2" borderId="34" xfId="26" applyNumberFormat="1" applyFont="1" applyFill="1" applyBorder="1" applyAlignment="1">
      <alignment horizontal="right" vertical="center"/>
    </xf>
    <xf numFmtId="176" fontId="52" fillId="2" borderId="35" xfId="26" applyNumberFormat="1" applyFont="1" applyFill="1" applyBorder="1" applyAlignment="1">
      <alignment horizontal="right" vertical="center"/>
    </xf>
    <xf numFmtId="176" fontId="52" fillId="2" borderId="21" xfId="26" applyNumberFormat="1" applyFont="1" applyFill="1" applyBorder="1" applyAlignment="1">
      <alignment horizontal="right" vertical="center"/>
    </xf>
    <xf numFmtId="176" fontId="52" fillId="2" borderId="19" xfId="26" applyNumberFormat="1" applyFont="1" applyFill="1" applyBorder="1" applyAlignment="1">
      <alignment horizontal="right" vertical="center"/>
    </xf>
    <xf numFmtId="176" fontId="52" fillId="2" borderId="25" xfId="26" applyNumberFormat="1" applyFont="1" applyFill="1" applyBorder="1" applyAlignment="1">
      <alignment horizontal="right" vertical="center"/>
    </xf>
    <xf numFmtId="0" fontId="41" fillId="2" borderId="0" xfId="26" applyFont="1" applyFill="1" applyAlignment="1">
      <alignment horizontal="center" vertical="center"/>
    </xf>
    <xf numFmtId="0" fontId="52" fillId="6" borderId="18" xfId="26" applyFont="1" applyFill="1" applyBorder="1" applyAlignment="1">
      <alignment horizontal="center" vertical="center" shrinkToFit="1"/>
    </xf>
    <xf numFmtId="0" fontId="53" fillId="6" borderId="18" xfId="26" applyFont="1" applyFill="1" applyBorder="1" applyAlignment="1">
      <alignment horizontal="center" vertical="center" shrinkToFit="1"/>
    </xf>
    <xf numFmtId="58" fontId="52" fillId="6" borderId="30" xfId="26" applyNumberFormat="1" applyFont="1" applyFill="1" applyBorder="1" applyAlignment="1">
      <alignment horizontal="center" vertical="center"/>
    </xf>
    <xf numFmtId="0" fontId="53" fillId="0" borderId="31" xfId="0" applyFont="1" applyBorder="1" applyAlignment="1">
      <alignment vertical="center"/>
    </xf>
    <xf numFmtId="0" fontId="53" fillId="0" borderId="32" xfId="0" applyFont="1" applyBorder="1" applyAlignment="1">
      <alignment vertical="center"/>
    </xf>
    <xf numFmtId="0" fontId="21" fillId="2" borderId="49" xfId="26" applyFill="1" applyBorder="1" applyAlignment="1">
      <alignment horizontal="center" vertical="center" wrapText="1"/>
    </xf>
    <xf numFmtId="0" fontId="21" fillId="2" borderId="50" xfId="26" applyFill="1" applyBorder="1" applyAlignment="1">
      <alignment horizontal="center" vertical="center" wrapText="1"/>
    </xf>
    <xf numFmtId="0" fontId="21" fillId="2" borderId="51" xfId="26" applyFill="1" applyBorder="1" applyAlignment="1">
      <alignment horizontal="center" vertical="center" wrapText="1"/>
    </xf>
    <xf numFmtId="0" fontId="21" fillId="2" borderId="52" xfId="26" applyFill="1" applyBorder="1" applyAlignment="1">
      <alignment horizontal="center" vertical="center" wrapText="1"/>
    </xf>
    <xf numFmtId="0" fontId="21" fillId="2" borderId="53" xfId="26" applyFill="1" applyBorder="1" applyAlignment="1">
      <alignment horizontal="center" vertical="center" wrapText="1"/>
    </xf>
    <xf numFmtId="0" fontId="21" fillId="2" borderId="62" xfId="26" applyFill="1" applyBorder="1" applyAlignment="1">
      <alignment horizontal="center" vertical="center" wrapText="1"/>
    </xf>
    <xf numFmtId="0" fontId="52" fillId="6" borderId="54" xfId="26" applyFont="1" applyFill="1" applyBorder="1" applyAlignment="1">
      <alignment horizontal="center" vertical="center" wrapText="1"/>
    </xf>
    <xf numFmtId="0" fontId="53" fillId="6" borderId="50" xfId="26" applyFont="1" applyFill="1" applyBorder="1" applyAlignment="1">
      <alignment horizontal="center" vertical="center" wrapText="1"/>
    </xf>
    <xf numFmtId="0" fontId="0" fillId="6" borderId="55" xfId="0" applyFill="1" applyBorder="1" applyAlignment="1">
      <alignment horizontal="center" vertical="center" wrapText="1"/>
    </xf>
    <xf numFmtId="0" fontId="53" fillId="6" borderId="61" xfId="26" applyFont="1" applyFill="1" applyBorder="1" applyAlignment="1">
      <alignment horizontal="center" vertical="center" wrapText="1"/>
    </xf>
    <xf numFmtId="0" fontId="53" fillId="6" borderId="53" xfId="26" applyFont="1" applyFill="1" applyBorder="1" applyAlignment="1">
      <alignment horizontal="center" vertical="center" wrapText="1"/>
    </xf>
    <xf numFmtId="0" fontId="0" fillId="6" borderId="60" xfId="0" applyFill="1" applyBorder="1" applyAlignment="1">
      <alignment horizontal="center" vertical="center" wrapText="1"/>
    </xf>
    <xf numFmtId="0" fontId="3" fillId="2" borderId="36" xfId="26" applyFont="1" applyFill="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3" fillId="2" borderId="52" xfId="26" applyFont="1" applyFill="1" applyBorder="1" applyAlignment="1">
      <alignment horizontal="center" vertical="center"/>
    </xf>
    <xf numFmtId="0" fontId="0" fillId="0" borderId="53" xfId="0" applyBorder="1" applyAlignment="1">
      <alignment horizontal="center" vertical="center"/>
    </xf>
    <xf numFmtId="0" fontId="0" fillId="0" borderId="62" xfId="0" applyBorder="1" applyAlignment="1">
      <alignment horizontal="center" vertical="center"/>
    </xf>
    <xf numFmtId="0" fontId="52" fillId="6" borderId="6" xfId="26" applyFont="1" applyFill="1" applyBorder="1" applyAlignment="1">
      <alignment horizontal="center" vertical="center"/>
    </xf>
    <xf numFmtId="0" fontId="0" fillId="0" borderId="42" xfId="0" applyBorder="1" applyAlignment="1">
      <alignment horizontal="center" vertical="center"/>
    </xf>
    <xf numFmtId="0" fontId="53" fillId="6" borderId="61" xfId="26" applyFont="1" applyFill="1" applyBorder="1" applyAlignment="1">
      <alignment horizontal="center" vertical="center"/>
    </xf>
    <xf numFmtId="0" fontId="0" fillId="0" borderId="60" xfId="0" applyBorder="1" applyAlignment="1">
      <alignment horizontal="center" vertical="center"/>
    </xf>
    <xf numFmtId="0" fontId="21" fillId="2" borderId="22" xfId="26" applyFill="1" applyBorder="1" applyAlignment="1">
      <alignment horizontal="center" vertical="center"/>
    </xf>
    <xf numFmtId="0" fontId="21" fillId="2" borderId="0" xfId="26" applyFill="1" applyBorder="1" applyAlignment="1">
      <alignment horizontal="center" vertical="center"/>
    </xf>
    <xf numFmtId="0" fontId="53" fillId="6" borderId="55" xfId="26" applyFont="1" applyFill="1" applyBorder="1" applyAlignment="1">
      <alignment horizontal="center" vertical="center" wrapText="1"/>
    </xf>
    <xf numFmtId="0" fontId="53" fillId="6" borderId="60" xfId="26" applyFont="1" applyFill="1" applyBorder="1" applyAlignment="1">
      <alignment horizontal="center" vertical="center" wrapText="1"/>
    </xf>
    <xf numFmtId="0" fontId="21" fillId="2" borderId="49" xfId="26" applyFill="1" applyBorder="1" applyAlignment="1">
      <alignment horizontal="center" vertical="center"/>
    </xf>
    <xf numFmtId="0" fontId="21" fillId="2" borderId="50" xfId="26" applyFill="1" applyBorder="1" applyAlignment="1">
      <alignment horizontal="center" vertical="center"/>
    </xf>
    <xf numFmtId="0" fontId="21" fillId="2" borderId="51" xfId="26" applyFill="1" applyBorder="1" applyAlignment="1">
      <alignment horizontal="center" vertical="center"/>
    </xf>
    <xf numFmtId="0" fontId="21" fillId="2" borderId="21" xfId="26" applyFill="1" applyBorder="1" applyAlignment="1">
      <alignment horizontal="center" vertical="center"/>
    </xf>
    <xf numFmtId="0" fontId="21" fillId="2" borderId="19" xfId="26" applyFill="1" applyBorder="1" applyAlignment="1">
      <alignment horizontal="center" vertical="center"/>
    </xf>
    <xf numFmtId="0" fontId="21" fillId="2" borderId="59" xfId="26" applyFill="1" applyBorder="1" applyAlignment="1">
      <alignment horizontal="center" vertical="center"/>
    </xf>
    <xf numFmtId="0" fontId="21" fillId="2" borderId="10" xfId="26" applyFill="1" applyBorder="1" applyAlignment="1">
      <alignment horizontal="center" vertical="center"/>
    </xf>
    <xf numFmtId="0" fontId="21" fillId="2" borderId="11" xfId="26" applyFill="1" applyBorder="1" applyAlignment="1">
      <alignment horizontal="center" vertical="center"/>
    </xf>
    <xf numFmtId="0" fontId="52" fillId="6" borderId="10" xfId="26" applyFont="1" applyFill="1" applyBorder="1" applyAlignment="1">
      <alignment horizontal="center" vertical="center"/>
    </xf>
    <xf numFmtId="0" fontId="53" fillId="6" borderId="11" xfId="26" applyFont="1" applyFill="1" applyBorder="1" applyAlignment="1">
      <alignment horizontal="center" vertical="center"/>
    </xf>
    <xf numFmtId="0" fontId="53" fillId="6" borderId="16" xfId="26" applyFont="1" applyFill="1" applyBorder="1" applyAlignment="1">
      <alignment horizontal="center" vertical="center"/>
    </xf>
    <xf numFmtId="0" fontId="21" fillId="2" borderId="13" xfId="26" applyFill="1" applyBorder="1" applyAlignment="1">
      <alignment horizontal="center" vertical="center"/>
    </xf>
    <xf numFmtId="0" fontId="21" fillId="2" borderId="14" xfId="26" applyFill="1" applyBorder="1" applyAlignment="1">
      <alignment horizontal="center" vertical="center"/>
    </xf>
    <xf numFmtId="0" fontId="53" fillId="6" borderId="13" xfId="26" applyFont="1" applyFill="1" applyBorder="1" applyAlignment="1">
      <alignment horizontal="center" vertical="center"/>
    </xf>
    <xf numFmtId="0" fontId="53" fillId="6" borderId="14" xfId="26" applyFont="1" applyFill="1" applyBorder="1" applyAlignment="1">
      <alignment horizontal="center" vertical="center"/>
    </xf>
    <xf numFmtId="0" fontId="53" fillId="6" borderId="15" xfId="26" applyFont="1" applyFill="1" applyBorder="1" applyAlignment="1">
      <alignment horizontal="center" vertical="center"/>
    </xf>
    <xf numFmtId="0" fontId="51" fillId="2" borderId="0" xfId="1" applyFont="1" applyFill="1" applyAlignment="1">
      <alignment horizontal="center" vertical="center"/>
    </xf>
    <xf numFmtId="0" fontId="52" fillId="6" borderId="31" xfId="1" applyFont="1" applyFill="1" applyBorder="1" applyAlignment="1">
      <alignment horizontal="center" vertical="center"/>
    </xf>
    <xf numFmtId="0" fontId="53" fillId="6" borderId="32" xfId="1" applyFont="1" applyFill="1" applyBorder="1" applyAlignment="1">
      <alignment horizontal="center" vertical="center"/>
    </xf>
    <xf numFmtId="0" fontId="52" fillId="6" borderId="20" xfId="1" applyFont="1" applyFill="1" applyBorder="1" applyAlignment="1">
      <alignment horizontal="center" vertical="center"/>
    </xf>
    <xf numFmtId="0" fontId="53" fillId="6" borderId="34" xfId="1" applyFont="1" applyFill="1" applyBorder="1" applyAlignment="1">
      <alignment horizontal="center" vertical="center"/>
    </xf>
    <xf numFmtId="0" fontId="53" fillId="6" borderId="35" xfId="1" applyFont="1" applyFill="1" applyBorder="1" applyAlignment="1">
      <alignment horizontal="center" vertical="center"/>
    </xf>
    <xf numFmtId="0" fontId="52" fillId="6" borderId="30" xfId="1" applyFont="1" applyFill="1" applyBorder="1" applyAlignment="1">
      <alignment horizontal="center" vertical="center"/>
    </xf>
    <xf numFmtId="0" fontId="53" fillId="6" borderId="31" xfId="1" applyFont="1" applyFill="1" applyBorder="1" applyAlignment="1">
      <alignment horizontal="center" vertical="center"/>
    </xf>
    <xf numFmtId="0" fontId="28" fillId="4" borderId="20" xfId="1" applyFill="1" applyBorder="1" applyAlignment="1">
      <alignment horizontal="center" vertical="center"/>
    </xf>
    <xf numFmtId="0" fontId="28" fillId="4" borderId="21" xfId="1" applyFill="1" applyBorder="1" applyAlignment="1">
      <alignment horizontal="center" vertical="center"/>
    </xf>
    <xf numFmtId="0" fontId="28" fillId="4" borderId="22" xfId="1" applyFill="1" applyBorder="1" applyAlignment="1">
      <alignment horizontal="center" vertical="center"/>
    </xf>
    <xf numFmtId="0" fontId="28" fillId="4" borderId="20" xfId="1" applyFill="1" applyBorder="1" applyAlignment="1">
      <alignment horizontal="center" vertical="center" wrapText="1"/>
    </xf>
    <xf numFmtId="0" fontId="53" fillId="2" borderId="30" xfId="1" applyFont="1" applyFill="1" applyBorder="1" applyAlignment="1">
      <alignment horizontal="center" vertical="center"/>
    </xf>
    <xf numFmtId="0" fontId="53" fillId="2" borderId="31" xfId="1" applyFont="1" applyFill="1" applyBorder="1" applyAlignment="1">
      <alignment horizontal="center" vertical="center"/>
    </xf>
    <xf numFmtId="0" fontId="53" fillId="2" borderId="32" xfId="1" applyFont="1" applyFill="1" applyBorder="1" applyAlignment="1">
      <alignment horizontal="center" vertical="center"/>
    </xf>
    <xf numFmtId="0" fontId="53" fillId="2" borderId="21" xfId="1" applyFont="1" applyFill="1" applyBorder="1" applyAlignment="1">
      <alignment horizontal="center" vertical="center"/>
    </xf>
    <xf numFmtId="0" fontId="53" fillId="2" borderId="19" xfId="1" applyFont="1" applyFill="1" applyBorder="1" applyAlignment="1">
      <alignment horizontal="center" vertical="center"/>
    </xf>
    <xf numFmtId="0" fontId="53" fillId="2" borderId="25" xfId="1" applyFont="1" applyFill="1" applyBorder="1" applyAlignment="1">
      <alignment horizontal="center" vertical="center"/>
    </xf>
    <xf numFmtId="0" fontId="52" fillId="6" borderId="19" xfId="1" applyFont="1" applyFill="1" applyBorder="1" applyAlignment="1">
      <alignment horizontal="center" vertical="center"/>
    </xf>
    <xf numFmtId="0" fontId="53" fillId="6" borderId="25" xfId="1" applyFont="1" applyFill="1" applyBorder="1" applyAlignment="1">
      <alignment horizontal="center" vertical="center"/>
    </xf>
    <xf numFmtId="0" fontId="52" fillId="6" borderId="34" xfId="1" applyFont="1" applyFill="1" applyBorder="1" applyAlignment="1">
      <alignment horizontal="center" vertical="center"/>
    </xf>
    <xf numFmtId="0" fontId="28" fillId="4" borderId="22" xfId="1" applyFill="1" applyBorder="1" applyAlignment="1">
      <alignment horizontal="center" vertical="center" wrapText="1"/>
    </xf>
    <xf numFmtId="0" fontId="28" fillId="4" borderId="21" xfId="1" applyFill="1" applyBorder="1" applyAlignment="1">
      <alignment horizontal="center" vertical="center" wrapText="1"/>
    </xf>
    <xf numFmtId="0" fontId="53" fillId="6" borderId="22" xfId="1" applyFont="1" applyFill="1" applyBorder="1" applyAlignment="1">
      <alignment horizontal="center" vertical="center"/>
    </xf>
    <xf numFmtId="0" fontId="53" fillId="6" borderId="0" xfId="1" applyFont="1" applyFill="1" applyBorder="1" applyAlignment="1">
      <alignment horizontal="center" vertical="center"/>
    </xf>
    <xf numFmtId="0" fontId="53" fillId="6" borderId="29" xfId="1" applyFont="1" applyFill="1" applyBorder="1" applyAlignment="1">
      <alignment horizontal="center" vertical="center"/>
    </xf>
    <xf numFmtId="0" fontId="53" fillId="6" borderId="21" xfId="1" applyFont="1" applyFill="1" applyBorder="1" applyAlignment="1">
      <alignment horizontal="center" vertical="center"/>
    </xf>
    <xf numFmtId="0" fontId="53" fillId="6" borderId="19" xfId="1" applyFont="1" applyFill="1" applyBorder="1" applyAlignment="1">
      <alignment horizontal="center" vertical="center"/>
    </xf>
    <xf numFmtId="0" fontId="10" fillId="2" borderId="34" xfId="1" applyFont="1" applyFill="1" applyBorder="1" applyAlignment="1">
      <alignment horizontal="left" vertical="center"/>
    </xf>
    <xf numFmtId="0" fontId="28" fillId="2" borderId="34" xfId="1" applyFill="1" applyBorder="1" applyAlignment="1">
      <alignment horizontal="left" vertical="center"/>
    </xf>
    <xf numFmtId="0" fontId="28" fillId="2" borderId="35" xfId="1" applyFill="1" applyBorder="1" applyAlignment="1">
      <alignment horizontal="left" vertical="center"/>
    </xf>
    <xf numFmtId="0" fontId="63" fillId="6" borderId="34" xfId="1" applyFont="1" applyFill="1" applyBorder="1" applyAlignment="1">
      <alignment horizontal="center" vertical="center"/>
    </xf>
    <xf numFmtId="0" fontId="38" fillId="6" borderId="35" xfId="1" applyFont="1" applyFill="1" applyBorder="1" applyAlignment="1">
      <alignment horizontal="center" vertical="center"/>
    </xf>
    <xf numFmtId="0" fontId="53" fillId="6" borderId="20" xfId="1" applyFont="1" applyFill="1" applyBorder="1" applyAlignment="1">
      <alignment horizontal="center" vertical="center"/>
    </xf>
    <xf numFmtId="0" fontId="52" fillId="2" borderId="30" xfId="1" applyFont="1" applyFill="1" applyBorder="1" applyAlignment="1">
      <alignment horizontal="center" vertical="center"/>
    </xf>
    <xf numFmtId="0" fontId="28" fillId="6" borderId="30" xfId="1" applyFill="1" applyBorder="1" applyAlignment="1">
      <alignment horizontal="left" vertical="center"/>
    </xf>
    <xf numFmtId="0" fontId="28" fillId="6" borderId="31" xfId="1" applyFill="1" applyBorder="1" applyAlignment="1">
      <alignment horizontal="left" vertical="center"/>
    </xf>
    <xf numFmtId="0" fontId="28" fillId="6" borderId="32" xfId="1" applyFill="1" applyBorder="1" applyAlignment="1">
      <alignment horizontal="left" vertical="center"/>
    </xf>
    <xf numFmtId="0" fontId="28" fillId="6" borderId="21" xfId="1" applyFill="1" applyBorder="1" applyAlignment="1">
      <alignment horizontal="center" vertical="center"/>
    </xf>
    <xf numFmtId="0" fontId="28" fillId="6" borderId="19" xfId="1" applyFill="1" applyBorder="1" applyAlignment="1">
      <alignment horizontal="center" vertical="center"/>
    </xf>
    <xf numFmtId="0" fontId="28" fillId="6" borderId="25" xfId="1" applyFill="1" applyBorder="1" applyAlignment="1">
      <alignment horizontal="center" vertical="center"/>
    </xf>
    <xf numFmtId="0" fontId="28" fillId="2" borderId="21" xfId="1" applyFill="1" applyBorder="1" applyAlignment="1">
      <alignment horizontal="center" vertical="center"/>
    </xf>
    <xf numFmtId="0" fontId="28" fillId="2" borderId="19" xfId="1" applyFill="1" applyBorder="1" applyAlignment="1">
      <alignment horizontal="center" vertical="center"/>
    </xf>
    <xf numFmtId="0" fontId="28" fillId="2" borderId="25" xfId="1" applyFill="1" applyBorder="1" applyAlignment="1">
      <alignment horizontal="center" vertical="center"/>
    </xf>
    <xf numFmtId="0" fontId="28" fillId="4" borderId="30" xfId="1" applyFill="1" applyBorder="1" applyAlignment="1">
      <alignment horizontal="center" vertical="center"/>
    </xf>
    <xf numFmtId="0" fontId="28" fillId="4" borderId="31" xfId="1" applyFill="1" applyBorder="1" applyAlignment="1">
      <alignment horizontal="center" vertical="center"/>
    </xf>
    <xf numFmtId="0" fontId="28" fillId="4" borderId="1" xfId="1" applyFill="1" applyBorder="1" applyAlignment="1">
      <alignment horizontal="center" vertical="center" wrapText="1"/>
    </xf>
    <xf numFmtId="0" fontId="28" fillId="4" borderId="2" xfId="1" applyFill="1" applyBorder="1" applyAlignment="1">
      <alignment horizontal="center" vertical="center" wrapText="1"/>
    </xf>
    <xf numFmtId="0" fontId="61" fillId="0" borderId="2" xfId="1" applyFont="1" applyFill="1" applyBorder="1" applyAlignment="1">
      <alignment horizontal="center" vertical="center"/>
    </xf>
    <xf numFmtId="0" fontId="62" fillId="0" borderId="3" xfId="1" applyFont="1" applyFill="1" applyBorder="1" applyAlignment="1">
      <alignment horizontal="center" vertical="center"/>
    </xf>
    <xf numFmtId="0" fontId="8" fillId="4" borderId="1" xfId="1" applyFont="1" applyFill="1" applyBorder="1" applyAlignment="1">
      <alignment horizontal="center" vertical="center" wrapText="1"/>
    </xf>
    <xf numFmtId="0" fontId="28" fillId="4" borderId="28" xfId="1" applyFill="1" applyBorder="1" applyAlignment="1">
      <alignment horizontal="center" vertical="center" wrapText="1"/>
    </xf>
    <xf numFmtId="0" fontId="28" fillId="4" borderId="19" xfId="1" applyFill="1" applyBorder="1" applyAlignment="1">
      <alignment horizontal="center" vertical="center"/>
    </xf>
    <xf numFmtId="0" fontId="11" fillId="6" borderId="30" xfId="1" applyFont="1" applyFill="1" applyBorder="1" applyAlignment="1">
      <alignment horizontal="center" vertical="center"/>
    </xf>
    <xf numFmtId="0" fontId="28" fillId="6" borderId="31" xfId="1" applyFill="1" applyBorder="1" applyAlignment="1">
      <alignment horizontal="center" vertical="center"/>
    </xf>
    <xf numFmtId="0" fontId="28" fillId="6" borderId="32" xfId="1" applyFill="1" applyBorder="1" applyAlignment="1">
      <alignment horizontal="center" vertical="center"/>
    </xf>
    <xf numFmtId="0" fontId="28" fillId="4" borderId="27" xfId="1" applyFill="1" applyBorder="1" applyAlignment="1">
      <alignment horizontal="center" vertical="center" wrapText="1"/>
    </xf>
    <xf numFmtId="0" fontId="28" fillId="4" borderId="24" xfId="1" applyFill="1" applyBorder="1" applyAlignment="1">
      <alignment horizontal="center" vertical="center" wrapText="1"/>
    </xf>
    <xf numFmtId="0" fontId="11" fillId="2" borderId="22" xfId="1" applyFont="1" applyFill="1" applyBorder="1" applyAlignment="1">
      <alignment horizontal="center" vertical="center"/>
    </xf>
    <xf numFmtId="0" fontId="28" fillId="2" borderId="0" xfId="1" applyFill="1" applyBorder="1" applyAlignment="1">
      <alignment horizontal="center" vertical="center"/>
    </xf>
    <xf numFmtId="0" fontId="28" fillId="2" borderId="29" xfId="1" applyFill="1" applyBorder="1" applyAlignment="1">
      <alignment horizontal="center" vertical="center"/>
    </xf>
    <xf numFmtId="0" fontId="53" fillId="6" borderId="10" xfId="2" applyFont="1" applyFill="1" applyBorder="1" applyAlignment="1">
      <alignment horizontal="center" vertical="center"/>
    </xf>
    <xf numFmtId="0" fontId="53" fillId="6" borderId="11" xfId="2" applyFont="1" applyFill="1" applyBorder="1" applyAlignment="1">
      <alignment horizontal="center" vertical="center"/>
    </xf>
    <xf numFmtId="0" fontId="53" fillId="6" borderId="12" xfId="2" applyFont="1" applyFill="1" applyBorder="1" applyAlignment="1">
      <alignment horizontal="center" vertical="center"/>
    </xf>
    <xf numFmtId="176" fontId="52" fillId="6" borderId="30" xfId="2" applyNumberFormat="1" applyFont="1" applyFill="1" applyBorder="1" applyAlignment="1">
      <alignment horizontal="center" vertical="center"/>
    </xf>
    <xf numFmtId="176" fontId="52" fillId="6" borderId="33" xfId="2" applyNumberFormat="1" applyFont="1" applyFill="1" applyBorder="1" applyAlignment="1">
      <alignment horizontal="center" vertical="center"/>
    </xf>
    <xf numFmtId="176" fontId="52" fillId="6" borderId="30" xfId="2" applyNumberFormat="1" applyFont="1" applyFill="1" applyBorder="1" applyAlignment="1">
      <alignment horizontal="right" vertical="center"/>
    </xf>
    <xf numFmtId="176" fontId="52" fillId="6" borderId="31" xfId="2" applyNumberFormat="1" applyFont="1" applyFill="1" applyBorder="1" applyAlignment="1">
      <alignment horizontal="right" vertical="center"/>
    </xf>
    <xf numFmtId="176" fontId="52" fillId="6" borderId="33" xfId="2" applyNumberFormat="1" applyFont="1" applyFill="1" applyBorder="1" applyAlignment="1">
      <alignment horizontal="right" vertical="center"/>
    </xf>
    <xf numFmtId="0" fontId="28" fillId="2" borderId="20" xfId="2" applyFill="1" applyBorder="1" applyAlignment="1">
      <alignment horizontal="center" vertical="center"/>
    </xf>
    <xf numFmtId="0" fontId="28" fillId="2" borderId="34" xfId="2" applyFill="1" applyBorder="1" applyAlignment="1">
      <alignment horizontal="center" vertical="center"/>
    </xf>
    <xf numFmtId="0" fontId="28" fillId="2" borderId="35" xfId="2" applyFill="1" applyBorder="1" applyAlignment="1">
      <alignment horizontal="center" vertical="center"/>
    </xf>
    <xf numFmtId="0" fontId="28" fillId="4" borderId="6" xfId="2" applyFill="1" applyBorder="1" applyAlignment="1">
      <alignment horizontal="center" vertical="center"/>
    </xf>
    <xf numFmtId="0" fontId="28" fillId="4" borderId="42" xfId="2" applyFill="1" applyBorder="1" applyAlignment="1">
      <alignment horizontal="center" vertical="center"/>
    </xf>
    <xf numFmtId="0" fontId="27" fillId="4" borderId="30" xfId="2" applyFont="1" applyFill="1" applyBorder="1" applyAlignment="1">
      <alignment horizontal="center" vertical="center"/>
    </xf>
    <xf numFmtId="0" fontId="28" fillId="4" borderId="32" xfId="2" applyFill="1" applyBorder="1" applyAlignment="1">
      <alignment horizontal="center" vertical="center"/>
    </xf>
    <xf numFmtId="0" fontId="28" fillId="4" borderId="31" xfId="2" applyFill="1" applyBorder="1" applyAlignment="1">
      <alignment horizontal="center" vertical="center"/>
    </xf>
    <xf numFmtId="9" fontId="52" fillId="6" borderId="10" xfId="2" applyNumberFormat="1" applyFont="1" applyFill="1" applyBorder="1" applyAlignment="1">
      <alignment horizontal="center" vertical="center"/>
    </xf>
    <xf numFmtId="9" fontId="52" fillId="6" borderId="16" xfId="2" applyNumberFormat="1" applyFont="1" applyFill="1" applyBorder="1" applyAlignment="1">
      <alignment horizontal="center" vertical="center"/>
    </xf>
    <xf numFmtId="9" fontId="53" fillId="6" borderId="10" xfId="2" applyNumberFormat="1" applyFont="1" applyFill="1" applyBorder="1" applyAlignment="1">
      <alignment horizontal="center" vertical="center"/>
    </xf>
    <xf numFmtId="9" fontId="53" fillId="6" borderId="16" xfId="2" applyNumberFormat="1" applyFont="1" applyFill="1" applyBorder="1" applyAlignment="1">
      <alignment horizontal="center" vertical="center"/>
    </xf>
    <xf numFmtId="0" fontId="27" fillId="2" borderId="28" xfId="2" applyFont="1" applyFill="1" applyBorder="1" applyAlignment="1">
      <alignment horizontal="center" vertical="center"/>
    </xf>
    <xf numFmtId="0" fontId="28" fillId="2" borderId="32" xfId="2" applyFill="1" applyBorder="1" applyAlignment="1">
      <alignment horizontal="center" vertical="center"/>
    </xf>
    <xf numFmtId="0" fontId="28" fillId="2" borderId="30" xfId="2" applyFill="1" applyBorder="1" applyAlignment="1">
      <alignment horizontal="center" vertical="center"/>
    </xf>
    <xf numFmtId="0" fontId="28" fillId="2" borderId="31" xfId="2" applyFill="1" applyBorder="1" applyAlignment="1">
      <alignment horizontal="center" vertical="center"/>
    </xf>
    <xf numFmtId="0" fontId="52" fillId="6" borderId="30" xfId="2" applyFont="1" applyFill="1" applyBorder="1" applyAlignment="1">
      <alignment horizontal="center" vertical="center"/>
    </xf>
    <xf numFmtId="0" fontId="53" fillId="6" borderId="31" xfId="2" applyFont="1" applyFill="1" applyBorder="1" applyAlignment="1">
      <alignment horizontal="center" vertical="center"/>
    </xf>
    <xf numFmtId="0" fontId="53" fillId="6" borderId="32" xfId="2" applyFont="1" applyFill="1" applyBorder="1" applyAlignment="1">
      <alignment horizontal="center" vertical="center"/>
    </xf>
    <xf numFmtId="9" fontId="28" fillId="6" borderId="10" xfId="2" applyNumberFormat="1" applyFill="1" applyBorder="1" applyAlignment="1">
      <alignment horizontal="center" vertical="center"/>
    </xf>
    <xf numFmtId="9" fontId="28" fillId="6" borderId="16" xfId="2" applyNumberFormat="1" applyFill="1" applyBorder="1" applyAlignment="1">
      <alignment horizontal="center" vertical="center"/>
    </xf>
    <xf numFmtId="0" fontId="38" fillId="2" borderId="6" xfId="2" applyFont="1" applyFill="1" applyBorder="1" applyAlignment="1">
      <alignment horizontal="center" vertical="center"/>
    </xf>
    <xf numFmtId="0" fontId="0" fillId="0" borderId="38" xfId="0" applyBorder="1" applyAlignment="1">
      <alignment vertical="center"/>
    </xf>
    <xf numFmtId="0" fontId="0" fillId="6" borderId="6" xfId="0" applyFill="1" applyBorder="1" applyAlignment="1">
      <alignment vertical="center"/>
    </xf>
    <xf numFmtId="0" fontId="0" fillId="6" borderId="42" xfId="0" applyFill="1" applyBorder="1" applyAlignment="1">
      <alignment vertical="center"/>
    </xf>
    <xf numFmtId="0" fontId="38" fillId="2" borderId="10" xfId="2" applyFont="1" applyFill="1" applyBorder="1" applyAlignment="1">
      <alignment horizontal="center" vertical="center"/>
    </xf>
    <xf numFmtId="0" fontId="0" fillId="0" borderId="11" xfId="0" applyBorder="1" applyAlignment="1">
      <alignment vertical="center"/>
    </xf>
    <xf numFmtId="176" fontId="52" fillId="6" borderId="20" xfId="2" applyNumberFormat="1" applyFont="1" applyFill="1" applyBorder="1" applyAlignment="1">
      <alignment horizontal="right" vertical="center" wrapText="1"/>
    </xf>
    <xf numFmtId="176" fontId="52" fillId="6" borderId="34" xfId="2" applyNumberFormat="1" applyFont="1" applyFill="1" applyBorder="1" applyAlignment="1">
      <alignment horizontal="right" vertical="center" wrapText="1"/>
    </xf>
    <xf numFmtId="176" fontId="52" fillId="6" borderId="47" xfId="2" applyNumberFormat="1" applyFont="1" applyFill="1" applyBorder="1" applyAlignment="1">
      <alignment horizontal="right" vertical="center" wrapText="1"/>
    </xf>
    <xf numFmtId="0" fontId="0" fillId="6" borderId="21" xfId="0" applyFill="1" applyBorder="1" applyAlignment="1">
      <alignment vertical="center" wrapText="1"/>
    </xf>
    <xf numFmtId="0" fontId="0" fillId="6" borderId="19" xfId="0" applyFill="1" applyBorder="1" applyAlignment="1">
      <alignment vertical="center" wrapText="1"/>
    </xf>
    <xf numFmtId="0" fontId="0" fillId="6" borderId="59" xfId="0" applyFill="1" applyBorder="1" applyAlignment="1">
      <alignment vertical="center" wrapText="1"/>
    </xf>
    <xf numFmtId="0" fontId="28" fillId="2" borderId="71" xfId="2" applyFill="1" applyBorder="1" applyAlignment="1">
      <alignment vertical="center"/>
    </xf>
    <xf numFmtId="0" fontId="0" fillId="0" borderId="72" xfId="0" applyBorder="1" applyAlignment="1">
      <alignment vertical="center"/>
    </xf>
    <xf numFmtId="0" fontId="2" fillId="4" borderId="18" xfId="2" applyFont="1" applyFill="1" applyBorder="1" applyAlignment="1">
      <alignment horizontal="center" vertical="center"/>
    </xf>
    <xf numFmtId="0" fontId="28" fillId="4" borderId="18" xfId="2" applyFill="1" applyBorder="1" applyAlignment="1">
      <alignment horizontal="center" vertical="center"/>
    </xf>
    <xf numFmtId="0" fontId="28" fillId="4" borderId="27" xfId="2" applyFill="1" applyBorder="1" applyAlignment="1">
      <alignment horizontal="center" vertical="center"/>
    </xf>
    <xf numFmtId="0" fontId="28" fillId="4" borderId="24" xfId="2" applyFill="1" applyBorder="1" applyAlignment="1">
      <alignment horizontal="center" vertical="center"/>
    </xf>
    <xf numFmtId="0" fontId="28" fillId="4" borderId="30" xfId="2" applyFill="1" applyBorder="1" applyAlignment="1">
      <alignment horizontal="center" vertical="center"/>
    </xf>
    <xf numFmtId="0" fontId="52" fillId="6" borderId="31" xfId="2" applyFont="1" applyFill="1" applyBorder="1" applyAlignment="1">
      <alignment horizontal="center" vertical="center"/>
    </xf>
    <xf numFmtId="0" fontId="52" fillId="6" borderId="33" xfId="2" applyFont="1" applyFill="1" applyBorder="1" applyAlignment="1">
      <alignment horizontal="center" vertical="center"/>
    </xf>
    <xf numFmtId="0" fontId="28" fillId="4" borderId="20" xfId="2" applyFill="1" applyBorder="1" applyAlignment="1">
      <alignment horizontal="center" vertical="center"/>
    </xf>
    <xf numFmtId="0" fontId="28" fillId="4" borderId="35" xfId="2" applyFill="1" applyBorder="1" applyAlignment="1">
      <alignment horizontal="center" vertical="center"/>
    </xf>
    <xf numFmtId="0" fontId="28" fillId="4" borderId="21" xfId="2" applyFill="1" applyBorder="1" applyAlignment="1">
      <alignment horizontal="center" vertical="center"/>
    </xf>
    <xf numFmtId="0" fontId="28" fillId="4" borderId="25" xfId="2" applyFill="1" applyBorder="1" applyAlignment="1">
      <alignment horizontal="center" vertical="center"/>
    </xf>
    <xf numFmtId="58" fontId="52" fillId="6" borderId="30" xfId="2" applyNumberFormat="1" applyFont="1" applyFill="1" applyBorder="1" applyAlignment="1">
      <alignment horizontal="center" vertical="center"/>
    </xf>
    <xf numFmtId="0" fontId="52" fillId="6" borderId="32" xfId="2" applyFont="1" applyFill="1" applyBorder="1" applyAlignment="1">
      <alignment horizontal="center" vertical="center"/>
    </xf>
    <xf numFmtId="0" fontId="52" fillId="6" borderId="30" xfId="2" applyFont="1" applyFill="1" applyBorder="1" applyAlignment="1">
      <alignment horizontal="center" vertical="center" wrapText="1"/>
    </xf>
    <xf numFmtId="0" fontId="53" fillId="6" borderId="32" xfId="2" applyFont="1" applyFill="1" applyBorder="1" applyAlignment="1">
      <alignment horizontal="center" vertical="center" wrapText="1"/>
    </xf>
    <xf numFmtId="0" fontId="28" fillId="4" borderId="20" xfId="2" applyFill="1" applyBorder="1" applyAlignment="1">
      <alignment horizontal="center" vertical="center" wrapText="1"/>
    </xf>
    <xf numFmtId="0" fontId="28" fillId="4" borderId="35" xfId="2" applyFill="1" applyBorder="1" applyAlignment="1">
      <alignment horizontal="center" vertical="center" wrapText="1"/>
    </xf>
    <xf numFmtId="0" fontId="28" fillId="4" borderId="34" xfId="2" applyFill="1" applyBorder="1" applyAlignment="1">
      <alignment horizontal="center" vertical="center" wrapText="1"/>
    </xf>
    <xf numFmtId="0" fontId="53" fillId="6" borderId="30" xfId="2" applyFont="1" applyFill="1" applyBorder="1" applyAlignment="1">
      <alignment horizontal="left" vertical="center" wrapText="1"/>
    </xf>
    <xf numFmtId="0" fontId="28" fillId="6" borderId="31" xfId="2" applyFill="1" applyBorder="1" applyAlignment="1">
      <alignment horizontal="left" vertical="center" wrapText="1"/>
    </xf>
    <xf numFmtId="0" fontId="28" fillId="6" borderId="32" xfId="2" applyFill="1" applyBorder="1" applyAlignment="1">
      <alignment horizontal="left" vertical="center" wrapText="1"/>
    </xf>
    <xf numFmtId="0" fontId="28" fillId="6" borderId="10" xfId="2" applyFill="1" applyBorder="1" applyAlignment="1">
      <alignment horizontal="center" vertical="center"/>
    </xf>
    <xf numFmtId="0" fontId="28" fillId="6" borderId="11" xfId="2" applyFill="1" applyBorder="1" applyAlignment="1">
      <alignment horizontal="center" vertical="center"/>
    </xf>
    <xf numFmtId="0" fontId="28" fillId="6" borderId="12" xfId="2" applyFill="1" applyBorder="1" applyAlignment="1">
      <alignment horizontal="center" vertical="center"/>
    </xf>
    <xf numFmtId="0" fontId="52" fillId="6" borderId="10" xfId="2" applyFont="1" applyFill="1" applyBorder="1" applyAlignment="1">
      <alignment horizontal="center" vertical="center"/>
    </xf>
    <xf numFmtId="0" fontId="52" fillId="6" borderId="30" xfId="2" applyFont="1" applyFill="1" applyBorder="1" applyAlignment="1">
      <alignment horizontal="left" vertical="center"/>
    </xf>
    <xf numFmtId="0" fontId="53" fillId="6" borderId="31" xfId="2" applyFont="1" applyFill="1" applyBorder="1" applyAlignment="1">
      <alignment horizontal="left" vertical="center"/>
    </xf>
    <xf numFmtId="0" fontId="52" fillId="6" borderId="11" xfId="2" applyFont="1" applyFill="1" applyBorder="1" applyAlignment="1">
      <alignment horizontal="center" vertical="center"/>
    </xf>
    <xf numFmtId="0" fontId="52" fillId="6" borderId="12" xfId="2" applyFont="1" applyFill="1" applyBorder="1" applyAlignment="1">
      <alignment horizontal="center" vertical="center"/>
    </xf>
    <xf numFmtId="0" fontId="28" fillId="4" borderId="38" xfId="2" applyFill="1" applyBorder="1" applyAlignment="1">
      <alignment horizontal="center" vertical="center"/>
    </xf>
    <xf numFmtId="0" fontId="28" fillId="4" borderId="37" xfId="2" applyFill="1" applyBorder="1" applyAlignment="1">
      <alignment horizontal="center" vertical="center"/>
    </xf>
    <xf numFmtId="0" fontId="34" fillId="2" borderId="0" xfId="2" applyFont="1" applyFill="1" applyBorder="1" applyAlignment="1">
      <alignment horizontal="left" vertical="center" wrapText="1"/>
    </xf>
    <xf numFmtId="0" fontId="28" fillId="4" borderId="30" xfId="2" applyFill="1" applyBorder="1" applyAlignment="1">
      <alignment horizontal="center" vertical="center" wrapText="1"/>
    </xf>
    <xf numFmtId="0" fontId="28" fillId="4" borderId="31" xfId="2" applyFill="1" applyBorder="1" applyAlignment="1">
      <alignment horizontal="center" vertical="center" wrapText="1"/>
    </xf>
    <xf numFmtId="0" fontId="28" fillId="4" borderId="33" xfId="2" applyFill="1" applyBorder="1" applyAlignment="1">
      <alignment horizontal="center" vertical="center" wrapText="1"/>
    </xf>
    <xf numFmtId="0" fontId="28" fillId="2" borderId="10" xfId="2" applyFill="1" applyBorder="1" applyAlignment="1">
      <alignment horizontal="center" vertical="center"/>
    </xf>
    <xf numFmtId="0" fontId="28" fillId="2" borderId="11" xfId="2" applyFill="1" applyBorder="1" applyAlignment="1">
      <alignment horizontal="center" vertical="center"/>
    </xf>
    <xf numFmtId="0" fontId="28" fillId="2" borderId="26" xfId="2" applyFill="1" applyBorder="1" applyAlignment="1">
      <alignment horizontal="center" vertical="center"/>
    </xf>
    <xf numFmtId="0" fontId="28" fillId="2" borderId="14" xfId="2" applyFill="1" applyBorder="1" applyAlignment="1">
      <alignment horizontal="center" vertical="center"/>
    </xf>
    <xf numFmtId="0" fontId="28" fillId="2" borderId="23" xfId="2" applyFill="1" applyBorder="1" applyAlignment="1">
      <alignment horizontal="center" vertical="center"/>
    </xf>
    <xf numFmtId="0" fontId="28" fillId="6" borderId="28" xfId="2" applyFill="1" applyBorder="1" applyAlignment="1">
      <alignment horizontal="left" vertical="center" wrapText="1"/>
    </xf>
    <xf numFmtId="9" fontId="52" fillId="2" borderId="13" xfId="2" applyNumberFormat="1" applyFont="1" applyFill="1" applyBorder="1" applyAlignment="1">
      <alignment horizontal="center" vertical="center"/>
    </xf>
    <xf numFmtId="9" fontId="52" fillId="2" borderId="15" xfId="2" applyNumberFormat="1" applyFont="1" applyFill="1" applyBorder="1" applyAlignment="1">
      <alignment horizontal="center" vertical="center"/>
    </xf>
    <xf numFmtId="0" fontId="38" fillId="8" borderId="20" xfId="2" applyFont="1" applyFill="1" applyBorder="1" applyAlignment="1">
      <alignment horizontal="center" vertical="center" wrapText="1"/>
    </xf>
    <xf numFmtId="0" fontId="0" fillId="0" borderId="34" xfId="0" applyBorder="1" applyAlignment="1">
      <alignment horizontal="center" vertical="center" wrapText="1"/>
    </xf>
    <xf numFmtId="0" fontId="0" fillId="0" borderId="47"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48"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0" borderId="59" xfId="0" applyBorder="1" applyAlignment="1">
      <alignment horizontal="center" vertical="center" wrapText="1"/>
    </xf>
    <xf numFmtId="0" fontId="38" fillId="6" borderId="58" xfId="2" applyFont="1" applyFill="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38" fillId="0" borderId="67" xfId="2" applyFont="1" applyFill="1" applyBorder="1" applyAlignment="1">
      <alignment horizontal="center" vertical="center" wrapText="1"/>
    </xf>
    <xf numFmtId="0" fontId="0" fillId="0" borderId="65" xfId="0" applyFill="1" applyBorder="1" applyAlignment="1">
      <alignment horizontal="center" vertical="center"/>
    </xf>
    <xf numFmtId="0" fontId="0" fillId="0" borderId="70" xfId="0" applyFill="1" applyBorder="1" applyAlignment="1">
      <alignment horizontal="center" vertical="center"/>
    </xf>
    <xf numFmtId="0" fontId="0" fillId="8" borderId="58" xfId="0"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9" xfId="0" applyBorder="1" applyAlignment="1">
      <alignment horizontal="center" vertical="center"/>
    </xf>
    <xf numFmtId="0" fontId="0" fillId="6" borderId="10" xfId="0" applyFill="1" applyBorder="1" applyAlignment="1">
      <alignment vertical="center"/>
    </xf>
    <xf numFmtId="0" fontId="0" fillId="6" borderId="16" xfId="0" applyFill="1" applyBorder="1" applyAlignment="1">
      <alignment vertical="center"/>
    </xf>
    <xf numFmtId="0" fontId="38" fillId="2" borderId="13" xfId="2" applyFont="1" applyFill="1" applyBorder="1" applyAlignment="1">
      <alignment horizontal="center" vertical="center"/>
    </xf>
    <xf numFmtId="0" fontId="0" fillId="0" borderId="14" xfId="0" applyBorder="1" applyAlignment="1">
      <alignment vertical="center"/>
    </xf>
    <xf numFmtId="0" fontId="0" fillId="6" borderId="13" xfId="0" applyFill="1" applyBorder="1" applyAlignment="1">
      <alignment vertical="center"/>
    </xf>
    <xf numFmtId="0" fontId="0" fillId="6" borderId="15" xfId="0" applyFill="1" applyBorder="1" applyAlignment="1">
      <alignment vertical="center"/>
    </xf>
    <xf numFmtId="0" fontId="52" fillId="6" borderId="28" xfId="2" applyFont="1" applyFill="1" applyBorder="1" applyAlignment="1">
      <alignment horizontal="center" vertical="center"/>
    </xf>
    <xf numFmtId="0" fontId="27" fillId="2" borderId="19" xfId="2" applyFont="1" applyFill="1" applyBorder="1" applyAlignment="1">
      <alignment horizontal="left" vertical="center" wrapText="1"/>
    </xf>
    <xf numFmtId="176" fontId="52" fillId="2" borderId="30" xfId="2" applyNumberFormat="1" applyFont="1" applyFill="1" applyBorder="1" applyAlignment="1">
      <alignment horizontal="right" vertical="center"/>
    </xf>
    <xf numFmtId="176" fontId="52" fillId="2" borderId="31" xfId="2" applyNumberFormat="1" applyFont="1" applyFill="1" applyBorder="1" applyAlignment="1">
      <alignment horizontal="right" vertical="center"/>
    </xf>
    <xf numFmtId="176" fontId="52" fillId="2" borderId="33" xfId="2" applyNumberFormat="1" applyFont="1" applyFill="1" applyBorder="1" applyAlignment="1">
      <alignment horizontal="right" vertical="center"/>
    </xf>
    <xf numFmtId="0" fontId="27" fillId="4" borderId="36" xfId="3" applyFill="1" applyBorder="1" applyAlignment="1">
      <alignment horizontal="center" vertical="center"/>
    </xf>
    <xf numFmtId="0" fontId="27" fillId="4" borderId="37" xfId="3" applyFill="1" applyBorder="1" applyAlignment="1">
      <alignment horizontal="center" vertical="center"/>
    </xf>
    <xf numFmtId="0" fontId="27" fillId="4" borderId="30" xfId="3" applyFill="1" applyBorder="1" applyAlignment="1">
      <alignment horizontal="left" vertical="center" wrapText="1"/>
    </xf>
    <xf numFmtId="0" fontId="27" fillId="4" borderId="31" xfId="3" applyFill="1" applyBorder="1" applyAlignment="1">
      <alignment horizontal="left" vertical="center" wrapText="1"/>
    </xf>
    <xf numFmtId="0" fontId="27" fillId="4" borderId="32" xfId="3" applyFill="1" applyBorder="1" applyAlignment="1">
      <alignment horizontal="left" vertical="center" wrapText="1"/>
    </xf>
    <xf numFmtId="0" fontId="52" fillId="6" borderId="30" xfId="3" applyFont="1" applyFill="1" applyBorder="1" applyAlignment="1">
      <alignment horizontal="center" vertical="center" wrapText="1"/>
    </xf>
    <xf numFmtId="0" fontId="53" fillId="6" borderId="31" xfId="3" applyFont="1" applyFill="1" applyBorder="1" applyAlignment="1">
      <alignment horizontal="center" vertical="center" wrapText="1"/>
    </xf>
    <xf numFmtId="0" fontId="53" fillId="6" borderId="32" xfId="3" applyFont="1" applyFill="1" applyBorder="1" applyAlignment="1">
      <alignment horizontal="center" vertical="center" wrapText="1"/>
    </xf>
    <xf numFmtId="0" fontId="26" fillId="4" borderId="30" xfId="3" applyFont="1" applyFill="1" applyBorder="1" applyAlignment="1">
      <alignment horizontal="left" vertical="center" wrapText="1"/>
    </xf>
    <xf numFmtId="0" fontId="53" fillId="6" borderId="30" xfId="3" applyFont="1" applyFill="1" applyBorder="1" applyAlignment="1">
      <alignment horizontal="center" vertical="center" wrapText="1"/>
    </xf>
    <xf numFmtId="0" fontId="27" fillId="4" borderId="6" xfId="3" applyFill="1" applyBorder="1" applyAlignment="1">
      <alignment horizontal="center" vertical="center"/>
    </xf>
    <xf numFmtId="0" fontId="27" fillId="4" borderId="38" xfId="3" applyFill="1" applyBorder="1" applyAlignment="1">
      <alignment horizontal="center" vertical="center"/>
    </xf>
    <xf numFmtId="0" fontId="26" fillId="4" borderId="6" xfId="3" applyFont="1" applyFill="1" applyBorder="1" applyAlignment="1">
      <alignment horizontal="center" vertical="center"/>
    </xf>
    <xf numFmtId="0" fontId="52" fillId="6" borderId="10" xfId="3" applyFont="1" applyFill="1" applyBorder="1" applyAlignment="1">
      <alignment horizontal="center" vertical="center"/>
    </xf>
    <xf numFmtId="0" fontId="53" fillId="6" borderId="11" xfId="3" applyFont="1" applyFill="1" applyBorder="1" applyAlignment="1">
      <alignment horizontal="center" vertical="center"/>
    </xf>
    <xf numFmtId="0" fontId="53" fillId="6" borderId="10" xfId="3" applyFont="1" applyFill="1" applyBorder="1" applyAlignment="1">
      <alignment horizontal="center" vertical="center"/>
    </xf>
    <xf numFmtId="0" fontId="27" fillId="6" borderId="10" xfId="3" applyFill="1" applyBorder="1" applyAlignment="1">
      <alignment horizontal="center" vertical="center"/>
    </xf>
    <xf numFmtId="0" fontId="27" fillId="6" borderId="11" xfId="3" applyFill="1" applyBorder="1" applyAlignment="1">
      <alignment horizontal="center" vertical="center"/>
    </xf>
    <xf numFmtId="0" fontId="27" fillId="6" borderId="13" xfId="3" applyFill="1" applyBorder="1" applyAlignment="1">
      <alignment horizontal="center" vertical="center"/>
    </xf>
    <xf numFmtId="0" fontId="27" fillId="6" borderId="14" xfId="3" applyFill="1" applyBorder="1" applyAlignment="1">
      <alignment horizontal="center" vertical="center"/>
    </xf>
    <xf numFmtId="0" fontId="53" fillId="6" borderId="9" xfId="4" applyFont="1" applyFill="1" applyBorder="1" applyAlignment="1">
      <alignment horizontal="center" vertical="center"/>
    </xf>
    <xf numFmtId="0" fontId="52" fillId="6" borderId="43" xfId="3" applyFont="1" applyFill="1" applyBorder="1" applyAlignment="1">
      <alignment horizontal="center" vertical="center"/>
    </xf>
    <xf numFmtId="0" fontId="53" fillId="6" borderId="12" xfId="3" applyFont="1" applyFill="1" applyBorder="1" applyAlignment="1">
      <alignment horizontal="center" vertical="center"/>
    </xf>
    <xf numFmtId="0" fontId="27" fillId="6" borderId="43" xfId="3" applyFill="1" applyBorder="1" applyAlignment="1">
      <alignment horizontal="center" vertical="center"/>
    </xf>
    <xf numFmtId="0" fontId="27" fillId="6" borderId="12" xfId="3" applyFill="1" applyBorder="1" applyAlignment="1">
      <alignment horizontal="center" vertical="center"/>
    </xf>
    <xf numFmtId="0" fontId="27" fillId="6" borderId="26" xfId="3" applyFill="1" applyBorder="1" applyAlignment="1">
      <alignment horizontal="center" vertical="center"/>
    </xf>
    <xf numFmtId="0" fontId="27" fillId="6" borderId="23" xfId="3" applyFill="1" applyBorder="1" applyAlignment="1">
      <alignment horizontal="center" vertical="center"/>
    </xf>
    <xf numFmtId="0" fontId="52" fillId="6" borderId="45" xfId="4" applyFont="1" applyFill="1" applyBorder="1" applyAlignment="1">
      <alignment horizontal="center" vertical="center"/>
    </xf>
    <xf numFmtId="0" fontId="53" fillId="6" borderId="45" xfId="4" applyFont="1" applyFill="1" applyBorder="1" applyAlignment="1">
      <alignment horizontal="center" vertical="center"/>
    </xf>
    <xf numFmtId="0" fontId="26" fillId="4" borderId="30" xfId="4" applyFont="1" applyFill="1" applyBorder="1" applyAlignment="1">
      <alignment horizontal="center" vertical="center"/>
    </xf>
    <xf numFmtId="0" fontId="27" fillId="4" borderId="31" xfId="4" applyFill="1" applyBorder="1" applyAlignment="1">
      <alignment horizontal="center" vertical="center"/>
    </xf>
    <xf numFmtId="0" fontId="27" fillId="4" borderId="32" xfId="4" applyFill="1" applyBorder="1" applyAlignment="1">
      <alignment horizontal="center" vertical="center"/>
    </xf>
    <xf numFmtId="0" fontId="27" fillId="6" borderId="45" xfId="3" applyFill="1" applyBorder="1" applyAlignment="1">
      <alignment horizontal="center" vertical="center"/>
    </xf>
    <xf numFmtId="0" fontId="27" fillId="6" borderId="46" xfId="3" applyFill="1" applyBorder="1" applyAlignment="1">
      <alignment horizontal="center" vertical="center"/>
    </xf>
    <xf numFmtId="0" fontId="27" fillId="6" borderId="45" xfId="4" applyFill="1" applyBorder="1" applyAlignment="1">
      <alignment horizontal="center" vertical="center"/>
    </xf>
    <xf numFmtId="0" fontId="27" fillId="6" borderId="9" xfId="4" applyFill="1" applyBorder="1" applyAlignment="1">
      <alignment horizontal="center" vertical="center"/>
    </xf>
    <xf numFmtId="0" fontId="27" fillId="6" borderId="9" xfId="3" applyFill="1" applyBorder="1" applyAlignment="1">
      <alignment horizontal="center" vertical="center"/>
    </xf>
    <xf numFmtId="0" fontId="27" fillId="6" borderId="39" xfId="3" applyFill="1" applyBorder="1" applyAlignment="1">
      <alignment horizontal="center" vertical="center"/>
    </xf>
    <xf numFmtId="0" fontId="52" fillId="6" borderId="9" xfId="4" applyFont="1" applyFill="1" applyBorder="1" applyAlignment="1">
      <alignment horizontal="center" vertical="center"/>
    </xf>
    <xf numFmtId="0" fontId="53" fillId="6" borderId="45" xfId="4" applyFont="1" applyFill="1" applyBorder="1" applyAlignment="1">
      <alignment horizontal="center" vertical="center" wrapText="1"/>
    </xf>
    <xf numFmtId="0" fontId="27" fillId="6" borderId="10" xfId="3" applyFill="1" applyBorder="1" applyAlignment="1">
      <alignment vertical="center"/>
    </xf>
    <xf numFmtId="0" fontId="0" fillId="6" borderId="11" xfId="0" applyFill="1" applyBorder="1" applyAlignment="1">
      <alignment vertical="center"/>
    </xf>
    <xf numFmtId="0" fontId="7" fillId="2" borderId="58" xfId="3" applyFont="1" applyFill="1" applyBorder="1" applyAlignment="1">
      <alignment vertical="center"/>
    </xf>
    <xf numFmtId="0" fontId="18" fillId="2" borderId="34" xfId="3" applyFont="1" applyFill="1" applyBorder="1" applyAlignment="1">
      <alignment vertical="center"/>
    </xf>
    <xf numFmtId="0" fontId="18" fillId="2" borderId="35" xfId="3" applyFont="1" applyFill="1" applyBorder="1" applyAlignment="1">
      <alignment vertical="center"/>
    </xf>
    <xf numFmtId="0" fontId="18" fillId="2" borderId="56" xfId="3" applyFont="1" applyFill="1" applyBorder="1" applyAlignment="1">
      <alignment vertical="center"/>
    </xf>
    <xf numFmtId="0" fontId="18" fillId="2" borderId="0" xfId="3" applyFont="1" applyFill="1" applyBorder="1" applyAlignment="1">
      <alignment vertical="center"/>
    </xf>
    <xf numFmtId="0" fontId="18" fillId="2" borderId="29" xfId="3" applyFont="1" applyFill="1" applyBorder="1" applyAlignment="1">
      <alignment vertical="center"/>
    </xf>
    <xf numFmtId="0" fontId="27" fillId="6" borderId="17" xfId="3" applyFill="1" applyBorder="1" applyAlignment="1">
      <alignment horizontal="center" vertical="center"/>
    </xf>
    <xf numFmtId="0" fontId="27" fillId="6" borderId="41" xfId="3" applyFill="1" applyBorder="1" applyAlignment="1">
      <alignment horizontal="center" vertical="center"/>
    </xf>
    <xf numFmtId="0" fontId="53" fillId="6" borderId="17" xfId="4" applyFont="1" applyFill="1" applyBorder="1" applyAlignment="1">
      <alignment horizontal="center" vertical="center"/>
    </xf>
    <xf numFmtId="0" fontId="27" fillId="6" borderId="17" xfId="4" applyFill="1" applyBorder="1" applyAlignment="1">
      <alignment horizontal="center" vertical="center"/>
    </xf>
    <xf numFmtId="0" fontId="52" fillId="6" borderId="67" xfId="3" applyFont="1" applyFill="1" applyBorder="1" applyAlignment="1">
      <alignment horizontal="center" vertical="center"/>
    </xf>
    <xf numFmtId="0" fontId="0" fillId="0" borderId="65" xfId="0" applyBorder="1" applyAlignment="1">
      <alignment horizontal="center" vertical="center"/>
    </xf>
    <xf numFmtId="0" fontId="18" fillId="5" borderId="6" xfId="3" applyFont="1" applyFill="1" applyBorder="1" applyAlignment="1">
      <alignment horizontal="center" vertical="center"/>
    </xf>
    <xf numFmtId="0" fontId="27" fillId="6" borderId="9" xfId="3" applyFill="1" applyBorder="1" applyAlignment="1">
      <alignment horizontal="center" vertical="center" shrinkToFit="1"/>
    </xf>
    <xf numFmtId="0" fontId="27" fillId="6" borderId="39" xfId="3" applyFill="1" applyBorder="1" applyAlignment="1">
      <alignment horizontal="center" vertical="center" shrinkToFit="1"/>
    </xf>
    <xf numFmtId="0" fontId="27" fillId="6" borderId="9" xfId="3" applyFill="1" applyBorder="1" applyAlignment="1">
      <alignment horizontal="center" vertical="center" wrapText="1"/>
    </xf>
    <xf numFmtId="0" fontId="27" fillId="6" borderId="39" xfId="3" applyFill="1" applyBorder="1" applyAlignment="1">
      <alignment horizontal="center" vertical="center" wrapText="1"/>
    </xf>
    <xf numFmtId="0" fontId="53" fillId="6" borderId="9" xfId="4" applyFont="1" applyFill="1" applyBorder="1" applyAlignment="1">
      <alignment horizontal="center" vertical="center" wrapText="1"/>
    </xf>
    <xf numFmtId="0" fontId="27" fillId="6" borderId="9" xfId="4" applyFill="1" applyBorder="1" applyAlignment="1">
      <alignment horizontal="center" vertical="center" wrapText="1"/>
    </xf>
    <xf numFmtId="0" fontId="53" fillId="6" borderId="9" xfId="4" applyFont="1" applyFill="1" applyBorder="1" applyAlignment="1">
      <alignment horizontal="center" vertical="center" shrinkToFit="1"/>
    </xf>
    <xf numFmtId="0" fontId="27" fillId="6" borderId="9" xfId="4" applyFill="1" applyBorder="1" applyAlignment="1">
      <alignment horizontal="center" vertical="center" shrinkToFit="1"/>
    </xf>
    <xf numFmtId="0" fontId="1" fillId="8" borderId="30" xfId="3" applyFont="1" applyFill="1" applyBorder="1" applyAlignment="1">
      <alignment vertical="center"/>
    </xf>
    <xf numFmtId="0" fontId="0" fillId="8" borderId="31" xfId="0" applyFill="1" applyBorder="1" applyAlignment="1">
      <alignment vertical="center"/>
    </xf>
    <xf numFmtId="0" fontId="0" fillId="8" borderId="32" xfId="0" applyFill="1" applyBorder="1" applyAlignment="1">
      <alignment vertical="center"/>
    </xf>
    <xf numFmtId="0" fontId="52" fillId="6" borderId="20" xfId="3" applyFont="1" applyFill="1" applyBorder="1" applyAlignment="1">
      <alignment vertical="top"/>
    </xf>
    <xf numFmtId="0" fontId="53" fillId="6" borderId="34" xfId="0" applyFont="1" applyFill="1" applyBorder="1" applyAlignment="1">
      <alignment vertical="top"/>
    </xf>
    <xf numFmtId="0" fontId="53" fillId="6" borderId="35" xfId="0" applyFont="1" applyFill="1" applyBorder="1" applyAlignment="1">
      <alignment vertical="top"/>
    </xf>
    <xf numFmtId="0" fontId="53" fillId="6" borderId="22" xfId="0" applyFont="1" applyFill="1" applyBorder="1" applyAlignment="1">
      <alignment vertical="top"/>
    </xf>
    <xf numFmtId="0" fontId="53" fillId="6" borderId="0" xfId="0" applyFont="1" applyFill="1" applyAlignment="1">
      <alignment vertical="top"/>
    </xf>
    <xf numFmtId="0" fontId="53" fillId="6" borderId="29" xfId="0" applyFont="1" applyFill="1" applyBorder="1" applyAlignment="1">
      <alignment vertical="top"/>
    </xf>
    <xf numFmtId="0" fontId="53" fillId="6" borderId="21" xfId="0" applyFont="1" applyFill="1" applyBorder="1" applyAlignment="1">
      <alignment vertical="top"/>
    </xf>
    <xf numFmtId="0" fontId="53" fillId="6" borderId="19" xfId="0" applyFont="1" applyFill="1" applyBorder="1" applyAlignment="1">
      <alignment vertical="top"/>
    </xf>
    <xf numFmtId="0" fontId="53" fillId="6" borderId="25" xfId="0" applyFont="1" applyFill="1" applyBorder="1" applyAlignment="1">
      <alignment vertical="top"/>
    </xf>
    <xf numFmtId="0" fontId="27" fillId="6" borderId="13" xfId="3" applyFill="1" applyBorder="1" applyAlignment="1">
      <alignment vertical="center"/>
    </xf>
    <xf numFmtId="0" fontId="0" fillId="6" borderId="14" xfId="0" applyFill="1" applyBorder="1" applyAlignment="1">
      <alignment vertical="center"/>
    </xf>
    <xf numFmtId="0" fontId="18" fillId="5" borderId="69" xfId="3" applyFont="1" applyFill="1" applyBorder="1" applyAlignment="1">
      <alignment horizontal="center" vertical="center"/>
    </xf>
    <xf numFmtId="0" fontId="0" fillId="0" borderId="66" xfId="0" applyBorder="1" applyAlignment="1">
      <alignment horizontal="center" vertical="center"/>
    </xf>
    <xf numFmtId="0" fontId="27" fillId="5" borderId="8" xfId="3" applyFill="1" applyBorder="1" applyAlignment="1">
      <alignment horizontal="center" vertical="center"/>
    </xf>
    <xf numFmtId="0" fontId="0" fillId="5" borderId="8" xfId="0" applyFill="1" applyBorder="1" applyAlignment="1">
      <alignment horizontal="center" vertical="center"/>
    </xf>
    <xf numFmtId="0" fontId="27" fillId="5" borderId="8" xfId="3" applyFill="1" applyBorder="1" applyAlignment="1">
      <alignment vertical="center"/>
    </xf>
    <xf numFmtId="0" fontId="0" fillId="5" borderId="40" xfId="0" applyFill="1" applyBorder="1" applyAlignment="1">
      <alignment vertical="center"/>
    </xf>
    <xf numFmtId="0" fontId="27" fillId="6" borderId="9" xfId="3" applyFill="1" applyBorder="1" applyAlignment="1">
      <alignment vertical="center"/>
    </xf>
    <xf numFmtId="0" fontId="0" fillId="6" borderId="9" xfId="0" applyFill="1" applyBorder="1" applyAlignment="1">
      <alignment vertical="center"/>
    </xf>
    <xf numFmtId="0" fontId="0" fillId="6" borderId="17" xfId="0" applyFill="1" applyBorder="1" applyAlignment="1">
      <alignment vertical="center"/>
    </xf>
    <xf numFmtId="0" fontId="52" fillId="6" borderId="9" xfId="3" applyFont="1" applyFill="1" applyBorder="1" applyAlignment="1">
      <alignment horizontal="center" vertical="center"/>
    </xf>
    <xf numFmtId="0" fontId="53" fillId="6" borderId="9" xfId="0" applyFont="1" applyFill="1" applyBorder="1" applyAlignment="1">
      <alignment horizontal="center" vertical="center"/>
    </xf>
    <xf numFmtId="0" fontId="53" fillId="6" borderId="9" xfId="3" applyFont="1" applyFill="1" applyBorder="1" applyAlignment="1">
      <alignment horizontal="center" vertical="center"/>
    </xf>
    <xf numFmtId="0" fontId="53" fillId="6" borderId="10" xfId="3" applyFont="1" applyFill="1" applyBorder="1" applyAlignment="1">
      <alignment vertical="center"/>
    </xf>
    <xf numFmtId="0" fontId="53" fillId="6" borderId="11" xfId="0" applyFont="1" applyFill="1" applyBorder="1" applyAlignment="1">
      <alignment vertical="center"/>
    </xf>
    <xf numFmtId="0" fontId="53" fillId="6" borderId="16" xfId="0" applyFont="1" applyFill="1" applyBorder="1" applyAlignment="1">
      <alignment vertical="center"/>
    </xf>
    <xf numFmtId="0" fontId="7" fillId="5" borderId="20" xfId="29" applyFont="1" applyFill="1" applyBorder="1" applyAlignment="1">
      <alignment horizontal="center" vertical="center" wrapText="1"/>
    </xf>
    <xf numFmtId="0" fontId="19" fillId="5" borderId="34" xfId="29" applyFont="1" applyFill="1" applyBorder="1" applyAlignment="1">
      <alignment horizontal="center" vertical="center" wrapText="1"/>
    </xf>
    <xf numFmtId="0" fontId="19" fillId="5" borderId="47" xfId="29" applyFont="1" applyFill="1" applyBorder="1" applyAlignment="1">
      <alignment horizontal="center" vertical="center" wrapText="1"/>
    </xf>
    <xf numFmtId="0" fontId="19" fillId="5" borderId="22" xfId="29" applyFont="1" applyFill="1" applyBorder="1" applyAlignment="1">
      <alignment horizontal="center" vertical="center" wrapText="1"/>
    </xf>
    <xf numFmtId="0" fontId="19" fillId="5" borderId="0" xfId="29" applyFont="1" applyFill="1" applyBorder="1" applyAlignment="1">
      <alignment horizontal="center" vertical="center" wrapText="1"/>
    </xf>
    <xf numFmtId="0" fontId="19" fillId="5" borderId="48" xfId="29" applyFont="1" applyFill="1" applyBorder="1" applyAlignment="1">
      <alignment horizontal="center" vertical="center" wrapText="1"/>
    </xf>
    <xf numFmtId="0" fontId="19" fillId="5" borderId="21" xfId="29" applyFont="1" applyFill="1" applyBorder="1" applyAlignment="1">
      <alignment horizontal="center" vertical="center" wrapText="1"/>
    </xf>
    <xf numFmtId="0" fontId="19" fillId="5" borderId="19" xfId="29" applyFont="1" applyFill="1" applyBorder="1" applyAlignment="1">
      <alignment horizontal="center" vertical="center" wrapText="1"/>
    </xf>
    <xf numFmtId="0" fontId="19" fillId="5" borderId="59" xfId="29" applyFont="1" applyFill="1" applyBorder="1" applyAlignment="1">
      <alignment horizontal="center" vertical="center" wrapText="1"/>
    </xf>
    <xf numFmtId="0" fontId="57" fillId="6" borderId="58" xfId="29" applyFont="1" applyFill="1" applyBorder="1" applyAlignment="1">
      <alignment vertical="center" wrapText="1"/>
    </xf>
    <xf numFmtId="0" fontId="58" fillId="6" borderId="34" xfId="29" applyFont="1" applyFill="1" applyBorder="1" applyAlignment="1">
      <alignment vertical="center" wrapText="1"/>
    </xf>
    <xf numFmtId="0" fontId="58" fillId="6" borderId="35" xfId="29" applyFont="1" applyFill="1" applyBorder="1" applyAlignment="1">
      <alignment vertical="center" wrapText="1"/>
    </xf>
    <xf numFmtId="0" fontId="58" fillId="6" borderId="56" xfId="29" applyFont="1" applyFill="1" applyBorder="1" applyAlignment="1">
      <alignment vertical="center" wrapText="1"/>
    </xf>
    <xf numFmtId="0" fontId="58" fillId="6" borderId="0" xfId="29" applyFont="1" applyFill="1" applyBorder="1" applyAlignment="1">
      <alignment vertical="center" wrapText="1"/>
    </xf>
    <xf numFmtId="0" fontId="58" fillId="6" borderId="29" xfId="29" applyFont="1" applyFill="1" applyBorder="1" applyAlignment="1">
      <alignment vertical="center" wrapText="1"/>
    </xf>
    <xf numFmtId="0" fontId="58" fillId="6" borderId="57" xfId="29" applyFont="1" applyFill="1" applyBorder="1" applyAlignment="1">
      <alignment vertical="center" wrapText="1"/>
    </xf>
    <xf numFmtId="0" fontId="58" fillId="6" borderId="19" xfId="29" applyFont="1" applyFill="1" applyBorder="1" applyAlignment="1">
      <alignment vertical="center" wrapText="1"/>
    </xf>
    <xf numFmtId="0" fontId="58" fillId="6" borderId="25" xfId="29" applyFont="1" applyFill="1" applyBorder="1" applyAlignment="1">
      <alignment vertical="center" wrapText="1"/>
    </xf>
    <xf numFmtId="0" fontId="57" fillId="6" borderId="20" xfId="30" applyFont="1" applyFill="1" applyBorder="1" applyAlignment="1">
      <alignment horizontal="left" vertical="center" wrapText="1"/>
    </xf>
    <xf numFmtId="0" fontId="58" fillId="6" borderId="34" xfId="30" applyFont="1" applyFill="1" applyBorder="1" applyAlignment="1">
      <alignment horizontal="left" vertical="center" wrapText="1"/>
    </xf>
    <xf numFmtId="0" fontId="58" fillId="6" borderId="35" xfId="30" applyFont="1" applyFill="1" applyBorder="1" applyAlignment="1">
      <alignment horizontal="left" vertical="center" wrapText="1"/>
    </xf>
    <xf numFmtId="0" fontId="58" fillId="6" borderId="22" xfId="30" applyFont="1" applyFill="1" applyBorder="1" applyAlignment="1">
      <alignment horizontal="left" vertical="center" wrapText="1"/>
    </xf>
    <xf numFmtId="0" fontId="58" fillId="6" borderId="0" xfId="30" applyFont="1" applyFill="1" applyBorder="1" applyAlignment="1">
      <alignment horizontal="left" vertical="center" wrapText="1"/>
    </xf>
    <xf numFmtId="0" fontId="58" fillId="6" borderId="29" xfId="30" applyFont="1" applyFill="1" applyBorder="1" applyAlignment="1">
      <alignment horizontal="left" vertical="center" wrapText="1"/>
    </xf>
    <xf numFmtId="0" fontId="58" fillId="6" borderId="21" xfId="30" applyFont="1" applyFill="1" applyBorder="1" applyAlignment="1">
      <alignment horizontal="left" vertical="center" wrapText="1"/>
    </xf>
    <xf numFmtId="0" fontId="58" fillId="6" borderId="19" xfId="30" applyFont="1" applyFill="1" applyBorder="1" applyAlignment="1">
      <alignment horizontal="left" vertical="center" wrapText="1"/>
    </xf>
    <xf numFmtId="0" fontId="58" fillId="6" borderId="25" xfId="30" applyFont="1" applyFill="1" applyBorder="1" applyAlignment="1">
      <alignment horizontal="left" vertical="center" wrapText="1"/>
    </xf>
    <xf numFmtId="0" fontId="19" fillId="5" borderId="20" xfId="30" applyFill="1" applyBorder="1" applyAlignment="1">
      <alignment horizontal="center" vertical="center" textRotation="255"/>
    </xf>
    <xf numFmtId="0" fontId="19" fillId="5" borderId="22" xfId="30" applyFill="1" applyBorder="1" applyAlignment="1">
      <alignment horizontal="center" vertical="center" textRotation="255"/>
    </xf>
    <xf numFmtId="0" fontId="19" fillId="5" borderId="21" xfId="30" applyFill="1" applyBorder="1" applyAlignment="1">
      <alignment horizontal="center" vertical="center" textRotation="255"/>
    </xf>
    <xf numFmtId="0" fontId="57" fillId="6" borderId="49" xfId="30" applyFont="1" applyFill="1" applyBorder="1" applyAlignment="1">
      <alignment horizontal="left" vertical="center" wrapText="1"/>
    </xf>
    <xf numFmtId="0" fontId="58" fillId="6" borderId="50" xfId="30" applyFont="1" applyFill="1" applyBorder="1" applyAlignment="1">
      <alignment horizontal="left" vertical="center" wrapText="1"/>
    </xf>
    <xf numFmtId="0" fontId="58" fillId="6" borderId="55" xfId="30" applyFont="1" applyFill="1" applyBorder="1" applyAlignment="1">
      <alignment horizontal="left" vertical="center" wrapText="1"/>
    </xf>
    <xf numFmtId="0" fontId="51" fillId="2" borderId="0" xfId="28" applyFont="1" applyFill="1" applyAlignment="1">
      <alignment horizontal="center" vertical="center"/>
    </xf>
    <xf numFmtId="0" fontId="7" fillId="4" borderId="30" xfId="29" applyFont="1" applyFill="1" applyBorder="1" applyAlignment="1">
      <alignment horizontal="left" vertical="center"/>
    </xf>
    <xf numFmtId="0" fontId="19" fillId="4" borderId="31" xfId="29" applyFill="1" applyBorder="1" applyAlignment="1">
      <alignment horizontal="left" vertical="center"/>
    </xf>
    <xf numFmtId="0" fontId="19" fillId="4" borderId="32" xfId="29" applyFill="1" applyBorder="1" applyAlignment="1">
      <alignment horizontal="left" vertical="center"/>
    </xf>
    <xf numFmtId="0" fontId="16" fillId="5" borderId="36" xfId="30" applyFont="1" applyFill="1" applyBorder="1" applyAlignment="1">
      <alignment horizontal="center" vertical="center"/>
    </xf>
    <xf numFmtId="0" fontId="16" fillId="5" borderId="38" xfId="30" applyFont="1" applyFill="1" applyBorder="1" applyAlignment="1">
      <alignment horizontal="center" vertical="center"/>
    </xf>
    <xf numFmtId="0" fontId="16" fillId="5" borderId="42" xfId="30" applyFont="1" applyFill="1" applyBorder="1" applyAlignment="1">
      <alignment horizontal="center" vertical="center"/>
    </xf>
    <xf numFmtId="0" fontId="19" fillId="5" borderId="36" xfId="30" applyFill="1" applyBorder="1" applyAlignment="1">
      <alignment horizontal="center"/>
    </xf>
    <xf numFmtId="0" fontId="19" fillId="5" borderId="38" xfId="30" applyFill="1" applyBorder="1" applyAlignment="1">
      <alignment horizontal="center"/>
    </xf>
    <xf numFmtId="0" fontId="19" fillId="5" borderId="42" xfId="30" applyFill="1" applyBorder="1" applyAlignment="1">
      <alignment horizontal="center"/>
    </xf>
    <xf numFmtId="0" fontId="19" fillId="5" borderId="36" xfId="30" applyFill="1" applyBorder="1" applyAlignment="1">
      <alignment horizontal="center" vertical="center"/>
    </xf>
    <xf numFmtId="0" fontId="19" fillId="5" borderId="38" xfId="30" applyFill="1" applyBorder="1" applyAlignment="1">
      <alignment horizontal="center" vertical="center"/>
    </xf>
    <xf numFmtId="0" fontId="19" fillId="5" borderId="42" xfId="30" applyFill="1" applyBorder="1" applyAlignment="1">
      <alignment horizontal="center" vertical="center"/>
    </xf>
    <xf numFmtId="0" fontId="19" fillId="5" borderId="6" xfId="29" applyFont="1" applyFill="1" applyBorder="1" applyAlignment="1">
      <alignment horizontal="center" vertical="center"/>
    </xf>
    <xf numFmtId="0" fontId="19" fillId="5" borderId="38" xfId="29" applyFont="1" applyFill="1" applyBorder="1" applyAlignment="1">
      <alignment horizontal="center" vertical="center"/>
    </xf>
    <xf numFmtId="0" fontId="19" fillId="5" borderId="37" xfId="29" applyFont="1" applyFill="1" applyBorder="1" applyAlignment="1">
      <alignment horizontal="center" vertical="center"/>
    </xf>
    <xf numFmtId="0" fontId="57" fillId="6" borderId="10" xfId="29" applyFont="1" applyFill="1" applyBorder="1" applyAlignment="1">
      <alignment horizontal="center" vertical="center"/>
    </xf>
    <xf numFmtId="0" fontId="58" fillId="6" borderId="11" xfId="29" applyFont="1" applyFill="1" applyBorder="1" applyAlignment="1">
      <alignment horizontal="center" vertical="center"/>
    </xf>
    <xf numFmtId="0" fontId="58" fillId="6" borderId="12" xfId="29" applyFont="1" applyFill="1" applyBorder="1" applyAlignment="1">
      <alignment horizontal="center" vertical="center"/>
    </xf>
    <xf numFmtId="0" fontId="58" fillId="6" borderId="10" xfId="29" applyFont="1" applyFill="1" applyBorder="1" applyAlignment="1">
      <alignment horizontal="center" vertical="center"/>
    </xf>
    <xf numFmtId="0" fontId="57" fillId="6" borderId="13" xfId="29" applyFont="1" applyFill="1" applyBorder="1" applyAlignment="1">
      <alignment horizontal="center" vertical="center"/>
    </xf>
    <xf numFmtId="0" fontId="58" fillId="6" borderId="14" xfId="29" applyFont="1" applyFill="1" applyBorder="1" applyAlignment="1">
      <alignment horizontal="center" vertical="center"/>
    </xf>
    <xf numFmtId="0" fontId="58" fillId="6" borderId="15" xfId="29" applyFont="1" applyFill="1" applyBorder="1" applyAlignment="1">
      <alignment horizontal="center" vertical="center"/>
    </xf>
    <xf numFmtId="0" fontId="19" fillId="5" borderId="42" xfId="29" applyFont="1" applyFill="1" applyBorder="1" applyAlignment="1">
      <alignment horizontal="center" vertical="center"/>
    </xf>
    <xf numFmtId="0" fontId="57" fillId="6" borderId="11" xfId="29" applyFont="1" applyFill="1" applyBorder="1" applyAlignment="1">
      <alignment horizontal="center" vertical="center"/>
    </xf>
    <xf numFmtId="0" fontId="58" fillId="6" borderId="16" xfId="29" applyFont="1" applyFill="1" applyBorder="1" applyAlignment="1">
      <alignment horizontal="center" vertical="center"/>
    </xf>
    <xf numFmtId="0" fontId="19" fillId="5" borderId="20" xfId="29" applyFont="1" applyFill="1" applyBorder="1" applyAlignment="1">
      <alignment horizontal="center" vertical="center" wrapText="1"/>
    </xf>
    <xf numFmtId="0" fontId="19" fillId="5" borderId="34" xfId="29" applyFill="1" applyBorder="1" applyAlignment="1">
      <alignment horizontal="center" vertical="center"/>
    </xf>
    <xf numFmtId="0" fontId="19" fillId="5" borderId="47" xfId="29" applyFill="1" applyBorder="1" applyAlignment="1">
      <alignment horizontal="center" vertical="center"/>
    </xf>
    <xf numFmtId="0" fontId="19" fillId="5" borderId="22" xfId="29" applyFill="1" applyBorder="1" applyAlignment="1">
      <alignment horizontal="center" vertical="center"/>
    </xf>
    <xf numFmtId="0" fontId="19" fillId="5" borderId="0" xfId="29" applyFill="1" applyBorder="1" applyAlignment="1">
      <alignment horizontal="center" vertical="center"/>
    </xf>
    <xf numFmtId="0" fontId="19" fillId="5" borderId="48" xfId="29" applyFill="1" applyBorder="1" applyAlignment="1">
      <alignment horizontal="center" vertical="center"/>
    </xf>
    <xf numFmtId="0" fontId="19" fillId="5" borderId="21" xfId="29" applyFill="1" applyBorder="1" applyAlignment="1">
      <alignment horizontal="center" vertical="center"/>
    </xf>
    <xf numFmtId="0" fontId="19" fillId="5" borderId="19" xfId="29" applyFill="1" applyBorder="1" applyAlignment="1">
      <alignment horizontal="center" vertical="center"/>
    </xf>
    <xf numFmtId="0" fontId="19" fillId="5" borderId="59" xfId="29" applyFill="1" applyBorder="1" applyAlignment="1">
      <alignment horizontal="center" vertical="center"/>
    </xf>
    <xf numFmtId="0" fontId="58" fillId="6" borderId="13" xfId="29" applyFont="1" applyFill="1" applyBorder="1" applyAlignment="1">
      <alignment horizontal="center" vertical="center"/>
    </xf>
    <xf numFmtId="0" fontId="58" fillId="6" borderId="23" xfId="29" applyFont="1" applyFill="1" applyBorder="1" applyAlignment="1">
      <alignment horizontal="center" vertical="center"/>
    </xf>
    <xf numFmtId="0" fontId="59" fillId="6" borderId="13" xfId="29" applyFont="1" applyFill="1" applyBorder="1" applyAlignment="1">
      <alignment horizontal="center" vertical="center"/>
    </xf>
    <xf numFmtId="0" fontId="59" fillId="6" borderId="14" xfId="29" applyFont="1" applyFill="1" applyBorder="1" applyAlignment="1">
      <alignment horizontal="center" vertical="center"/>
    </xf>
    <xf numFmtId="0" fontId="59" fillId="6" borderId="23" xfId="29" applyFont="1" applyFill="1" applyBorder="1" applyAlignment="1">
      <alignment horizontal="center" vertical="center"/>
    </xf>
    <xf numFmtId="0" fontId="15" fillId="5" borderId="6" xfId="29" applyFont="1" applyFill="1" applyBorder="1" applyAlignment="1">
      <alignment horizontal="center" vertical="center"/>
    </xf>
    <xf numFmtId="0" fontId="15" fillId="5" borderId="38" xfId="29" applyFont="1" applyFill="1" applyBorder="1" applyAlignment="1">
      <alignment horizontal="center" vertical="center"/>
    </xf>
    <xf numFmtId="0" fontId="15" fillId="5" borderId="37" xfId="29" applyFont="1" applyFill="1" applyBorder="1" applyAlignment="1">
      <alignment horizontal="center" vertical="center"/>
    </xf>
    <xf numFmtId="0" fontId="58" fillId="6" borderId="58" xfId="29" applyFont="1" applyFill="1" applyBorder="1" applyAlignment="1">
      <alignment vertical="center" wrapText="1"/>
    </xf>
    <xf numFmtId="0" fontId="38" fillId="4" borderId="30" xfId="29" applyFont="1" applyFill="1" applyBorder="1" applyAlignment="1">
      <alignment horizontal="left" vertical="center"/>
    </xf>
    <xf numFmtId="0" fontId="38" fillId="4" borderId="31" xfId="29" applyFont="1" applyFill="1" applyBorder="1" applyAlignment="1">
      <alignment horizontal="left" vertical="center"/>
    </xf>
    <xf numFmtId="0" fontId="38" fillId="4" borderId="32" xfId="29" applyFont="1" applyFill="1" applyBorder="1" applyAlignment="1">
      <alignment horizontal="left" vertical="center"/>
    </xf>
    <xf numFmtId="0" fontId="6" fillId="5" borderId="20" xfId="29" applyFont="1" applyFill="1" applyBorder="1" applyAlignment="1">
      <alignment horizontal="center" vertical="center" wrapText="1"/>
    </xf>
    <xf numFmtId="0" fontId="14" fillId="4" borderId="30" xfId="29" applyFont="1" applyFill="1" applyBorder="1" applyAlignment="1">
      <alignment horizontal="left" vertical="center"/>
    </xf>
    <xf numFmtId="0" fontId="0" fillId="6" borderId="56" xfId="0" applyFill="1" applyBorder="1" applyAlignment="1">
      <alignment vertical="center" wrapText="1"/>
    </xf>
    <xf numFmtId="0" fontId="0" fillId="6" borderId="0" xfId="0" applyFill="1" applyAlignment="1">
      <alignment vertical="center" wrapText="1"/>
    </xf>
    <xf numFmtId="0" fontId="0" fillId="6" borderId="29" xfId="0" applyFill="1" applyBorder="1" applyAlignment="1">
      <alignment vertical="center" wrapText="1"/>
    </xf>
    <xf numFmtId="0" fontId="0" fillId="6" borderId="57" xfId="0" applyFill="1" applyBorder="1" applyAlignment="1">
      <alignment vertical="center" wrapText="1"/>
    </xf>
    <xf numFmtId="0" fontId="0" fillId="6" borderId="25" xfId="0" applyFill="1" applyBorder="1" applyAlignment="1">
      <alignment vertical="center" wrapText="1"/>
    </xf>
    <xf numFmtId="0" fontId="0" fillId="5" borderId="30" xfId="0" applyFill="1" applyBorder="1" applyAlignment="1">
      <alignment horizontal="center" vertical="center" wrapText="1"/>
    </xf>
    <xf numFmtId="0" fontId="0" fillId="5" borderId="31" xfId="0" applyFill="1" applyBorder="1" applyAlignment="1">
      <alignment horizontal="center" vertical="center" wrapText="1"/>
    </xf>
    <xf numFmtId="0" fontId="0" fillId="5" borderId="33" xfId="0" applyFill="1" applyBorder="1" applyAlignment="1">
      <alignment horizontal="center" vertical="center" wrapText="1"/>
    </xf>
    <xf numFmtId="0" fontId="0" fillId="6" borderId="28" xfId="0" applyFill="1" applyBorder="1" applyAlignment="1">
      <alignment vertical="center" wrapText="1"/>
    </xf>
    <xf numFmtId="0" fontId="0" fillId="0" borderId="31" xfId="0" applyBorder="1" applyAlignment="1">
      <alignment vertical="center" wrapText="1"/>
    </xf>
    <xf numFmtId="0" fontId="0" fillId="5" borderId="28" xfId="0" applyFill="1" applyBorder="1" applyAlignment="1">
      <alignment horizontal="center" vertical="center" wrapText="1"/>
    </xf>
    <xf numFmtId="0" fontId="0" fillId="0" borderId="33" xfId="0" applyBorder="1" applyAlignment="1">
      <alignment horizontal="center" vertical="center" wrapText="1"/>
    </xf>
    <xf numFmtId="0" fontId="0" fillId="6" borderId="31" xfId="0" applyFill="1" applyBorder="1" applyAlignment="1">
      <alignment vertical="center" wrapText="1"/>
    </xf>
    <xf numFmtId="0" fontId="0" fillId="6" borderId="32" xfId="0" applyFill="1" applyBorder="1" applyAlignment="1">
      <alignment vertical="center" wrapText="1"/>
    </xf>
    <xf numFmtId="0" fontId="57" fillId="6" borderId="20" xfId="30" applyFont="1" applyFill="1" applyBorder="1" applyAlignment="1">
      <alignment vertical="center" wrapText="1"/>
    </xf>
    <xf numFmtId="0" fontId="58" fillId="6" borderId="34" xfId="30" applyFont="1" applyFill="1" applyBorder="1" applyAlignment="1">
      <alignment vertical="center" wrapText="1"/>
    </xf>
    <xf numFmtId="0" fontId="58" fillId="6" borderId="35" xfId="30" applyFont="1" applyFill="1" applyBorder="1" applyAlignment="1">
      <alignment vertical="center" wrapText="1"/>
    </xf>
    <xf numFmtId="0" fontId="58" fillId="6" borderId="22" xfId="30" applyFont="1" applyFill="1" applyBorder="1" applyAlignment="1">
      <alignment vertical="center" wrapText="1"/>
    </xf>
    <xf numFmtId="0" fontId="58" fillId="6" borderId="0" xfId="30" applyFont="1" applyFill="1" applyBorder="1" applyAlignment="1">
      <alignment vertical="center" wrapText="1"/>
    </xf>
    <xf numFmtId="0" fontId="58" fillId="6" borderId="29" xfId="30" applyFont="1" applyFill="1" applyBorder="1" applyAlignment="1">
      <alignment vertical="center" wrapText="1"/>
    </xf>
    <xf numFmtId="0" fontId="0" fillId="6" borderId="22" xfId="0" applyFill="1" applyBorder="1" applyAlignment="1">
      <alignment vertical="center" wrapText="1"/>
    </xf>
    <xf numFmtId="0" fontId="0" fillId="6" borderId="0" xfId="0" applyFill="1" applyBorder="1" applyAlignment="1">
      <alignment vertical="center" wrapText="1"/>
    </xf>
    <xf numFmtId="0" fontId="57" fillId="6" borderId="20" xfId="29" applyFont="1" applyFill="1" applyBorder="1" applyAlignment="1">
      <alignment vertical="center" wrapText="1"/>
    </xf>
    <xf numFmtId="0" fontId="58" fillId="6" borderId="22" xfId="29" applyFont="1" applyFill="1" applyBorder="1" applyAlignment="1">
      <alignment vertical="center" wrapText="1"/>
    </xf>
    <xf numFmtId="0" fontId="58" fillId="6" borderId="21" xfId="29" applyFont="1" applyFill="1" applyBorder="1" applyAlignment="1">
      <alignment vertical="center" wrapText="1"/>
    </xf>
    <xf numFmtId="0" fontId="52" fillId="6" borderId="6" xfId="30" applyFont="1" applyFill="1" applyBorder="1" applyAlignment="1">
      <alignment vertical="center" wrapText="1"/>
    </xf>
    <xf numFmtId="0" fontId="53" fillId="6" borderId="38" xfId="30" applyFont="1" applyFill="1" applyBorder="1" applyAlignment="1">
      <alignment vertical="center" wrapText="1"/>
    </xf>
    <xf numFmtId="0" fontId="53" fillId="6" borderId="42" xfId="30" applyFont="1" applyFill="1" applyBorder="1" applyAlignment="1">
      <alignment vertical="center" wrapText="1"/>
    </xf>
    <xf numFmtId="0" fontId="53" fillId="6" borderId="10" xfId="30" applyFont="1" applyFill="1" applyBorder="1" applyAlignment="1">
      <alignment vertical="center" wrapText="1"/>
    </xf>
    <xf numFmtId="0" fontId="53" fillId="6" borderId="11" xfId="30" applyFont="1" applyFill="1" applyBorder="1" applyAlignment="1">
      <alignment vertical="center" wrapText="1"/>
    </xf>
    <xf numFmtId="0" fontId="53" fillId="6" borderId="16" xfId="30" applyFont="1" applyFill="1" applyBorder="1" applyAlignment="1">
      <alignment vertical="center" wrapText="1"/>
    </xf>
    <xf numFmtId="0" fontId="53" fillId="6" borderId="13" xfId="30" applyFont="1" applyFill="1" applyBorder="1" applyAlignment="1">
      <alignment vertical="center" wrapText="1"/>
    </xf>
    <xf numFmtId="0" fontId="53" fillId="6" borderId="14" xfId="30" applyFont="1" applyFill="1" applyBorder="1" applyAlignment="1">
      <alignment vertical="center" wrapText="1"/>
    </xf>
    <xf numFmtId="0" fontId="53" fillId="6" borderId="15" xfId="30" applyFont="1" applyFill="1" applyBorder="1" applyAlignment="1">
      <alignment vertical="center" wrapText="1"/>
    </xf>
    <xf numFmtId="0" fontId="19" fillId="5" borderId="30" xfId="30" applyFont="1" applyFill="1" applyBorder="1" applyAlignment="1">
      <alignment horizontal="center" vertical="center"/>
    </xf>
    <xf numFmtId="0" fontId="19" fillId="5" borderId="31" xfId="30" applyFont="1" applyFill="1" applyBorder="1" applyAlignment="1">
      <alignment horizontal="center" vertical="center"/>
    </xf>
    <xf numFmtId="0" fontId="19" fillId="5" borderId="33" xfId="30" applyFont="1" applyFill="1" applyBorder="1" applyAlignment="1">
      <alignment horizontal="center" vertical="center"/>
    </xf>
    <xf numFmtId="0" fontId="19" fillId="5" borderId="28" xfId="30" applyFont="1" applyFill="1" applyBorder="1" applyAlignment="1">
      <alignment horizontal="center" vertical="center"/>
    </xf>
    <xf numFmtId="0" fontId="19" fillId="5" borderId="32" xfId="30" applyFont="1" applyFill="1" applyBorder="1" applyAlignment="1">
      <alignment horizontal="center" vertical="center"/>
    </xf>
    <xf numFmtId="0" fontId="19" fillId="5" borderId="20" xfId="30" applyFont="1" applyFill="1" applyBorder="1" applyAlignment="1">
      <alignment horizontal="center" vertical="center"/>
    </xf>
    <xf numFmtId="0" fontId="19" fillId="5" borderId="34" xfId="30" applyFont="1" applyFill="1" applyBorder="1" applyAlignment="1">
      <alignment horizontal="center" vertical="center"/>
    </xf>
    <xf numFmtId="0" fontId="19" fillId="5" borderId="47" xfId="30" applyFont="1" applyFill="1" applyBorder="1" applyAlignment="1">
      <alignment horizontal="center" vertical="center"/>
    </xf>
    <xf numFmtId="0" fontId="19" fillId="5" borderId="22" xfId="30" applyFont="1" applyFill="1" applyBorder="1" applyAlignment="1">
      <alignment horizontal="center" vertical="center"/>
    </xf>
    <xf numFmtId="0" fontId="19" fillId="5" borderId="0" xfId="30" applyFont="1" applyFill="1" applyBorder="1" applyAlignment="1">
      <alignment horizontal="center" vertical="center"/>
    </xf>
    <xf numFmtId="0" fontId="19" fillId="5" borderId="48" xfId="30" applyFont="1" applyFill="1" applyBorder="1" applyAlignment="1">
      <alignment horizontal="center" vertical="center"/>
    </xf>
    <xf numFmtId="0" fontId="19" fillId="5" borderId="21" xfId="30" applyFont="1" applyFill="1" applyBorder="1" applyAlignment="1">
      <alignment horizontal="center" vertical="center"/>
    </xf>
    <xf numFmtId="0" fontId="19" fillId="5" borderId="19" xfId="30" applyFont="1" applyFill="1" applyBorder="1" applyAlignment="1">
      <alignment horizontal="center" vertical="center"/>
    </xf>
    <xf numFmtId="0" fontId="19" fillId="5" borderId="59" xfId="30" applyFont="1" applyFill="1" applyBorder="1" applyAlignment="1">
      <alignment horizontal="center" vertical="center"/>
    </xf>
    <xf numFmtId="0" fontId="19" fillId="2" borderId="6" xfId="30" applyFont="1" applyFill="1" applyBorder="1" applyAlignment="1">
      <alignment horizontal="center" vertical="center"/>
    </xf>
    <xf numFmtId="0" fontId="19" fillId="2" borderId="37" xfId="30" applyFont="1" applyFill="1" applyBorder="1" applyAlignment="1">
      <alignment horizontal="center" vertical="center"/>
    </xf>
    <xf numFmtId="176" fontId="52" fillId="6" borderId="6" xfId="30" applyNumberFormat="1" applyFont="1" applyFill="1" applyBorder="1" applyAlignment="1">
      <alignment vertical="center"/>
    </xf>
    <xf numFmtId="176" fontId="52" fillId="6" borderId="38" xfId="30" applyNumberFormat="1" applyFont="1" applyFill="1" applyBorder="1" applyAlignment="1">
      <alignment vertical="center"/>
    </xf>
    <xf numFmtId="0" fontId="19" fillId="2" borderId="10" xfId="30" applyFont="1" applyFill="1" applyBorder="1" applyAlignment="1">
      <alignment horizontal="center" vertical="center"/>
    </xf>
    <xf numFmtId="0" fontId="19" fillId="2" borderId="12" xfId="30" applyFont="1" applyFill="1" applyBorder="1" applyAlignment="1">
      <alignment horizontal="center" vertical="center"/>
    </xf>
    <xf numFmtId="176" fontId="52" fillId="6" borderId="10" xfId="30" applyNumberFormat="1" applyFont="1" applyFill="1" applyBorder="1" applyAlignment="1">
      <alignment vertical="center"/>
    </xf>
    <xf numFmtId="176" fontId="52" fillId="6" borderId="11" xfId="30" applyNumberFormat="1" applyFont="1" applyFill="1" applyBorder="1" applyAlignment="1">
      <alignment vertical="center"/>
    </xf>
    <xf numFmtId="0" fontId="19" fillId="2" borderId="13" xfId="30" applyFont="1" applyFill="1" applyBorder="1" applyAlignment="1">
      <alignment horizontal="center" vertical="center"/>
    </xf>
    <xf numFmtId="0" fontId="19" fillId="2" borderId="23" xfId="30" applyFont="1" applyFill="1" applyBorder="1" applyAlignment="1">
      <alignment horizontal="center" vertical="center"/>
    </xf>
    <xf numFmtId="176" fontId="52" fillId="6" borderId="13" xfId="30" applyNumberFormat="1" applyFont="1" applyFill="1" applyBorder="1" applyAlignment="1">
      <alignment vertical="center"/>
    </xf>
    <xf numFmtId="176" fontId="52" fillId="6" borderId="14" xfId="30" applyNumberFormat="1" applyFont="1" applyFill="1" applyBorder="1" applyAlignment="1">
      <alignment vertical="center"/>
    </xf>
    <xf numFmtId="0" fontId="14" fillId="4" borderId="30" xfId="29" applyFont="1" applyFill="1" applyBorder="1" applyAlignment="1">
      <alignment vertical="center"/>
    </xf>
    <xf numFmtId="0" fontId="19" fillId="4" borderId="31" xfId="29" applyFont="1" applyFill="1" applyBorder="1" applyAlignment="1">
      <alignment vertical="center"/>
    </xf>
    <xf numFmtId="0" fontId="19" fillId="4" borderId="32" xfId="29" applyFont="1" applyFill="1" applyBorder="1" applyAlignment="1">
      <alignment vertical="center"/>
    </xf>
    <xf numFmtId="176" fontId="52" fillId="6" borderId="13" xfId="30" applyNumberFormat="1" applyFont="1" applyFill="1" applyBorder="1" applyAlignment="1">
      <alignment horizontal="right" vertical="center"/>
    </xf>
    <xf numFmtId="176" fontId="52" fillId="6" borderId="14" xfId="30" applyNumberFormat="1" applyFont="1" applyFill="1" applyBorder="1" applyAlignment="1">
      <alignment horizontal="right" vertical="center"/>
    </xf>
    <xf numFmtId="0" fontId="9" fillId="5" borderId="20" xfId="30" applyFont="1" applyFill="1" applyBorder="1" applyAlignment="1">
      <alignment horizontal="center" vertical="center"/>
    </xf>
    <xf numFmtId="0" fontId="57" fillId="6" borderId="49" xfId="27" applyFont="1" applyFill="1" applyBorder="1" applyAlignment="1">
      <alignment vertical="center" wrapText="1"/>
    </xf>
    <xf numFmtId="0" fontId="58" fillId="6" borderId="50" xfId="27" applyFont="1" applyFill="1" applyBorder="1" applyAlignment="1">
      <alignment vertical="center" wrapText="1"/>
    </xf>
    <xf numFmtId="0" fontId="58" fillId="6" borderId="55" xfId="27" applyFont="1" applyFill="1" applyBorder="1" applyAlignment="1">
      <alignment vertical="center" wrapText="1"/>
    </xf>
    <xf numFmtId="0" fontId="58" fillId="6" borderId="22" xfId="27" applyFont="1" applyFill="1" applyBorder="1" applyAlignment="1">
      <alignment vertical="center" wrapText="1"/>
    </xf>
    <xf numFmtId="0" fontId="58" fillId="6" borderId="0" xfId="27" applyFont="1" applyFill="1" applyBorder="1" applyAlignment="1">
      <alignment vertical="center" wrapText="1"/>
    </xf>
    <xf numFmtId="0" fontId="58" fillId="6" borderId="29" xfId="27" applyFont="1" applyFill="1" applyBorder="1" applyAlignment="1">
      <alignment vertical="center" wrapText="1"/>
    </xf>
    <xf numFmtId="0" fontId="58" fillId="6" borderId="21" xfId="27" applyFont="1" applyFill="1" applyBorder="1" applyAlignment="1">
      <alignment vertical="center" wrapText="1"/>
    </xf>
    <xf numFmtId="0" fontId="58" fillId="6" borderId="19" xfId="27" applyFont="1" applyFill="1" applyBorder="1" applyAlignment="1">
      <alignment vertical="center" wrapText="1"/>
    </xf>
    <xf numFmtId="0" fontId="58" fillId="6" borderId="25" xfId="27" applyFont="1" applyFill="1" applyBorder="1" applyAlignment="1">
      <alignment vertical="center" wrapText="1"/>
    </xf>
    <xf numFmtId="0" fontId="4" fillId="4" borderId="20" xfId="27" applyFont="1" applyFill="1" applyBorder="1" applyAlignment="1">
      <alignment horizontal="left" vertical="center" wrapText="1"/>
    </xf>
    <xf numFmtId="0" fontId="19" fillId="4" borderId="34" xfId="27" applyFill="1" applyBorder="1" applyAlignment="1">
      <alignment horizontal="left" vertical="center"/>
    </xf>
    <xf numFmtId="0" fontId="19" fillId="4" borderId="35" xfId="27" applyFill="1" applyBorder="1" applyAlignment="1">
      <alignment horizontal="left" vertical="center"/>
    </xf>
    <xf numFmtId="0" fontId="19" fillId="4" borderId="52" xfId="27" applyFill="1" applyBorder="1" applyAlignment="1">
      <alignment horizontal="left" vertical="center"/>
    </xf>
    <xf numFmtId="0" fontId="19" fillId="4" borderId="53" xfId="27" applyFill="1" applyBorder="1" applyAlignment="1">
      <alignment horizontal="left" vertical="center"/>
    </xf>
    <xf numFmtId="0" fontId="19" fillId="4" borderId="60" xfId="27" applyFill="1" applyBorder="1" applyAlignment="1">
      <alignment horizontal="left" vertical="center"/>
    </xf>
    <xf numFmtId="0" fontId="15" fillId="4" borderId="20" xfId="27" applyFont="1" applyFill="1" applyBorder="1" applyAlignment="1">
      <alignment horizontal="left" vertical="center" wrapText="1"/>
    </xf>
    <xf numFmtId="0" fontId="19" fillId="4" borderId="34" xfId="27" applyFill="1" applyBorder="1" applyAlignment="1">
      <alignment horizontal="left" vertical="center" wrapText="1"/>
    </xf>
    <xf numFmtId="0" fontId="19" fillId="4" borderId="35" xfId="27" applyFill="1" applyBorder="1" applyAlignment="1">
      <alignment horizontal="left" vertical="center" wrapText="1"/>
    </xf>
    <xf numFmtId="0" fontId="19" fillId="4" borderId="52" xfId="27" applyFill="1" applyBorder="1" applyAlignment="1">
      <alignment horizontal="left" vertical="center" wrapText="1"/>
    </xf>
    <xf numFmtId="0" fontId="19" fillId="4" borderId="53" xfId="27" applyFill="1" applyBorder="1" applyAlignment="1">
      <alignment horizontal="left" vertical="center" wrapText="1"/>
    </xf>
    <xf numFmtId="0" fontId="19" fillId="4" borderId="60" xfId="27" applyFill="1" applyBorder="1" applyAlignment="1">
      <alignment horizontal="left" vertical="center" wrapText="1"/>
    </xf>
    <xf numFmtId="0" fontId="18" fillId="4" borderId="20" xfId="27" applyFont="1" applyFill="1" applyBorder="1" applyAlignment="1">
      <alignment horizontal="left" vertical="center"/>
    </xf>
    <xf numFmtId="0" fontId="51" fillId="2" borderId="0" xfId="33" applyFont="1" applyFill="1" applyAlignment="1">
      <alignment horizontal="center" vertical="center"/>
    </xf>
    <xf numFmtId="0" fontId="51" fillId="0" borderId="0" xfId="0" applyFont="1" applyAlignment="1">
      <alignment horizontal="center" vertical="center"/>
    </xf>
    <xf numFmtId="0" fontId="15" fillId="6" borderId="30" xfId="33" applyFill="1" applyBorder="1" applyAlignment="1">
      <alignment horizontal="center" vertical="center" wrapText="1"/>
    </xf>
    <xf numFmtId="0" fontId="15" fillId="6" borderId="32" xfId="33" applyFill="1" applyBorder="1" applyAlignment="1">
      <alignment horizontal="center" vertical="center" wrapText="1"/>
    </xf>
    <xf numFmtId="0" fontId="52" fillId="6" borderId="30" xfId="33" applyFont="1" applyFill="1" applyBorder="1" applyAlignment="1">
      <alignment horizontal="left" vertical="center" wrapText="1"/>
    </xf>
    <xf numFmtId="0" fontId="52" fillId="6" borderId="31" xfId="33" applyFont="1" applyFill="1" applyBorder="1" applyAlignment="1">
      <alignment horizontal="left" vertical="center" wrapText="1"/>
    </xf>
    <xf numFmtId="0" fontId="52" fillId="6" borderId="32" xfId="33" applyFont="1" applyFill="1" applyBorder="1" applyAlignment="1">
      <alignment horizontal="left" vertical="center" wrapText="1"/>
    </xf>
    <xf numFmtId="0" fontId="15" fillId="6" borderId="30" xfId="33" applyFill="1" applyBorder="1" applyAlignment="1">
      <alignment horizontal="left" vertical="center" wrapText="1"/>
    </xf>
    <xf numFmtId="0" fontId="15" fillId="6" borderId="31" xfId="33" applyFill="1" applyBorder="1" applyAlignment="1">
      <alignment horizontal="left" vertical="center" wrapText="1"/>
    </xf>
    <xf numFmtId="0" fontId="15" fillId="6" borderId="32" xfId="33" applyFill="1" applyBorder="1" applyAlignment="1">
      <alignment horizontal="left" vertical="center" wrapText="1"/>
    </xf>
    <xf numFmtId="0" fontId="52" fillId="6" borderId="30" xfId="33" applyFont="1" applyFill="1" applyBorder="1" applyAlignment="1">
      <alignment horizontal="center" vertical="center" wrapText="1"/>
    </xf>
    <xf numFmtId="0" fontId="52" fillId="6" borderId="32" xfId="33" applyFont="1" applyFill="1" applyBorder="1" applyAlignment="1">
      <alignment horizontal="center" vertical="center" wrapText="1"/>
    </xf>
    <xf numFmtId="0" fontId="15" fillId="4" borderId="18" xfId="33" applyFill="1" applyBorder="1" applyAlignment="1">
      <alignment horizontal="center" vertical="center"/>
    </xf>
    <xf numFmtId="0" fontId="15" fillId="4" borderId="20" xfId="33" applyFill="1" applyBorder="1" applyAlignment="1">
      <alignment horizontal="center" vertical="center"/>
    </xf>
    <xf numFmtId="0" fontId="15" fillId="4" borderId="34" xfId="33" applyFill="1" applyBorder="1" applyAlignment="1">
      <alignment horizontal="center" vertical="center"/>
    </xf>
    <xf numFmtId="0" fontId="15" fillId="4" borderId="35" xfId="33" applyFill="1" applyBorder="1" applyAlignment="1">
      <alignment horizontal="center" vertical="center"/>
    </xf>
    <xf numFmtId="0" fontId="15" fillId="4" borderId="21" xfId="33" applyFill="1" applyBorder="1" applyAlignment="1">
      <alignment horizontal="center" vertical="center"/>
    </xf>
    <xf numFmtId="0" fontId="15" fillId="4" borderId="19" xfId="33" applyFill="1" applyBorder="1" applyAlignment="1">
      <alignment horizontal="center" vertical="center"/>
    </xf>
    <xf numFmtId="0" fontId="15" fillId="4" borderId="25" xfId="33" applyFill="1" applyBorder="1" applyAlignment="1">
      <alignment horizontal="center" vertical="center"/>
    </xf>
    <xf numFmtId="0" fontId="53" fillId="6" borderId="30" xfId="33" applyFont="1" applyFill="1" applyBorder="1" applyAlignment="1">
      <alignment horizontal="center" vertical="center" wrapText="1"/>
    </xf>
    <xf numFmtId="0" fontId="53" fillId="6" borderId="32" xfId="33" applyFont="1" applyFill="1" applyBorder="1" applyAlignment="1">
      <alignment horizontal="center" vertical="center" wrapText="1"/>
    </xf>
    <xf numFmtId="0" fontId="38" fillId="9" borderId="30" xfId="33" applyFont="1" applyFill="1" applyBorder="1" applyAlignment="1">
      <alignment horizontal="left" vertical="top" wrapText="1"/>
    </xf>
    <xf numFmtId="0" fontId="38" fillId="9" borderId="31" xfId="0" applyFont="1" applyFill="1" applyBorder="1" applyAlignment="1">
      <alignment horizontal="left" vertical="top" wrapText="1"/>
    </xf>
    <xf numFmtId="0" fontId="38" fillId="9" borderId="32" xfId="0" applyFont="1" applyFill="1" applyBorder="1" applyAlignment="1">
      <alignment horizontal="left" vertical="top" wrapText="1"/>
    </xf>
    <xf numFmtId="0" fontId="5" fillId="6" borderId="30" xfId="33" applyFont="1" applyFill="1" applyBorder="1" applyAlignment="1">
      <alignment horizontal="center" vertical="center"/>
    </xf>
    <xf numFmtId="0" fontId="0" fillId="6" borderId="31" xfId="0" applyFill="1" applyBorder="1" applyAlignment="1">
      <alignment horizontal="center" vertical="center"/>
    </xf>
    <xf numFmtId="0" fontId="15" fillId="4" borderId="22" xfId="33" applyFill="1" applyBorder="1" applyAlignment="1">
      <alignment horizontal="center" vertical="center"/>
    </xf>
    <xf numFmtId="0" fontId="15" fillId="4" borderId="0" xfId="33" applyFill="1" applyBorder="1" applyAlignment="1">
      <alignment horizontal="center" vertical="center"/>
    </xf>
    <xf numFmtId="0" fontId="15" fillId="4" borderId="29" xfId="33" applyFill="1" applyBorder="1" applyAlignment="1">
      <alignment horizontal="center" vertical="center"/>
    </xf>
    <xf numFmtId="0" fontId="15" fillId="4" borderId="30" xfId="33" applyFill="1" applyBorder="1" applyAlignment="1">
      <alignment horizontal="center" vertical="center"/>
    </xf>
    <xf numFmtId="0" fontId="15" fillId="4" borderId="31" xfId="33" applyFill="1" applyBorder="1" applyAlignment="1">
      <alignment horizontal="center" vertical="center"/>
    </xf>
    <xf numFmtId="0" fontId="15" fillId="4" borderId="32" xfId="33" applyFill="1" applyBorder="1" applyAlignment="1">
      <alignment horizontal="center" vertical="center"/>
    </xf>
    <xf numFmtId="0" fontId="15" fillId="2" borderId="20" xfId="33" applyFill="1" applyBorder="1" applyAlignment="1">
      <alignment horizontal="left" vertical="center" wrapText="1"/>
    </xf>
    <xf numFmtId="0" fontId="15" fillId="2" borderId="34" xfId="33" applyFill="1" applyBorder="1" applyAlignment="1">
      <alignment horizontal="left" vertical="center" wrapText="1"/>
    </xf>
    <xf numFmtId="0" fontId="15" fillId="2" borderId="22" xfId="33" applyFill="1" applyBorder="1" applyAlignment="1">
      <alignment horizontal="left" vertical="center" wrapText="1"/>
    </xf>
    <xf numFmtId="0" fontId="15" fillId="2" borderId="0" xfId="33" applyFill="1" applyBorder="1" applyAlignment="1">
      <alignment horizontal="left" vertical="center" wrapText="1"/>
    </xf>
    <xf numFmtId="0" fontId="15" fillId="2" borderId="21" xfId="33" applyFill="1" applyBorder="1" applyAlignment="1">
      <alignment horizontal="left" vertical="center" wrapText="1"/>
    </xf>
    <xf numFmtId="0" fontId="15" fillId="2" borderId="19" xfId="33" applyFill="1" applyBorder="1" applyAlignment="1">
      <alignment horizontal="left" vertical="center" wrapText="1"/>
    </xf>
    <xf numFmtId="58" fontId="52" fillId="2" borderId="30" xfId="33" applyNumberFormat="1" applyFont="1" applyFill="1" applyBorder="1" applyAlignment="1">
      <alignment horizontal="center" vertical="center"/>
    </xf>
    <xf numFmtId="0" fontId="52" fillId="2" borderId="31" xfId="33" applyFont="1" applyFill="1" applyBorder="1" applyAlignment="1">
      <alignment horizontal="center" vertical="center"/>
    </xf>
    <xf numFmtId="0" fontId="52" fillId="0" borderId="31" xfId="0" applyFont="1" applyBorder="1" applyAlignment="1">
      <alignment horizontal="center" vertical="center"/>
    </xf>
    <xf numFmtId="0" fontId="52" fillId="0" borderId="32" xfId="0" applyFont="1" applyBorder="1" applyAlignment="1">
      <alignment horizontal="center" vertical="center"/>
    </xf>
    <xf numFmtId="0" fontId="53" fillId="6" borderId="30" xfId="33" applyFont="1" applyFill="1" applyBorder="1" applyAlignment="1">
      <alignment horizontal="left" vertical="center" wrapText="1"/>
    </xf>
    <xf numFmtId="0" fontId="53" fillId="6" borderId="31" xfId="33" applyFont="1" applyFill="1" applyBorder="1" applyAlignment="1">
      <alignment horizontal="left" vertical="center" wrapText="1"/>
    </xf>
    <xf numFmtId="0" fontId="53" fillId="6" borderId="32" xfId="33" applyFont="1" applyFill="1" applyBorder="1" applyAlignment="1">
      <alignment horizontal="left" vertical="center" wrapText="1"/>
    </xf>
    <xf numFmtId="0" fontId="2" fillId="3" borderId="30" xfId="33" applyFont="1" applyFill="1" applyBorder="1" applyAlignment="1">
      <alignment horizontal="left" vertical="center"/>
    </xf>
    <xf numFmtId="0" fontId="15" fillId="3" borderId="31" xfId="33" applyFont="1" applyFill="1" applyBorder="1" applyAlignment="1">
      <alignment horizontal="left" vertical="center"/>
    </xf>
    <xf numFmtId="0" fontId="52" fillId="6" borderId="20" xfId="33" applyFont="1" applyFill="1" applyBorder="1" applyAlignment="1">
      <alignment horizontal="left" vertical="top" wrapText="1"/>
    </xf>
    <xf numFmtId="0" fontId="53" fillId="6" borderId="34" xfId="33" applyFont="1" applyFill="1" applyBorder="1" applyAlignment="1">
      <alignment horizontal="left" vertical="top" wrapText="1"/>
    </xf>
    <xf numFmtId="0" fontId="53" fillId="6" borderId="22" xfId="33" applyFont="1" applyFill="1" applyBorder="1" applyAlignment="1">
      <alignment horizontal="left" vertical="top" wrapText="1"/>
    </xf>
    <xf numFmtId="0" fontId="53" fillId="6" borderId="0" xfId="33" applyFont="1" applyFill="1" applyBorder="1" applyAlignment="1">
      <alignment horizontal="left" vertical="top" wrapText="1"/>
    </xf>
    <xf numFmtId="0" fontId="53" fillId="6" borderId="21" xfId="33" applyFont="1" applyFill="1" applyBorder="1" applyAlignment="1">
      <alignment horizontal="left" vertical="top" wrapText="1"/>
    </xf>
    <xf numFmtId="0" fontId="53" fillId="6" borderId="19" xfId="33" applyFont="1" applyFill="1" applyBorder="1" applyAlignment="1">
      <alignment horizontal="left" vertical="top" wrapText="1"/>
    </xf>
    <xf numFmtId="0" fontId="41" fillId="2" borderId="34" xfId="35" applyFont="1" applyFill="1" applyBorder="1" applyAlignment="1">
      <alignment horizontal="right" vertical="center"/>
    </xf>
    <xf numFmtId="0" fontId="41" fillId="2" borderId="35" xfId="35" applyFont="1" applyFill="1" applyBorder="1" applyAlignment="1">
      <alignment horizontal="right" vertical="center"/>
    </xf>
    <xf numFmtId="179" fontId="41" fillId="0" borderId="18" xfId="35" applyNumberFormat="1" applyFont="1" applyFill="1" applyBorder="1" applyAlignment="1">
      <alignment vertical="center"/>
    </xf>
    <xf numFmtId="179" fontId="15" fillId="6" borderId="18" xfId="35" applyNumberFormat="1" applyFill="1" applyBorder="1" applyAlignment="1" applyProtection="1">
      <alignment vertical="center"/>
      <protection locked="0"/>
    </xf>
    <xf numFmtId="179" fontId="15" fillId="0" borderId="18" xfId="35" applyNumberFormat="1" applyFill="1" applyBorder="1" applyAlignment="1">
      <alignment vertical="center"/>
    </xf>
    <xf numFmtId="0" fontId="15" fillId="0" borderId="18" xfId="35" applyFill="1" applyBorder="1" applyAlignment="1">
      <alignment horizontal="center" vertical="center"/>
    </xf>
    <xf numFmtId="0" fontId="15" fillId="7" borderId="18" xfId="35" applyFill="1" applyBorder="1" applyAlignment="1">
      <alignment horizontal="center" vertical="center"/>
    </xf>
    <xf numFmtId="0" fontId="15" fillId="5" borderId="18" xfId="35" applyFill="1" applyBorder="1" applyAlignment="1">
      <alignment horizontal="center" vertical="center"/>
    </xf>
    <xf numFmtId="0" fontId="15" fillId="6" borderId="18" xfId="35" applyFill="1" applyBorder="1" applyAlignment="1" applyProtection="1">
      <alignment vertical="center"/>
      <protection locked="0"/>
    </xf>
    <xf numFmtId="0" fontId="15" fillId="7" borderId="18" xfId="35" applyFill="1" applyBorder="1" applyAlignment="1" applyProtection="1">
      <alignment horizontal="center" vertical="center" shrinkToFit="1"/>
      <protection locked="0"/>
    </xf>
    <xf numFmtId="0" fontId="15" fillId="5" borderId="34" xfId="35" applyFill="1" applyBorder="1" applyAlignment="1">
      <alignment horizontal="center" vertical="center"/>
    </xf>
    <xf numFmtId="0" fontId="15" fillId="5" borderId="35" xfId="35" applyFill="1" applyBorder="1" applyAlignment="1">
      <alignment horizontal="center" vertical="center"/>
    </xf>
    <xf numFmtId="0" fontId="15" fillId="5" borderId="21" xfId="35" applyFill="1" applyBorder="1" applyAlignment="1">
      <alignment horizontal="center" vertical="center" wrapText="1"/>
    </xf>
    <xf numFmtId="0" fontId="15" fillId="5" borderId="19" xfId="35" applyFill="1" applyBorder="1" applyAlignment="1">
      <alignment horizontal="center" vertical="center" wrapText="1"/>
    </xf>
    <xf numFmtId="0" fontId="15" fillId="5" borderId="25" xfId="35" applyFill="1" applyBorder="1" applyAlignment="1">
      <alignment horizontal="center" vertical="center" wrapText="1"/>
    </xf>
    <xf numFmtId="0" fontId="15" fillId="5" borderId="21" xfId="35" applyFill="1" applyBorder="1" applyAlignment="1">
      <alignment horizontal="center" vertical="center"/>
    </xf>
    <xf numFmtId="0" fontId="15" fillId="5" borderId="19" xfId="35" applyFill="1" applyBorder="1" applyAlignment="1">
      <alignment horizontal="center" vertical="center"/>
    </xf>
    <xf numFmtId="0" fontId="15" fillId="5" borderId="25" xfId="35" applyFill="1" applyBorder="1" applyAlignment="1">
      <alignment horizontal="center" vertical="center"/>
    </xf>
    <xf numFmtId="0" fontId="15" fillId="5" borderId="24" xfId="35" applyFill="1" applyBorder="1" applyAlignment="1">
      <alignment horizontal="center" vertical="center" wrapText="1"/>
    </xf>
    <xf numFmtId="0" fontId="39" fillId="5" borderId="18" xfId="35" applyFont="1" applyFill="1" applyBorder="1" applyAlignment="1">
      <alignment horizontal="center" vertical="center" wrapText="1"/>
    </xf>
    <xf numFmtId="0" fontId="35" fillId="5" borderId="18" xfId="35" applyFont="1" applyFill="1" applyBorder="1" applyAlignment="1">
      <alignment horizontal="center" vertical="center" wrapText="1"/>
    </xf>
    <xf numFmtId="0" fontId="36" fillId="5" borderId="18" xfId="35" applyFont="1" applyFill="1" applyBorder="1" applyAlignment="1">
      <alignment horizontal="center" vertical="center" wrapText="1"/>
    </xf>
    <xf numFmtId="0" fontId="15" fillId="2" borderId="19" xfId="35" applyFill="1" applyBorder="1" applyAlignment="1">
      <alignment horizontal="center" vertical="center"/>
    </xf>
    <xf numFmtId="0" fontId="15" fillId="5" borderId="20" xfId="35" applyFill="1" applyBorder="1" applyAlignment="1">
      <alignment horizontal="center" vertical="center"/>
    </xf>
    <xf numFmtId="0" fontId="15" fillId="5" borderId="0" xfId="35" applyFill="1" applyBorder="1" applyAlignment="1">
      <alignment horizontal="center" vertical="center"/>
    </xf>
    <xf numFmtId="0" fontId="15" fillId="6" borderId="30" xfId="37" applyFill="1" applyBorder="1" applyAlignment="1">
      <alignment horizontal="center" vertical="center"/>
    </xf>
    <xf numFmtId="0" fontId="15" fillId="6" borderId="31" xfId="37" applyFill="1" applyBorder="1" applyAlignment="1">
      <alignment horizontal="center" vertical="center"/>
    </xf>
    <xf numFmtId="0" fontId="0" fillId="6" borderId="31" xfId="0" applyFill="1" applyBorder="1" applyAlignment="1">
      <alignment vertical="center"/>
    </xf>
    <xf numFmtId="0" fontId="0" fillId="6" borderId="32" xfId="0" applyFill="1" applyBorder="1" applyAlignment="1">
      <alignment vertical="center"/>
    </xf>
    <xf numFmtId="0" fontId="2" fillId="6" borderId="30" xfId="37" applyFont="1" applyFill="1" applyBorder="1" applyAlignment="1">
      <alignment horizontal="center" vertical="center"/>
    </xf>
    <xf numFmtId="0" fontId="15" fillId="4" borderId="18" xfId="37" applyFont="1" applyFill="1" applyBorder="1" applyAlignment="1">
      <alignment horizontal="center" vertical="center"/>
    </xf>
    <xf numFmtId="0" fontId="15" fillId="4" borderId="18" xfId="37" applyFill="1" applyBorder="1" applyAlignment="1">
      <alignment horizontal="center" vertical="center"/>
    </xf>
    <xf numFmtId="0" fontId="34" fillId="6" borderId="18" xfId="31" applyNumberFormat="1" applyFont="1" applyFill="1" applyBorder="1" applyAlignment="1" applyProtection="1">
      <alignment horizontal="center" vertical="center" shrinkToFit="1"/>
      <protection locked="0"/>
    </xf>
    <xf numFmtId="0" fontId="15" fillId="6" borderId="18" xfId="37" applyFill="1" applyBorder="1" applyAlignment="1">
      <alignment horizontal="left" vertical="center" wrapText="1"/>
    </xf>
    <xf numFmtId="0" fontId="2" fillId="4" borderId="30" xfId="37" applyFont="1"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38" fillId="2" borderId="0" xfId="37" applyFont="1" applyFill="1" applyAlignment="1">
      <alignment horizontal="left" vertical="center" wrapText="1"/>
    </xf>
    <xf numFmtId="0" fontId="15" fillId="2" borderId="0" xfId="37" applyFill="1" applyAlignment="1">
      <alignment horizontal="left" vertical="center" wrapText="1"/>
    </xf>
    <xf numFmtId="0" fontId="2" fillId="4" borderId="18" xfId="37" applyFont="1" applyFill="1" applyBorder="1" applyAlignment="1">
      <alignment horizontal="center" vertical="center"/>
    </xf>
    <xf numFmtId="0" fontId="15" fillId="6" borderId="18" xfId="37" applyFill="1" applyBorder="1" applyAlignment="1">
      <alignment horizontal="left" vertical="center"/>
    </xf>
    <xf numFmtId="0" fontId="2" fillId="4" borderId="30" xfId="37" applyFont="1" applyFill="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5" fillId="6" borderId="30" xfId="37" applyFill="1" applyBorder="1" applyAlignment="1">
      <alignment horizontal="center"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56" fillId="4" borderId="30" xfId="37" applyFont="1" applyFill="1" applyBorder="1" applyAlignment="1">
      <alignment horizontal="center" vertical="center" wrapText="1"/>
    </xf>
    <xf numFmtId="0" fontId="0" fillId="6" borderId="32" xfId="0" applyFill="1" applyBorder="1" applyAlignment="1">
      <alignment horizontal="center" vertical="center"/>
    </xf>
    <xf numFmtId="0" fontId="15" fillId="6" borderId="30" xfId="37" applyFill="1" applyBorder="1" applyAlignment="1">
      <alignment horizontal="left" vertical="center"/>
    </xf>
    <xf numFmtId="0" fontId="15" fillId="6" borderId="31" xfId="37" applyFill="1" applyBorder="1" applyAlignment="1">
      <alignment horizontal="left" vertical="center"/>
    </xf>
    <xf numFmtId="179" fontId="15" fillId="6" borderId="18" xfId="35" applyNumberFormat="1" applyFill="1" applyBorder="1" applyAlignment="1">
      <alignment vertical="center"/>
    </xf>
    <xf numFmtId="0" fontId="15" fillId="6" borderId="18" xfId="35" applyFill="1" applyBorder="1" applyAlignment="1">
      <alignment vertical="center"/>
    </xf>
    <xf numFmtId="0" fontId="15" fillId="6" borderId="18" xfId="35" applyFill="1" applyBorder="1" applyAlignment="1">
      <alignment horizontal="center" vertical="center" shrinkToFit="1"/>
    </xf>
    <xf numFmtId="0" fontId="10" fillId="5" borderId="24" xfId="35" applyFont="1" applyFill="1" applyBorder="1" applyAlignment="1">
      <alignment horizontal="center" vertical="center" wrapText="1"/>
    </xf>
    <xf numFmtId="0" fontId="53" fillId="6" borderId="30" xfId="39" applyFont="1" applyFill="1" applyBorder="1" applyAlignment="1">
      <alignment horizontal="center" vertical="center" wrapText="1"/>
    </xf>
    <xf numFmtId="0" fontId="15" fillId="4" borderId="18" xfId="39" applyFill="1" applyBorder="1" applyAlignment="1">
      <alignment horizontal="center" vertical="center"/>
    </xf>
    <xf numFmtId="0" fontId="53" fillId="6" borderId="18" xfId="31" applyNumberFormat="1" applyFont="1" applyFill="1" applyBorder="1" applyAlignment="1" applyProtection="1">
      <alignment horizontal="center" vertical="center" shrinkToFit="1"/>
      <protection locked="0"/>
    </xf>
    <xf numFmtId="0" fontId="2" fillId="4" borderId="30" xfId="39" applyFont="1" applyFill="1" applyBorder="1" applyAlignment="1">
      <alignment horizontal="center" vertical="center" wrapText="1"/>
    </xf>
    <xf numFmtId="0" fontId="15" fillId="4" borderId="31" xfId="39" applyFill="1" applyBorder="1" applyAlignment="1">
      <alignment horizontal="center" vertical="center" wrapText="1"/>
    </xf>
    <xf numFmtId="0" fontId="52" fillId="6" borderId="30" xfId="39" applyFont="1" applyFill="1" applyBorder="1" applyAlignment="1">
      <alignment horizontal="center" vertical="center"/>
    </xf>
    <xf numFmtId="0" fontId="15" fillId="4" borderId="30" xfId="39" applyFill="1" applyBorder="1" applyAlignment="1">
      <alignment horizontal="center" vertical="center"/>
    </xf>
    <xf numFmtId="0" fontId="2" fillId="4" borderId="30" xfId="39" applyFont="1" applyFill="1" applyBorder="1" applyAlignment="1">
      <alignment horizontal="center" vertical="center"/>
    </xf>
    <xf numFmtId="0" fontId="15" fillId="7" borderId="18" xfId="35" applyFill="1" applyBorder="1" applyAlignment="1">
      <alignment horizontal="center" vertical="center" shrinkToFit="1"/>
    </xf>
    <xf numFmtId="179" fontId="52" fillId="6" borderId="18" xfId="35" applyNumberFormat="1" applyFont="1" applyFill="1" applyBorder="1" applyAlignment="1">
      <alignment vertical="center"/>
    </xf>
    <xf numFmtId="0" fontId="10" fillId="5" borderId="18" xfId="35" applyFont="1" applyFill="1" applyBorder="1" applyAlignment="1">
      <alignment horizontal="center" vertical="center"/>
    </xf>
    <xf numFmtId="0" fontId="52" fillId="6" borderId="18" xfId="35" applyFont="1" applyFill="1" applyBorder="1" applyAlignment="1">
      <alignment vertical="center" wrapText="1"/>
    </xf>
    <xf numFmtId="0" fontId="53" fillId="6" borderId="18" xfId="35" applyFont="1" applyFill="1" applyBorder="1" applyAlignment="1">
      <alignment vertical="center" wrapText="1"/>
    </xf>
    <xf numFmtId="0" fontId="52" fillId="6" borderId="18" xfId="35" applyFont="1" applyFill="1" applyBorder="1" applyAlignment="1">
      <alignment vertical="center"/>
    </xf>
    <xf numFmtId="0" fontId="53" fillId="6" borderId="18" xfId="35" applyFont="1" applyFill="1" applyBorder="1" applyAlignment="1">
      <alignment vertical="center"/>
    </xf>
    <xf numFmtId="0" fontId="15" fillId="5" borderId="20" xfId="40" applyFont="1" applyFill="1" applyBorder="1" applyAlignment="1">
      <alignment horizontal="center" vertical="center"/>
    </xf>
    <xf numFmtId="0" fontId="15" fillId="5" borderId="34" xfId="40" applyFont="1" applyFill="1" applyBorder="1" applyAlignment="1">
      <alignment horizontal="center" vertical="center"/>
    </xf>
    <xf numFmtId="0" fontId="15" fillId="5" borderId="35" xfId="40" applyFont="1" applyFill="1" applyBorder="1" applyAlignment="1">
      <alignment horizontal="center" vertical="center"/>
    </xf>
    <xf numFmtId="0" fontId="15" fillId="5" borderId="22" xfId="40" applyFont="1" applyFill="1" applyBorder="1" applyAlignment="1">
      <alignment horizontal="center" vertical="center"/>
    </xf>
    <xf numFmtId="0" fontId="15" fillId="5" borderId="0" xfId="40" applyFont="1" applyFill="1" applyBorder="1" applyAlignment="1">
      <alignment horizontal="center" vertical="center"/>
    </xf>
    <xf numFmtId="0" fontId="15" fillId="5" borderId="29" xfId="40" applyFont="1" applyFill="1" applyBorder="1" applyAlignment="1">
      <alignment horizontal="center" vertical="center"/>
    </xf>
    <xf numFmtId="0" fontId="15" fillId="5" borderId="21" xfId="40" applyFont="1" applyFill="1" applyBorder="1" applyAlignment="1">
      <alignment horizontal="center" vertical="center"/>
    </xf>
    <xf numFmtId="0" fontId="15" fillId="5" borderId="19" xfId="40" applyFont="1" applyFill="1" applyBorder="1" applyAlignment="1">
      <alignment horizontal="center" vertical="center"/>
    </xf>
    <xf numFmtId="0" fontId="15" fillId="5" borderId="25" xfId="40" applyFont="1" applyFill="1" applyBorder="1" applyAlignment="1">
      <alignment horizontal="center" vertical="center"/>
    </xf>
    <xf numFmtId="0" fontId="15" fillId="6" borderId="30" xfId="40" applyFill="1" applyBorder="1" applyAlignment="1">
      <alignment horizontal="center" vertical="center"/>
    </xf>
    <xf numFmtId="0" fontId="15" fillId="6" borderId="31" xfId="40" applyFill="1" applyBorder="1" applyAlignment="1">
      <alignment horizontal="center" vertical="center"/>
    </xf>
    <xf numFmtId="0" fontId="15" fillId="6" borderId="32" xfId="40" applyFill="1" applyBorder="1" applyAlignment="1">
      <alignment horizontal="center" vertical="center"/>
    </xf>
    <xf numFmtId="0" fontId="15" fillId="5" borderId="20" xfId="40" applyFont="1" applyFill="1" applyBorder="1" applyAlignment="1">
      <alignment vertical="center"/>
    </xf>
    <xf numFmtId="0" fontId="15" fillId="5" borderId="34" xfId="40" applyFont="1" applyFill="1" applyBorder="1" applyAlignment="1">
      <alignment vertical="center"/>
    </xf>
    <xf numFmtId="0" fontId="15" fillId="5" borderId="35" xfId="40" applyFont="1" applyFill="1" applyBorder="1" applyAlignment="1">
      <alignment vertical="center"/>
    </xf>
    <xf numFmtId="0" fontId="15" fillId="5" borderId="21" xfId="40" applyFont="1" applyFill="1" applyBorder="1" applyAlignment="1">
      <alignment vertical="center"/>
    </xf>
    <xf numFmtId="0" fontId="15" fillId="5" borderId="19" xfId="40" applyFont="1" applyFill="1" applyBorder="1" applyAlignment="1">
      <alignment vertical="center"/>
    </xf>
    <xf numFmtId="0" fontId="15" fillId="5" borderId="25" xfId="40" applyFont="1" applyFill="1" applyBorder="1" applyAlignment="1">
      <alignment vertical="center"/>
    </xf>
    <xf numFmtId="0" fontId="15" fillId="2" borderId="31" xfId="40" applyFont="1" applyFill="1" applyBorder="1" applyAlignment="1">
      <alignment horizontal="center" vertical="center"/>
    </xf>
    <xf numFmtId="0" fontId="15" fillId="2" borderId="33" xfId="40" applyFill="1" applyBorder="1" applyAlignment="1">
      <alignment horizontal="center" vertical="center"/>
    </xf>
    <xf numFmtId="0" fontId="15" fillId="6" borderId="34" xfId="40" applyFill="1" applyBorder="1" applyAlignment="1">
      <alignment horizontal="center" vertical="center"/>
    </xf>
    <xf numFmtId="0" fontId="15" fillId="6" borderId="35" xfId="40" applyFill="1" applyBorder="1" applyAlignment="1">
      <alignment horizontal="center" vertical="center"/>
    </xf>
    <xf numFmtId="0" fontId="15" fillId="6" borderId="19" xfId="40" applyFill="1" applyBorder="1" applyAlignment="1">
      <alignment horizontal="center" vertical="center"/>
    </xf>
    <xf numFmtId="0" fontId="15" fillId="6" borderId="25" xfId="40" applyFill="1" applyBorder="1" applyAlignment="1">
      <alignment horizontal="center" vertical="center"/>
    </xf>
    <xf numFmtId="0" fontId="15" fillId="2" borderId="31" xfId="40" applyFill="1" applyBorder="1" applyAlignment="1">
      <alignment horizontal="center" vertical="center"/>
    </xf>
    <xf numFmtId="0" fontId="0" fillId="4" borderId="30" xfId="39" applyFont="1" applyFill="1" applyBorder="1" applyAlignment="1">
      <alignment horizontal="center" vertical="center" wrapText="1"/>
    </xf>
    <xf numFmtId="0" fontId="0" fillId="0" borderId="32" xfId="0" applyBorder="1" applyAlignment="1">
      <alignment vertical="center" wrapText="1"/>
    </xf>
    <xf numFmtId="0" fontId="15" fillId="4" borderId="30" xfId="39" applyFill="1" applyBorder="1" applyAlignment="1">
      <alignment horizontal="center" vertical="center" wrapText="1"/>
    </xf>
    <xf numFmtId="0" fontId="15" fillId="6" borderId="30" xfId="39" applyFill="1" applyBorder="1" applyAlignment="1">
      <alignment horizontal="left" vertical="center" wrapText="1"/>
    </xf>
    <xf numFmtId="0" fontId="2" fillId="6" borderId="30" xfId="39" applyFont="1" applyFill="1" applyBorder="1" applyAlignment="1">
      <alignment horizontal="center" vertical="center" wrapText="1"/>
    </xf>
    <xf numFmtId="0" fontId="15" fillId="6" borderId="30" xfId="39" applyFill="1" applyBorder="1" applyAlignment="1">
      <alignment horizontal="center" vertical="center"/>
    </xf>
    <xf numFmtId="0" fontId="15" fillId="8" borderId="30" xfId="39" applyFill="1" applyBorder="1" applyAlignment="1">
      <alignment horizontal="center" vertical="center"/>
    </xf>
    <xf numFmtId="0" fontId="0" fillId="8" borderId="31" xfId="0" applyFill="1" applyBorder="1" applyAlignment="1">
      <alignment horizontal="center" vertical="center"/>
    </xf>
    <xf numFmtId="0" fontId="0" fillId="8" borderId="32" xfId="0" applyFill="1" applyBorder="1" applyAlignment="1">
      <alignment horizontal="center" vertical="center"/>
    </xf>
    <xf numFmtId="0" fontId="0" fillId="8" borderId="30" xfId="0" applyFill="1" applyBorder="1" applyAlignment="1">
      <alignment horizontal="center" vertical="center"/>
    </xf>
    <xf numFmtId="0" fontId="65" fillId="6" borderId="30" xfId="0" applyFont="1" applyFill="1" applyBorder="1" applyAlignment="1">
      <alignment horizontal="center" vertical="center"/>
    </xf>
    <xf numFmtId="0" fontId="53" fillId="0" borderId="31" xfId="0" applyFont="1" applyBorder="1" applyAlignment="1">
      <alignment horizontal="center" vertical="center"/>
    </xf>
    <xf numFmtId="0" fontId="53" fillId="0" borderId="32" xfId="0" applyFont="1" applyBorder="1" applyAlignment="1">
      <alignment horizontal="center" vertical="center"/>
    </xf>
    <xf numFmtId="0" fontId="52" fillId="6" borderId="18" xfId="35" applyFont="1" applyFill="1" applyBorder="1" applyAlignment="1">
      <alignment horizontal="center" vertical="center" shrinkToFit="1"/>
    </xf>
    <xf numFmtId="0" fontId="53" fillId="6" borderId="18" xfId="35" applyFont="1" applyFill="1" applyBorder="1" applyAlignment="1">
      <alignment horizontal="center" vertical="center" shrinkToFit="1"/>
    </xf>
    <xf numFmtId="0" fontId="34" fillId="4" borderId="18" xfId="33" applyFont="1" applyFill="1" applyBorder="1" applyAlignment="1">
      <alignment horizontal="center" vertical="center"/>
    </xf>
    <xf numFmtId="0" fontId="34" fillId="4" borderId="30" xfId="33" applyFont="1" applyFill="1" applyBorder="1" applyAlignment="1">
      <alignment horizontal="center" vertical="center"/>
    </xf>
    <xf numFmtId="0" fontId="34" fillId="4" borderId="31" xfId="33" applyFont="1" applyFill="1" applyBorder="1" applyAlignment="1">
      <alignment horizontal="center" vertical="center"/>
    </xf>
    <xf numFmtId="0" fontId="34" fillId="6" borderId="30" xfId="33" applyFont="1" applyFill="1" applyBorder="1" applyAlignment="1">
      <alignment horizontal="center" vertical="center"/>
    </xf>
    <xf numFmtId="0" fontId="34" fillId="2" borderId="19" xfId="33" applyFont="1" applyFill="1" applyBorder="1" applyAlignment="1">
      <alignment horizontal="left" vertical="center" wrapText="1"/>
    </xf>
    <xf numFmtId="0" fontId="34" fillId="8" borderId="31" xfId="33" applyFont="1" applyFill="1" applyBorder="1" applyAlignment="1">
      <alignment horizontal="center" vertical="center"/>
    </xf>
    <xf numFmtId="0" fontId="2" fillId="6" borderId="30" xfId="33" applyFont="1" applyFill="1" applyBorder="1" applyAlignment="1">
      <alignment horizontal="center" vertical="center"/>
    </xf>
    <xf numFmtId="0" fontId="15" fillId="8" borderId="30" xfId="33" applyFont="1" applyFill="1" applyBorder="1" applyAlignment="1">
      <alignment horizontal="center" vertical="center"/>
    </xf>
    <xf numFmtId="0" fontId="15" fillId="8" borderId="31" xfId="33" applyFont="1" applyFill="1" applyBorder="1" applyAlignment="1">
      <alignment horizontal="center" vertical="center"/>
    </xf>
    <xf numFmtId="0" fontId="15" fillId="8" borderId="32" xfId="33" applyFont="1" applyFill="1" applyBorder="1" applyAlignment="1">
      <alignment horizontal="center" vertical="center"/>
    </xf>
    <xf numFmtId="0" fontId="15" fillId="6" borderId="30" xfId="33" applyFill="1" applyBorder="1" applyAlignment="1">
      <alignment vertical="center"/>
    </xf>
    <xf numFmtId="0" fontId="15" fillId="6" borderId="31" xfId="33" applyFill="1" applyBorder="1" applyAlignment="1">
      <alignment vertical="center"/>
    </xf>
    <xf numFmtId="0" fontId="15" fillId="6" borderId="32" xfId="33" applyFill="1" applyBorder="1" applyAlignment="1">
      <alignment vertical="center"/>
    </xf>
    <xf numFmtId="0" fontId="15" fillId="6" borderId="30" xfId="33" applyFill="1" applyBorder="1" applyAlignment="1">
      <alignment horizontal="center" vertical="center"/>
    </xf>
    <xf numFmtId="0" fontId="15" fillId="6" borderId="31" xfId="33" applyFill="1" applyBorder="1" applyAlignment="1">
      <alignment horizontal="center" vertical="center"/>
    </xf>
    <xf numFmtId="0" fontId="15" fillId="6" borderId="32" xfId="33" applyFill="1" applyBorder="1" applyAlignment="1">
      <alignment horizontal="center" vertical="center"/>
    </xf>
    <xf numFmtId="0" fontId="15" fillId="8" borderId="20" xfId="33" applyFont="1" applyFill="1" applyBorder="1" applyAlignment="1">
      <alignment horizontal="center" vertical="center"/>
    </xf>
    <xf numFmtId="0" fontId="15" fillId="8" borderId="34" xfId="33" applyFont="1" applyFill="1" applyBorder="1" applyAlignment="1">
      <alignment horizontal="center" vertical="center"/>
    </xf>
    <xf numFmtId="0" fontId="15" fillId="8" borderId="35" xfId="33" applyFont="1" applyFill="1" applyBorder="1" applyAlignment="1">
      <alignment horizontal="center" vertical="center"/>
    </xf>
    <xf numFmtId="0" fontId="15" fillId="8" borderId="22" xfId="33" applyFont="1" applyFill="1" applyBorder="1" applyAlignment="1">
      <alignment horizontal="center" vertical="center"/>
    </xf>
    <xf numFmtId="0" fontId="15" fillId="8" borderId="0" xfId="33" applyFont="1" applyFill="1" applyBorder="1" applyAlignment="1">
      <alignment horizontal="center" vertical="center"/>
    </xf>
    <xf numFmtId="0" fontId="15" fillId="8" borderId="29" xfId="33" applyFont="1" applyFill="1" applyBorder="1" applyAlignment="1">
      <alignment horizontal="center" vertical="center"/>
    </xf>
    <xf numFmtId="0" fontId="2" fillId="8" borderId="20" xfId="33" applyFont="1" applyFill="1" applyBorder="1" applyAlignment="1">
      <alignment horizontal="center" vertical="center"/>
    </xf>
    <xf numFmtId="0" fontId="15" fillId="6" borderId="30" xfId="33" applyFont="1" applyFill="1" applyBorder="1" applyAlignment="1">
      <alignment horizontal="center" vertical="center"/>
    </xf>
    <xf numFmtId="0" fontId="2" fillId="8" borderId="30" xfId="33" applyFont="1" applyFill="1" applyBorder="1" applyAlignment="1">
      <alignment horizontal="center" vertical="center"/>
    </xf>
    <xf numFmtId="0" fontId="15" fillId="6" borderId="20" xfId="33" applyFont="1" applyFill="1" applyBorder="1" applyAlignment="1">
      <alignment horizontal="center" vertical="center"/>
    </xf>
    <xf numFmtId="0" fontId="15" fillId="6" borderId="34" xfId="33" applyFont="1" applyFill="1" applyBorder="1" applyAlignment="1">
      <alignment horizontal="center" vertical="center"/>
    </xf>
    <xf numFmtId="0" fontId="0" fillId="6" borderId="34" xfId="0" applyFill="1" applyBorder="1" applyAlignment="1">
      <alignment vertical="center"/>
    </xf>
    <xf numFmtId="0" fontId="0" fillId="6" borderId="35" xfId="0" applyFill="1" applyBorder="1" applyAlignment="1">
      <alignment vertical="center"/>
    </xf>
    <xf numFmtId="0" fontId="2" fillId="8" borderId="30" xfId="41" applyFont="1" applyFill="1" applyBorder="1" applyAlignment="1">
      <alignment horizontal="center" vertical="center"/>
    </xf>
    <xf numFmtId="0" fontId="15" fillId="8" borderId="31" xfId="41" applyFont="1" applyFill="1" applyBorder="1" applyAlignment="1">
      <alignment horizontal="center" vertical="center"/>
    </xf>
    <xf numFmtId="0" fontId="2" fillId="6" borderId="30" xfId="41" applyFont="1" applyFill="1" applyBorder="1" applyAlignment="1">
      <alignment horizontal="center" vertical="center"/>
    </xf>
    <xf numFmtId="0" fontId="15" fillId="6" borderId="30" xfId="41" applyFont="1" applyFill="1" applyBorder="1" applyAlignment="1">
      <alignment horizontal="center" vertical="center" shrinkToFit="1"/>
    </xf>
    <xf numFmtId="0" fontId="15" fillId="6" borderId="30" xfId="41" applyFill="1" applyBorder="1" applyAlignment="1">
      <alignment horizontal="center" vertical="center"/>
    </xf>
    <xf numFmtId="0" fontId="15" fillId="8" borderId="30" xfId="41" applyFont="1" applyFill="1" applyBorder="1" applyAlignment="1">
      <alignment horizontal="center" vertical="center"/>
    </xf>
    <xf numFmtId="0" fontId="2" fillId="4" borderId="30" xfId="41" applyFont="1" applyFill="1" applyBorder="1" applyAlignment="1">
      <alignment horizontal="center" vertical="center"/>
    </xf>
    <xf numFmtId="0" fontId="15" fillId="6" borderId="30" xfId="41" applyFont="1" applyFill="1" applyBorder="1" applyAlignment="1">
      <alignment horizontal="center" vertical="center"/>
    </xf>
    <xf numFmtId="0" fontId="15" fillId="6" borderId="18" xfId="35" applyFill="1" applyBorder="1" applyAlignment="1">
      <alignment horizontal="center" vertical="center"/>
    </xf>
    <xf numFmtId="0" fontId="15" fillId="5" borderId="30" xfId="35" applyFill="1" applyBorder="1" applyAlignment="1">
      <alignment horizontal="center" vertical="center"/>
    </xf>
    <xf numFmtId="0" fontId="15" fillId="5" borderId="31" xfId="35" applyFill="1" applyBorder="1" applyAlignment="1">
      <alignment horizontal="center" vertical="center"/>
    </xf>
    <xf numFmtId="0" fontId="15" fillId="5" borderId="32" xfId="35" applyFill="1" applyBorder="1" applyAlignment="1">
      <alignment horizontal="center" vertical="center"/>
    </xf>
    <xf numFmtId="0" fontId="52" fillId="6" borderId="18" xfId="35" applyFont="1" applyFill="1" applyBorder="1" applyAlignment="1">
      <alignment horizontal="center" vertical="center" wrapText="1"/>
    </xf>
    <xf numFmtId="0" fontId="53" fillId="6" borderId="18" xfId="35" applyFont="1" applyFill="1" applyBorder="1" applyAlignment="1">
      <alignment horizontal="center" vertical="center"/>
    </xf>
    <xf numFmtId="0" fontId="52" fillId="6" borderId="18" xfId="35" applyFont="1" applyFill="1" applyBorder="1" applyAlignment="1">
      <alignment horizontal="center" vertical="center"/>
    </xf>
    <xf numFmtId="0" fontId="15" fillId="5" borderId="22" xfId="35" applyFill="1" applyBorder="1" applyAlignment="1">
      <alignment horizontal="center" vertical="center" wrapText="1"/>
    </xf>
    <xf numFmtId="0" fontId="15" fillId="5" borderId="0" xfId="35" applyFill="1" applyBorder="1" applyAlignment="1">
      <alignment horizontal="center" vertical="center" wrapText="1"/>
    </xf>
    <xf numFmtId="0" fontId="15" fillId="5" borderId="29" xfId="35" applyFill="1" applyBorder="1" applyAlignment="1">
      <alignment horizontal="center" vertical="center" wrapText="1"/>
    </xf>
    <xf numFmtId="0" fontId="15" fillId="5" borderId="68" xfId="35" applyFill="1" applyBorder="1" applyAlignment="1">
      <alignment horizontal="center" vertical="center" wrapText="1"/>
    </xf>
    <xf numFmtId="0" fontId="5" fillId="5" borderId="22" xfId="35" applyFont="1" applyFill="1" applyBorder="1" applyAlignment="1">
      <alignment horizontal="center" vertical="center" wrapText="1"/>
    </xf>
    <xf numFmtId="0" fontId="15" fillId="6" borderId="30" xfId="35" applyFill="1" applyBorder="1" applyAlignment="1">
      <alignment horizontal="center" vertical="center"/>
    </xf>
    <xf numFmtId="0" fontId="15" fillId="6" borderId="31" xfId="35" applyFill="1" applyBorder="1" applyAlignment="1">
      <alignment horizontal="center" vertical="center"/>
    </xf>
    <xf numFmtId="0" fontId="15" fillId="6" borderId="32" xfId="35" applyFill="1" applyBorder="1" applyAlignment="1">
      <alignment horizontal="center" vertical="center"/>
    </xf>
    <xf numFmtId="0" fontId="52" fillId="6" borderId="18" xfId="35" applyFont="1" applyFill="1" applyBorder="1" applyAlignment="1">
      <alignment horizontal="left" vertical="center" wrapText="1"/>
    </xf>
    <xf numFmtId="0" fontId="53" fillId="6" borderId="18" xfId="35" applyFont="1" applyFill="1" applyBorder="1" applyAlignment="1">
      <alignment horizontal="left" vertical="center"/>
    </xf>
    <xf numFmtId="0" fontId="2" fillId="5" borderId="30" xfId="35" applyFont="1" applyFill="1" applyBorder="1" applyAlignment="1">
      <alignment horizontal="center" vertical="center"/>
    </xf>
    <xf numFmtId="176" fontId="38" fillId="6" borderId="18" xfId="32" applyNumberFormat="1" applyFont="1" applyFill="1" applyBorder="1" applyAlignment="1" applyProtection="1">
      <alignment horizontal="right" vertical="center" shrinkToFit="1"/>
    </xf>
    <xf numFmtId="0" fontId="38" fillId="6" borderId="18" xfId="31" applyFont="1" applyFill="1" applyBorder="1" applyAlignment="1" applyProtection="1">
      <alignment horizontal="center" vertical="center"/>
    </xf>
    <xf numFmtId="0" fontId="46" fillId="4" borderId="18" xfId="31" applyFont="1" applyFill="1" applyBorder="1" applyAlignment="1" applyProtection="1">
      <alignment horizontal="center" vertical="center"/>
    </xf>
    <xf numFmtId="176" fontId="53" fillId="0" borderId="18" xfId="32" applyNumberFormat="1" applyFont="1" applyFill="1" applyBorder="1" applyAlignment="1" applyProtection="1">
      <alignment horizontal="right" vertical="center" shrinkToFit="1"/>
    </xf>
    <xf numFmtId="0" fontId="35" fillId="4" borderId="18" xfId="31" applyFont="1" applyFill="1" applyBorder="1" applyAlignment="1" applyProtection="1">
      <alignment horizontal="center" vertical="center"/>
    </xf>
    <xf numFmtId="0" fontId="47" fillId="6" borderId="18" xfId="31" applyFont="1" applyFill="1" applyBorder="1" applyAlignment="1" applyProtection="1">
      <alignment horizontal="center" vertical="center" shrinkToFit="1"/>
    </xf>
    <xf numFmtId="0" fontId="38" fillId="6" borderId="18" xfId="31" applyNumberFormat="1" applyFont="1" applyFill="1" applyBorder="1" applyAlignment="1" applyProtection="1">
      <alignment horizontal="center" vertical="center" shrinkToFit="1"/>
    </xf>
    <xf numFmtId="176" fontId="48" fillId="4" borderId="63" xfId="31" applyNumberFormat="1" applyFont="1" applyFill="1" applyBorder="1" applyAlignment="1" applyProtection="1">
      <alignment horizontal="center" vertical="center"/>
    </xf>
    <xf numFmtId="0" fontId="38" fillId="4" borderId="63" xfId="31" applyFont="1" applyFill="1" applyBorder="1" applyAlignment="1" applyProtection="1">
      <alignment horizontal="center" vertical="center" shrinkToFit="1"/>
    </xf>
    <xf numFmtId="0" fontId="49" fillId="0" borderId="0" xfId="25" applyFont="1" applyAlignment="1">
      <alignment horizontal="left" vertical="center" wrapText="1"/>
    </xf>
    <xf numFmtId="0" fontId="47" fillId="2" borderId="0" xfId="31" applyFont="1" applyFill="1" applyBorder="1" applyAlignment="1" applyProtection="1">
      <alignment horizontal="center" vertical="center"/>
    </xf>
    <xf numFmtId="0" fontId="34" fillId="2" borderId="0" xfId="31" applyFont="1" applyFill="1" applyAlignment="1" applyProtection="1">
      <alignment horizontal="center" vertical="center"/>
    </xf>
    <xf numFmtId="0" fontId="34" fillId="2" borderId="30" xfId="31" applyFont="1" applyFill="1" applyBorder="1" applyAlignment="1" applyProtection="1">
      <alignment horizontal="center" vertical="top"/>
    </xf>
    <xf numFmtId="0" fontId="34" fillId="2" borderId="32" xfId="31" applyFont="1" applyFill="1" applyBorder="1" applyAlignment="1" applyProtection="1">
      <alignment horizontal="center" vertical="top"/>
    </xf>
    <xf numFmtId="0" fontId="35" fillId="2" borderId="0" xfId="31" applyFont="1" applyFill="1" applyBorder="1" applyAlignment="1" applyProtection="1">
      <alignment horizontal="left" vertical="center" wrapText="1"/>
    </xf>
    <xf numFmtId="0" fontId="47" fillId="2" borderId="30" xfId="31" applyFont="1" applyFill="1" applyBorder="1" applyAlignment="1" applyProtection="1">
      <alignment horizontal="center" vertical="top"/>
    </xf>
    <xf numFmtId="0" fontId="47" fillId="2" borderId="32" xfId="31" applyFont="1" applyFill="1" applyBorder="1" applyAlignment="1" applyProtection="1">
      <alignment horizontal="center" vertical="top"/>
    </xf>
    <xf numFmtId="0" fontId="35" fillId="2" borderId="0" xfId="31" applyFont="1" applyFill="1" applyBorder="1" applyAlignment="1" applyProtection="1">
      <alignment horizontal="left" vertical="center" wrapText="1" shrinkToFit="1"/>
    </xf>
    <xf numFmtId="0" fontId="47" fillId="2" borderId="30" xfId="31" applyFont="1" applyFill="1" applyBorder="1" applyAlignment="1" applyProtection="1">
      <alignment horizontal="center" vertical="center"/>
    </xf>
    <xf numFmtId="0" fontId="47" fillId="2" borderId="32" xfId="31" applyFont="1" applyFill="1" applyBorder="1" applyAlignment="1" applyProtection="1">
      <alignment horizontal="center" vertical="center"/>
    </xf>
    <xf numFmtId="0" fontId="35" fillId="2" borderId="0" xfId="31" applyFont="1" applyFill="1" applyAlignment="1" applyProtection="1">
      <alignment horizontal="left" vertical="center" wrapText="1"/>
    </xf>
    <xf numFmtId="0" fontId="47" fillId="4" borderId="18" xfId="31" applyFont="1" applyFill="1" applyBorder="1" applyAlignment="1" applyProtection="1">
      <alignment horizontal="center" vertical="center" textRotation="255"/>
    </xf>
    <xf numFmtId="0" fontId="47" fillId="4" borderId="18" xfId="31" applyFont="1" applyFill="1" applyBorder="1" applyAlignment="1" applyProtection="1">
      <alignment horizontal="center" vertical="center"/>
    </xf>
    <xf numFmtId="176" fontId="53" fillId="6" borderId="18" xfId="32" applyNumberFormat="1" applyFont="1" applyFill="1" applyBorder="1" applyAlignment="1" applyProtection="1">
      <alignment horizontal="right" vertical="center" shrinkToFit="1"/>
    </xf>
    <xf numFmtId="176" fontId="48" fillId="0" borderId="63" xfId="31" applyNumberFormat="1" applyFont="1" applyFill="1" applyBorder="1" applyAlignment="1" applyProtection="1">
      <alignment horizontal="center" vertical="center"/>
    </xf>
    <xf numFmtId="0" fontId="53" fillId="6" borderId="18" xfId="31" applyFont="1" applyFill="1" applyBorder="1" applyAlignment="1" applyProtection="1">
      <alignment horizontal="center" vertical="center"/>
    </xf>
    <xf numFmtId="0" fontId="53" fillId="6" borderId="18" xfId="31" applyNumberFormat="1" applyFont="1" applyFill="1" applyBorder="1" applyAlignment="1" applyProtection="1">
      <alignment horizontal="center" vertical="center" shrinkToFit="1"/>
    </xf>
    <xf numFmtId="0" fontId="34" fillId="4" borderId="30" xfId="31" applyFont="1" applyFill="1" applyBorder="1" applyAlignment="1" applyProtection="1">
      <alignment horizontal="left" vertical="center"/>
    </xf>
    <xf numFmtId="0" fontId="34" fillId="4" borderId="31" xfId="31" applyFont="1" applyFill="1" applyBorder="1" applyAlignment="1" applyProtection="1">
      <alignment horizontal="left" vertical="center"/>
    </xf>
    <xf numFmtId="0" fontId="34" fillId="4" borderId="32" xfId="31" applyFont="1" applyFill="1" applyBorder="1" applyAlignment="1" applyProtection="1">
      <alignment horizontal="left" vertical="center"/>
    </xf>
    <xf numFmtId="176" fontId="38" fillId="6" borderId="18" xfId="31" applyNumberFormat="1" applyFont="1" applyFill="1" applyBorder="1" applyAlignment="1" applyProtection="1">
      <alignment horizontal="right" vertical="center" shrinkToFit="1"/>
    </xf>
    <xf numFmtId="176" fontId="38" fillId="4" borderId="63" xfId="31" applyNumberFormat="1" applyFont="1" applyFill="1" applyBorder="1" applyAlignment="1" applyProtection="1">
      <alignment horizontal="right" vertical="center" shrinkToFit="1"/>
    </xf>
    <xf numFmtId="176" fontId="38" fillId="0" borderId="18" xfId="31" applyNumberFormat="1" applyFont="1" applyFill="1" applyBorder="1" applyAlignment="1" applyProtection="1">
      <alignment horizontal="right" vertical="center" shrinkToFit="1"/>
    </xf>
    <xf numFmtId="0" fontId="34" fillId="4" borderId="18" xfId="31" applyFont="1" applyFill="1" applyBorder="1" applyAlignment="1" applyProtection="1">
      <alignment horizontal="left" vertical="center"/>
    </xf>
    <xf numFmtId="0" fontId="35" fillId="2" borderId="0" xfId="31" applyFont="1" applyFill="1" applyAlignment="1" applyProtection="1">
      <alignment horizontal="center" vertical="center"/>
    </xf>
    <xf numFmtId="0" fontId="47" fillId="4" borderId="18" xfId="31" applyFont="1" applyFill="1" applyBorder="1" applyAlignment="1" applyProtection="1">
      <alignment horizontal="center" vertical="center" wrapText="1"/>
    </xf>
    <xf numFmtId="0" fontId="34" fillId="4" borderId="18" xfId="31" applyFont="1" applyFill="1" applyBorder="1" applyAlignment="1" applyProtection="1">
      <alignment horizontal="center" vertical="center"/>
    </xf>
    <xf numFmtId="176" fontId="38" fillId="0" borderId="18" xfId="32" applyNumberFormat="1" applyFont="1" applyFill="1" applyBorder="1" applyAlignment="1" applyProtection="1">
      <alignment horizontal="right" vertical="center" shrinkToFit="1"/>
    </xf>
    <xf numFmtId="176" fontId="38" fillId="4" borderId="63" xfId="31" applyNumberFormat="1" applyFont="1" applyFill="1" applyBorder="1" applyAlignment="1" applyProtection="1">
      <alignment horizontal="center" vertical="center" shrinkToFit="1"/>
    </xf>
    <xf numFmtId="176" fontId="38" fillId="0" borderId="30" xfId="31" applyNumberFormat="1" applyFont="1" applyFill="1" applyBorder="1" applyAlignment="1" applyProtection="1">
      <alignment horizontal="right" vertical="center" shrinkToFit="1"/>
    </xf>
    <xf numFmtId="176" fontId="38" fillId="0" borderId="31" xfId="31" applyNumberFormat="1" applyFont="1" applyFill="1" applyBorder="1" applyAlignment="1" applyProtection="1">
      <alignment horizontal="right" vertical="center" shrinkToFit="1"/>
    </xf>
    <xf numFmtId="176" fontId="38" fillId="0" borderId="32" xfId="31" applyNumberFormat="1" applyFont="1" applyFill="1" applyBorder="1" applyAlignment="1" applyProtection="1">
      <alignment horizontal="right" vertical="center" shrinkToFit="1"/>
    </xf>
    <xf numFmtId="0" fontId="34" fillId="4" borderId="18" xfId="31" applyFont="1" applyFill="1" applyBorder="1" applyAlignment="1" applyProtection="1">
      <alignment horizontal="left" vertical="center" wrapText="1"/>
    </xf>
    <xf numFmtId="0" fontId="34" fillId="4" borderId="18" xfId="31" applyFont="1" applyFill="1" applyBorder="1" applyAlignment="1" applyProtection="1">
      <alignment horizontal="center" vertical="center" wrapText="1"/>
    </xf>
    <xf numFmtId="0" fontId="47" fillId="4" borderId="20" xfId="31" applyFont="1" applyFill="1" applyBorder="1" applyAlignment="1" applyProtection="1">
      <alignment horizontal="center" vertical="center" wrapText="1"/>
    </xf>
    <xf numFmtId="0" fontId="47" fillId="4" borderId="34" xfId="31" applyFont="1" applyFill="1" applyBorder="1" applyAlignment="1" applyProtection="1">
      <alignment horizontal="center" vertical="center" wrapText="1"/>
    </xf>
    <xf numFmtId="0" fontId="47" fillId="4" borderId="35" xfId="31" applyFont="1" applyFill="1" applyBorder="1" applyAlignment="1" applyProtection="1">
      <alignment horizontal="center" vertical="center" wrapText="1"/>
    </xf>
    <xf numFmtId="0" fontId="36" fillId="4" borderId="21" xfId="31" applyFont="1" applyFill="1" applyBorder="1" applyAlignment="1" applyProtection="1">
      <alignment horizontal="left" vertical="center" wrapText="1"/>
    </xf>
    <xf numFmtId="0" fontId="36" fillId="4" borderId="19" xfId="31" applyFont="1" applyFill="1" applyBorder="1" applyAlignment="1" applyProtection="1">
      <alignment horizontal="left" vertical="center" wrapText="1"/>
    </xf>
  </cellXfs>
  <cellStyles count="43">
    <cellStyle name="桁区切り" xfId="42" builtinId="6"/>
    <cellStyle name="桁区切り 2" xfId="32"/>
    <cellStyle name="標準" xfId="0" builtinId="0"/>
    <cellStyle name="標準 10" xfId="9"/>
    <cellStyle name="標準 11" xfId="10"/>
    <cellStyle name="標準 11 2" xfId="35"/>
    <cellStyle name="標準 12" xfId="11"/>
    <cellStyle name="標準 12 2" xfId="36"/>
    <cellStyle name="標準 13" xfId="12"/>
    <cellStyle name="標準 13 2" xfId="37"/>
    <cellStyle name="標準 14" xfId="13"/>
    <cellStyle name="標準 14 2" xfId="38"/>
    <cellStyle name="標準 15" xfId="14"/>
    <cellStyle name="標準 15 2" xfId="39"/>
    <cellStyle name="標準 16" xfId="15"/>
    <cellStyle name="標準 16 2" xfId="40"/>
    <cellStyle name="標準 17" xfId="16"/>
    <cellStyle name="標準 18" xfId="17"/>
    <cellStyle name="標準 18 2" xfId="41"/>
    <cellStyle name="標準 19" xfId="18"/>
    <cellStyle name="標準 2" xfId="1"/>
    <cellStyle name="標準 2 2" xfId="28"/>
    <cellStyle name="標準 2 2 2" xfId="24"/>
    <cellStyle name="標準 2 3" xfId="31"/>
    <cellStyle name="標準 20" xfId="19"/>
    <cellStyle name="標準 21" xfId="20"/>
    <cellStyle name="標準 23" xfId="21"/>
    <cellStyle name="標準 24" xfId="22"/>
    <cellStyle name="標準 24 2" xfId="33"/>
    <cellStyle name="標準 27" xfId="23"/>
    <cellStyle name="標準 28" xfId="26"/>
    <cellStyle name="標準 3" xfId="2"/>
    <cellStyle name="標準 3 2" xfId="25"/>
    <cellStyle name="標準 4" xfId="3"/>
    <cellStyle name="標準 4 2" xfId="34"/>
    <cellStyle name="標準 5" xfId="4"/>
    <cellStyle name="標準 6" xfId="5"/>
    <cellStyle name="標準 6 2" xfId="29"/>
    <cellStyle name="標準 7" xfId="6"/>
    <cellStyle name="標準 7 2" xfId="27"/>
    <cellStyle name="標準 8" xfId="7"/>
    <cellStyle name="標準 8 2" xfId="30"/>
    <cellStyle name="標準 9" xfId="8"/>
  </cellStyles>
  <dxfs count="1">
    <dxf>
      <font>
        <b/>
        <i val="0"/>
        <strike val="0"/>
        <color rgb="FFFF0000"/>
      </font>
      <fill>
        <patternFill>
          <bgColor theme="4" tint="0.79998168889431442"/>
        </patternFill>
      </fill>
    </dxf>
  </dxfs>
  <tableStyles count="0" defaultTableStyle="TableStyleMedium2" defaultPivotStyle="PivotStyleLight16"/>
  <colors>
    <mruColors>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8</xdr:col>
      <xdr:colOff>340180</xdr:colOff>
      <xdr:row>24</xdr:row>
      <xdr:rowOff>50800</xdr:rowOff>
    </xdr:from>
    <xdr:to>
      <xdr:col>13</xdr:col>
      <xdr:colOff>641351</xdr:colOff>
      <xdr:row>26</xdr:row>
      <xdr:rowOff>165100</xdr:rowOff>
    </xdr:to>
    <xdr:sp macro="" textlink="">
      <xdr:nvSpPr>
        <xdr:cNvPr id="5" name="四角形吹き出し 4"/>
        <xdr:cNvSpPr/>
      </xdr:nvSpPr>
      <xdr:spPr>
        <a:xfrm>
          <a:off x="3986894" y="5929086"/>
          <a:ext cx="2505528" cy="604157"/>
        </a:xfrm>
        <a:prstGeom prst="wedgeRectCallout">
          <a:avLst>
            <a:gd name="adj1" fmla="val -31231"/>
            <a:gd name="adj2" fmla="val 702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「新規事業」について、端的に記入してください。</a:t>
          </a:r>
        </a:p>
      </xdr:txBody>
    </xdr:sp>
    <xdr:clientData/>
  </xdr:twoCellAnchor>
  <xdr:twoCellAnchor>
    <xdr:from>
      <xdr:col>7</xdr:col>
      <xdr:colOff>295274</xdr:colOff>
      <xdr:row>36</xdr:row>
      <xdr:rowOff>114300</xdr:rowOff>
    </xdr:from>
    <xdr:to>
      <xdr:col>13</xdr:col>
      <xdr:colOff>598715</xdr:colOff>
      <xdr:row>38</xdr:row>
      <xdr:rowOff>114300</xdr:rowOff>
    </xdr:to>
    <xdr:sp macro="" textlink="">
      <xdr:nvSpPr>
        <xdr:cNvPr id="3" name="四角形吹き出し 2"/>
        <xdr:cNvSpPr/>
      </xdr:nvSpPr>
      <xdr:spPr>
        <a:xfrm>
          <a:off x="3588203" y="8904514"/>
          <a:ext cx="2861583" cy="489857"/>
        </a:xfrm>
        <a:prstGeom prst="wedgeRectCallout">
          <a:avLst>
            <a:gd name="adj1" fmla="val -48521"/>
            <a:gd name="adj2" fmla="val 103324"/>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助成事業の支払いが終了する予定日を記載ください。</a:t>
          </a:r>
          <a:endParaRPr kumimoji="1" lang="en-US" altLang="ja-JP" sz="1100" b="1"/>
        </a:p>
      </xdr:txBody>
    </xdr:sp>
    <xdr:clientData/>
  </xdr:twoCellAnchor>
  <xdr:twoCellAnchor>
    <xdr:from>
      <xdr:col>5</xdr:col>
      <xdr:colOff>73024</xdr:colOff>
      <xdr:row>29</xdr:row>
      <xdr:rowOff>120650</xdr:rowOff>
    </xdr:from>
    <xdr:to>
      <xdr:col>13</xdr:col>
      <xdr:colOff>355600</xdr:colOff>
      <xdr:row>32</xdr:row>
      <xdr:rowOff>171450</xdr:rowOff>
    </xdr:to>
    <xdr:sp macro="" textlink="">
      <xdr:nvSpPr>
        <xdr:cNvPr id="4" name="四角形吹き出し 3"/>
        <xdr:cNvSpPr/>
      </xdr:nvSpPr>
      <xdr:spPr>
        <a:xfrm>
          <a:off x="2428874" y="6750050"/>
          <a:ext cx="3762376" cy="736600"/>
        </a:xfrm>
        <a:prstGeom prst="wedgeRectCallout">
          <a:avLst>
            <a:gd name="adj1" fmla="val -50230"/>
            <a:gd name="adj2" fmla="val 75853"/>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数式が入っており、資金シートに入力すると自動的に数字入りますが、念のため、資金シートの助成金交付申請額と一致していることを確認してください。</a:t>
          </a:r>
        </a:p>
      </xdr:txBody>
    </xdr:sp>
    <xdr:clientData/>
  </xdr:twoCellAnchor>
  <xdr:twoCellAnchor>
    <xdr:from>
      <xdr:col>0</xdr:col>
      <xdr:colOff>122465</xdr:colOff>
      <xdr:row>8</xdr:row>
      <xdr:rowOff>231323</xdr:rowOff>
    </xdr:from>
    <xdr:to>
      <xdr:col>5</xdr:col>
      <xdr:colOff>254002</xdr:colOff>
      <xdr:row>12</xdr:row>
      <xdr:rowOff>217715</xdr:rowOff>
    </xdr:to>
    <xdr:sp macro="" textlink="">
      <xdr:nvSpPr>
        <xdr:cNvPr id="7" name="四角形吹き出し 6"/>
        <xdr:cNvSpPr/>
      </xdr:nvSpPr>
      <xdr:spPr>
        <a:xfrm>
          <a:off x="122465" y="2190752"/>
          <a:ext cx="2499180" cy="966106"/>
        </a:xfrm>
        <a:prstGeom prst="wedgeRectCallout">
          <a:avLst>
            <a:gd name="adj1" fmla="val 70876"/>
            <a:gd name="adj2" fmla="val -445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個人事業主は居住地、法人は</a:t>
          </a:r>
          <a:r>
            <a:rPr kumimoji="1" lang="ja-JP" altLang="ja-JP" sz="1100" b="1">
              <a:solidFill>
                <a:schemeClr val="lt1"/>
              </a:solidFill>
              <a:effectLst/>
              <a:latin typeface="+mn-lt"/>
              <a:ea typeface="+mn-ea"/>
              <a:cs typeface="+mn-cs"/>
            </a:rPr>
            <a:t>履歴事項全部事項証明書等に記載の本店所在地を入力</a:t>
          </a:r>
          <a:r>
            <a:rPr kumimoji="1" lang="ja-JP" altLang="en-US" sz="1100" b="1">
              <a:solidFill>
                <a:schemeClr val="lt1"/>
              </a:solidFill>
              <a:effectLst/>
              <a:latin typeface="+mn-lt"/>
              <a:ea typeface="+mn-ea"/>
              <a:cs typeface="+mn-cs"/>
            </a:rPr>
            <a:t>してください。</a:t>
          </a:r>
          <a:endParaRPr kumimoji="1" lang="ja-JP" altLang="en-US" sz="1100" b="1"/>
        </a:p>
      </xdr:txBody>
    </xdr:sp>
    <xdr:clientData/>
  </xdr:twoCellAnchor>
  <xdr:twoCellAnchor>
    <xdr:from>
      <xdr:col>2</xdr:col>
      <xdr:colOff>217715</xdr:colOff>
      <xdr:row>4</xdr:row>
      <xdr:rowOff>81643</xdr:rowOff>
    </xdr:from>
    <xdr:to>
      <xdr:col>5</xdr:col>
      <xdr:colOff>390072</xdr:colOff>
      <xdr:row>6</xdr:row>
      <xdr:rowOff>99788</xdr:rowOff>
    </xdr:to>
    <xdr:sp macro="" textlink="">
      <xdr:nvSpPr>
        <xdr:cNvPr id="8" name="四角形吹き出し 7"/>
        <xdr:cNvSpPr/>
      </xdr:nvSpPr>
      <xdr:spPr>
        <a:xfrm>
          <a:off x="625929" y="1061357"/>
          <a:ext cx="2131786" cy="508002"/>
        </a:xfrm>
        <a:prstGeom prst="wedgeRectCallout">
          <a:avLst>
            <a:gd name="adj1" fmla="val 56993"/>
            <a:gd name="adj2" fmla="val 7405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「事業形態」「申請者区分」を選択してください。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25400</xdr:colOff>
      <xdr:row>21</xdr:row>
      <xdr:rowOff>179294</xdr:rowOff>
    </xdr:from>
    <xdr:to>
      <xdr:col>5</xdr:col>
      <xdr:colOff>374651</xdr:colOff>
      <xdr:row>23</xdr:row>
      <xdr:rowOff>268819</xdr:rowOff>
    </xdr:to>
    <xdr:sp macro="" textlink="">
      <xdr:nvSpPr>
        <xdr:cNvPr id="4" name="四角形吹き出し 3"/>
        <xdr:cNvSpPr/>
      </xdr:nvSpPr>
      <xdr:spPr>
        <a:xfrm>
          <a:off x="2367429" y="7205382"/>
          <a:ext cx="1671546" cy="560172"/>
        </a:xfrm>
        <a:prstGeom prst="wedgeRectCallout">
          <a:avLst>
            <a:gd name="adj1" fmla="val 151486"/>
            <a:gd name="adj2" fmla="val 1246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日中連絡が取れる連絡先を記入してください。</a:t>
          </a:r>
        </a:p>
      </xdr:txBody>
    </xdr:sp>
    <xdr:clientData/>
  </xdr:twoCellAnchor>
  <xdr:twoCellAnchor>
    <xdr:from>
      <xdr:col>6</xdr:col>
      <xdr:colOff>449036</xdr:colOff>
      <xdr:row>0</xdr:row>
      <xdr:rowOff>137583</xdr:rowOff>
    </xdr:from>
    <xdr:to>
      <xdr:col>7</xdr:col>
      <xdr:colOff>2381250</xdr:colOff>
      <xdr:row>3</xdr:row>
      <xdr:rowOff>108857</xdr:rowOff>
    </xdr:to>
    <xdr:sp macro="" textlink="">
      <xdr:nvSpPr>
        <xdr:cNvPr id="7" name="四角形吹き出し 6"/>
        <xdr:cNvSpPr/>
      </xdr:nvSpPr>
      <xdr:spPr>
        <a:xfrm>
          <a:off x="5048250" y="137583"/>
          <a:ext cx="2898321" cy="842131"/>
        </a:xfrm>
        <a:prstGeom prst="wedgeRectCallout">
          <a:avLst>
            <a:gd name="adj1" fmla="val -53513"/>
            <a:gd name="adj2" fmla="val 82928"/>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l"/>
          <a:r>
            <a:rPr kumimoji="1" lang="ja-JP" altLang="en-US" sz="1100" b="1"/>
            <a:t>白いセルは表紙から自動的に入力されます。</a:t>
          </a:r>
          <a:endParaRPr kumimoji="1" lang="en-US" altLang="ja-JP" sz="1100" b="1"/>
        </a:p>
        <a:p>
          <a:pPr algn="l"/>
          <a:r>
            <a:rPr kumimoji="1" lang="ja-JP" altLang="en-US" sz="1100" b="1"/>
            <a:t>色付きのセルに入力してください。</a:t>
          </a:r>
          <a:endParaRPr kumimoji="1" lang="en-US" altLang="ja-JP" sz="1100" b="1"/>
        </a:p>
        <a:p>
          <a:pPr algn="l"/>
          <a:r>
            <a:rPr kumimoji="1" lang="ja-JP" altLang="en-US" sz="1100" b="1"/>
            <a:t>（次ページ以降同様です）</a:t>
          </a:r>
          <a:endParaRPr kumimoji="1" lang="en-US" altLang="ja-JP" sz="1100" b="1"/>
        </a:p>
      </xdr:txBody>
    </xdr:sp>
    <xdr:clientData/>
  </xdr:twoCellAnchor>
  <xdr:twoCellAnchor>
    <xdr:from>
      <xdr:col>2</xdr:col>
      <xdr:colOff>246529</xdr:colOff>
      <xdr:row>11</xdr:row>
      <xdr:rowOff>100853</xdr:rowOff>
    </xdr:from>
    <xdr:to>
      <xdr:col>4</xdr:col>
      <xdr:colOff>595781</xdr:colOff>
      <xdr:row>12</xdr:row>
      <xdr:rowOff>92634</xdr:rowOff>
    </xdr:to>
    <xdr:sp macro="" textlink="">
      <xdr:nvSpPr>
        <xdr:cNvPr id="8" name="四角形吹き出し 7"/>
        <xdr:cNvSpPr/>
      </xdr:nvSpPr>
      <xdr:spPr>
        <a:xfrm>
          <a:off x="1927411" y="3485029"/>
          <a:ext cx="1671546" cy="518458"/>
        </a:xfrm>
        <a:prstGeom prst="wedgeRectCallout">
          <a:avLst>
            <a:gd name="adj1" fmla="val 100537"/>
            <a:gd name="adj2" fmla="val -1365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日中連絡が取れる連絡先を記入してください。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232831</xdr:colOff>
      <xdr:row>4</xdr:row>
      <xdr:rowOff>250473</xdr:rowOff>
    </xdr:from>
    <xdr:to>
      <xdr:col>11</xdr:col>
      <xdr:colOff>52916</xdr:colOff>
      <xdr:row>4</xdr:row>
      <xdr:rowOff>952500</xdr:rowOff>
    </xdr:to>
    <xdr:sp macro="" textlink="">
      <xdr:nvSpPr>
        <xdr:cNvPr id="4" name="正方形/長方形 3"/>
        <xdr:cNvSpPr/>
      </xdr:nvSpPr>
      <xdr:spPr>
        <a:xfrm>
          <a:off x="1375831" y="2783002"/>
          <a:ext cx="6756526" cy="702027"/>
        </a:xfrm>
        <a:prstGeom prst="rect">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会社全体についての説明をお願いします。</a:t>
          </a:r>
          <a:endParaRPr lang="ja-JP" altLang="ja-JP">
            <a:effectLst/>
          </a:endParaRPr>
        </a:p>
      </xdr:txBody>
    </xdr:sp>
    <xdr:clientData/>
  </xdr:twoCellAnchor>
  <xdr:twoCellAnchor>
    <xdr:from>
      <xdr:col>7</xdr:col>
      <xdr:colOff>292181</xdr:colOff>
      <xdr:row>4</xdr:row>
      <xdr:rowOff>1143830</xdr:rowOff>
    </xdr:from>
    <xdr:to>
      <xdr:col>11</xdr:col>
      <xdr:colOff>123264</xdr:colOff>
      <xdr:row>4</xdr:row>
      <xdr:rowOff>1742516</xdr:rowOff>
    </xdr:to>
    <xdr:sp macro="" textlink="">
      <xdr:nvSpPr>
        <xdr:cNvPr id="5" name="四角形吹き出し 4"/>
        <xdr:cNvSpPr/>
      </xdr:nvSpPr>
      <xdr:spPr>
        <a:xfrm>
          <a:off x="4740916" y="3676359"/>
          <a:ext cx="3461789" cy="598686"/>
        </a:xfrm>
        <a:prstGeom prst="wedgeRectCallout">
          <a:avLst>
            <a:gd name="adj1" fmla="val 34821"/>
            <a:gd name="adj2" fmla="val 100413"/>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直近決算期の取引先ごとの売上高を入力してください。</a:t>
          </a:r>
          <a:endParaRPr kumimoji="1" lang="en-US" altLang="ja-JP" sz="1100" b="1"/>
        </a:p>
      </xdr:txBody>
    </xdr:sp>
    <xdr:clientData/>
  </xdr:twoCellAnchor>
  <xdr:twoCellAnchor>
    <xdr:from>
      <xdr:col>5</xdr:col>
      <xdr:colOff>419599</xdr:colOff>
      <xdr:row>7</xdr:row>
      <xdr:rowOff>52087</xdr:rowOff>
    </xdr:from>
    <xdr:to>
      <xdr:col>8</xdr:col>
      <xdr:colOff>1085727</xdr:colOff>
      <xdr:row>9</xdr:row>
      <xdr:rowOff>163939</xdr:rowOff>
    </xdr:to>
    <xdr:sp macro="" textlink="">
      <xdr:nvSpPr>
        <xdr:cNvPr id="6" name="四角形吹き出し 5"/>
        <xdr:cNvSpPr/>
      </xdr:nvSpPr>
      <xdr:spPr>
        <a:xfrm>
          <a:off x="3546040" y="4960263"/>
          <a:ext cx="2940922" cy="582500"/>
        </a:xfrm>
        <a:prstGeom prst="wedgeRectCallout">
          <a:avLst>
            <a:gd name="adj1" fmla="val 80540"/>
            <a:gd name="adj2" fmla="val 79692"/>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直近決算期の確定申告した売上高と同一数値となることを確認ください。</a:t>
          </a:r>
          <a:endParaRPr kumimoji="1" lang="en-US" altLang="ja-JP" sz="1100" b="1"/>
        </a:p>
      </xdr:txBody>
    </xdr:sp>
    <xdr:clientData/>
  </xdr:twoCellAnchor>
  <xdr:twoCellAnchor>
    <xdr:from>
      <xdr:col>0</xdr:col>
      <xdr:colOff>405280</xdr:colOff>
      <xdr:row>16</xdr:row>
      <xdr:rowOff>278279</xdr:rowOff>
    </xdr:from>
    <xdr:to>
      <xdr:col>10</xdr:col>
      <xdr:colOff>470648</xdr:colOff>
      <xdr:row>19</xdr:row>
      <xdr:rowOff>44823</xdr:rowOff>
    </xdr:to>
    <xdr:sp macro="" textlink="">
      <xdr:nvSpPr>
        <xdr:cNvPr id="7" name="正方形/長方形 6"/>
        <xdr:cNvSpPr/>
      </xdr:nvSpPr>
      <xdr:spPr>
        <a:xfrm>
          <a:off x="405280" y="7786220"/>
          <a:ext cx="7640544" cy="562162"/>
        </a:xfrm>
        <a:prstGeom prst="rect">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事業の実施場所が複数ある場合</a:t>
          </a:r>
          <a:r>
            <a:rPr lang="ja-JP" altLang="en-US" b="1">
              <a:effectLst/>
            </a:rPr>
            <a:t>、実施場所ごとにこの３行の項目を追加して、</a:t>
          </a:r>
          <a:r>
            <a:rPr kumimoji="1" lang="ja-JP" altLang="ja-JP" sz="1100" b="1">
              <a:solidFill>
                <a:schemeClr val="lt1"/>
              </a:solidFill>
              <a:effectLst/>
              <a:latin typeface="+mn-lt"/>
              <a:ea typeface="+mn-ea"/>
              <a:cs typeface="+mn-cs"/>
            </a:rPr>
            <a:t>実施場所</a:t>
          </a:r>
          <a:r>
            <a:rPr kumimoji="1" lang="ja-JP" altLang="en-US" sz="1100" b="1">
              <a:solidFill>
                <a:schemeClr val="lt1"/>
              </a:solidFill>
              <a:effectLst/>
              <a:latin typeface="+mn-lt"/>
              <a:ea typeface="+mn-ea"/>
              <a:cs typeface="+mn-cs"/>
            </a:rPr>
            <a:t>について</a:t>
          </a:r>
          <a:r>
            <a:rPr lang="ja-JP" altLang="en-US" b="1">
              <a:effectLst/>
            </a:rPr>
            <a:t>全てご記載ください。</a:t>
          </a:r>
          <a:endParaRPr lang="en-US" altLang="ja-JP" b="1">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effectLst/>
            </a:rPr>
            <a:t>その際、本シートが１ページに収まるようにご注意ください。</a:t>
          </a:r>
          <a:endParaRPr lang="ja-JP" altLang="ja-JP" b="1">
            <a:effectLst/>
          </a:endParaRPr>
        </a:p>
      </xdr:txBody>
    </xdr:sp>
    <xdr:clientData/>
  </xdr:twoCellAnchor>
  <xdr:twoCellAnchor>
    <xdr:from>
      <xdr:col>5</xdr:col>
      <xdr:colOff>302560</xdr:colOff>
      <xdr:row>35</xdr:row>
      <xdr:rowOff>268942</xdr:rowOff>
    </xdr:from>
    <xdr:to>
      <xdr:col>8</xdr:col>
      <xdr:colOff>694765</xdr:colOff>
      <xdr:row>35</xdr:row>
      <xdr:rowOff>1243853</xdr:rowOff>
    </xdr:to>
    <xdr:sp macro="" textlink="">
      <xdr:nvSpPr>
        <xdr:cNvPr id="11" name="四角形吹き出し 10"/>
        <xdr:cNvSpPr/>
      </xdr:nvSpPr>
      <xdr:spPr>
        <a:xfrm>
          <a:off x="3429001" y="12348883"/>
          <a:ext cx="2666999" cy="974911"/>
        </a:xfrm>
        <a:prstGeom prst="wedgeRectCallout">
          <a:avLst>
            <a:gd name="adj1" fmla="val 112367"/>
            <a:gd name="adj2" fmla="val -95315"/>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108000" bIns="72000" rtlCol="0" anchor="ctr" anchorCtr="0"/>
        <a:lstStyle/>
        <a:p>
          <a:pPr algn="l"/>
          <a:r>
            <a:rPr kumimoji="1" lang="ja-JP" altLang="en-US" sz="1100" b="1"/>
            <a:t>「３．役員・株主名簿＜法人＞」欄で記載した項の</a:t>
          </a:r>
          <a:r>
            <a:rPr kumimoji="1" lang="en-US" altLang="ja-JP" sz="1100" b="1"/>
            <a:t>NO.</a:t>
          </a:r>
          <a:r>
            <a:rPr kumimoji="1" lang="ja-JP" altLang="en-US" sz="1100" b="1"/>
            <a:t>を選択してください。</a:t>
          </a:r>
          <a:endParaRPr kumimoji="1" lang="en-US" altLang="ja-JP" sz="1100" b="1"/>
        </a:p>
      </xdr:txBody>
    </xdr:sp>
    <xdr:clientData/>
  </xdr:twoCellAnchor>
  <xdr:twoCellAnchor>
    <xdr:from>
      <xdr:col>4</xdr:col>
      <xdr:colOff>381000</xdr:colOff>
      <xdr:row>1</xdr:row>
      <xdr:rowOff>291353</xdr:rowOff>
    </xdr:from>
    <xdr:to>
      <xdr:col>9</xdr:col>
      <xdr:colOff>201706</xdr:colOff>
      <xdr:row>2</xdr:row>
      <xdr:rowOff>190500</xdr:rowOff>
    </xdr:to>
    <xdr:sp macro="" textlink="">
      <xdr:nvSpPr>
        <xdr:cNvPr id="9" name="四角形吹き出し 8"/>
        <xdr:cNvSpPr/>
      </xdr:nvSpPr>
      <xdr:spPr>
        <a:xfrm>
          <a:off x="2846294" y="773206"/>
          <a:ext cx="3933265" cy="381000"/>
        </a:xfrm>
        <a:prstGeom prst="wedgeRectCallout">
          <a:avLst>
            <a:gd name="adj1" fmla="val -101409"/>
            <a:gd name="adj2" fmla="val 160199"/>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大分類から選択してください（中分類が選択できません）。</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14941</xdr:colOff>
      <xdr:row>31</xdr:row>
      <xdr:rowOff>179294</xdr:rowOff>
    </xdr:from>
    <xdr:to>
      <xdr:col>13</xdr:col>
      <xdr:colOff>285049</xdr:colOff>
      <xdr:row>33</xdr:row>
      <xdr:rowOff>156882</xdr:rowOff>
    </xdr:to>
    <xdr:sp macro="" textlink="">
      <xdr:nvSpPr>
        <xdr:cNvPr id="3" name="四角形吹き出し 2"/>
        <xdr:cNvSpPr/>
      </xdr:nvSpPr>
      <xdr:spPr>
        <a:xfrm>
          <a:off x="5438588" y="12102353"/>
          <a:ext cx="3071579" cy="448235"/>
        </a:xfrm>
        <a:prstGeom prst="wedgeRectCallout">
          <a:avLst>
            <a:gd name="adj1" fmla="val -34544"/>
            <a:gd name="adj2" fmla="val -98839"/>
          </a:avLst>
        </a:prstGeom>
        <a:solidFill>
          <a:srgbClr val="5B9BD5"/>
        </a:solidFill>
        <a:ln w="12700" cap="flat" cmpd="sng" algn="ctr">
          <a:solidFill>
            <a:srgbClr val="5B9BD5">
              <a:shade val="50000"/>
            </a:srgbClr>
          </a:solidFill>
          <a:prstDash val="solid"/>
          <a:miter lim="800000"/>
        </a:ln>
        <a:effectLst/>
      </xdr:spPr>
      <xdr:txBody>
        <a:bodyPr vertOverflow="clip" horzOverflow="clip" lIns="72000" tIns="0" rIns="72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区分に応じて必要事項を記入してください。</a:t>
          </a:r>
        </a:p>
      </xdr:txBody>
    </xdr:sp>
    <xdr:clientData/>
  </xdr:twoCellAnchor>
  <xdr:twoCellAnchor>
    <xdr:from>
      <xdr:col>4</xdr:col>
      <xdr:colOff>470647</xdr:colOff>
      <xdr:row>24</xdr:row>
      <xdr:rowOff>44823</xdr:rowOff>
    </xdr:from>
    <xdr:to>
      <xdr:col>10</xdr:col>
      <xdr:colOff>33618</xdr:colOff>
      <xdr:row>25</xdr:row>
      <xdr:rowOff>216880</xdr:rowOff>
    </xdr:to>
    <xdr:sp macro="" textlink="">
      <xdr:nvSpPr>
        <xdr:cNvPr id="6" name="四角形吹き出し 5"/>
        <xdr:cNvSpPr/>
      </xdr:nvSpPr>
      <xdr:spPr>
        <a:xfrm>
          <a:off x="2588559" y="9861176"/>
          <a:ext cx="3720353" cy="418586"/>
        </a:xfrm>
        <a:prstGeom prst="wedgeRectCallout">
          <a:avLst>
            <a:gd name="adj1" fmla="val -86152"/>
            <a:gd name="adj2" fmla="val 136292"/>
          </a:avLst>
        </a:prstGeom>
        <a:solidFill>
          <a:srgbClr val="FF0000"/>
        </a:solidFill>
        <a:ln w="12700" cap="flat" cmpd="sng" algn="ctr">
          <a:solidFill>
            <a:srgbClr val="5B9BD5">
              <a:shade val="50000"/>
            </a:srgbClr>
          </a:solidFill>
          <a:prstDash val="solid"/>
          <a:miter lim="800000"/>
        </a:ln>
        <a:effectLst/>
      </xdr:spPr>
      <xdr:txBody>
        <a:bodyPr vertOverflow="clip" horzOverflow="clip" lIns="72000" tIns="0" rIns="72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申請要件を確認の上、チェックを選択してください。</a:t>
          </a:r>
        </a:p>
      </xdr:txBody>
    </xdr:sp>
    <xdr:clientData/>
  </xdr:twoCellAnchor>
  <xdr:twoCellAnchor>
    <xdr:from>
      <xdr:col>1</xdr:col>
      <xdr:colOff>142874</xdr:colOff>
      <xdr:row>35</xdr:row>
      <xdr:rowOff>95251</xdr:rowOff>
    </xdr:from>
    <xdr:to>
      <xdr:col>11</xdr:col>
      <xdr:colOff>333374</xdr:colOff>
      <xdr:row>40</xdr:row>
      <xdr:rowOff>154782</xdr:rowOff>
    </xdr:to>
    <xdr:sp macro="" textlink="">
      <xdr:nvSpPr>
        <xdr:cNvPr id="5" name="正方形/長方形 4"/>
        <xdr:cNvSpPr/>
      </xdr:nvSpPr>
      <xdr:spPr>
        <a:xfrm>
          <a:off x="190499" y="12715876"/>
          <a:ext cx="6727031" cy="12501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b="1"/>
            <a:t>後継者の職歴、実務経験について記載してください。また、後継者の選出から決定・就任に至る経緯について説明をお願いいたします。</a:t>
          </a:r>
          <a:endParaRPr kumimoji="1" lang="en-US" altLang="ja-JP"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234950</xdr:colOff>
      <xdr:row>24</xdr:row>
      <xdr:rowOff>190500</xdr:rowOff>
    </xdr:from>
    <xdr:to>
      <xdr:col>19</xdr:col>
      <xdr:colOff>44450</xdr:colOff>
      <xdr:row>28</xdr:row>
      <xdr:rowOff>254000</xdr:rowOff>
    </xdr:to>
    <xdr:sp macro="" textlink="">
      <xdr:nvSpPr>
        <xdr:cNvPr id="4" name="正方形/長方形 3"/>
        <xdr:cNvSpPr/>
      </xdr:nvSpPr>
      <xdr:spPr>
        <a:xfrm>
          <a:off x="1692275" y="7096125"/>
          <a:ext cx="4743450" cy="1282700"/>
        </a:xfrm>
        <a:prstGeom prst="rect">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0"/>
        <a:lstStyle/>
        <a:p>
          <a:pPr algn="l"/>
          <a:r>
            <a:rPr kumimoji="1" lang="ja-JP" altLang="en-US" sz="1100" b="1"/>
            <a:t>現在の主な事業について、ご説明ください。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250637</xdr:colOff>
      <xdr:row>31</xdr:row>
      <xdr:rowOff>134844</xdr:rowOff>
    </xdr:from>
    <xdr:to>
      <xdr:col>19</xdr:col>
      <xdr:colOff>56963</xdr:colOff>
      <xdr:row>35</xdr:row>
      <xdr:rowOff>87219</xdr:rowOff>
    </xdr:to>
    <xdr:sp macro="" textlink="">
      <xdr:nvSpPr>
        <xdr:cNvPr id="4" name="正方形/長方形 3"/>
        <xdr:cNvSpPr/>
      </xdr:nvSpPr>
      <xdr:spPr>
        <a:xfrm>
          <a:off x="1684990" y="9570197"/>
          <a:ext cx="4669679" cy="893669"/>
        </a:xfrm>
        <a:prstGeom prst="rect">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取組の効果が数値的な変化で説明できるものがあれば、ご記入ください。</a:t>
          </a:r>
          <a:endParaRPr lang="ja-JP" altLang="ja-JP">
            <a:effectLst/>
          </a:endParaRPr>
        </a:p>
      </xdr:txBody>
    </xdr:sp>
    <xdr:clientData/>
  </xdr:twoCellAnchor>
  <xdr:twoCellAnchor>
    <xdr:from>
      <xdr:col>5</xdr:col>
      <xdr:colOff>241300</xdr:colOff>
      <xdr:row>12</xdr:row>
      <xdr:rowOff>57149</xdr:rowOff>
    </xdr:from>
    <xdr:to>
      <xdr:col>19</xdr:col>
      <xdr:colOff>50800</xdr:colOff>
      <xdr:row>17</xdr:row>
      <xdr:rowOff>238124</xdr:rowOff>
    </xdr:to>
    <xdr:sp macro="" textlink="">
      <xdr:nvSpPr>
        <xdr:cNvPr id="3" name="正方形/長方形 2"/>
        <xdr:cNvSpPr/>
      </xdr:nvSpPr>
      <xdr:spPr>
        <a:xfrm>
          <a:off x="1698625" y="3981449"/>
          <a:ext cx="4743450" cy="1704975"/>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lIns="72000" tIns="36000" rIns="72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上記の取組が新たな取組と言える理由（助成対象外である「単なる老朽化の復旧、既存製品の単なる改良等」ではない根拠）について、ご説明ください。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228600</xdr:colOff>
      <xdr:row>22</xdr:row>
      <xdr:rowOff>0</xdr:rowOff>
    </xdr:from>
    <xdr:to>
      <xdr:col>19</xdr:col>
      <xdr:colOff>38100</xdr:colOff>
      <xdr:row>28</xdr:row>
      <xdr:rowOff>276225</xdr:rowOff>
    </xdr:to>
    <xdr:sp macro="" textlink="">
      <xdr:nvSpPr>
        <xdr:cNvPr id="7" name="正方形/長方形 6"/>
        <xdr:cNvSpPr/>
      </xdr:nvSpPr>
      <xdr:spPr>
        <a:xfrm>
          <a:off x="1685925" y="6819900"/>
          <a:ext cx="4743450" cy="2105025"/>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想定される取組の効果について、売上や顧客数などの指標に触れながらご説明ください。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238125</xdr:colOff>
      <xdr:row>2</xdr:row>
      <xdr:rowOff>238125</xdr:rowOff>
    </xdr:from>
    <xdr:to>
      <xdr:col>19</xdr:col>
      <xdr:colOff>47625</xdr:colOff>
      <xdr:row>11</xdr:row>
      <xdr:rowOff>38100</xdr:rowOff>
    </xdr:to>
    <xdr:sp macro="" textlink="">
      <xdr:nvSpPr>
        <xdr:cNvPr id="8" name="正方形/長方形 7"/>
        <xdr:cNvSpPr/>
      </xdr:nvSpPr>
      <xdr:spPr>
        <a:xfrm>
          <a:off x="1695450" y="1114425"/>
          <a:ext cx="4743450" cy="2543175"/>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今回新規事業展開として、どのようなことに取り組むのか（助成金を利用して何を行うか）ご説明ください。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100853</xdr:colOff>
      <xdr:row>18</xdr:row>
      <xdr:rowOff>33617</xdr:rowOff>
    </xdr:from>
    <xdr:to>
      <xdr:col>12</xdr:col>
      <xdr:colOff>302558</xdr:colOff>
      <xdr:row>19</xdr:row>
      <xdr:rowOff>22412</xdr:rowOff>
    </xdr:to>
    <xdr:sp macro="" textlink="">
      <xdr:nvSpPr>
        <xdr:cNvPr id="9" name="正方形/長方形 8"/>
        <xdr:cNvSpPr/>
      </xdr:nvSpPr>
      <xdr:spPr>
        <a:xfrm>
          <a:off x="1535206" y="5580529"/>
          <a:ext cx="2633381" cy="717177"/>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今回の計画で必要な許認可・資格を記載してください（取得予定も含む）。</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16</xdr:col>
      <xdr:colOff>67235</xdr:colOff>
      <xdr:row>18</xdr:row>
      <xdr:rowOff>0</xdr:rowOff>
    </xdr:from>
    <xdr:to>
      <xdr:col>20</xdr:col>
      <xdr:colOff>0</xdr:colOff>
      <xdr:row>20</xdr:row>
      <xdr:rowOff>268941</xdr:rowOff>
    </xdr:to>
    <xdr:sp macro="" textlink="">
      <xdr:nvSpPr>
        <xdr:cNvPr id="11" name="正方形/長方形 10"/>
        <xdr:cNvSpPr/>
      </xdr:nvSpPr>
      <xdr:spPr>
        <a:xfrm>
          <a:off x="5322794" y="5546912"/>
          <a:ext cx="1322294" cy="1299882"/>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取得済・取得予定いずれも記入。ただし</a:t>
          </a:r>
          <a:r>
            <a:rPr kumimoji="1" lang="ja-JP" altLang="en-US" sz="1100" b="1" i="0" u="none" strike="noStrike" kern="0" cap="none" spc="0" normalizeH="0" baseline="0" noProof="0">
              <a:ln>
                <a:noFill/>
              </a:ln>
              <a:solidFill>
                <a:srgbClr val="FFFF00"/>
              </a:solidFill>
              <a:effectLst/>
              <a:uLnTx/>
              <a:uFillTx/>
              <a:latin typeface="Calibri" panose="020F0502020204030204"/>
              <a:ea typeface="游ゴシック" panose="020B0400000000000000" pitchFamily="50" charset="-128"/>
              <a:cs typeface="+mn-cs"/>
            </a:rPr>
            <a:t>予定のものは助成対象期間内であること</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276224</xdr:colOff>
      <xdr:row>3</xdr:row>
      <xdr:rowOff>6350</xdr:rowOff>
    </xdr:from>
    <xdr:to>
      <xdr:col>21</xdr:col>
      <xdr:colOff>323849</xdr:colOff>
      <xdr:row>12</xdr:row>
      <xdr:rowOff>81643</xdr:rowOff>
    </xdr:to>
    <xdr:sp macro="" textlink="">
      <xdr:nvSpPr>
        <xdr:cNvPr id="9" name="正方形/長方形 8"/>
        <xdr:cNvSpPr/>
      </xdr:nvSpPr>
      <xdr:spPr>
        <a:xfrm>
          <a:off x="344260" y="863600"/>
          <a:ext cx="7123339" cy="227965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○取組の実施に係る社内外の体制、担当者の役割分担等についてご説明ください。</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○新製品・新サービス等の開発を伴う場合は、特に以下の点にも触れてください。　</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・開発等の実施体制 （開発従事者、経理担当者等、社内の人員配置）</a:t>
          </a:r>
          <a:r>
            <a:rPr kumimoji="1" lang="en-US" altLang="ja-JP" sz="1100" b="1"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委託・外注先等を含む</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・他企業との連携体制、役割分担等</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xdr:txBody>
    </xdr:sp>
    <xdr:clientData/>
  </xdr:twoCellAnchor>
  <xdr:twoCellAnchor>
    <xdr:from>
      <xdr:col>1</xdr:col>
      <xdr:colOff>304801</xdr:colOff>
      <xdr:row>40</xdr:row>
      <xdr:rowOff>204107</xdr:rowOff>
    </xdr:from>
    <xdr:to>
      <xdr:col>21</xdr:col>
      <xdr:colOff>95251</xdr:colOff>
      <xdr:row>44</xdr:row>
      <xdr:rowOff>122464</xdr:rowOff>
    </xdr:to>
    <xdr:sp macro="" textlink="">
      <xdr:nvSpPr>
        <xdr:cNvPr id="4" name="正方形/長方形 3"/>
        <xdr:cNvSpPr/>
      </xdr:nvSpPr>
      <xdr:spPr>
        <a:xfrm>
          <a:off x="372837" y="11144250"/>
          <a:ext cx="6866164" cy="979714"/>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上記の助成事業終了後の収益計画を達成するため、どのような方策を、いつからとるか、具体的にご説明ください。「本事業での取組」と「社内のその他事業での取組」とで重層的に方策を打っていく場合は、それぞれについて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14</xdr:col>
      <xdr:colOff>340179</xdr:colOff>
      <xdr:row>15</xdr:row>
      <xdr:rowOff>68036</xdr:rowOff>
    </xdr:from>
    <xdr:to>
      <xdr:col>22</xdr:col>
      <xdr:colOff>92529</xdr:colOff>
      <xdr:row>19</xdr:row>
      <xdr:rowOff>76199</xdr:rowOff>
    </xdr:to>
    <xdr:sp macro="" textlink="">
      <xdr:nvSpPr>
        <xdr:cNvPr id="5" name="四角形吹き出し 4"/>
        <xdr:cNvSpPr/>
      </xdr:nvSpPr>
      <xdr:spPr>
        <a:xfrm>
          <a:off x="5007429" y="3864429"/>
          <a:ext cx="2582636" cy="987877"/>
        </a:xfrm>
        <a:prstGeom prst="wedgeRectCallout">
          <a:avLst>
            <a:gd name="adj1" fmla="val 24287"/>
            <a:gd name="adj2" fmla="val 2190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l"/>
          <a:r>
            <a:rPr kumimoji="1" lang="ja-JP" altLang="en-US" sz="1100" b="1"/>
            <a:t>営業損益等について、売上高３億円</a:t>
          </a:r>
          <a:r>
            <a:rPr kumimoji="1" lang="en-US" altLang="ja-JP" sz="1100" b="1"/>
            <a:t>×</a:t>
          </a:r>
          <a:r>
            <a:rPr kumimoji="1" lang="ja-JP" altLang="en-US" sz="1100" b="1"/>
            <a:t>営業利益率１０％＝３</a:t>
          </a:r>
          <a:r>
            <a:rPr kumimoji="1" lang="en-US" altLang="ja-JP" sz="1100" b="1"/>
            <a:t>,</a:t>
          </a:r>
          <a:r>
            <a:rPr kumimoji="1" lang="ja-JP" altLang="en-US" sz="1100" b="1"/>
            <a:t>０００万円</a:t>
          </a:r>
          <a:endParaRPr kumimoji="1" lang="en-US" altLang="ja-JP" sz="1100" b="1"/>
        </a:p>
        <a:p>
          <a:pPr algn="l"/>
          <a:r>
            <a:rPr kumimoji="1" lang="ja-JP" altLang="en-US" sz="1100" b="1"/>
            <a:t>といった記載でも構いません。</a:t>
          </a:r>
        </a:p>
      </xdr:txBody>
    </xdr:sp>
    <xdr:clientData/>
  </xdr:twoCellAnchor>
  <xdr:twoCellAnchor>
    <xdr:from>
      <xdr:col>10</xdr:col>
      <xdr:colOff>204107</xdr:colOff>
      <xdr:row>37</xdr:row>
      <xdr:rowOff>31296</xdr:rowOff>
    </xdr:from>
    <xdr:to>
      <xdr:col>22</xdr:col>
      <xdr:colOff>306158</xdr:colOff>
      <xdr:row>39</xdr:row>
      <xdr:rowOff>80280</xdr:rowOff>
    </xdr:to>
    <xdr:sp macro="" textlink="">
      <xdr:nvSpPr>
        <xdr:cNvPr id="6" name="四角形吹き出し 5"/>
        <xdr:cNvSpPr/>
      </xdr:nvSpPr>
      <xdr:spPr>
        <a:xfrm>
          <a:off x="3456214" y="10059760"/>
          <a:ext cx="4347480" cy="674913"/>
        </a:xfrm>
        <a:prstGeom prst="wedgeRectCallout">
          <a:avLst>
            <a:gd name="adj1" fmla="val -53956"/>
            <a:gd name="adj2" fmla="val -499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営業損益等について、</a:t>
          </a:r>
          <a:r>
            <a:rPr kumimoji="1" lang="ja-JP" altLang="ja-JP" sz="1100" b="1">
              <a:solidFill>
                <a:schemeClr val="lt1"/>
              </a:solidFill>
              <a:effectLst/>
              <a:latin typeface="+mn-lt"/>
              <a:ea typeface="+mn-ea"/>
              <a:cs typeface="+mn-cs"/>
            </a:rPr>
            <a:t>本取組営業利益３</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０００万円</a:t>
          </a:r>
          <a:r>
            <a:rPr kumimoji="1" lang="ja-JP" altLang="en-US" sz="1100" b="1">
              <a:solidFill>
                <a:schemeClr val="lt1"/>
              </a:solidFill>
              <a:effectLst/>
              <a:latin typeface="+mn-lt"/>
              <a:ea typeface="+mn-ea"/>
              <a:cs typeface="+mn-cs"/>
            </a:rPr>
            <a:t>＋他事業営業利益</a:t>
          </a:r>
          <a:r>
            <a:rPr kumimoji="1" lang="ja-JP" altLang="ja-JP" sz="1100" b="1">
              <a:solidFill>
                <a:schemeClr val="lt1"/>
              </a:solidFill>
              <a:effectLst/>
              <a:latin typeface="+mn-lt"/>
              <a:ea typeface="+mn-ea"/>
              <a:cs typeface="+mn-cs"/>
            </a:rPr>
            <a:t>３</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０００万円</a:t>
          </a:r>
          <a:r>
            <a:rPr kumimoji="1" lang="ja-JP" altLang="en-US" sz="1100" b="1">
              <a:solidFill>
                <a:schemeClr val="lt1"/>
              </a:solidFill>
              <a:effectLst/>
              <a:latin typeface="+mn-lt"/>
              <a:ea typeface="+mn-ea"/>
              <a:cs typeface="+mn-cs"/>
            </a:rPr>
            <a:t>といった記載でも構いません。</a:t>
          </a:r>
          <a:endParaRPr kumimoji="1" lang="ja-JP" alt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311150</xdr:colOff>
      <xdr:row>4</xdr:row>
      <xdr:rowOff>190500</xdr:rowOff>
    </xdr:from>
    <xdr:to>
      <xdr:col>19</xdr:col>
      <xdr:colOff>285750</xdr:colOff>
      <xdr:row>16</xdr:row>
      <xdr:rowOff>142875</xdr:rowOff>
    </xdr:to>
    <xdr:sp macro="" textlink="">
      <xdr:nvSpPr>
        <xdr:cNvPr id="3" name="正方形/長方形 2"/>
        <xdr:cNvSpPr/>
      </xdr:nvSpPr>
      <xdr:spPr>
        <a:xfrm>
          <a:off x="378385" y="1199029"/>
          <a:ext cx="7639424" cy="2753846"/>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今回取り組む新規事業に関する市場環境や顧客動向、競合する他社の状況等について認識をご説明ください。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263525</xdr:colOff>
      <xdr:row>22</xdr:row>
      <xdr:rowOff>69849</xdr:rowOff>
    </xdr:from>
    <xdr:to>
      <xdr:col>19</xdr:col>
      <xdr:colOff>209550</xdr:colOff>
      <xdr:row>34</xdr:row>
      <xdr:rowOff>9524</xdr:rowOff>
    </xdr:to>
    <xdr:sp macro="" textlink="">
      <xdr:nvSpPr>
        <xdr:cNvPr id="5" name="正方形/長方形 4"/>
        <xdr:cNvSpPr/>
      </xdr:nvSpPr>
      <xdr:spPr>
        <a:xfrm>
          <a:off x="330200" y="5422899"/>
          <a:ext cx="7661275" cy="2797175"/>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（１）の分析を踏まえ、</a:t>
          </a:r>
          <a:r>
            <a:rPr kumimoji="1" lang="ja-JP" altLang="en-US" sz="1100" b="1"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新規事業展開</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でどのように顧客を獲得していくか、市場でシェアを拡大していくか、等の具体策をご説明ください。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また、事業の効果を高めるために工夫できる点、独自性を発揮できる点などがあれば、併せてご説明ください。</a:t>
          </a:r>
        </a:p>
      </xdr:txBody>
    </xdr:sp>
    <xdr:clientData/>
  </xdr:twoCellAnchor>
  <xdr:twoCellAnchor>
    <xdr:from>
      <xdr:col>1</xdr:col>
      <xdr:colOff>327025</xdr:colOff>
      <xdr:row>41</xdr:row>
      <xdr:rowOff>28574</xdr:rowOff>
    </xdr:from>
    <xdr:to>
      <xdr:col>19</xdr:col>
      <xdr:colOff>228600</xdr:colOff>
      <xdr:row>52</xdr:row>
      <xdr:rowOff>180974</xdr:rowOff>
    </xdr:to>
    <xdr:sp macro="" textlink="">
      <xdr:nvSpPr>
        <xdr:cNvPr id="7" name="正方形/長方形 6"/>
        <xdr:cNvSpPr/>
      </xdr:nvSpPr>
      <xdr:spPr>
        <a:xfrm>
          <a:off x="393700" y="9896474"/>
          <a:ext cx="7616825" cy="2771775"/>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公社の支援終了後、</a:t>
          </a:r>
          <a:r>
            <a:rPr kumimoji="1" lang="ja-JP" altLang="en-US" sz="1100" b="1" i="0" u="none" strike="noStrike" kern="0" cap="none" spc="0" normalizeH="0" baseline="0" noProof="0">
              <a:ln>
                <a:noFill/>
              </a:ln>
              <a:solidFill>
                <a:schemeClr val="bg1"/>
              </a:solidFill>
              <a:effectLst/>
              <a:uLnTx/>
              <a:uFillTx/>
              <a:latin typeface="Calibri" panose="020F0502020204030204"/>
              <a:ea typeface="游ゴシック" panose="020B0400000000000000" pitchFamily="50" charset="-128"/>
              <a:cs typeface="+mn-cs"/>
            </a:rPr>
            <a:t>新規事業展開</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の実施を通じて得た収益や知見を、将来的にどのように活かしていく予定か、今後の展望をご説明ください。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98878</xdr:colOff>
      <xdr:row>3</xdr:row>
      <xdr:rowOff>222250</xdr:rowOff>
    </xdr:from>
    <xdr:to>
      <xdr:col>23</xdr:col>
      <xdr:colOff>228599</xdr:colOff>
      <xdr:row>4</xdr:row>
      <xdr:rowOff>244474</xdr:rowOff>
    </xdr:to>
    <xdr:sp macro="" textlink="">
      <xdr:nvSpPr>
        <xdr:cNvPr id="3" name="四角形吹き出し 2"/>
        <xdr:cNvSpPr/>
      </xdr:nvSpPr>
      <xdr:spPr>
        <a:xfrm>
          <a:off x="7092949" y="820964"/>
          <a:ext cx="2225221" cy="267153"/>
        </a:xfrm>
        <a:prstGeom prst="wedgeRectCallout">
          <a:avLst>
            <a:gd name="adj1" fmla="val -86002"/>
            <a:gd name="adj2" fmla="val 78393"/>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表紙シートの予定日と一致します。</a:t>
          </a:r>
        </a:p>
      </xdr:txBody>
    </xdr:sp>
    <xdr:clientData/>
  </xdr:twoCellAnchor>
  <xdr:twoCellAnchor>
    <xdr:from>
      <xdr:col>1</xdr:col>
      <xdr:colOff>1333500</xdr:colOff>
      <xdr:row>21</xdr:row>
      <xdr:rowOff>200025</xdr:rowOff>
    </xdr:from>
    <xdr:to>
      <xdr:col>8</xdr:col>
      <xdr:colOff>244929</xdr:colOff>
      <xdr:row>22</xdr:row>
      <xdr:rowOff>476251</xdr:rowOff>
    </xdr:to>
    <xdr:sp macro="" textlink="">
      <xdr:nvSpPr>
        <xdr:cNvPr id="6" name="四角形吹き出し 5"/>
        <xdr:cNvSpPr/>
      </xdr:nvSpPr>
      <xdr:spPr>
        <a:xfrm>
          <a:off x="1741714" y="2458811"/>
          <a:ext cx="3102429" cy="1024619"/>
        </a:xfrm>
        <a:prstGeom prst="wedgeRectCallout">
          <a:avLst>
            <a:gd name="adj1" fmla="val 72458"/>
            <a:gd name="adj2" fmla="val -93248"/>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en-US" altLang="ja-JP" sz="1100" b="1"/>
            <a:t>88</a:t>
          </a:r>
          <a:r>
            <a:rPr kumimoji="1" lang="ja-JP" altLang="en-US" sz="1100" b="1"/>
            <a:t>上段には「令和○年」下段には「○」月</a:t>
          </a:r>
          <a:endParaRPr kumimoji="1" lang="en-US" altLang="ja-JP" sz="1100" b="1"/>
        </a:p>
        <a:p>
          <a:pPr algn="l"/>
          <a:r>
            <a:rPr kumimoji="1" lang="en-US" altLang="ja-JP" sz="1100" b="1"/>
            <a:t>※</a:t>
          </a:r>
          <a:r>
            <a:rPr kumimoji="1" lang="ja-JP" altLang="en-US" sz="1100" b="1"/>
            <a:t>○箇所は、半角数字にてご記入ください。</a:t>
          </a:r>
          <a:endParaRPr kumimoji="1" lang="en-US" altLang="ja-JP" sz="1100" b="1"/>
        </a:p>
        <a:p>
          <a:pPr algn="l"/>
          <a:r>
            <a:rPr kumimoji="1" lang="en-US" altLang="ja-JP" sz="1100" b="1"/>
            <a:t>※</a:t>
          </a:r>
          <a:r>
            <a:rPr kumimoji="1" lang="ja-JP" altLang="en-US" sz="1100" b="1"/>
            <a:t>年をまたぐ場合は、記入例のように</a:t>
          </a:r>
          <a:endParaRPr kumimoji="1" lang="en-US" altLang="ja-JP" sz="1100" b="1"/>
        </a:p>
        <a:p>
          <a:pPr algn="l"/>
          <a:r>
            <a:rPr kumimoji="1" lang="ja-JP" altLang="en-US" sz="1100" b="1"/>
            <a:t>　１２月と１月の間を罫線で区切ってください。</a:t>
          </a:r>
          <a:endParaRPr kumimoji="1" lang="en-US" altLang="ja-JP" sz="1100" b="1"/>
        </a:p>
      </xdr:txBody>
    </xdr:sp>
    <xdr:clientData/>
  </xdr:twoCellAnchor>
  <xdr:twoCellAnchor>
    <xdr:from>
      <xdr:col>9</xdr:col>
      <xdr:colOff>111581</xdr:colOff>
      <xdr:row>25</xdr:row>
      <xdr:rowOff>123825</xdr:rowOff>
    </xdr:from>
    <xdr:to>
      <xdr:col>18</xdr:col>
      <xdr:colOff>149679</xdr:colOff>
      <xdr:row>26</xdr:row>
      <xdr:rowOff>276225</xdr:rowOff>
    </xdr:to>
    <xdr:sp macro="" textlink="">
      <xdr:nvSpPr>
        <xdr:cNvPr id="7" name="四角形吹き出し 6"/>
        <xdr:cNvSpPr/>
      </xdr:nvSpPr>
      <xdr:spPr>
        <a:xfrm>
          <a:off x="5010152" y="5376182"/>
          <a:ext cx="2732313" cy="900793"/>
        </a:xfrm>
        <a:prstGeom prst="wedgeRectCallout">
          <a:avLst>
            <a:gd name="adj1" fmla="val 104719"/>
            <a:gd name="adj2" fmla="val -39449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r>
            <a:rPr kumimoji="1" lang="ja-JP" altLang="ja-JP" sz="1100" b="1">
              <a:solidFill>
                <a:schemeClr val="lt1"/>
              </a:solidFill>
              <a:effectLst/>
              <a:latin typeface="+mn-lt"/>
              <a:ea typeface="+mn-ea"/>
              <a:cs typeface="+mn-cs"/>
            </a:rPr>
            <a:t>交付決定予定月を含め、最大１３か月分についてご記入ください。助成対象期間終了後についての記載は不要です。</a:t>
          </a:r>
          <a:endParaRPr lang="ja-JP" altLang="ja-JP">
            <a:effectLst/>
          </a:endParaRPr>
        </a:p>
      </xdr:txBody>
    </xdr:sp>
    <xdr:clientData/>
  </xdr:twoCellAnchor>
  <xdr:twoCellAnchor>
    <xdr:from>
      <xdr:col>7</xdr:col>
      <xdr:colOff>84365</xdr:colOff>
      <xdr:row>28</xdr:row>
      <xdr:rowOff>29935</xdr:rowOff>
    </xdr:from>
    <xdr:to>
      <xdr:col>18</xdr:col>
      <xdr:colOff>214993</xdr:colOff>
      <xdr:row>29</xdr:row>
      <xdr:rowOff>182336</xdr:rowOff>
    </xdr:to>
    <xdr:sp macro="" textlink="">
      <xdr:nvSpPr>
        <xdr:cNvPr id="8" name="四角形吹き出し 7"/>
        <xdr:cNvSpPr/>
      </xdr:nvSpPr>
      <xdr:spPr>
        <a:xfrm>
          <a:off x="4384222" y="7527471"/>
          <a:ext cx="3423557" cy="900794"/>
        </a:xfrm>
        <a:prstGeom prst="wedgeRectCallout">
          <a:avLst>
            <a:gd name="adj1" fmla="val 76695"/>
            <a:gd name="adj2" fmla="val -214739"/>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r>
            <a:rPr lang="ja-JP" altLang="en-US" b="1">
              <a:effectLst/>
            </a:rPr>
            <a:t>助成対象期間内に契約・実施・支払が完了する経費が助成対象となります。履行確認・納品や支払が助成対象期間内に収まるように記載してください。</a:t>
          </a:r>
          <a:endParaRPr lang="ja-JP" altLang="ja-JP" b="1">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56444</xdr:colOff>
      <xdr:row>0</xdr:row>
      <xdr:rowOff>49388</xdr:rowOff>
    </xdr:from>
    <xdr:to>
      <xdr:col>64</xdr:col>
      <xdr:colOff>155221</xdr:colOff>
      <xdr:row>5</xdr:row>
      <xdr:rowOff>218721</xdr:rowOff>
    </xdr:to>
    <xdr:sp macro="" textlink="">
      <xdr:nvSpPr>
        <xdr:cNvPr id="2" name="正方形/長方形 1"/>
        <xdr:cNvSpPr/>
      </xdr:nvSpPr>
      <xdr:spPr>
        <a:xfrm>
          <a:off x="6476294" y="49388"/>
          <a:ext cx="3750027" cy="13377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b="1"/>
            <a:t>＜見積書の提出について＞</a:t>
          </a:r>
          <a:endParaRPr kumimoji="1" lang="en-US" altLang="ja-JP" sz="1100" b="1"/>
        </a:p>
        <a:p>
          <a:pPr algn="l"/>
          <a:r>
            <a:rPr kumimoji="1" lang="ja-JP" altLang="en-US" sz="1100" b="1"/>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91722</xdr:colOff>
      <xdr:row>0</xdr:row>
      <xdr:rowOff>56445</xdr:rowOff>
    </xdr:from>
    <xdr:to>
      <xdr:col>65</xdr:col>
      <xdr:colOff>28222</xdr:colOff>
      <xdr:row>6</xdr:row>
      <xdr:rowOff>28222</xdr:rowOff>
    </xdr:to>
    <xdr:sp macro="" textlink="">
      <xdr:nvSpPr>
        <xdr:cNvPr id="2" name="正方形/長方形 1"/>
        <xdr:cNvSpPr/>
      </xdr:nvSpPr>
      <xdr:spPr>
        <a:xfrm>
          <a:off x="6511572" y="56445"/>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33</xdr:col>
      <xdr:colOff>11205</xdr:colOff>
      <xdr:row>10</xdr:row>
      <xdr:rowOff>392206</xdr:rowOff>
    </xdr:from>
    <xdr:to>
      <xdr:col>64</xdr:col>
      <xdr:colOff>33617</xdr:colOff>
      <xdr:row>13</xdr:row>
      <xdr:rowOff>235324</xdr:rowOff>
    </xdr:to>
    <xdr:sp macro="" textlink="">
      <xdr:nvSpPr>
        <xdr:cNvPr id="3" name="四角形吹き出し 2"/>
        <xdr:cNvSpPr/>
      </xdr:nvSpPr>
      <xdr:spPr>
        <a:xfrm>
          <a:off x="5098676" y="2745441"/>
          <a:ext cx="4885765" cy="1053354"/>
        </a:xfrm>
        <a:prstGeom prst="wedgeRectCallout">
          <a:avLst>
            <a:gd name="adj1" fmla="val 46671"/>
            <a:gd name="adj2" fmla="val -9055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調達方法が「リース」「レンタル」かつ、単価</a:t>
          </a:r>
          <a:r>
            <a:rPr kumimoji="1" lang="en-US" altLang="ja-JP" sz="1100" b="1"/>
            <a:t>(B)</a:t>
          </a:r>
          <a:r>
            <a:rPr kumimoji="1" lang="ja-JP" altLang="en-US" sz="1100" b="1"/>
            <a:t>が税抜</a:t>
          </a:r>
          <a:r>
            <a:rPr kumimoji="1" lang="en-US" altLang="ja-JP" sz="1100" b="1"/>
            <a:t>10</a:t>
          </a:r>
          <a:r>
            <a:rPr kumimoji="1" lang="ja-JP" altLang="en-US" sz="1100" b="1"/>
            <a:t>万円未満の場合、計算式上は単価欄が「</a:t>
          </a:r>
          <a:r>
            <a:rPr kumimoji="1" lang="en-US" altLang="ja-JP" sz="1100" b="1"/>
            <a:t>×</a:t>
          </a:r>
          <a:r>
            <a:rPr kumimoji="1" lang="ja-JP" altLang="en-US" sz="1100" b="1"/>
            <a:t>」になりますが、助成対象となります。</a:t>
          </a:r>
          <a:endParaRPr kumimoji="1" lang="en-US" altLang="ja-JP" sz="1100" b="1"/>
        </a:p>
        <a:p>
          <a:pPr algn="l"/>
          <a:r>
            <a:rPr kumimoji="1" lang="en-US" altLang="ja-JP" sz="1100" b="1"/>
            <a:t>※</a:t>
          </a:r>
          <a:r>
            <a:rPr kumimoji="1" lang="ja-JP" altLang="ja-JP" sz="1100" b="1">
              <a:solidFill>
                <a:schemeClr val="lt1"/>
              </a:solidFill>
              <a:effectLst/>
              <a:latin typeface="+mn-lt"/>
              <a:ea typeface="+mn-ea"/>
              <a:cs typeface="+mn-cs"/>
            </a:rPr>
            <a:t>調達方法が「</a:t>
          </a:r>
          <a:r>
            <a:rPr kumimoji="1" lang="ja-JP" altLang="en-US" sz="1100" b="1">
              <a:solidFill>
                <a:schemeClr val="lt1"/>
              </a:solidFill>
              <a:effectLst/>
              <a:latin typeface="+mn-lt"/>
              <a:ea typeface="+mn-ea"/>
              <a:cs typeface="+mn-cs"/>
            </a:rPr>
            <a:t>購入</a:t>
          </a:r>
          <a:r>
            <a:rPr kumimoji="1" lang="ja-JP" altLang="ja-JP" sz="1100" b="1">
              <a:solidFill>
                <a:schemeClr val="lt1"/>
              </a:solidFill>
              <a:effectLst/>
              <a:latin typeface="+mn-lt"/>
              <a:ea typeface="+mn-ea"/>
              <a:cs typeface="+mn-cs"/>
            </a:rPr>
            <a:t>」かつ、単価</a:t>
          </a:r>
          <a:r>
            <a:rPr kumimoji="1" lang="en-US" altLang="ja-JP" sz="1100" b="1">
              <a:solidFill>
                <a:schemeClr val="lt1"/>
              </a:solidFill>
              <a:effectLst/>
              <a:latin typeface="+mn-lt"/>
              <a:ea typeface="+mn-ea"/>
              <a:cs typeface="+mn-cs"/>
            </a:rPr>
            <a:t>(B)</a:t>
          </a:r>
          <a:r>
            <a:rPr kumimoji="1" lang="ja-JP" altLang="ja-JP" sz="1100" b="1">
              <a:solidFill>
                <a:schemeClr val="lt1"/>
              </a:solidFill>
              <a:effectLst/>
              <a:latin typeface="+mn-lt"/>
              <a:ea typeface="+mn-ea"/>
              <a:cs typeface="+mn-cs"/>
            </a:rPr>
            <a:t>が税抜</a:t>
          </a:r>
          <a:r>
            <a:rPr kumimoji="1" lang="en-US" altLang="ja-JP" sz="1100" b="1">
              <a:solidFill>
                <a:schemeClr val="lt1"/>
              </a:solidFill>
              <a:effectLst/>
              <a:latin typeface="+mn-lt"/>
              <a:ea typeface="+mn-ea"/>
              <a:cs typeface="+mn-cs"/>
            </a:rPr>
            <a:t>10</a:t>
          </a:r>
          <a:r>
            <a:rPr kumimoji="1" lang="ja-JP" altLang="ja-JP" sz="1100" b="1">
              <a:solidFill>
                <a:schemeClr val="lt1"/>
              </a:solidFill>
              <a:effectLst/>
              <a:latin typeface="+mn-lt"/>
              <a:ea typeface="+mn-ea"/>
              <a:cs typeface="+mn-cs"/>
            </a:rPr>
            <a:t>万円未満の場合</a:t>
          </a:r>
          <a:r>
            <a:rPr kumimoji="1" lang="ja-JP" altLang="en-US" sz="1100" b="1">
              <a:solidFill>
                <a:schemeClr val="lt1"/>
              </a:solidFill>
              <a:effectLst/>
              <a:latin typeface="+mn-lt"/>
              <a:ea typeface="+mn-ea"/>
              <a:cs typeface="+mn-cs"/>
            </a:rPr>
            <a:t>は、助成対象外です。</a:t>
          </a:r>
          <a:endParaRPr kumimoji="1" lang="ja-JP" altLang="en-US" sz="11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41</xdr:col>
      <xdr:colOff>35277</xdr:colOff>
      <xdr:row>0</xdr:row>
      <xdr:rowOff>56446</xdr:rowOff>
    </xdr:from>
    <xdr:to>
      <xdr:col>64</xdr:col>
      <xdr:colOff>134054</xdr:colOff>
      <xdr:row>5</xdr:row>
      <xdr:rowOff>183445</xdr:rowOff>
    </xdr:to>
    <xdr:sp macro="" textlink="">
      <xdr:nvSpPr>
        <xdr:cNvPr id="2" name="正方形/長方形 1"/>
        <xdr:cNvSpPr/>
      </xdr:nvSpPr>
      <xdr:spPr>
        <a:xfrm>
          <a:off x="6455127" y="56446"/>
          <a:ext cx="3750027" cy="1269999"/>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44</xdr:col>
      <xdr:colOff>10583</xdr:colOff>
      <xdr:row>14</xdr:row>
      <xdr:rowOff>10583</xdr:rowOff>
    </xdr:from>
    <xdr:to>
      <xdr:col>56</xdr:col>
      <xdr:colOff>0</xdr:colOff>
      <xdr:row>14</xdr:row>
      <xdr:rowOff>402166</xdr:rowOff>
    </xdr:to>
    <xdr:sp macro="" textlink="">
      <xdr:nvSpPr>
        <xdr:cNvPr id="4" name="正方形/長方形 3"/>
        <xdr:cNvSpPr/>
      </xdr:nvSpPr>
      <xdr:spPr>
        <a:xfrm>
          <a:off x="6900333" y="4212166"/>
          <a:ext cx="1894417" cy="39158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158747</xdr:colOff>
      <xdr:row>12</xdr:row>
      <xdr:rowOff>10583</xdr:rowOff>
    </xdr:from>
    <xdr:to>
      <xdr:col>67</xdr:col>
      <xdr:colOff>21164</xdr:colOff>
      <xdr:row>13</xdr:row>
      <xdr:rowOff>179916</xdr:rowOff>
    </xdr:to>
    <xdr:sp macro="" textlink="">
      <xdr:nvSpPr>
        <xdr:cNvPr id="5" name="四角形吹き出し 4"/>
        <xdr:cNvSpPr/>
      </xdr:nvSpPr>
      <xdr:spPr>
        <a:xfrm>
          <a:off x="7683497" y="3407833"/>
          <a:ext cx="2878667" cy="571500"/>
        </a:xfrm>
        <a:prstGeom prst="wedgeRectCallout">
          <a:avLst>
            <a:gd name="adj1" fmla="val -70203"/>
            <a:gd name="adj2" fmla="val 896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資金シートの（１）経費区分別内訳の金額と合っているかどうか、ご確認ください。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162277</xdr:colOff>
      <xdr:row>0</xdr:row>
      <xdr:rowOff>35278</xdr:rowOff>
    </xdr:from>
    <xdr:to>
      <xdr:col>64</xdr:col>
      <xdr:colOff>98776</xdr:colOff>
      <xdr:row>6</xdr:row>
      <xdr:rowOff>7055</xdr:rowOff>
    </xdr:to>
    <xdr:sp macro="" textlink="">
      <xdr:nvSpPr>
        <xdr:cNvPr id="2" name="正方形/長方形 1"/>
        <xdr:cNvSpPr/>
      </xdr:nvSpPr>
      <xdr:spPr>
        <a:xfrm>
          <a:off x="6417027" y="35278"/>
          <a:ext cx="3752849"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19</xdr:col>
      <xdr:colOff>137583</xdr:colOff>
      <xdr:row>17</xdr:row>
      <xdr:rowOff>95251</xdr:rowOff>
    </xdr:from>
    <xdr:to>
      <xdr:col>35</xdr:col>
      <xdr:colOff>42334</xdr:colOff>
      <xdr:row>20</xdr:row>
      <xdr:rowOff>158750</xdr:rowOff>
    </xdr:to>
    <xdr:sp macro="" textlink="">
      <xdr:nvSpPr>
        <xdr:cNvPr id="3" name="四角形吹き出し 2"/>
        <xdr:cNvSpPr/>
      </xdr:nvSpPr>
      <xdr:spPr>
        <a:xfrm>
          <a:off x="3058583" y="5185834"/>
          <a:ext cx="2444751" cy="793749"/>
        </a:xfrm>
        <a:prstGeom prst="wedgeRectCallout">
          <a:avLst>
            <a:gd name="adj1" fmla="val -118603"/>
            <a:gd name="adj2" fmla="val -169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調査の結果、類似特許が無い場合は「類似特許なし」とご記入ください。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41</xdr:col>
      <xdr:colOff>28221</xdr:colOff>
      <xdr:row>0</xdr:row>
      <xdr:rowOff>35278</xdr:rowOff>
    </xdr:from>
    <xdr:to>
      <xdr:col>64</xdr:col>
      <xdr:colOff>126998</xdr:colOff>
      <xdr:row>6</xdr:row>
      <xdr:rowOff>7055</xdr:rowOff>
    </xdr:to>
    <xdr:sp macro="" textlink="">
      <xdr:nvSpPr>
        <xdr:cNvPr id="2" name="正方形/長方形 1"/>
        <xdr:cNvSpPr/>
      </xdr:nvSpPr>
      <xdr:spPr>
        <a:xfrm>
          <a:off x="6448071"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41</xdr:col>
      <xdr:colOff>84666</xdr:colOff>
      <xdr:row>0</xdr:row>
      <xdr:rowOff>49389</xdr:rowOff>
    </xdr:from>
    <xdr:to>
      <xdr:col>65</xdr:col>
      <xdr:colOff>21166</xdr:colOff>
      <xdr:row>6</xdr:row>
      <xdr:rowOff>21166</xdr:rowOff>
    </xdr:to>
    <xdr:sp macro="" textlink="">
      <xdr:nvSpPr>
        <xdr:cNvPr id="2" name="正方形/長方形 1"/>
        <xdr:cNvSpPr/>
      </xdr:nvSpPr>
      <xdr:spPr>
        <a:xfrm>
          <a:off x="6504516" y="49389"/>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41</xdr:col>
      <xdr:colOff>77610</xdr:colOff>
      <xdr:row>0</xdr:row>
      <xdr:rowOff>63500</xdr:rowOff>
    </xdr:from>
    <xdr:to>
      <xdr:col>65</xdr:col>
      <xdr:colOff>14110</xdr:colOff>
      <xdr:row>6</xdr:row>
      <xdr:rowOff>35277</xdr:rowOff>
    </xdr:to>
    <xdr:sp macro="" textlink="">
      <xdr:nvSpPr>
        <xdr:cNvPr id="2" name="正方形/長方形 1"/>
        <xdr:cNvSpPr/>
      </xdr:nvSpPr>
      <xdr:spPr>
        <a:xfrm>
          <a:off x="6497460" y="63500"/>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44</xdr:col>
      <xdr:colOff>10583</xdr:colOff>
      <xdr:row>25</xdr:row>
      <xdr:rowOff>21167</xdr:rowOff>
    </xdr:from>
    <xdr:to>
      <xdr:col>56</xdr:col>
      <xdr:colOff>0</xdr:colOff>
      <xdr:row>26</xdr:row>
      <xdr:rowOff>10584</xdr:rowOff>
    </xdr:to>
    <xdr:sp macro="" textlink="">
      <xdr:nvSpPr>
        <xdr:cNvPr id="4" name="正方形/長方形 3"/>
        <xdr:cNvSpPr/>
      </xdr:nvSpPr>
      <xdr:spPr>
        <a:xfrm>
          <a:off x="6900333" y="8487834"/>
          <a:ext cx="1894417" cy="39158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40467</xdr:colOff>
      <xdr:row>20</xdr:row>
      <xdr:rowOff>330574</xdr:rowOff>
    </xdr:from>
    <xdr:to>
      <xdr:col>53</xdr:col>
      <xdr:colOff>61633</xdr:colOff>
      <xdr:row>23</xdr:row>
      <xdr:rowOff>22412</xdr:rowOff>
    </xdr:to>
    <xdr:sp macro="" textlink="">
      <xdr:nvSpPr>
        <xdr:cNvPr id="5" name="四角形吹き出し 4"/>
        <xdr:cNvSpPr/>
      </xdr:nvSpPr>
      <xdr:spPr>
        <a:xfrm>
          <a:off x="5441702" y="6717927"/>
          <a:ext cx="2845049" cy="902073"/>
        </a:xfrm>
        <a:prstGeom prst="wedgeRectCallout">
          <a:avLst>
            <a:gd name="adj1" fmla="val 30598"/>
            <a:gd name="adj2" fmla="val 1378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資金シートの（１）経費区分別内訳の金額と合っているかどうか、ご確認ください。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41</xdr:col>
      <xdr:colOff>35277</xdr:colOff>
      <xdr:row>0</xdr:row>
      <xdr:rowOff>42334</xdr:rowOff>
    </xdr:from>
    <xdr:to>
      <xdr:col>64</xdr:col>
      <xdr:colOff>134054</xdr:colOff>
      <xdr:row>6</xdr:row>
      <xdr:rowOff>14111</xdr:rowOff>
    </xdr:to>
    <xdr:sp macro="" textlink="">
      <xdr:nvSpPr>
        <xdr:cNvPr id="2" name="正方形/長方形 1"/>
        <xdr:cNvSpPr/>
      </xdr:nvSpPr>
      <xdr:spPr>
        <a:xfrm>
          <a:off x="6455127" y="42334"/>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41</xdr:col>
      <xdr:colOff>14110</xdr:colOff>
      <xdr:row>0</xdr:row>
      <xdr:rowOff>35278</xdr:rowOff>
    </xdr:from>
    <xdr:to>
      <xdr:col>64</xdr:col>
      <xdr:colOff>112887</xdr:colOff>
      <xdr:row>6</xdr:row>
      <xdr:rowOff>7055</xdr:rowOff>
    </xdr:to>
    <xdr:sp macro="" textlink="">
      <xdr:nvSpPr>
        <xdr:cNvPr id="2" name="正方形/長方形 1"/>
        <xdr:cNvSpPr/>
      </xdr:nvSpPr>
      <xdr:spPr>
        <a:xfrm>
          <a:off x="6433960"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41</xdr:col>
      <xdr:colOff>14111</xdr:colOff>
      <xdr:row>0</xdr:row>
      <xdr:rowOff>42333</xdr:rowOff>
    </xdr:from>
    <xdr:to>
      <xdr:col>64</xdr:col>
      <xdr:colOff>112888</xdr:colOff>
      <xdr:row>6</xdr:row>
      <xdr:rowOff>14110</xdr:rowOff>
    </xdr:to>
    <xdr:sp macro="" textlink="">
      <xdr:nvSpPr>
        <xdr:cNvPr id="2" name="正方形/長方形 1"/>
        <xdr:cNvSpPr/>
      </xdr:nvSpPr>
      <xdr:spPr>
        <a:xfrm>
          <a:off x="6433961" y="42333"/>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44</xdr:col>
      <xdr:colOff>31750</xdr:colOff>
      <xdr:row>19</xdr:row>
      <xdr:rowOff>10581</xdr:rowOff>
    </xdr:from>
    <xdr:to>
      <xdr:col>56</xdr:col>
      <xdr:colOff>21167</xdr:colOff>
      <xdr:row>19</xdr:row>
      <xdr:rowOff>402164</xdr:rowOff>
    </xdr:to>
    <xdr:sp macro="" textlink="">
      <xdr:nvSpPr>
        <xdr:cNvPr id="3" name="正方形/長方形 2"/>
        <xdr:cNvSpPr/>
      </xdr:nvSpPr>
      <xdr:spPr>
        <a:xfrm>
          <a:off x="6921500" y="6222998"/>
          <a:ext cx="1894417" cy="39158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89648</xdr:colOff>
      <xdr:row>16</xdr:row>
      <xdr:rowOff>44823</xdr:rowOff>
    </xdr:from>
    <xdr:to>
      <xdr:col>55</xdr:col>
      <xdr:colOff>110815</xdr:colOff>
      <xdr:row>17</xdr:row>
      <xdr:rowOff>213532</xdr:rowOff>
    </xdr:to>
    <xdr:sp macro="" textlink="">
      <xdr:nvSpPr>
        <xdr:cNvPr id="4" name="四角形吹き出し 3"/>
        <xdr:cNvSpPr/>
      </xdr:nvSpPr>
      <xdr:spPr>
        <a:xfrm>
          <a:off x="5804648" y="4986617"/>
          <a:ext cx="2845049" cy="572121"/>
        </a:xfrm>
        <a:prstGeom prst="wedgeRectCallout">
          <a:avLst>
            <a:gd name="adj1" fmla="val 18388"/>
            <a:gd name="adj2" fmla="val 1505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資金シートの（１）経費区分別内訳の金額と合っているかどうか、ご確認ください。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41</xdr:col>
      <xdr:colOff>70556</xdr:colOff>
      <xdr:row>0</xdr:row>
      <xdr:rowOff>42334</xdr:rowOff>
    </xdr:from>
    <xdr:to>
      <xdr:col>65</xdr:col>
      <xdr:colOff>7056</xdr:colOff>
      <xdr:row>6</xdr:row>
      <xdr:rowOff>14111</xdr:rowOff>
    </xdr:to>
    <xdr:sp macro="" textlink="">
      <xdr:nvSpPr>
        <xdr:cNvPr id="2" name="正方形/長方形 1"/>
        <xdr:cNvSpPr/>
      </xdr:nvSpPr>
      <xdr:spPr>
        <a:xfrm>
          <a:off x="6490406" y="42334"/>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36</xdr:col>
      <xdr:colOff>31748</xdr:colOff>
      <xdr:row>10</xdr:row>
      <xdr:rowOff>64558</xdr:rowOff>
    </xdr:from>
    <xdr:to>
      <xdr:col>52</xdr:col>
      <xdr:colOff>95249</xdr:colOff>
      <xdr:row>11</xdr:row>
      <xdr:rowOff>285751</xdr:rowOff>
    </xdr:to>
    <xdr:sp macro="" textlink="">
      <xdr:nvSpPr>
        <xdr:cNvPr id="3" name="四角形吹き出し 2"/>
        <xdr:cNvSpPr/>
      </xdr:nvSpPr>
      <xdr:spPr>
        <a:xfrm>
          <a:off x="5651498" y="2657475"/>
          <a:ext cx="2603501" cy="623359"/>
        </a:xfrm>
        <a:prstGeom prst="wedgeRectCallout">
          <a:avLst>
            <a:gd name="adj1" fmla="val -82550"/>
            <a:gd name="adj2" fmla="val -742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調達方法について、物品以外のものは（選択）としてください。</a:t>
          </a:r>
          <a:endParaRPr kumimoji="1" lang="en-US" altLang="ja-JP" sz="1100" b="1"/>
        </a:p>
        <a:p>
          <a:pPr algn="l"/>
          <a:endParaRPr kumimoji="1" lang="ja-JP" altLang="en-US" sz="1100" b="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39</xdr:col>
      <xdr:colOff>142875</xdr:colOff>
      <xdr:row>0</xdr:row>
      <xdr:rowOff>38100</xdr:rowOff>
    </xdr:from>
    <xdr:to>
      <xdr:col>63</xdr:col>
      <xdr:colOff>6702</xdr:colOff>
      <xdr:row>4</xdr:row>
      <xdr:rowOff>200025</xdr:rowOff>
    </xdr:to>
    <xdr:sp macro="" textlink="">
      <xdr:nvSpPr>
        <xdr:cNvPr id="2" name="正方形/長方形 1"/>
        <xdr:cNvSpPr/>
      </xdr:nvSpPr>
      <xdr:spPr>
        <a:xfrm>
          <a:off x="6362700" y="38100"/>
          <a:ext cx="3750027" cy="1114425"/>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見積書の記載は「一式」とせず、経費の内訳及び内容（規格・メーカー・型番・単価・数量等）が分かるものを提出してください。相見積の場合も同様です。</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21</xdr:col>
      <xdr:colOff>66675</xdr:colOff>
      <xdr:row>3</xdr:row>
      <xdr:rowOff>9526</xdr:rowOff>
    </xdr:from>
    <xdr:to>
      <xdr:col>39</xdr:col>
      <xdr:colOff>38100</xdr:colOff>
      <xdr:row>5</xdr:row>
      <xdr:rowOff>28576</xdr:rowOff>
    </xdr:to>
    <xdr:sp macro="" textlink="">
      <xdr:nvSpPr>
        <xdr:cNvPr id="3" name="四角形吹き出し 2"/>
        <xdr:cNvSpPr/>
      </xdr:nvSpPr>
      <xdr:spPr>
        <a:xfrm>
          <a:off x="3371850" y="723901"/>
          <a:ext cx="2886075" cy="495300"/>
        </a:xfrm>
        <a:prstGeom prst="wedgeRectCallout">
          <a:avLst>
            <a:gd name="adj1" fmla="val -72608"/>
            <a:gd name="adj2" fmla="val 573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税抜価格にてご記入ください。</a:t>
          </a:r>
          <a:endParaRPr kumimoji="1" lang="en-US" altLang="ja-JP" sz="1100" b="1"/>
        </a:p>
        <a:p>
          <a:pPr algn="l"/>
          <a:r>
            <a:rPr kumimoji="1" lang="en-US" altLang="ja-JP" sz="1100" b="1"/>
            <a:t>※</a:t>
          </a:r>
          <a:r>
            <a:rPr kumimoji="1" lang="ja-JP" altLang="en-US" sz="1100" b="1"/>
            <a:t>この欄に業者名を記載しないでください。</a:t>
          </a:r>
          <a:endParaRPr kumimoji="1" lang="en-US" altLang="ja-JP" sz="1100" b="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21</xdr:col>
      <xdr:colOff>123825</xdr:colOff>
      <xdr:row>6</xdr:row>
      <xdr:rowOff>9525</xdr:rowOff>
    </xdr:from>
    <xdr:to>
      <xdr:col>24</xdr:col>
      <xdr:colOff>121485</xdr:colOff>
      <xdr:row>6</xdr:row>
      <xdr:rowOff>214694</xdr:rowOff>
    </xdr:to>
    <xdr:sp macro="" textlink="">
      <xdr:nvSpPr>
        <xdr:cNvPr id="2" name="テキスト ボックス 1"/>
        <xdr:cNvSpPr txBox="1"/>
      </xdr:nvSpPr>
      <xdr:spPr>
        <a:xfrm>
          <a:off x="3781425" y="2054225"/>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注１</a:t>
          </a:r>
        </a:p>
      </xdr:txBody>
    </xdr:sp>
    <xdr:clientData/>
  </xdr:twoCellAnchor>
  <xdr:twoCellAnchor>
    <xdr:from>
      <xdr:col>31</xdr:col>
      <xdr:colOff>92364</xdr:colOff>
      <xdr:row>6</xdr:row>
      <xdr:rowOff>5772</xdr:rowOff>
    </xdr:from>
    <xdr:to>
      <xdr:col>34</xdr:col>
      <xdr:colOff>90024</xdr:colOff>
      <xdr:row>6</xdr:row>
      <xdr:rowOff>210941</xdr:rowOff>
    </xdr:to>
    <xdr:sp macro="" textlink="">
      <xdr:nvSpPr>
        <xdr:cNvPr id="3" name="テキスト ボックス 2"/>
        <xdr:cNvSpPr txBox="1"/>
      </xdr:nvSpPr>
      <xdr:spPr>
        <a:xfrm>
          <a:off x="5210464" y="2050472"/>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注２</a:t>
          </a:r>
        </a:p>
      </xdr:txBody>
    </xdr:sp>
    <xdr:clientData/>
  </xdr:twoCellAnchor>
  <xdr:twoCellAnchor>
    <xdr:from>
      <xdr:col>42</xdr:col>
      <xdr:colOff>0</xdr:colOff>
      <xdr:row>6</xdr:row>
      <xdr:rowOff>0</xdr:rowOff>
    </xdr:from>
    <xdr:to>
      <xdr:col>44</xdr:col>
      <xdr:colOff>141979</xdr:colOff>
      <xdr:row>6</xdr:row>
      <xdr:rowOff>205169</xdr:rowOff>
    </xdr:to>
    <xdr:sp macro="" textlink="">
      <xdr:nvSpPr>
        <xdr:cNvPr id="4" name="テキスト ボックス 3"/>
        <xdr:cNvSpPr txBox="1"/>
      </xdr:nvSpPr>
      <xdr:spPr>
        <a:xfrm>
          <a:off x="6724650" y="2044700"/>
          <a:ext cx="434079"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注３</a:t>
          </a:r>
        </a:p>
      </xdr:txBody>
    </xdr:sp>
    <xdr:clientData/>
  </xdr:twoCellAnchor>
  <xdr:twoCellAnchor>
    <xdr:from>
      <xdr:col>0</xdr:col>
      <xdr:colOff>75044</xdr:colOff>
      <xdr:row>28</xdr:row>
      <xdr:rowOff>51954</xdr:rowOff>
    </xdr:from>
    <xdr:to>
      <xdr:col>1</xdr:col>
      <xdr:colOff>132772</xdr:colOff>
      <xdr:row>30</xdr:row>
      <xdr:rowOff>0</xdr:rowOff>
    </xdr:to>
    <xdr:sp macro="" textlink="">
      <xdr:nvSpPr>
        <xdr:cNvPr id="5" name="テキスト ボックス 4"/>
        <xdr:cNvSpPr txBox="1"/>
      </xdr:nvSpPr>
      <xdr:spPr>
        <a:xfrm>
          <a:off x="75044" y="7290954"/>
          <a:ext cx="214610" cy="44110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latin typeface="+mn-ea"/>
              <a:ea typeface="+mn-ea"/>
            </a:rPr>
            <a:t>注４</a:t>
          </a:r>
        </a:p>
      </xdr:txBody>
    </xdr:sp>
    <xdr:clientData/>
  </xdr:twoCellAnchor>
  <xdr:twoCellAnchor>
    <xdr:from>
      <xdr:col>2</xdr:col>
      <xdr:colOff>66115</xdr:colOff>
      <xdr:row>19</xdr:row>
      <xdr:rowOff>134472</xdr:rowOff>
    </xdr:from>
    <xdr:to>
      <xdr:col>14</xdr:col>
      <xdr:colOff>22412</xdr:colOff>
      <xdr:row>21</xdr:row>
      <xdr:rowOff>179294</xdr:rowOff>
    </xdr:to>
    <xdr:sp macro="" textlink="">
      <xdr:nvSpPr>
        <xdr:cNvPr id="8" name="四角形吹き出し 7"/>
        <xdr:cNvSpPr/>
      </xdr:nvSpPr>
      <xdr:spPr>
        <a:xfrm>
          <a:off x="391086" y="5233148"/>
          <a:ext cx="2231091" cy="515470"/>
        </a:xfrm>
        <a:prstGeom prst="wedgeRectCallout">
          <a:avLst>
            <a:gd name="adj1" fmla="val 61293"/>
            <a:gd name="adj2" fmla="val -106879"/>
          </a:avLst>
        </a:pr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助成対象外経費は、こちらで計上してください。（手入力）</a:t>
          </a:r>
        </a:p>
      </xdr:txBody>
    </xdr:sp>
    <xdr:clientData/>
  </xdr:twoCellAnchor>
  <xdr:twoCellAnchor>
    <xdr:from>
      <xdr:col>19</xdr:col>
      <xdr:colOff>19048</xdr:colOff>
      <xdr:row>0</xdr:row>
      <xdr:rowOff>19050</xdr:rowOff>
    </xdr:from>
    <xdr:to>
      <xdr:col>44</xdr:col>
      <xdr:colOff>66674</xdr:colOff>
      <xdr:row>3</xdr:row>
      <xdr:rowOff>228601</xdr:rowOff>
    </xdr:to>
    <xdr:sp macro="" textlink="">
      <xdr:nvSpPr>
        <xdr:cNvPr id="9" name="四角形吹き出し 8"/>
        <xdr:cNvSpPr/>
      </xdr:nvSpPr>
      <xdr:spPr>
        <a:xfrm>
          <a:off x="3362323" y="638175"/>
          <a:ext cx="3619501" cy="942976"/>
        </a:xfrm>
        <a:custGeom>
          <a:avLst/>
          <a:gdLst>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3951132 w 2476500"/>
            <a:gd name="connsiteY6" fmla="*/ 685856 h 962025"/>
            <a:gd name="connsiteX7" fmla="*/ 2476500 w 2476500"/>
            <a:gd name="connsiteY7" fmla="*/ 801688 h 962025"/>
            <a:gd name="connsiteX8" fmla="*/ 2476500 w 2476500"/>
            <a:gd name="connsiteY8" fmla="*/ 962025 h 962025"/>
            <a:gd name="connsiteX9" fmla="*/ 2063750 w 2476500"/>
            <a:gd name="connsiteY9" fmla="*/ 962025 h 962025"/>
            <a:gd name="connsiteX10" fmla="*/ 1444625 w 2476500"/>
            <a:gd name="connsiteY10" fmla="*/ 962025 h 962025"/>
            <a:gd name="connsiteX11" fmla="*/ 1444625 w 2476500"/>
            <a:gd name="connsiteY11" fmla="*/ 962025 h 962025"/>
            <a:gd name="connsiteX12" fmla="*/ 0 w 2476500"/>
            <a:gd name="connsiteY12" fmla="*/ 962025 h 962025"/>
            <a:gd name="connsiteX13" fmla="*/ 0 w 2476500"/>
            <a:gd name="connsiteY13" fmla="*/ 801688 h 962025"/>
            <a:gd name="connsiteX14" fmla="*/ 0 w 2476500"/>
            <a:gd name="connsiteY14" fmla="*/ 561181 h 962025"/>
            <a:gd name="connsiteX15" fmla="*/ 0 w 2476500"/>
            <a:gd name="connsiteY15" fmla="*/ 561181 h 962025"/>
            <a:gd name="connsiteX16" fmla="*/ 0 w 2476500"/>
            <a:gd name="connsiteY16" fmla="*/ 0 h 962025"/>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2476500 w 2476500"/>
            <a:gd name="connsiteY6" fmla="*/ 801688 h 962025"/>
            <a:gd name="connsiteX7" fmla="*/ 2476500 w 2476500"/>
            <a:gd name="connsiteY7" fmla="*/ 962025 h 962025"/>
            <a:gd name="connsiteX8" fmla="*/ 2063750 w 2476500"/>
            <a:gd name="connsiteY8" fmla="*/ 962025 h 962025"/>
            <a:gd name="connsiteX9" fmla="*/ 1444625 w 2476500"/>
            <a:gd name="connsiteY9" fmla="*/ 962025 h 962025"/>
            <a:gd name="connsiteX10" fmla="*/ 1444625 w 2476500"/>
            <a:gd name="connsiteY10" fmla="*/ 962025 h 962025"/>
            <a:gd name="connsiteX11" fmla="*/ 0 w 2476500"/>
            <a:gd name="connsiteY11" fmla="*/ 962025 h 962025"/>
            <a:gd name="connsiteX12" fmla="*/ 0 w 2476500"/>
            <a:gd name="connsiteY12" fmla="*/ 801688 h 962025"/>
            <a:gd name="connsiteX13" fmla="*/ 0 w 2476500"/>
            <a:gd name="connsiteY13" fmla="*/ 561181 h 962025"/>
            <a:gd name="connsiteX14" fmla="*/ 0 w 2476500"/>
            <a:gd name="connsiteY14" fmla="*/ 561181 h 962025"/>
            <a:gd name="connsiteX15" fmla="*/ 0 w 2476500"/>
            <a:gd name="connsiteY15" fmla="*/ 0 h 962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76500" h="962025">
              <a:moveTo>
                <a:pt x="0" y="0"/>
              </a:moveTo>
              <a:lnTo>
                <a:pt x="1444625" y="0"/>
              </a:lnTo>
              <a:lnTo>
                <a:pt x="1444625" y="0"/>
              </a:lnTo>
              <a:lnTo>
                <a:pt x="2063750" y="0"/>
              </a:lnTo>
              <a:lnTo>
                <a:pt x="2476500" y="0"/>
              </a:lnTo>
              <a:lnTo>
                <a:pt x="2476500" y="561181"/>
              </a:lnTo>
              <a:lnTo>
                <a:pt x="2476500" y="801688"/>
              </a:lnTo>
              <a:lnTo>
                <a:pt x="2476500" y="962025"/>
              </a:lnTo>
              <a:lnTo>
                <a:pt x="2063750" y="962025"/>
              </a:lnTo>
              <a:lnTo>
                <a:pt x="1444625" y="962025"/>
              </a:lnTo>
              <a:lnTo>
                <a:pt x="1444625" y="962025"/>
              </a:lnTo>
              <a:lnTo>
                <a:pt x="0" y="962025"/>
              </a:lnTo>
              <a:lnTo>
                <a:pt x="0" y="801688"/>
              </a:lnTo>
              <a:lnTo>
                <a:pt x="0" y="561181"/>
              </a:lnTo>
              <a:lnTo>
                <a:pt x="0" y="561181"/>
              </a:lnTo>
              <a:lnTo>
                <a:pt x="0"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各経費区分シートの合計額と、本シートの金額が</a:t>
          </a:r>
          <a:endParaRPr kumimoji="1" lang="en-US" altLang="ja-JP" sz="1100" b="1"/>
        </a:p>
        <a:p>
          <a:pPr algn="l"/>
          <a:r>
            <a:rPr kumimoji="1" lang="ja-JP" altLang="en-US" sz="1100" b="1"/>
            <a:t>合っていることを確認してください。齟齬がある場合は適宜手入力を行い、金額を合わせてください。</a:t>
          </a:r>
        </a:p>
      </xdr:txBody>
    </xdr:sp>
    <xdr:clientData/>
  </xdr:twoCellAnchor>
  <xdr:twoCellAnchor>
    <xdr:from>
      <xdr:col>11</xdr:col>
      <xdr:colOff>171449</xdr:colOff>
      <xdr:row>29</xdr:row>
      <xdr:rowOff>0</xdr:rowOff>
    </xdr:from>
    <xdr:to>
      <xdr:col>22</xdr:col>
      <xdr:colOff>142874</xdr:colOff>
      <xdr:row>30</xdr:row>
      <xdr:rowOff>9525</xdr:rowOff>
    </xdr:to>
    <xdr:sp macro="" textlink="">
      <xdr:nvSpPr>
        <xdr:cNvPr id="10" name="正方形/長方形 9"/>
        <xdr:cNvSpPr/>
      </xdr:nvSpPr>
      <xdr:spPr>
        <a:xfrm>
          <a:off x="2038349" y="7553325"/>
          <a:ext cx="1876425" cy="2667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19</xdr:row>
      <xdr:rowOff>9524</xdr:rowOff>
    </xdr:from>
    <xdr:to>
      <xdr:col>24</xdr:col>
      <xdr:colOff>142874</xdr:colOff>
      <xdr:row>20</xdr:row>
      <xdr:rowOff>2799</xdr:rowOff>
    </xdr:to>
    <xdr:sp macro="" textlink="">
      <xdr:nvSpPr>
        <xdr:cNvPr id="11" name="正方形/長方形 10"/>
        <xdr:cNvSpPr/>
      </xdr:nvSpPr>
      <xdr:spPr>
        <a:xfrm>
          <a:off x="2745441" y="5108200"/>
          <a:ext cx="1453962" cy="2285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21293</xdr:colOff>
      <xdr:row>19</xdr:row>
      <xdr:rowOff>220759</xdr:rowOff>
    </xdr:from>
    <xdr:to>
      <xdr:col>26</xdr:col>
      <xdr:colOff>22412</xdr:colOff>
      <xdr:row>20</xdr:row>
      <xdr:rowOff>179294</xdr:rowOff>
    </xdr:to>
    <xdr:cxnSp macro="">
      <xdr:nvCxnSpPr>
        <xdr:cNvPr id="13" name="直線矢印コネクタ 12"/>
        <xdr:cNvCxnSpPr/>
      </xdr:nvCxnSpPr>
      <xdr:spPr>
        <a:xfrm flipH="1" flipV="1">
          <a:off x="3786469" y="5319435"/>
          <a:ext cx="583825" cy="193859"/>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56030</xdr:colOff>
      <xdr:row>22</xdr:row>
      <xdr:rowOff>112059</xdr:rowOff>
    </xdr:from>
    <xdr:to>
      <xdr:col>26</xdr:col>
      <xdr:colOff>123266</xdr:colOff>
      <xdr:row>28</xdr:row>
      <xdr:rowOff>212912</xdr:rowOff>
    </xdr:to>
    <xdr:cxnSp macro="">
      <xdr:nvCxnSpPr>
        <xdr:cNvPr id="16" name="直線矢印コネクタ 15"/>
        <xdr:cNvCxnSpPr/>
      </xdr:nvCxnSpPr>
      <xdr:spPr>
        <a:xfrm flipH="1">
          <a:off x="3821206" y="5916706"/>
          <a:ext cx="649942" cy="1535206"/>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36980</xdr:colOff>
      <xdr:row>20</xdr:row>
      <xdr:rowOff>150160</xdr:rowOff>
    </xdr:from>
    <xdr:to>
      <xdr:col>39</xdr:col>
      <xdr:colOff>59952</xdr:colOff>
      <xdr:row>22</xdr:row>
      <xdr:rowOff>134471</xdr:rowOff>
    </xdr:to>
    <xdr:sp macro="" textlink="">
      <xdr:nvSpPr>
        <xdr:cNvPr id="21" name="正方形/長方形 20"/>
        <xdr:cNvSpPr/>
      </xdr:nvSpPr>
      <xdr:spPr>
        <a:xfrm>
          <a:off x="4384862" y="5484160"/>
          <a:ext cx="1916766" cy="454958"/>
        </a:xfrm>
        <a:prstGeom prst="rect">
          <a:avLst/>
        </a:prstGeom>
        <a:solidFill>
          <a:srgbClr val="FF00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a:t>金額を一致させてください</a:t>
          </a:r>
        </a:p>
      </xdr:txBody>
    </xdr:sp>
    <xdr:clientData/>
  </xdr:twoCellAnchor>
  <xdr:twoCellAnchor>
    <xdr:from>
      <xdr:col>10</xdr:col>
      <xdr:colOff>112059</xdr:colOff>
      <xdr:row>9</xdr:row>
      <xdr:rowOff>190500</xdr:rowOff>
    </xdr:from>
    <xdr:to>
      <xdr:col>43</xdr:col>
      <xdr:colOff>11207</xdr:colOff>
      <xdr:row>12</xdr:row>
      <xdr:rowOff>224118</xdr:rowOff>
    </xdr:to>
    <xdr:sp macro="" textlink="">
      <xdr:nvSpPr>
        <xdr:cNvPr id="15" name="四角形吹き出し 14"/>
        <xdr:cNvSpPr/>
      </xdr:nvSpPr>
      <xdr:spPr>
        <a:xfrm>
          <a:off x="1781735" y="2935941"/>
          <a:ext cx="5053854" cy="739589"/>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100" b="1"/>
            <a:t>以下の項目は、単独申請できません。</a:t>
          </a:r>
          <a:endParaRPr kumimoji="1" lang="en-US" altLang="ja-JP" sz="1100" b="1"/>
        </a:p>
        <a:p>
          <a:pPr algn="l"/>
          <a:r>
            <a:rPr kumimoji="1" lang="ja-JP" altLang="en-US" sz="1100" b="1"/>
            <a:t>　・委託外注費のうち市場調査費　　・専門家指導費</a:t>
          </a:r>
          <a:endParaRPr kumimoji="1" lang="en-US" altLang="ja-JP" sz="1100" b="1"/>
        </a:p>
        <a:p>
          <a:pPr algn="l"/>
          <a:r>
            <a:rPr kumimoji="1" lang="ja-JP" altLang="en-US" sz="1100" b="1"/>
            <a:t>　・販売促進費（上限</a:t>
          </a:r>
          <a:r>
            <a:rPr kumimoji="1" lang="en-US" altLang="ja-JP" sz="1100" b="1"/>
            <a:t>200</a:t>
          </a:r>
          <a:r>
            <a:rPr kumimoji="1" lang="ja-JP" altLang="en-US" sz="1100" b="1"/>
            <a:t>万円）　　　  ・その他経費（上限</a:t>
          </a:r>
          <a:r>
            <a:rPr kumimoji="1" lang="en-US" altLang="ja-JP" sz="1100" b="1"/>
            <a:t>100</a:t>
          </a:r>
          <a:r>
            <a:rPr kumimoji="1" lang="ja-JP" altLang="en-US" sz="1100" b="1"/>
            <a:t>万円）</a:t>
          </a:r>
        </a:p>
      </xdr:txBody>
    </xdr:sp>
    <xdr:clientData/>
  </xdr:twoCellAnchor>
  <xdr:twoCellAnchor>
    <xdr:from>
      <xdr:col>6</xdr:col>
      <xdr:colOff>123825</xdr:colOff>
      <xdr:row>17</xdr:row>
      <xdr:rowOff>38100</xdr:rowOff>
    </xdr:from>
    <xdr:to>
      <xdr:col>10</xdr:col>
      <xdr:colOff>85725</xdr:colOff>
      <xdr:row>17</xdr:row>
      <xdr:rowOff>200025</xdr:rowOff>
    </xdr:to>
    <xdr:sp macro="" textlink="">
      <xdr:nvSpPr>
        <xdr:cNvPr id="17" name="正方形/長方形 16"/>
        <xdr:cNvSpPr/>
      </xdr:nvSpPr>
      <xdr:spPr>
        <a:xfrm>
          <a:off x="1133475" y="4714875"/>
          <a:ext cx="647700" cy="1619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800" b="1"/>
            <a:t>単独申請不可</a:t>
          </a:r>
        </a:p>
      </xdr:txBody>
    </xdr:sp>
    <xdr:clientData/>
  </xdr:twoCellAnchor>
  <xdr:twoCellAnchor>
    <xdr:from>
      <xdr:col>7</xdr:col>
      <xdr:colOff>85725</xdr:colOff>
      <xdr:row>9</xdr:row>
      <xdr:rowOff>38101</xdr:rowOff>
    </xdr:from>
    <xdr:to>
      <xdr:col>13</xdr:col>
      <xdr:colOff>57150</xdr:colOff>
      <xdr:row>9</xdr:row>
      <xdr:rowOff>190500</xdr:rowOff>
    </xdr:to>
    <xdr:sp macro="" textlink="">
      <xdr:nvSpPr>
        <xdr:cNvPr id="18" name="正方形/長方形 17"/>
        <xdr:cNvSpPr/>
      </xdr:nvSpPr>
      <xdr:spPr>
        <a:xfrm>
          <a:off x="1266825" y="2809876"/>
          <a:ext cx="1276350" cy="152399"/>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800" b="1"/>
            <a:t>市場調査費は単独申請不可</a:t>
          </a:r>
        </a:p>
      </xdr:txBody>
    </xdr:sp>
    <xdr:clientData/>
  </xdr:twoCellAnchor>
  <xdr:twoCellAnchor>
    <xdr:from>
      <xdr:col>6</xdr:col>
      <xdr:colOff>123825</xdr:colOff>
      <xdr:row>16</xdr:row>
      <xdr:rowOff>38100</xdr:rowOff>
    </xdr:from>
    <xdr:to>
      <xdr:col>10</xdr:col>
      <xdr:colOff>85725</xdr:colOff>
      <xdr:row>16</xdr:row>
      <xdr:rowOff>200025</xdr:rowOff>
    </xdr:to>
    <xdr:sp macro="" textlink="">
      <xdr:nvSpPr>
        <xdr:cNvPr id="20" name="正方形/長方形 19"/>
        <xdr:cNvSpPr/>
      </xdr:nvSpPr>
      <xdr:spPr>
        <a:xfrm>
          <a:off x="1133475" y="4476750"/>
          <a:ext cx="647700" cy="1619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800" b="1"/>
            <a:t>単独申請不可</a:t>
          </a:r>
        </a:p>
      </xdr:txBody>
    </xdr:sp>
    <xdr:clientData/>
  </xdr:twoCellAnchor>
  <xdr:twoCellAnchor>
    <xdr:from>
      <xdr:col>15</xdr:col>
      <xdr:colOff>0</xdr:colOff>
      <xdr:row>17</xdr:row>
      <xdr:rowOff>228601</xdr:rowOff>
    </xdr:from>
    <xdr:to>
      <xdr:col>24</xdr:col>
      <xdr:colOff>142874</xdr:colOff>
      <xdr:row>18</xdr:row>
      <xdr:rowOff>219075</xdr:rowOff>
    </xdr:to>
    <xdr:sp macro="" textlink="">
      <xdr:nvSpPr>
        <xdr:cNvPr id="24" name="正方形/長方形 23"/>
        <xdr:cNvSpPr/>
      </xdr:nvSpPr>
      <xdr:spPr>
        <a:xfrm>
          <a:off x="2771775" y="4905376"/>
          <a:ext cx="1428749" cy="228599"/>
        </a:xfrm>
        <a:prstGeom prst="rect">
          <a:avLst/>
        </a:prstGeom>
        <a:noFill/>
        <a:ln w="317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14</xdr:row>
      <xdr:rowOff>38100</xdr:rowOff>
    </xdr:from>
    <xdr:to>
      <xdr:col>11</xdr:col>
      <xdr:colOff>38100</xdr:colOff>
      <xdr:row>14</xdr:row>
      <xdr:rowOff>200025</xdr:rowOff>
    </xdr:to>
    <xdr:sp macro="" textlink="">
      <xdr:nvSpPr>
        <xdr:cNvPr id="23" name="正方形/長方形 22"/>
        <xdr:cNvSpPr/>
      </xdr:nvSpPr>
      <xdr:spPr>
        <a:xfrm>
          <a:off x="1257300" y="4000500"/>
          <a:ext cx="647700" cy="1619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800" b="1"/>
            <a:t>単独申請不可</a:t>
          </a:r>
        </a:p>
      </xdr:txBody>
    </xdr:sp>
    <xdr:clientData/>
  </xdr:twoCellAnchor>
  <xdr:twoCellAnchor>
    <xdr:from>
      <xdr:col>12</xdr:col>
      <xdr:colOff>25399</xdr:colOff>
      <xdr:row>28</xdr:row>
      <xdr:rowOff>222250</xdr:rowOff>
    </xdr:from>
    <xdr:to>
      <xdr:col>23</xdr:col>
      <xdr:colOff>28574</xdr:colOff>
      <xdr:row>30</xdr:row>
      <xdr:rowOff>3175</xdr:rowOff>
    </xdr:to>
    <xdr:sp macro="" textlink="">
      <xdr:nvSpPr>
        <xdr:cNvPr id="22" name="正方形/長方形 21"/>
        <xdr:cNvSpPr/>
      </xdr:nvSpPr>
      <xdr:spPr>
        <a:xfrm>
          <a:off x="2063749" y="7340600"/>
          <a:ext cx="1844675" cy="2825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solidFill>
            <a:schemeClr val="accent1"/>
          </a:solidFill>
        </a:ln>
      </a:spPr>
      <a:bodyPr vertOverflow="clip" horzOverflow="clip" lIns="0" tIns="0" rIns="0" bIns="0" rtlCol="0" anchor="ctr" anchorCtr="0"/>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40"/>
  <sheetViews>
    <sheetView tabSelected="1" view="pageBreakPreview" topLeftCell="A28" zoomScaleNormal="100" zoomScaleSheetLayoutView="100" workbookViewId="0">
      <selection activeCell="L35" sqref="L35"/>
    </sheetView>
  </sheetViews>
  <sheetFormatPr defaultColWidth="8.58203125" defaultRowHeight="18" x14ac:dyDescent="0.55000000000000004"/>
  <cols>
    <col min="1" max="2" width="2.58203125" style="53" customWidth="1"/>
    <col min="3" max="6" width="8.58203125" style="53"/>
    <col min="7" max="7" width="3.58203125" style="53" customWidth="1"/>
    <col min="8" max="9" width="4.58203125" style="53" customWidth="1"/>
    <col min="10" max="11" width="3.58203125" style="53" customWidth="1"/>
    <col min="12" max="14" width="8.58203125" style="53"/>
    <col min="15" max="15" width="1" style="53" customWidth="1"/>
    <col min="16" max="16384" width="8.58203125" style="53"/>
  </cols>
  <sheetData>
    <row r="1" spans="3:14" x14ac:dyDescent="0.55000000000000004">
      <c r="C1" s="206" t="s">
        <v>487</v>
      </c>
    </row>
    <row r="3" spans="3:14" x14ac:dyDescent="0.55000000000000004">
      <c r="C3" s="53" t="s">
        <v>229</v>
      </c>
    </row>
    <row r="4" spans="3:14" x14ac:dyDescent="0.55000000000000004">
      <c r="D4" s="53" t="s">
        <v>230</v>
      </c>
    </row>
    <row r="7" spans="3:14" x14ac:dyDescent="0.55000000000000004">
      <c r="G7" s="276" t="s">
        <v>616</v>
      </c>
      <c r="H7" s="277"/>
      <c r="I7" s="278"/>
      <c r="J7" s="282" t="s">
        <v>488</v>
      </c>
      <c r="K7" s="277"/>
      <c r="L7" s="277"/>
      <c r="M7" s="277"/>
      <c r="N7" s="283"/>
    </row>
    <row r="8" spans="3:14" x14ac:dyDescent="0.55000000000000004">
      <c r="G8" s="279" t="s">
        <v>617</v>
      </c>
      <c r="H8" s="280"/>
      <c r="I8" s="281"/>
      <c r="J8" s="284" t="s">
        <v>618</v>
      </c>
      <c r="K8" s="280"/>
      <c r="L8" s="280"/>
      <c r="M8" s="280"/>
      <c r="N8" s="285"/>
    </row>
    <row r="9" spans="3:14" x14ac:dyDescent="0.55000000000000004">
      <c r="G9" s="264" t="s">
        <v>231</v>
      </c>
      <c r="H9" s="265"/>
      <c r="I9" s="266"/>
      <c r="J9" s="270" t="s">
        <v>489</v>
      </c>
      <c r="K9" s="271"/>
      <c r="L9" s="271"/>
      <c r="M9" s="271"/>
      <c r="N9" s="272"/>
    </row>
    <row r="10" spans="3:14" x14ac:dyDescent="0.55000000000000004">
      <c r="G10" s="267"/>
      <c r="H10" s="268"/>
      <c r="I10" s="269"/>
      <c r="J10" s="273"/>
      <c r="K10" s="274"/>
      <c r="L10" s="274"/>
      <c r="M10" s="274"/>
      <c r="N10" s="275"/>
    </row>
    <row r="11" spans="3:14" x14ac:dyDescent="0.55000000000000004">
      <c r="G11" s="286" t="s">
        <v>232</v>
      </c>
      <c r="H11" s="287"/>
      <c r="I11" s="287"/>
      <c r="J11" s="270" t="s">
        <v>491</v>
      </c>
      <c r="K11" s="271"/>
      <c r="L11" s="271"/>
      <c r="M11" s="271"/>
      <c r="N11" s="288"/>
    </row>
    <row r="12" spans="3:14" x14ac:dyDescent="0.55000000000000004">
      <c r="G12" s="286"/>
      <c r="H12" s="287"/>
      <c r="I12" s="287"/>
      <c r="J12" s="273"/>
      <c r="K12" s="274"/>
      <c r="L12" s="274"/>
      <c r="M12" s="274"/>
      <c r="N12" s="289"/>
    </row>
    <row r="13" spans="3:14" x14ac:dyDescent="0.55000000000000004">
      <c r="G13" s="290" t="s">
        <v>233</v>
      </c>
      <c r="H13" s="291"/>
      <c r="I13" s="292"/>
      <c r="J13" s="296" t="s">
        <v>234</v>
      </c>
      <c r="K13" s="297"/>
      <c r="L13" s="298" t="s">
        <v>490</v>
      </c>
      <c r="M13" s="299"/>
      <c r="N13" s="300"/>
    </row>
    <row r="14" spans="3:14" x14ac:dyDescent="0.55000000000000004">
      <c r="G14" s="293"/>
      <c r="H14" s="294"/>
      <c r="I14" s="295"/>
      <c r="J14" s="301" t="s">
        <v>235</v>
      </c>
      <c r="K14" s="302"/>
      <c r="L14" s="303" t="s">
        <v>494</v>
      </c>
      <c r="M14" s="304"/>
      <c r="N14" s="305"/>
    </row>
    <row r="17" spans="1:15" x14ac:dyDescent="0.55000000000000004">
      <c r="A17" s="258" t="s">
        <v>586</v>
      </c>
      <c r="B17" s="258"/>
      <c r="C17" s="258"/>
      <c r="D17" s="258"/>
      <c r="E17" s="258"/>
      <c r="F17" s="258"/>
      <c r="G17" s="258"/>
      <c r="H17" s="258"/>
      <c r="I17" s="258"/>
      <c r="J17" s="258"/>
      <c r="K17" s="258"/>
      <c r="L17" s="258"/>
      <c r="M17" s="258"/>
      <c r="N17" s="258"/>
      <c r="O17" s="258"/>
    </row>
    <row r="21" spans="1:15" x14ac:dyDescent="0.55000000000000004">
      <c r="B21" s="53" t="s">
        <v>236</v>
      </c>
    </row>
    <row r="24" spans="1:15" x14ac:dyDescent="0.55000000000000004">
      <c r="A24" s="251" t="s">
        <v>237</v>
      </c>
      <c r="B24" s="251"/>
      <c r="C24" s="251"/>
      <c r="D24" s="251"/>
      <c r="E24" s="251"/>
      <c r="F24" s="251"/>
      <c r="G24" s="251"/>
      <c r="H24" s="251"/>
      <c r="I24" s="251"/>
      <c r="J24" s="251"/>
      <c r="K24" s="251"/>
      <c r="L24" s="251"/>
      <c r="M24" s="251"/>
      <c r="N24" s="251"/>
      <c r="O24" s="251"/>
    </row>
    <row r="26" spans="1:15" x14ac:dyDescent="0.55000000000000004">
      <c r="B26" s="54" t="s">
        <v>257</v>
      </c>
    </row>
    <row r="28" spans="1:15" ht="18" customHeight="1" x14ac:dyDescent="0.55000000000000004">
      <c r="C28" s="259" t="s">
        <v>540</v>
      </c>
      <c r="D28" s="260"/>
      <c r="E28" s="260"/>
      <c r="F28" s="260"/>
      <c r="G28" s="260"/>
      <c r="H28" s="260"/>
      <c r="I28" s="260"/>
      <c r="J28" s="260"/>
      <c r="K28" s="260"/>
      <c r="L28" s="260"/>
      <c r="M28" s="260"/>
    </row>
    <row r="29" spans="1:15" ht="18" customHeight="1" x14ac:dyDescent="0.55000000000000004">
      <c r="C29" s="260"/>
      <c r="D29" s="260"/>
      <c r="E29" s="260"/>
      <c r="F29" s="260"/>
      <c r="G29" s="260"/>
      <c r="H29" s="260"/>
      <c r="I29" s="260"/>
      <c r="J29" s="260"/>
      <c r="K29" s="260"/>
      <c r="L29" s="260"/>
      <c r="M29" s="260"/>
    </row>
    <row r="32" spans="1:15" x14ac:dyDescent="0.55000000000000004">
      <c r="B32" s="54" t="s">
        <v>258</v>
      </c>
    </row>
    <row r="34" spans="2:11" x14ac:dyDescent="0.55000000000000004">
      <c r="C34" s="252">
        <v>6000000</v>
      </c>
      <c r="D34" s="253"/>
      <c r="E34" s="254"/>
    </row>
    <row r="35" spans="2:11" x14ac:dyDescent="0.55000000000000004">
      <c r="C35" s="255"/>
      <c r="D35" s="256"/>
      <c r="E35" s="257"/>
      <c r="F35" s="95" t="s">
        <v>264</v>
      </c>
    </row>
    <row r="38" spans="2:11" x14ac:dyDescent="0.55000000000000004">
      <c r="B38" s="54" t="s">
        <v>259</v>
      </c>
    </row>
    <row r="40" spans="2:11" ht="36" customHeight="1" x14ac:dyDescent="0.55000000000000004">
      <c r="C40" s="261">
        <v>46326</v>
      </c>
      <c r="D40" s="262"/>
      <c r="E40" s="262"/>
      <c r="F40" s="262"/>
      <c r="G40" s="262"/>
      <c r="H40" s="262"/>
      <c r="I40" s="262"/>
      <c r="J40" s="262"/>
      <c r="K40" s="263"/>
    </row>
  </sheetData>
  <mergeCells count="18">
    <mergeCell ref="G11:I12"/>
    <mergeCell ref="J11:N12"/>
    <mergeCell ref="G13:I14"/>
    <mergeCell ref="J13:K13"/>
    <mergeCell ref="L13:N13"/>
    <mergeCell ref="J14:K14"/>
    <mergeCell ref="L14:N14"/>
    <mergeCell ref="G9:I10"/>
    <mergeCell ref="J9:N10"/>
    <mergeCell ref="G7:I7"/>
    <mergeCell ref="G8:I8"/>
    <mergeCell ref="J7:N7"/>
    <mergeCell ref="J8:N8"/>
    <mergeCell ref="A24:O24"/>
    <mergeCell ref="C34:E35"/>
    <mergeCell ref="A17:O17"/>
    <mergeCell ref="C28:M29"/>
    <mergeCell ref="C40:K40"/>
  </mergeCells>
  <phoneticPr fontId="31"/>
  <dataValidations count="2">
    <dataValidation type="list" allowBlank="1" showInputMessage="1" showErrorMessage="1" sqref="J7:N7">
      <formula1>"(選択),個人事業主,法人"</formula1>
    </dataValidation>
    <dataValidation type="list" allowBlank="1" showInputMessage="1" showErrorMessage="1" sqref="J8:N8">
      <formula1>"(選択),Ａ：中小企業者(賃上げなし),Ｂ：賃金引上げ計画を掲げる中小企業者,Ｃ：賃金引上げ計画を掲げる小規模企業者"</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I29"/>
  <sheetViews>
    <sheetView view="pageBreakPreview" topLeftCell="A3" zoomScaleNormal="120" zoomScaleSheetLayoutView="100" workbookViewId="0">
      <selection activeCell="M47" sqref="M47"/>
    </sheetView>
  </sheetViews>
  <sheetFormatPr defaultColWidth="8.58203125" defaultRowHeight="18" x14ac:dyDescent="0.55000000000000004"/>
  <cols>
    <col min="1" max="1" width="13.33203125" style="1" customWidth="1"/>
    <col min="2" max="5" width="8.58203125" style="1"/>
    <col min="6" max="7" width="12.58203125" style="1" customWidth="1"/>
    <col min="8" max="8" width="31.58203125" style="1" customWidth="1"/>
    <col min="9" max="16384" width="8.58203125" style="1"/>
  </cols>
  <sheetData>
    <row r="2" spans="1:9" ht="29" x14ac:dyDescent="0.55000000000000004">
      <c r="A2" s="306" t="s">
        <v>240</v>
      </c>
      <c r="B2" s="306"/>
      <c r="C2" s="306"/>
      <c r="D2" s="306"/>
      <c r="E2" s="306"/>
      <c r="F2" s="306"/>
      <c r="G2" s="306"/>
      <c r="H2" s="306"/>
    </row>
    <row r="4" spans="1:9" ht="20" x14ac:dyDescent="0.55000000000000004">
      <c r="A4" s="4" t="s">
        <v>0</v>
      </c>
    </row>
    <row r="5" spans="1:9" s="2" customFormat="1" ht="40.5" customHeight="1" x14ac:dyDescent="0.55000000000000004">
      <c r="A5" s="352" t="s">
        <v>1</v>
      </c>
      <c r="B5" s="353"/>
      <c r="C5" s="353"/>
      <c r="D5" s="353"/>
      <c r="E5" s="353"/>
      <c r="F5" s="354" t="str">
        <f>IF(OR(表紙!J7="",表紙!J7="(選択)"),"",表紙!J7)</f>
        <v>法人</v>
      </c>
      <c r="G5" s="355"/>
      <c r="I5" s="23"/>
    </row>
    <row r="7" spans="1:9" x14ac:dyDescent="0.55000000000000004">
      <c r="A7" s="1" t="s">
        <v>2</v>
      </c>
    </row>
    <row r="8" spans="1:9" x14ac:dyDescent="0.55000000000000004">
      <c r="A8" s="30" t="s">
        <v>3</v>
      </c>
      <c r="B8" s="359"/>
      <c r="C8" s="360"/>
      <c r="D8" s="360"/>
      <c r="E8" s="361"/>
      <c r="F8" s="350" t="s">
        <v>25</v>
      </c>
      <c r="G8" s="351"/>
      <c r="H8" s="3" t="str">
        <f>IF(NOT(表紙!J7="個人事業主"),"",IF(表紙!J11="","",表紙!J11))</f>
        <v/>
      </c>
      <c r="I8" s="24"/>
    </row>
    <row r="9" spans="1:9" ht="47.5" customHeight="1" x14ac:dyDescent="0.55000000000000004">
      <c r="A9" s="362" t="s">
        <v>4</v>
      </c>
      <c r="B9" s="364" t="str">
        <f>IF(NOT(表紙!J7="個人事業主"),"",IF(表紙!L14="","",表紙!L14))</f>
        <v/>
      </c>
      <c r="C9" s="365"/>
      <c r="D9" s="365"/>
      <c r="E9" s="366"/>
      <c r="F9" s="356" t="s">
        <v>14</v>
      </c>
      <c r="G9" s="357"/>
      <c r="H9" s="220" t="s">
        <v>619</v>
      </c>
    </row>
    <row r="10" spans="1:9" ht="18.649999999999999" customHeight="1" x14ac:dyDescent="0.55000000000000004">
      <c r="A10" s="363"/>
      <c r="B10" s="347"/>
      <c r="C10" s="348"/>
      <c r="D10" s="348"/>
      <c r="E10" s="349"/>
      <c r="F10" s="315" t="s">
        <v>5</v>
      </c>
      <c r="G10" s="358"/>
      <c r="H10" s="221"/>
    </row>
    <row r="11" spans="1:9" x14ac:dyDescent="0.55000000000000004">
      <c r="A11" s="31" t="s">
        <v>6</v>
      </c>
      <c r="B11" s="341" t="s">
        <v>7</v>
      </c>
      <c r="C11" s="342"/>
      <c r="D11" s="342"/>
      <c r="E11" s="343"/>
      <c r="F11" s="350" t="s">
        <v>8</v>
      </c>
      <c r="G11" s="351"/>
      <c r="H11" s="222"/>
    </row>
    <row r="12" spans="1:9" ht="41.5" customHeight="1" x14ac:dyDescent="0.55000000000000004">
      <c r="A12" s="31" t="s">
        <v>9</v>
      </c>
      <c r="B12" s="347" t="str">
        <f>IF(NOT(表紙!J7="個人事業主"),"",IF(表紙!J9="","",表紙!J9))</f>
        <v/>
      </c>
      <c r="C12" s="348"/>
      <c r="D12" s="348"/>
      <c r="E12" s="348"/>
      <c r="F12" s="348"/>
      <c r="G12" s="348"/>
      <c r="H12" s="349"/>
    </row>
    <row r="14" spans="1:9" x14ac:dyDescent="0.55000000000000004">
      <c r="A14" s="1" t="s">
        <v>10</v>
      </c>
    </row>
    <row r="15" spans="1:9" x14ac:dyDescent="0.55000000000000004">
      <c r="A15" s="30" t="s">
        <v>3</v>
      </c>
      <c r="B15" s="309" t="s">
        <v>492</v>
      </c>
      <c r="C15" s="310"/>
      <c r="D15" s="310"/>
      <c r="E15" s="310"/>
      <c r="F15" s="310"/>
      <c r="G15" s="310"/>
      <c r="H15" s="311"/>
    </row>
    <row r="16" spans="1:9" ht="47.15" customHeight="1" x14ac:dyDescent="0.55000000000000004">
      <c r="A16" s="32" t="s">
        <v>11</v>
      </c>
      <c r="B16" s="340" t="str">
        <f>IF(NOT(表紙!J7="法人"),"",IF(表紙!J11="","",表紙!J11))</f>
        <v>株式会社〇〇</v>
      </c>
      <c r="C16" s="319"/>
      <c r="D16" s="319"/>
      <c r="E16" s="319"/>
      <c r="F16" s="319"/>
      <c r="G16" s="319"/>
      <c r="H16" s="320"/>
    </row>
    <row r="17" spans="1:9" ht="22.5" customHeight="1" x14ac:dyDescent="0.55000000000000004">
      <c r="A17" s="314" t="s">
        <v>12</v>
      </c>
      <c r="B17" s="33" t="s">
        <v>6</v>
      </c>
      <c r="C17" s="334" t="s">
        <v>493</v>
      </c>
      <c r="D17" s="335"/>
      <c r="E17" s="335"/>
      <c r="F17" s="335"/>
      <c r="G17" s="335"/>
      <c r="H17" s="336"/>
    </row>
    <row r="18" spans="1:9" ht="45.65" customHeight="1" x14ac:dyDescent="0.55000000000000004">
      <c r="A18" s="315"/>
      <c r="B18" s="31" t="s">
        <v>9</v>
      </c>
      <c r="C18" s="340" t="str">
        <f>IF(NOT(表紙!J7="法人"),"",IF(表紙!J9="","",表紙!J9))</f>
        <v>東京都〇〇区〇〇町〇-〇-〇</v>
      </c>
      <c r="D18" s="319"/>
      <c r="E18" s="319"/>
      <c r="F18" s="319"/>
      <c r="G18" s="319"/>
      <c r="H18" s="320"/>
    </row>
    <row r="19" spans="1:9" ht="25" customHeight="1" x14ac:dyDescent="0.55000000000000004">
      <c r="A19" s="314" t="s">
        <v>13</v>
      </c>
      <c r="B19" s="195" t="s">
        <v>16</v>
      </c>
      <c r="C19" s="318" t="str">
        <f>IF(NOT(表紙!J7="法人"),"",IF(表紙!L13="","",表紙!L13))</f>
        <v>代表取締役</v>
      </c>
      <c r="D19" s="319"/>
      <c r="E19" s="320"/>
      <c r="F19" s="34" t="s">
        <v>14</v>
      </c>
      <c r="G19" s="326" t="s">
        <v>561</v>
      </c>
      <c r="H19" s="311"/>
    </row>
    <row r="20" spans="1:9" ht="25" customHeight="1" x14ac:dyDescent="0.55000000000000004">
      <c r="A20" s="316"/>
      <c r="B20" s="214" t="s">
        <v>3</v>
      </c>
      <c r="C20" s="312" t="s">
        <v>495</v>
      </c>
      <c r="D20" s="313"/>
      <c r="E20" s="308"/>
      <c r="F20" s="33" t="s">
        <v>5</v>
      </c>
      <c r="G20" s="313" t="s">
        <v>497</v>
      </c>
      <c r="H20" s="308"/>
    </row>
    <row r="21" spans="1:9" ht="25.5" customHeight="1" x14ac:dyDescent="0.55000000000000004">
      <c r="A21" s="315"/>
      <c r="B21" s="196" t="s">
        <v>15</v>
      </c>
      <c r="C21" s="321" t="str">
        <f>IF(NOT(表紙!J7="法人"),"",IF(表紙!L14="","",表紙!L14))</f>
        <v>東京　太郎</v>
      </c>
      <c r="D21" s="322"/>
      <c r="E21" s="323"/>
      <c r="F21" s="35" t="s">
        <v>8</v>
      </c>
      <c r="G21" s="324" t="s">
        <v>496</v>
      </c>
      <c r="H21" s="325"/>
    </row>
    <row r="22" spans="1:9" x14ac:dyDescent="0.55000000000000004">
      <c r="A22" s="317" t="s">
        <v>20</v>
      </c>
      <c r="B22" s="30" t="s">
        <v>3</v>
      </c>
      <c r="C22" s="309"/>
      <c r="D22" s="310"/>
      <c r="E22" s="311"/>
      <c r="F22" s="34" t="s">
        <v>14</v>
      </c>
      <c r="G22" s="337" t="s">
        <v>582</v>
      </c>
      <c r="H22" s="338"/>
    </row>
    <row r="23" spans="1:9" x14ac:dyDescent="0.55000000000000004">
      <c r="A23" s="316"/>
      <c r="B23" s="317" t="s">
        <v>15</v>
      </c>
      <c r="C23" s="339"/>
      <c r="D23" s="310"/>
      <c r="E23" s="311"/>
      <c r="F23" s="34" t="s">
        <v>24</v>
      </c>
      <c r="G23" s="326"/>
      <c r="H23" s="311"/>
      <c r="I23" s="24"/>
    </row>
    <row r="24" spans="1:9" ht="26.5" customHeight="1" x14ac:dyDescent="0.55000000000000004">
      <c r="A24" s="315"/>
      <c r="B24" s="328"/>
      <c r="C24" s="332"/>
      <c r="D24" s="333"/>
      <c r="E24" s="325"/>
      <c r="F24" s="33" t="s">
        <v>17</v>
      </c>
      <c r="G24" s="313"/>
      <c r="H24" s="308"/>
    </row>
    <row r="25" spans="1:9" ht="18" customHeight="1" x14ac:dyDescent="0.55000000000000004">
      <c r="A25" s="317" t="s">
        <v>23</v>
      </c>
      <c r="B25" s="32" t="s">
        <v>3</v>
      </c>
      <c r="C25" s="312" t="s">
        <v>498</v>
      </c>
      <c r="D25" s="313"/>
      <c r="E25" s="308"/>
      <c r="F25" s="33" t="s">
        <v>24</v>
      </c>
      <c r="G25" s="307" t="s">
        <v>499</v>
      </c>
      <c r="H25" s="308"/>
      <c r="I25" s="24"/>
    </row>
    <row r="26" spans="1:9" ht="22" customHeight="1" x14ac:dyDescent="0.55000000000000004">
      <c r="A26" s="327"/>
      <c r="B26" s="316" t="s">
        <v>15</v>
      </c>
      <c r="C26" s="329" t="s">
        <v>500</v>
      </c>
      <c r="D26" s="330"/>
      <c r="E26" s="331"/>
      <c r="F26" s="33" t="s">
        <v>18</v>
      </c>
      <c r="G26" s="313" t="s">
        <v>497</v>
      </c>
      <c r="H26" s="308"/>
    </row>
    <row r="27" spans="1:9" ht="24.65" customHeight="1" x14ac:dyDescent="0.55000000000000004">
      <c r="A27" s="328"/>
      <c r="B27" s="315"/>
      <c r="C27" s="332"/>
      <c r="D27" s="333"/>
      <c r="E27" s="325"/>
      <c r="F27" s="35" t="s">
        <v>19</v>
      </c>
      <c r="G27" s="324" t="s">
        <v>496</v>
      </c>
      <c r="H27" s="325"/>
    </row>
    <row r="28" spans="1:9" ht="22" customHeight="1" x14ac:dyDescent="0.55000000000000004">
      <c r="A28" s="317" t="s">
        <v>21</v>
      </c>
      <c r="B28" s="32" t="s">
        <v>6</v>
      </c>
      <c r="C28" s="341" t="s">
        <v>22</v>
      </c>
      <c r="D28" s="342"/>
      <c r="E28" s="342"/>
      <c r="F28" s="342"/>
      <c r="G28" s="342"/>
      <c r="H28" s="343"/>
    </row>
    <row r="29" spans="1:9" ht="46" customHeight="1" x14ac:dyDescent="0.55000000000000004">
      <c r="A29" s="328"/>
      <c r="B29" s="31" t="s">
        <v>9</v>
      </c>
      <c r="C29" s="344"/>
      <c r="D29" s="345"/>
      <c r="E29" s="345"/>
      <c r="F29" s="345"/>
      <c r="G29" s="345"/>
      <c r="H29" s="346"/>
    </row>
  </sheetData>
  <sheetProtection algorithmName="SHA-512" hashValue="UEYD6RpWvGe7FHuKgTJSXOHfiBx4sR+PjqrWxH62ZxBHxtijVVhsPw0RMbsQfWe0PtbvTJOFy7phPqbVDYbMGA==" saltValue="rS5IPuEUZP92cdmc7jPIlg==" spinCount="100000" sheet="1" objects="1" scenarios="1"/>
  <mergeCells count="41">
    <mergeCell ref="A5:E5"/>
    <mergeCell ref="F5:G5"/>
    <mergeCell ref="F8:G8"/>
    <mergeCell ref="F9:G9"/>
    <mergeCell ref="F10:G10"/>
    <mergeCell ref="B8:E8"/>
    <mergeCell ref="A9:A10"/>
    <mergeCell ref="B9:E10"/>
    <mergeCell ref="B12:H12"/>
    <mergeCell ref="B15:H15"/>
    <mergeCell ref="B16:H16"/>
    <mergeCell ref="B11:E11"/>
    <mergeCell ref="F11:G11"/>
    <mergeCell ref="A28:A29"/>
    <mergeCell ref="G27:H27"/>
    <mergeCell ref="C17:H17"/>
    <mergeCell ref="G19:H19"/>
    <mergeCell ref="G22:H22"/>
    <mergeCell ref="B23:B24"/>
    <mergeCell ref="C23:E24"/>
    <mergeCell ref="C18:H18"/>
    <mergeCell ref="C20:E20"/>
    <mergeCell ref="G24:H24"/>
    <mergeCell ref="C28:H28"/>
    <mergeCell ref="C29:H29"/>
    <mergeCell ref="A2:H2"/>
    <mergeCell ref="G25:H25"/>
    <mergeCell ref="C22:E22"/>
    <mergeCell ref="C25:E25"/>
    <mergeCell ref="G26:H26"/>
    <mergeCell ref="A17:A18"/>
    <mergeCell ref="A19:A21"/>
    <mergeCell ref="A22:A24"/>
    <mergeCell ref="C19:E19"/>
    <mergeCell ref="C21:E21"/>
    <mergeCell ref="G20:H20"/>
    <mergeCell ref="G21:H21"/>
    <mergeCell ref="G23:H23"/>
    <mergeCell ref="A25:A27"/>
    <mergeCell ref="B26:B27"/>
    <mergeCell ref="C26:E27"/>
  </mergeCells>
  <phoneticPr fontId="31"/>
  <printOptions horizontalCentered="1"/>
  <pageMargins left="0.70866141732283472" right="0.70866141732283472" top="0.74803149606299213"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Z64"/>
  <sheetViews>
    <sheetView view="pageBreakPreview" topLeftCell="E3" zoomScaleNormal="100" zoomScaleSheetLayoutView="100" workbookViewId="0">
      <selection activeCell="M47" sqref="M47"/>
    </sheetView>
  </sheetViews>
  <sheetFormatPr defaultColWidth="8.58203125" defaultRowHeight="18" x14ac:dyDescent="0.55000000000000004"/>
  <cols>
    <col min="1" max="1" width="6.33203125" style="6" customWidth="1"/>
    <col min="2" max="7" width="8.58203125" style="6"/>
    <col min="8" max="8" width="12.5" style="6" customWidth="1"/>
    <col min="9" max="9" width="15.33203125" style="6" customWidth="1"/>
    <col min="10" max="10" width="13.08203125" style="6" customWidth="1"/>
    <col min="11" max="11" width="6.58203125" style="6" customWidth="1"/>
    <col min="12" max="12" width="4.33203125" style="6" customWidth="1"/>
    <col min="13" max="16" width="8.58203125" style="6" hidden="1" customWidth="1"/>
    <col min="17" max="19" width="8.58203125" style="6" customWidth="1"/>
    <col min="20" max="16384" width="8.58203125" style="6"/>
  </cols>
  <sheetData>
    <row r="1" spans="1:26" ht="36" x14ac:dyDescent="0.55000000000000004">
      <c r="A1" s="417" t="s">
        <v>26</v>
      </c>
      <c r="B1" s="418"/>
      <c r="C1" s="45" t="s">
        <v>27</v>
      </c>
      <c r="D1" s="421">
        <v>41913</v>
      </c>
      <c r="E1" s="415"/>
      <c r="F1" s="415"/>
      <c r="G1" s="422"/>
      <c r="H1" s="412" t="s">
        <v>28</v>
      </c>
      <c r="I1" s="402">
        <v>20000000</v>
      </c>
      <c r="J1" s="403"/>
      <c r="K1" s="404"/>
      <c r="L1" s="408" t="s">
        <v>49</v>
      </c>
    </row>
    <row r="2" spans="1:26" ht="36" x14ac:dyDescent="0.55000000000000004">
      <c r="A2" s="419"/>
      <c r="B2" s="420"/>
      <c r="C2" s="44" t="s">
        <v>29</v>
      </c>
      <c r="D2" s="421">
        <v>41913</v>
      </c>
      <c r="E2" s="415"/>
      <c r="F2" s="415"/>
      <c r="G2" s="422"/>
      <c r="H2" s="413"/>
      <c r="I2" s="405"/>
      <c r="J2" s="406"/>
      <c r="K2" s="407"/>
      <c r="L2" s="409"/>
    </row>
    <row r="3" spans="1:26" x14ac:dyDescent="0.55000000000000004">
      <c r="A3" s="414" t="s">
        <v>30</v>
      </c>
      <c r="B3" s="382"/>
      <c r="C3" s="391">
        <v>1</v>
      </c>
      <c r="D3" s="415"/>
      <c r="E3" s="416"/>
      <c r="F3" s="390" t="s">
        <v>46</v>
      </c>
      <c r="G3" s="388"/>
      <c r="H3" s="37" t="s">
        <v>31</v>
      </c>
      <c r="I3" s="223">
        <v>2</v>
      </c>
      <c r="J3" s="198" t="s">
        <v>47</v>
      </c>
      <c r="K3" s="224">
        <v>2</v>
      </c>
      <c r="L3" s="9" t="s">
        <v>48</v>
      </c>
    </row>
    <row r="4" spans="1:26" ht="105" customHeight="1" x14ac:dyDescent="0.55000000000000004">
      <c r="A4" s="425" t="s">
        <v>50</v>
      </c>
      <c r="B4" s="426"/>
      <c r="C4" s="45" t="s">
        <v>52</v>
      </c>
      <c r="D4" s="391" t="s">
        <v>55</v>
      </c>
      <c r="E4" s="393"/>
      <c r="F4" s="44" t="s">
        <v>53</v>
      </c>
      <c r="G4" s="423" t="s">
        <v>79</v>
      </c>
      <c r="H4" s="424"/>
      <c r="I4" s="36" t="s">
        <v>51</v>
      </c>
      <c r="J4" s="370">
        <v>200000000</v>
      </c>
      <c r="K4" s="371"/>
      <c r="L4" s="197" t="s">
        <v>49</v>
      </c>
      <c r="M4" s="6" t="s">
        <v>54</v>
      </c>
      <c r="N4" s="6" t="s">
        <v>55</v>
      </c>
      <c r="O4" s="6" t="s">
        <v>56</v>
      </c>
      <c r="P4" s="6" t="s">
        <v>57</v>
      </c>
      <c r="R4" s="22"/>
      <c r="S4" s="91"/>
      <c r="T4" s="91"/>
      <c r="U4" s="91"/>
      <c r="V4" s="91"/>
      <c r="W4" s="91"/>
      <c r="X4" s="91"/>
      <c r="Y4" s="91"/>
      <c r="Z4" s="91"/>
    </row>
    <row r="5" spans="1:26" ht="150.65" customHeight="1" x14ac:dyDescent="0.55000000000000004">
      <c r="A5" s="425" t="s">
        <v>32</v>
      </c>
      <c r="B5" s="427"/>
      <c r="C5" s="428"/>
      <c r="D5" s="429"/>
      <c r="E5" s="429"/>
      <c r="F5" s="429"/>
      <c r="G5" s="429"/>
      <c r="H5" s="429"/>
      <c r="I5" s="429"/>
      <c r="J5" s="429"/>
      <c r="K5" s="429"/>
      <c r="L5" s="430"/>
      <c r="M5" s="6" t="s">
        <v>58</v>
      </c>
      <c r="N5" s="6" t="s">
        <v>59</v>
      </c>
      <c r="O5" s="6" t="s">
        <v>60</v>
      </c>
      <c r="P5" s="6" t="s">
        <v>61</v>
      </c>
    </row>
    <row r="6" spans="1:26" x14ac:dyDescent="0.55000000000000004">
      <c r="A6" s="414" t="s">
        <v>33</v>
      </c>
      <c r="B6" s="382"/>
      <c r="C6" s="382"/>
      <c r="D6" s="382"/>
      <c r="E6" s="382"/>
      <c r="F6" s="382"/>
      <c r="G6" s="382"/>
      <c r="H6" s="381"/>
      <c r="I6" s="410" t="s">
        <v>620</v>
      </c>
      <c r="J6" s="411"/>
      <c r="K6" s="411"/>
      <c r="L6" s="411"/>
      <c r="M6" s="6" t="s">
        <v>62</v>
      </c>
      <c r="N6" s="6" t="s">
        <v>63</v>
      </c>
      <c r="O6" s="6" t="s">
        <v>64</v>
      </c>
      <c r="P6" s="6" t="s">
        <v>65</v>
      </c>
      <c r="R6" s="26"/>
    </row>
    <row r="7" spans="1:26" x14ac:dyDescent="0.55000000000000004">
      <c r="A7" s="38">
        <v>1</v>
      </c>
      <c r="B7" s="391" t="s">
        <v>501</v>
      </c>
      <c r="C7" s="392"/>
      <c r="D7" s="392"/>
      <c r="E7" s="392"/>
      <c r="F7" s="392"/>
      <c r="G7" s="392"/>
      <c r="H7" s="393"/>
      <c r="I7" s="372">
        <v>100000</v>
      </c>
      <c r="J7" s="373"/>
      <c r="K7" s="374"/>
      <c r="L7" s="8" t="s">
        <v>34</v>
      </c>
      <c r="M7" s="6" t="s">
        <v>66</v>
      </c>
      <c r="N7" s="6" t="s">
        <v>67</v>
      </c>
      <c r="O7" s="6" t="s">
        <v>68</v>
      </c>
      <c r="P7" s="6" t="s">
        <v>69</v>
      </c>
      <c r="R7" s="27"/>
    </row>
    <row r="8" spans="1:26" x14ac:dyDescent="0.55000000000000004">
      <c r="A8" s="38">
        <v>2</v>
      </c>
      <c r="B8" s="391" t="s">
        <v>502</v>
      </c>
      <c r="C8" s="392"/>
      <c r="D8" s="392"/>
      <c r="E8" s="392"/>
      <c r="F8" s="392"/>
      <c r="G8" s="392"/>
      <c r="H8" s="393"/>
      <c r="I8" s="372">
        <v>70000</v>
      </c>
      <c r="J8" s="373"/>
      <c r="K8" s="374"/>
      <c r="L8" s="8" t="s">
        <v>34</v>
      </c>
      <c r="M8" s="6" t="s">
        <v>70</v>
      </c>
      <c r="N8" s="6" t="s">
        <v>71</v>
      </c>
      <c r="O8" s="6" t="s">
        <v>72</v>
      </c>
      <c r="P8" s="6" t="s">
        <v>73</v>
      </c>
      <c r="R8" s="27"/>
    </row>
    <row r="9" spans="1:26" x14ac:dyDescent="0.55000000000000004">
      <c r="A9" s="38">
        <v>3</v>
      </c>
      <c r="B9" s="391" t="s">
        <v>503</v>
      </c>
      <c r="C9" s="392"/>
      <c r="D9" s="392"/>
      <c r="E9" s="392"/>
      <c r="F9" s="392"/>
      <c r="G9" s="392"/>
      <c r="H9" s="393"/>
      <c r="I9" s="372">
        <v>30000</v>
      </c>
      <c r="J9" s="373"/>
      <c r="K9" s="374"/>
      <c r="L9" s="8" t="s">
        <v>34</v>
      </c>
      <c r="M9" s="6" t="s">
        <v>74</v>
      </c>
      <c r="N9" s="6" t="s">
        <v>75</v>
      </c>
      <c r="O9" s="6" t="s">
        <v>76</v>
      </c>
      <c r="P9" s="6" t="s">
        <v>77</v>
      </c>
      <c r="R9" s="27"/>
    </row>
    <row r="10" spans="1:26" x14ac:dyDescent="0.55000000000000004">
      <c r="A10" s="375" t="s">
        <v>35</v>
      </c>
      <c r="B10" s="376"/>
      <c r="C10" s="376"/>
      <c r="D10" s="376"/>
      <c r="E10" s="376"/>
      <c r="F10" s="376"/>
      <c r="G10" s="376"/>
      <c r="H10" s="377"/>
      <c r="I10" s="372">
        <v>0</v>
      </c>
      <c r="J10" s="373"/>
      <c r="K10" s="374"/>
      <c r="L10" s="8" t="s">
        <v>34</v>
      </c>
      <c r="M10" s="6" t="s">
        <v>78</v>
      </c>
      <c r="N10" s="6" t="s">
        <v>79</v>
      </c>
      <c r="O10" s="6" t="s">
        <v>80</v>
      </c>
      <c r="P10" s="6" t="s">
        <v>81</v>
      </c>
      <c r="R10" s="27"/>
    </row>
    <row r="11" spans="1:26" x14ac:dyDescent="0.55000000000000004">
      <c r="A11" s="389" t="s">
        <v>36</v>
      </c>
      <c r="B11" s="390"/>
      <c r="C11" s="390"/>
      <c r="D11" s="390"/>
      <c r="E11" s="390"/>
      <c r="F11" s="390"/>
      <c r="G11" s="390"/>
      <c r="H11" s="388"/>
      <c r="I11" s="480">
        <f>SUM(I7:K10)</f>
        <v>200000</v>
      </c>
      <c r="J11" s="481"/>
      <c r="K11" s="482"/>
      <c r="L11" s="8" t="s">
        <v>34</v>
      </c>
      <c r="M11" s="6" t="s">
        <v>82</v>
      </c>
      <c r="N11" s="6" t="s">
        <v>83</v>
      </c>
      <c r="O11" s="6" t="s">
        <v>84</v>
      </c>
      <c r="P11" s="6" t="s">
        <v>85</v>
      </c>
      <c r="R11" s="28"/>
    </row>
    <row r="12" spans="1:26" x14ac:dyDescent="0.55000000000000004">
      <c r="A12" s="5"/>
      <c r="B12" s="5"/>
      <c r="C12" s="5"/>
      <c r="D12" s="5"/>
      <c r="E12" s="5"/>
      <c r="F12" s="5"/>
      <c r="G12" s="5"/>
      <c r="H12" s="5"/>
      <c r="I12" s="5"/>
      <c r="J12" s="5"/>
      <c r="K12" s="5"/>
      <c r="L12" s="5"/>
      <c r="M12" s="6" t="s">
        <v>86</v>
      </c>
      <c r="N12" s="6" t="s">
        <v>87</v>
      </c>
      <c r="O12" s="6" t="s">
        <v>88</v>
      </c>
    </row>
    <row r="13" spans="1:26" ht="20" x14ac:dyDescent="0.55000000000000004">
      <c r="A13" s="18" t="s">
        <v>242</v>
      </c>
      <c r="B13" s="7"/>
      <c r="C13" s="7"/>
      <c r="D13" s="7"/>
      <c r="E13" s="7"/>
      <c r="F13" s="7"/>
      <c r="G13" s="7"/>
      <c r="H13" s="7"/>
      <c r="I13" s="7"/>
      <c r="J13" s="7"/>
      <c r="K13" s="7"/>
      <c r="L13" s="7"/>
      <c r="M13" s="6" t="s">
        <v>89</v>
      </c>
      <c r="N13" s="6" t="s">
        <v>90</v>
      </c>
      <c r="O13" s="6" t="s">
        <v>91</v>
      </c>
    </row>
    <row r="14" spans="1:26" ht="38.5" customHeight="1" x14ac:dyDescent="0.55000000000000004">
      <c r="A14" s="479" t="s">
        <v>183</v>
      </c>
      <c r="B14" s="479"/>
      <c r="C14" s="479"/>
      <c r="D14" s="479"/>
      <c r="E14" s="479"/>
      <c r="F14" s="479"/>
      <c r="G14" s="479"/>
      <c r="H14" s="479"/>
      <c r="I14" s="479"/>
      <c r="J14" s="479"/>
      <c r="K14" s="479"/>
      <c r="L14" s="479"/>
      <c r="M14" s="6" t="s">
        <v>92</v>
      </c>
      <c r="N14" s="6" t="s">
        <v>93</v>
      </c>
      <c r="O14" s="6" t="s">
        <v>94</v>
      </c>
      <c r="W14" s="20"/>
    </row>
    <row r="15" spans="1:26" ht="27" customHeight="1" x14ac:dyDescent="0.55000000000000004">
      <c r="A15" s="380" t="s">
        <v>175</v>
      </c>
      <c r="B15" s="382"/>
      <c r="C15" s="391" t="s">
        <v>506</v>
      </c>
      <c r="D15" s="392"/>
      <c r="E15" s="392"/>
      <c r="F15" s="393"/>
      <c r="G15" s="380" t="s">
        <v>176</v>
      </c>
      <c r="H15" s="381"/>
      <c r="I15" s="391" t="s">
        <v>508</v>
      </c>
      <c r="J15" s="392"/>
      <c r="K15" s="392"/>
      <c r="L15" s="393"/>
      <c r="M15" s="6" t="s">
        <v>95</v>
      </c>
      <c r="N15" s="6" t="s">
        <v>96</v>
      </c>
      <c r="O15" s="6" t="s">
        <v>97</v>
      </c>
      <c r="R15" s="22"/>
      <c r="S15" s="22"/>
    </row>
    <row r="16" spans="1:26" ht="27" customHeight="1" x14ac:dyDescent="0.55000000000000004">
      <c r="A16" s="380" t="s">
        <v>177</v>
      </c>
      <c r="B16" s="381"/>
      <c r="C16" s="435" t="s">
        <v>507</v>
      </c>
      <c r="D16" s="436"/>
      <c r="E16" s="478" t="s">
        <v>504</v>
      </c>
      <c r="F16" s="392"/>
      <c r="G16" s="478" t="s">
        <v>509</v>
      </c>
      <c r="H16" s="392"/>
      <c r="I16" s="392"/>
      <c r="J16" s="392"/>
      <c r="K16" s="392"/>
      <c r="L16" s="393"/>
      <c r="M16" s="6" t="s">
        <v>98</v>
      </c>
      <c r="N16" s="6" t="s">
        <v>99</v>
      </c>
      <c r="O16" s="6" t="s">
        <v>100</v>
      </c>
      <c r="R16" s="29"/>
    </row>
    <row r="17" spans="1:15" ht="25.5" customHeight="1" x14ac:dyDescent="0.55000000000000004">
      <c r="A17" s="380" t="s">
        <v>180</v>
      </c>
      <c r="B17" s="381"/>
      <c r="C17" s="39" t="s">
        <v>181</v>
      </c>
      <c r="D17" s="391" t="s">
        <v>505</v>
      </c>
      <c r="E17" s="392"/>
      <c r="F17" s="19" t="s">
        <v>182</v>
      </c>
      <c r="G17" s="380" t="s">
        <v>179</v>
      </c>
      <c r="H17" s="381"/>
      <c r="I17" s="391" t="s">
        <v>505</v>
      </c>
      <c r="J17" s="392"/>
      <c r="K17" s="387" t="s">
        <v>178</v>
      </c>
      <c r="L17" s="388"/>
      <c r="M17" s="6" t="s">
        <v>101</v>
      </c>
      <c r="O17" s="6" t="s">
        <v>102</v>
      </c>
    </row>
    <row r="18" spans="1:15" x14ac:dyDescent="0.55000000000000004">
      <c r="A18" s="7"/>
      <c r="B18" s="7"/>
      <c r="C18" s="7"/>
      <c r="D18" s="7"/>
      <c r="E18" s="7"/>
      <c r="F18" s="7"/>
      <c r="G18" s="7"/>
      <c r="H18" s="7"/>
      <c r="I18" s="7"/>
      <c r="J18" s="7"/>
      <c r="K18" s="7"/>
      <c r="L18" s="7"/>
      <c r="M18" s="6" t="s">
        <v>103</v>
      </c>
      <c r="O18" s="6" t="s">
        <v>104</v>
      </c>
    </row>
    <row r="19" spans="1:15" x14ac:dyDescent="0.55000000000000004">
      <c r="A19" s="7"/>
      <c r="B19" s="7"/>
      <c r="C19" s="7"/>
      <c r="D19" s="7"/>
      <c r="E19" s="7"/>
      <c r="F19" s="7"/>
      <c r="G19" s="7"/>
      <c r="H19" s="7"/>
      <c r="I19" s="7"/>
      <c r="J19" s="7"/>
      <c r="K19" s="7"/>
      <c r="L19" s="7"/>
      <c r="M19" s="6" t="s">
        <v>105</v>
      </c>
      <c r="O19" s="6" t="s">
        <v>106</v>
      </c>
    </row>
    <row r="20" spans="1:15" ht="20" x14ac:dyDescent="0.55000000000000004">
      <c r="A20" s="18" t="s">
        <v>243</v>
      </c>
      <c r="B20" s="7"/>
      <c r="C20" s="7"/>
      <c r="D20" s="7"/>
      <c r="E20" s="7"/>
      <c r="F20" s="7"/>
      <c r="G20" s="7"/>
      <c r="H20" s="7"/>
      <c r="I20" s="7"/>
      <c r="J20" s="7"/>
      <c r="K20" s="7"/>
      <c r="L20" s="7"/>
      <c r="M20" s="6" t="s">
        <v>107</v>
      </c>
      <c r="O20" s="6" t="s">
        <v>108</v>
      </c>
    </row>
    <row r="21" spans="1:15" x14ac:dyDescent="0.55000000000000004">
      <c r="A21" s="441" t="s">
        <v>585</v>
      </c>
      <c r="B21" s="441"/>
      <c r="C21" s="441"/>
      <c r="D21" s="441"/>
      <c r="E21" s="441"/>
      <c r="F21" s="441"/>
      <c r="G21" s="441"/>
      <c r="H21" s="441"/>
      <c r="I21" s="441"/>
      <c r="J21" s="441"/>
      <c r="K21" s="441"/>
      <c r="L21" s="441"/>
      <c r="M21" s="6" t="s">
        <v>109</v>
      </c>
      <c r="O21" s="6" t="s">
        <v>110</v>
      </c>
    </row>
    <row r="22" spans="1:15" x14ac:dyDescent="0.55000000000000004">
      <c r="A22" s="441"/>
      <c r="B22" s="441"/>
      <c r="C22" s="441"/>
      <c r="D22" s="441"/>
      <c r="E22" s="441"/>
      <c r="F22" s="441"/>
      <c r="G22" s="441"/>
      <c r="H22" s="441"/>
      <c r="I22" s="441"/>
      <c r="J22" s="441"/>
      <c r="K22" s="441"/>
      <c r="L22" s="441"/>
      <c r="M22" s="6" t="s">
        <v>111</v>
      </c>
      <c r="O22" s="6" t="s">
        <v>112</v>
      </c>
    </row>
    <row r="23" spans="1:15" x14ac:dyDescent="0.55000000000000004">
      <c r="A23" s="441"/>
      <c r="B23" s="441"/>
      <c r="C23" s="441"/>
      <c r="D23" s="441"/>
      <c r="E23" s="441"/>
      <c r="F23" s="441"/>
      <c r="G23" s="441"/>
      <c r="H23" s="441"/>
      <c r="I23" s="441"/>
      <c r="J23" s="441"/>
      <c r="K23" s="441"/>
      <c r="L23" s="441"/>
      <c r="M23" s="6" t="s">
        <v>113</v>
      </c>
      <c r="O23" s="6" t="s">
        <v>114</v>
      </c>
    </row>
    <row r="24" spans="1:15" x14ac:dyDescent="0.55000000000000004">
      <c r="A24" s="441"/>
      <c r="B24" s="441"/>
      <c r="C24" s="441"/>
      <c r="D24" s="441"/>
      <c r="E24" s="441"/>
      <c r="F24" s="441"/>
      <c r="G24" s="441"/>
      <c r="H24" s="441"/>
      <c r="I24" s="441"/>
      <c r="J24" s="441"/>
      <c r="K24" s="441"/>
      <c r="L24" s="441"/>
      <c r="M24" s="6" t="s">
        <v>115</v>
      </c>
      <c r="O24" s="6" t="s">
        <v>116</v>
      </c>
    </row>
    <row r="25" spans="1:15" x14ac:dyDescent="0.55000000000000004">
      <c r="A25" s="40" t="s">
        <v>37</v>
      </c>
      <c r="B25" s="378" t="s">
        <v>15</v>
      </c>
      <c r="C25" s="439"/>
      <c r="D25" s="440"/>
      <c r="E25" s="41" t="s">
        <v>38</v>
      </c>
      <c r="F25" s="41" t="s">
        <v>39</v>
      </c>
      <c r="G25" s="378" t="s">
        <v>40</v>
      </c>
      <c r="H25" s="439"/>
      <c r="I25" s="440"/>
      <c r="J25" s="41" t="s">
        <v>41</v>
      </c>
      <c r="K25" s="378" t="s">
        <v>42</v>
      </c>
      <c r="L25" s="379"/>
      <c r="M25" s="6" t="s">
        <v>117</v>
      </c>
      <c r="O25" s="6" t="s">
        <v>118</v>
      </c>
    </row>
    <row r="26" spans="1:15" x14ac:dyDescent="0.55000000000000004">
      <c r="A26" s="42">
        <v>1</v>
      </c>
      <c r="B26" s="434" t="s">
        <v>512</v>
      </c>
      <c r="C26" s="368"/>
      <c r="D26" s="369"/>
      <c r="E26" s="208" t="s">
        <v>510</v>
      </c>
      <c r="F26" s="209" t="s">
        <v>510</v>
      </c>
      <c r="G26" s="434" t="s">
        <v>511</v>
      </c>
      <c r="H26" s="368"/>
      <c r="I26" s="369"/>
      <c r="J26" s="225">
        <v>500</v>
      </c>
      <c r="K26" s="383">
        <v>0.5</v>
      </c>
      <c r="L26" s="384"/>
      <c r="M26" s="6" t="s">
        <v>119</v>
      </c>
      <c r="O26" s="6" t="s">
        <v>120</v>
      </c>
    </row>
    <row r="27" spans="1:15" x14ac:dyDescent="0.55000000000000004">
      <c r="A27" s="42">
        <v>2</v>
      </c>
      <c r="B27" s="367" t="s">
        <v>564</v>
      </c>
      <c r="C27" s="368"/>
      <c r="D27" s="369"/>
      <c r="E27" s="209"/>
      <c r="F27" s="209" t="s">
        <v>510</v>
      </c>
      <c r="G27" s="434" t="s">
        <v>563</v>
      </c>
      <c r="H27" s="368"/>
      <c r="I27" s="369"/>
      <c r="J27" s="225">
        <v>200</v>
      </c>
      <c r="K27" s="383">
        <v>0.2</v>
      </c>
      <c r="L27" s="384"/>
      <c r="M27" s="6" t="s">
        <v>121</v>
      </c>
      <c r="O27" s="6" t="s">
        <v>122</v>
      </c>
    </row>
    <row r="28" spans="1:15" x14ac:dyDescent="0.55000000000000004">
      <c r="A28" s="42">
        <v>3</v>
      </c>
      <c r="B28" s="434" t="s">
        <v>569</v>
      </c>
      <c r="C28" s="437"/>
      <c r="D28" s="438"/>
      <c r="E28" s="208" t="s">
        <v>510</v>
      </c>
      <c r="F28" s="208"/>
      <c r="G28" s="367" t="s">
        <v>562</v>
      </c>
      <c r="H28" s="368"/>
      <c r="I28" s="369"/>
      <c r="J28" s="226"/>
      <c r="K28" s="385"/>
      <c r="L28" s="386"/>
      <c r="M28" s="6" t="s">
        <v>123</v>
      </c>
      <c r="O28" s="6" t="s">
        <v>124</v>
      </c>
    </row>
    <row r="29" spans="1:15" x14ac:dyDescent="0.55000000000000004">
      <c r="A29" s="42">
        <v>4</v>
      </c>
      <c r="B29" s="431"/>
      <c r="C29" s="432"/>
      <c r="D29" s="433"/>
      <c r="E29" s="43"/>
      <c r="F29" s="43"/>
      <c r="G29" s="431"/>
      <c r="H29" s="432"/>
      <c r="I29" s="433"/>
      <c r="J29" s="227"/>
      <c r="K29" s="394"/>
      <c r="L29" s="395"/>
      <c r="M29" s="6" t="s">
        <v>125</v>
      </c>
      <c r="O29" s="6" t="s">
        <v>126</v>
      </c>
    </row>
    <row r="30" spans="1:15" x14ac:dyDescent="0.55000000000000004">
      <c r="A30" s="42">
        <v>5</v>
      </c>
      <c r="B30" s="431"/>
      <c r="C30" s="432"/>
      <c r="D30" s="433"/>
      <c r="E30" s="43"/>
      <c r="F30" s="43"/>
      <c r="G30" s="431"/>
      <c r="H30" s="432"/>
      <c r="I30" s="433"/>
      <c r="J30" s="227"/>
      <c r="K30" s="394"/>
      <c r="L30" s="395"/>
      <c r="M30" s="6" t="s">
        <v>127</v>
      </c>
    </row>
    <row r="31" spans="1:15" x14ac:dyDescent="0.55000000000000004">
      <c r="A31" s="42" t="s">
        <v>43</v>
      </c>
      <c r="B31" s="445" t="s">
        <v>44</v>
      </c>
      <c r="C31" s="446"/>
      <c r="D31" s="446"/>
      <c r="E31" s="431"/>
      <c r="F31" s="432"/>
      <c r="G31" s="432"/>
      <c r="H31" s="432"/>
      <c r="I31" s="433"/>
      <c r="J31" s="225">
        <v>300</v>
      </c>
      <c r="K31" s="383">
        <v>0.3</v>
      </c>
      <c r="L31" s="384"/>
      <c r="M31" s="6" t="s">
        <v>128</v>
      </c>
    </row>
    <row r="32" spans="1:15" x14ac:dyDescent="0.55000000000000004">
      <c r="A32" s="447" t="s">
        <v>36</v>
      </c>
      <c r="B32" s="448"/>
      <c r="C32" s="448"/>
      <c r="D32" s="448"/>
      <c r="E32" s="448"/>
      <c r="F32" s="448"/>
      <c r="G32" s="448"/>
      <c r="H32" s="448"/>
      <c r="I32" s="449"/>
      <c r="J32" s="228">
        <f>SUM(J26:J31)</f>
        <v>1000</v>
      </c>
      <c r="K32" s="451">
        <f>SUM(K26:L31)</f>
        <v>1</v>
      </c>
      <c r="L32" s="452"/>
      <c r="M32" s="6" t="s">
        <v>129</v>
      </c>
    </row>
    <row r="33" spans="1:13" ht="18.75" customHeight="1" x14ac:dyDescent="0.55000000000000004">
      <c r="A33" s="453" t="s">
        <v>610</v>
      </c>
      <c r="B33" s="454"/>
      <c r="C33" s="454"/>
      <c r="D33" s="455"/>
      <c r="E33" s="462" t="s">
        <v>515</v>
      </c>
      <c r="F33" s="465" t="s">
        <v>611</v>
      </c>
      <c r="G33" s="468" t="s">
        <v>613</v>
      </c>
      <c r="H33" s="469"/>
      <c r="I33" s="396"/>
      <c r="J33" s="397"/>
      <c r="K33" s="398" t="s">
        <v>612</v>
      </c>
      <c r="L33" s="399"/>
    </row>
    <row r="34" spans="1:13" ht="18.75" customHeight="1" x14ac:dyDescent="0.55000000000000004">
      <c r="A34" s="456"/>
      <c r="B34" s="457"/>
      <c r="C34" s="457"/>
      <c r="D34" s="458"/>
      <c r="E34" s="463"/>
      <c r="F34" s="466"/>
      <c r="G34" s="463"/>
      <c r="H34" s="470"/>
      <c r="I34" s="400"/>
      <c r="J34" s="401"/>
      <c r="K34" s="472" t="s">
        <v>612</v>
      </c>
      <c r="L34" s="473"/>
    </row>
    <row r="35" spans="1:13" ht="18.75" customHeight="1" x14ac:dyDescent="0.55000000000000004">
      <c r="A35" s="459"/>
      <c r="B35" s="460"/>
      <c r="C35" s="460"/>
      <c r="D35" s="461"/>
      <c r="E35" s="464"/>
      <c r="F35" s="467"/>
      <c r="G35" s="464"/>
      <c r="H35" s="471"/>
      <c r="I35" s="474"/>
      <c r="J35" s="475"/>
      <c r="K35" s="476" t="s">
        <v>612</v>
      </c>
      <c r="L35" s="477"/>
    </row>
    <row r="36" spans="1:13" ht="109.5" customHeight="1" x14ac:dyDescent="0.55000000000000004">
      <c r="A36" s="442" t="s">
        <v>45</v>
      </c>
      <c r="B36" s="443"/>
      <c r="C36" s="443"/>
      <c r="D36" s="444"/>
      <c r="E36" s="450"/>
      <c r="F36" s="429"/>
      <c r="G36" s="429"/>
      <c r="H36" s="429"/>
      <c r="I36" s="429"/>
      <c r="J36" s="429"/>
      <c r="K36" s="429"/>
      <c r="L36" s="430"/>
      <c r="M36" s="6" t="s">
        <v>130</v>
      </c>
    </row>
    <row r="37" spans="1:13" x14ac:dyDescent="0.55000000000000004">
      <c r="M37" s="6" t="s">
        <v>131</v>
      </c>
    </row>
    <row r="38" spans="1:13" x14ac:dyDescent="0.55000000000000004">
      <c r="M38" s="6" t="s">
        <v>132</v>
      </c>
    </row>
    <row r="39" spans="1:13" x14ac:dyDescent="0.55000000000000004">
      <c r="M39" s="6" t="s">
        <v>133</v>
      </c>
    </row>
    <row r="40" spans="1:13" x14ac:dyDescent="0.55000000000000004">
      <c r="M40" s="6" t="s">
        <v>134</v>
      </c>
    </row>
    <row r="41" spans="1:13" x14ac:dyDescent="0.55000000000000004">
      <c r="M41" s="6" t="s">
        <v>135</v>
      </c>
    </row>
    <row r="42" spans="1:13" x14ac:dyDescent="0.55000000000000004">
      <c r="M42" s="6" t="s">
        <v>136</v>
      </c>
    </row>
    <row r="43" spans="1:13" x14ac:dyDescent="0.55000000000000004">
      <c r="M43" s="6" t="s">
        <v>137</v>
      </c>
    </row>
    <row r="44" spans="1:13" x14ac:dyDescent="0.55000000000000004">
      <c r="M44" s="6" t="s">
        <v>138</v>
      </c>
    </row>
    <row r="45" spans="1:13" x14ac:dyDescent="0.55000000000000004">
      <c r="M45" s="6" t="s">
        <v>139</v>
      </c>
    </row>
    <row r="46" spans="1:13" x14ac:dyDescent="0.55000000000000004">
      <c r="M46" s="6" t="s">
        <v>140</v>
      </c>
    </row>
    <row r="47" spans="1:13" x14ac:dyDescent="0.55000000000000004">
      <c r="M47" s="6" t="s">
        <v>141</v>
      </c>
    </row>
    <row r="48" spans="1:13" x14ac:dyDescent="0.55000000000000004">
      <c r="M48" s="6" t="s">
        <v>142</v>
      </c>
    </row>
    <row r="49" spans="13:13" x14ac:dyDescent="0.55000000000000004">
      <c r="M49" s="6" t="s">
        <v>143</v>
      </c>
    </row>
    <row r="50" spans="13:13" x14ac:dyDescent="0.55000000000000004">
      <c r="M50" s="6" t="s">
        <v>144</v>
      </c>
    </row>
    <row r="51" spans="13:13" x14ac:dyDescent="0.55000000000000004">
      <c r="M51" s="6" t="s">
        <v>145</v>
      </c>
    </row>
    <row r="52" spans="13:13" x14ac:dyDescent="0.55000000000000004">
      <c r="M52" s="6" t="s">
        <v>146</v>
      </c>
    </row>
    <row r="53" spans="13:13" x14ac:dyDescent="0.55000000000000004">
      <c r="M53" s="6" t="s">
        <v>147</v>
      </c>
    </row>
    <row r="54" spans="13:13" x14ac:dyDescent="0.55000000000000004">
      <c r="M54" s="6" t="s">
        <v>148</v>
      </c>
    </row>
    <row r="55" spans="13:13" x14ac:dyDescent="0.55000000000000004">
      <c r="M55" s="6" t="s">
        <v>149</v>
      </c>
    </row>
    <row r="56" spans="13:13" x14ac:dyDescent="0.55000000000000004">
      <c r="M56" s="6" t="s">
        <v>150</v>
      </c>
    </row>
    <row r="57" spans="13:13" x14ac:dyDescent="0.55000000000000004">
      <c r="M57" s="6" t="s">
        <v>151</v>
      </c>
    </row>
    <row r="58" spans="13:13" x14ac:dyDescent="0.55000000000000004">
      <c r="M58" s="6" t="s">
        <v>152</v>
      </c>
    </row>
    <row r="59" spans="13:13" x14ac:dyDescent="0.55000000000000004">
      <c r="M59" s="6" t="s">
        <v>153</v>
      </c>
    </row>
    <row r="60" spans="13:13" x14ac:dyDescent="0.55000000000000004">
      <c r="M60" s="6" t="s">
        <v>154</v>
      </c>
    </row>
    <row r="61" spans="13:13" x14ac:dyDescent="0.55000000000000004">
      <c r="M61" s="6" t="s">
        <v>155</v>
      </c>
    </row>
    <row r="62" spans="13:13" x14ac:dyDescent="0.55000000000000004">
      <c r="M62" s="6" t="s">
        <v>156</v>
      </c>
    </row>
    <row r="63" spans="13:13" x14ac:dyDescent="0.55000000000000004">
      <c r="M63" s="6" t="s">
        <v>157</v>
      </c>
    </row>
    <row r="64" spans="13:13" x14ac:dyDescent="0.55000000000000004">
      <c r="M64" s="6" t="s">
        <v>158</v>
      </c>
    </row>
  </sheetData>
  <sheetProtection algorithmName="SHA-512" hashValue="9yJoff1EQymu1lNU/thhoKguQzb3zn358HMGzWGipKFNl4SvFVOgRT+sxnWbe5IXPpr3SX7+8uFlbqqxqyBQ4A==" saltValue="XhiW4HqN3W0c4v61GNxgRQ==" spinCount="100000" sheet="1" objects="1" scenarios="1"/>
  <mergeCells count="77">
    <mergeCell ref="B8:H8"/>
    <mergeCell ref="I15:L15"/>
    <mergeCell ref="G16:L16"/>
    <mergeCell ref="E16:F16"/>
    <mergeCell ref="A16:B16"/>
    <mergeCell ref="B9:H9"/>
    <mergeCell ref="A14:L14"/>
    <mergeCell ref="I11:K11"/>
    <mergeCell ref="A36:D36"/>
    <mergeCell ref="B30:D30"/>
    <mergeCell ref="B31:D31"/>
    <mergeCell ref="E31:I31"/>
    <mergeCell ref="A32:I32"/>
    <mergeCell ref="G30:I30"/>
    <mergeCell ref="E36:L36"/>
    <mergeCell ref="K31:L31"/>
    <mergeCell ref="K32:L32"/>
    <mergeCell ref="A33:D35"/>
    <mergeCell ref="E33:E35"/>
    <mergeCell ref="F33:F35"/>
    <mergeCell ref="G33:H35"/>
    <mergeCell ref="K34:L34"/>
    <mergeCell ref="I35:J35"/>
    <mergeCell ref="K35:L35"/>
    <mergeCell ref="B29:D29"/>
    <mergeCell ref="G15:H15"/>
    <mergeCell ref="G26:I26"/>
    <mergeCell ref="C15:F15"/>
    <mergeCell ref="C16:D16"/>
    <mergeCell ref="I17:J17"/>
    <mergeCell ref="B26:D26"/>
    <mergeCell ref="B27:D27"/>
    <mergeCell ref="B28:D28"/>
    <mergeCell ref="G27:I27"/>
    <mergeCell ref="B25:D25"/>
    <mergeCell ref="G25:I25"/>
    <mergeCell ref="A21:L24"/>
    <mergeCell ref="A17:B17"/>
    <mergeCell ref="D17:E17"/>
    <mergeCell ref="G29:I29"/>
    <mergeCell ref="I1:K2"/>
    <mergeCell ref="L1:L2"/>
    <mergeCell ref="I6:L6"/>
    <mergeCell ref="H1:H2"/>
    <mergeCell ref="A6:H6"/>
    <mergeCell ref="D4:E4"/>
    <mergeCell ref="A3:B3"/>
    <mergeCell ref="F3:G3"/>
    <mergeCell ref="C3:E3"/>
    <mergeCell ref="A1:B2"/>
    <mergeCell ref="D1:G1"/>
    <mergeCell ref="D2:G2"/>
    <mergeCell ref="G4:H4"/>
    <mergeCell ref="A4:B4"/>
    <mergeCell ref="A5:B5"/>
    <mergeCell ref="C5:L5"/>
    <mergeCell ref="K29:L29"/>
    <mergeCell ref="K30:L30"/>
    <mergeCell ref="I33:J33"/>
    <mergeCell ref="K33:L33"/>
    <mergeCell ref="I34:J34"/>
    <mergeCell ref="G28:I28"/>
    <mergeCell ref="J4:K4"/>
    <mergeCell ref="I7:K7"/>
    <mergeCell ref="I8:K8"/>
    <mergeCell ref="I9:K9"/>
    <mergeCell ref="I10:K10"/>
    <mergeCell ref="A10:H10"/>
    <mergeCell ref="K25:L25"/>
    <mergeCell ref="G17:H17"/>
    <mergeCell ref="A15:B15"/>
    <mergeCell ref="K26:L26"/>
    <mergeCell ref="K27:L27"/>
    <mergeCell ref="K28:L28"/>
    <mergeCell ref="K17:L17"/>
    <mergeCell ref="A11:H11"/>
    <mergeCell ref="B7:H7"/>
  </mergeCells>
  <phoneticPr fontId="31"/>
  <dataValidations count="6">
    <dataValidation type="list" allowBlank="1" showInputMessage="1" showErrorMessage="1" sqref="D4:E4">
      <formula1>$M$4:$P$4</formula1>
    </dataValidation>
    <dataValidation type="list" allowBlank="1" showInputMessage="1" showErrorMessage="1" sqref="G4:H4">
      <formula1>INDIRECT($D$4)</formula1>
    </dataValidation>
    <dataValidation type="list" allowBlank="1" showInputMessage="1" showErrorMessage="1" sqref="E16:F16">
      <formula1>"(選択),東京都,神奈川県,埼玉県,千葉県,群馬県,栃木県,茨城県,山梨県"</formula1>
    </dataValidation>
    <dataValidation type="list" allowBlank="1" showInputMessage="1" showErrorMessage="1" sqref="E26:F30">
      <formula1>"○"</formula1>
    </dataValidation>
    <dataValidation type="list" allowBlank="1" showInputMessage="1" showErrorMessage="1" sqref="K33:L35">
      <formula1>"上記№選択,1,2,3,4,5,その他"</formula1>
    </dataValidation>
    <dataValidation type="list" allowBlank="1" showInputMessage="1" showErrorMessage="1" sqref="E33">
      <formula1>"（選択）,有,無"</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O41"/>
  <sheetViews>
    <sheetView view="pageBreakPreview" topLeftCell="A3" zoomScaleNormal="100" zoomScaleSheetLayoutView="100" workbookViewId="0">
      <selection activeCell="M47" sqref="M47"/>
    </sheetView>
  </sheetViews>
  <sheetFormatPr defaultColWidth="8.58203125" defaultRowHeight="18" x14ac:dyDescent="0.55000000000000004"/>
  <cols>
    <col min="1" max="1" width="0.58203125" style="10" customWidth="1"/>
    <col min="2" max="2" width="9.83203125" style="10" customWidth="1"/>
    <col min="3" max="9" width="8.58203125" style="10"/>
    <col min="10" max="10" width="11.08203125" style="10" customWidth="1"/>
    <col min="11" max="11" width="4.75" style="10" customWidth="1"/>
    <col min="12" max="12" width="9.83203125" style="10" customWidth="1"/>
    <col min="13" max="13" width="9.58203125" style="10" customWidth="1"/>
    <col min="14" max="14" width="8.58203125" style="10"/>
    <col min="15" max="15" width="0.83203125" style="10" customWidth="1"/>
    <col min="16" max="16384" width="8.58203125" style="10"/>
  </cols>
  <sheetData>
    <row r="1" spans="2:15" ht="20" x14ac:dyDescent="0.55000000000000004">
      <c r="B1" s="21" t="s">
        <v>261</v>
      </c>
      <c r="C1" s="21"/>
    </row>
    <row r="2" spans="2:15" ht="36" customHeight="1" x14ac:dyDescent="0.55000000000000004">
      <c r="B2" s="485" t="s">
        <v>159</v>
      </c>
      <c r="C2" s="486"/>
      <c r="D2" s="486"/>
      <c r="E2" s="486"/>
      <c r="F2" s="486"/>
      <c r="G2" s="486"/>
      <c r="H2" s="486"/>
      <c r="I2" s="486"/>
      <c r="J2" s="486"/>
      <c r="K2" s="487"/>
      <c r="L2" s="488" t="s">
        <v>513</v>
      </c>
      <c r="M2" s="489"/>
      <c r="N2" s="490"/>
    </row>
    <row r="3" spans="2:15" ht="36" customHeight="1" x14ac:dyDescent="0.55000000000000004">
      <c r="B3" s="491" t="s">
        <v>185</v>
      </c>
      <c r="C3" s="486"/>
      <c r="D3" s="486"/>
      <c r="E3" s="486"/>
      <c r="F3" s="486"/>
      <c r="G3" s="486"/>
      <c r="H3" s="486"/>
      <c r="I3" s="486"/>
      <c r="J3" s="486"/>
      <c r="K3" s="487"/>
      <c r="L3" s="492" t="s">
        <v>513</v>
      </c>
      <c r="M3" s="489"/>
      <c r="N3" s="490"/>
      <c r="O3" s="25"/>
    </row>
    <row r="4" spans="2:15" x14ac:dyDescent="0.55000000000000004">
      <c r="B4" s="11"/>
      <c r="C4" s="11"/>
      <c r="D4" s="11"/>
      <c r="E4" s="11"/>
      <c r="F4" s="11"/>
      <c r="G4" s="11"/>
      <c r="H4" s="11"/>
      <c r="I4" s="11"/>
      <c r="J4" s="11"/>
      <c r="K4" s="11"/>
      <c r="L4" s="12"/>
      <c r="M4" s="12"/>
      <c r="N4" s="12"/>
    </row>
    <row r="5" spans="2:15" x14ac:dyDescent="0.55000000000000004">
      <c r="B5" s="14" t="s">
        <v>187</v>
      </c>
      <c r="C5" s="14"/>
      <c r="D5" s="15"/>
      <c r="E5" s="15"/>
      <c r="F5" s="15"/>
      <c r="G5" s="15"/>
      <c r="H5" s="15"/>
      <c r="I5" s="15"/>
      <c r="J5" s="15"/>
      <c r="K5" s="15"/>
      <c r="L5" s="15"/>
      <c r="M5" s="15"/>
      <c r="N5" s="15"/>
    </row>
    <row r="6" spans="2:15" ht="50.15" customHeight="1" x14ac:dyDescent="0.55000000000000004">
      <c r="B6" s="483" t="s">
        <v>160</v>
      </c>
      <c r="C6" s="484"/>
      <c r="D6" s="493" t="s">
        <v>161</v>
      </c>
      <c r="E6" s="494"/>
      <c r="F6" s="484"/>
      <c r="G6" s="495" t="s">
        <v>162</v>
      </c>
      <c r="H6" s="494"/>
      <c r="I6" s="494"/>
      <c r="J6" s="493" t="s">
        <v>163</v>
      </c>
      <c r="K6" s="484"/>
      <c r="L6" s="46" t="s">
        <v>164</v>
      </c>
      <c r="M6" s="46" t="s">
        <v>165</v>
      </c>
      <c r="N6" s="47" t="s">
        <v>166</v>
      </c>
    </row>
    <row r="7" spans="2:15" x14ac:dyDescent="0.55000000000000004">
      <c r="B7" s="504" t="s">
        <v>516</v>
      </c>
      <c r="C7" s="505"/>
      <c r="D7" s="496" t="s">
        <v>523</v>
      </c>
      <c r="E7" s="497"/>
      <c r="F7" s="505"/>
      <c r="G7" s="496" t="s">
        <v>514</v>
      </c>
      <c r="H7" s="497"/>
      <c r="I7" s="497"/>
      <c r="J7" s="231">
        <v>1000</v>
      </c>
      <c r="K7" s="234" t="s">
        <v>621</v>
      </c>
      <c r="L7" s="210" t="s">
        <v>515</v>
      </c>
      <c r="M7" s="211" t="s">
        <v>515</v>
      </c>
      <c r="N7" s="212" t="s">
        <v>517</v>
      </c>
    </row>
    <row r="8" spans="2:15" x14ac:dyDescent="0.55000000000000004">
      <c r="B8" s="504" t="s">
        <v>565</v>
      </c>
      <c r="C8" s="505"/>
      <c r="D8" s="498" t="s">
        <v>567</v>
      </c>
      <c r="E8" s="497"/>
      <c r="F8" s="505"/>
      <c r="G8" s="498" t="s">
        <v>566</v>
      </c>
      <c r="H8" s="497"/>
      <c r="I8" s="497"/>
      <c r="J8" s="231">
        <v>500</v>
      </c>
      <c r="K8" s="234" t="s">
        <v>621</v>
      </c>
      <c r="L8" s="210" t="s">
        <v>515</v>
      </c>
      <c r="M8" s="211" t="s">
        <v>515</v>
      </c>
      <c r="N8" s="212" t="s">
        <v>568</v>
      </c>
    </row>
    <row r="9" spans="2:15" x14ac:dyDescent="0.55000000000000004">
      <c r="B9" s="506"/>
      <c r="C9" s="507"/>
      <c r="D9" s="499"/>
      <c r="E9" s="500"/>
      <c r="F9" s="507"/>
      <c r="G9" s="499"/>
      <c r="H9" s="500"/>
      <c r="I9" s="500"/>
      <c r="J9" s="232"/>
      <c r="K9" s="229" t="s">
        <v>621</v>
      </c>
      <c r="L9" s="96" t="s">
        <v>260</v>
      </c>
      <c r="M9" s="96" t="s">
        <v>260</v>
      </c>
      <c r="N9" s="201" t="s">
        <v>260</v>
      </c>
    </row>
    <row r="10" spans="2:15" x14ac:dyDescent="0.55000000000000004">
      <c r="B10" s="508"/>
      <c r="C10" s="509"/>
      <c r="D10" s="501"/>
      <c r="E10" s="502"/>
      <c r="F10" s="509"/>
      <c r="G10" s="501"/>
      <c r="H10" s="502"/>
      <c r="I10" s="502"/>
      <c r="J10" s="233"/>
      <c r="K10" s="230" t="s">
        <v>621</v>
      </c>
      <c r="L10" s="97" t="s">
        <v>260</v>
      </c>
      <c r="M10" s="97" t="s">
        <v>260</v>
      </c>
      <c r="N10" s="202" t="s">
        <v>260</v>
      </c>
    </row>
    <row r="11" spans="2:15" x14ac:dyDescent="0.55000000000000004">
      <c r="B11" s="199" t="s">
        <v>480</v>
      </c>
      <c r="C11" s="13"/>
      <c r="D11" s="13"/>
      <c r="E11" s="13"/>
      <c r="F11" s="13"/>
      <c r="G11" s="13"/>
      <c r="H11" s="13"/>
      <c r="I11" s="13"/>
      <c r="J11" s="13"/>
      <c r="K11" s="13"/>
      <c r="L11" s="13"/>
      <c r="M11" s="13"/>
      <c r="N11" s="200"/>
    </row>
    <row r="12" spans="2:15" x14ac:dyDescent="0.55000000000000004">
      <c r="B12" s="13"/>
      <c r="C12" s="13"/>
      <c r="D12" s="13"/>
      <c r="E12" s="13"/>
      <c r="F12" s="13"/>
      <c r="G12" s="13"/>
      <c r="H12" s="13"/>
      <c r="I12" s="13"/>
      <c r="J12" s="13"/>
      <c r="K12" s="13"/>
      <c r="L12" s="13"/>
      <c r="M12" s="13"/>
      <c r="N12" s="13"/>
    </row>
    <row r="13" spans="2:15" ht="29.15" customHeight="1" x14ac:dyDescent="0.55000000000000004">
      <c r="B13" s="55" t="s">
        <v>244</v>
      </c>
      <c r="C13" s="16"/>
      <c r="D13" s="13"/>
      <c r="E13" s="13"/>
      <c r="F13" s="13"/>
      <c r="G13" s="13"/>
      <c r="H13" s="13"/>
      <c r="I13" s="13"/>
      <c r="J13" s="13"/>
      <c r="K13" s="13"/>
      <c r="L13" s="13"/>
      <c r="M13" s="13"/>
      <c r="N13" s="13"/>
    </row>
    <row r="14" spans="2:15" x14ac:dyDescent="0.55000000000000004">
      <c r="B14" s="512" t="s">
        <v>184</v>
      </c>
      <c r="C14" s="513"/>
      <c r="D14" s="513"/>
      <c r="E14" s="513"/>
      <c r="F14" s="513"/>
      <c r="G14" s="513"/>
      <c r="H14" s="513"/>
      <c r="I14" s="513"/>
      <c r="J14" s="513"/>
      <c r="K14" s="513"/>
      <c r="L14" s="513"/>
      <c r="M14" s="513"/>
      <c r="N14" s="514"/>
    </row>
    <row r="15" spans="2:15" ht="31.5" customHeight="1" x14ac:dyDescent="0.55000000000000004">
      <c r="B15" s="48" t="s">
        <v>186</v>
      </c>
      <c r="C15" s="510" t="s">
        <v>521</v>
      </c>
      <c r="D15" s="511"/>
      <c r="E15" s="511"/>
      <c r="F15" s="517"/>
      <c r="G15" s="517"/>
      <c r="H15" s="517"/>
      <c r="I15" s="517"/>
      <c r="J15" s="517"/>
      <c r="K15" s="517"/>
      <c r="L15" s="515"/>
      <c r="M15" s="515"/>
      <c r="N15" s="516"/>
      <c r="O15" s="25"/>
    </row>
    <row r="16" spans="2:15" ht="35.15" customHeight="1" x14ac:dyDescent="0.55000000000000004">
      <c r="B16" s="49" t="s">
        <v>167</v>
      </c>
      <c r="C16" s="522" t="s">
        <v>505</v>
      </c>
      <c r="D16" s="522"/>
      <c r="E16" s="522"/>
      <c r="F16" s="517"/>
      <c r="G16" s="517"/>
      <c r="H16" s="517"/>
      <c r="I16" s="517"/>
      <c r="J16" s="517"/>
      <c r="K16" s="517"/>
      <c r="L16" s="515"/>
      <c r="M16" s="515"/>
      <c r="N16" s="516"/>
    </row>
    <row r="17" spans="2:15" ht="23.15" customHeight="1" x14ac:dyDescent="0.55000000000000004">
      <c r="B17" s="50" t="s">
        <v>168</v>
      </c>
      <c r="C17" s="521" t="s">
        <v>517</v>
      </c>
      <c r="D17" s="521"/>
      <c r="E17" s="521"/>
      <c r="F17" s="518" t="s">
        <v>260</v>
      </c>
      <c r="G17" s="518"/>
      <c r="H17" s="518"/>
      <c r="I17" s="518" t="s">
        <v>260</v>
      </c>
      <c r="J17" s="518"/>
      <c r="K17" s="518"/>
      <c r="L17" s="518" t="s">
        <v>260</v>
      </c>
      <c r="M17" s="518"/>
      <c r="N17" s="518"/>
      <c r="O17" s="98"/>
    </row>
    <row r="18" spans="2:15" ht="23.15" customHeight="1" x14ac:dyDescent="0.55000000000000004">
      <c r="B18" s="50" t="s">
        <v>169</v>
      </c>
      <c r="C18" s="503" t="s">
        <v>518</v>
      </c>
      <c r="D18" s="503"/>
      <c r="E18" s="503"/>
      <c r="F18" s="518"/>
      <c r="G18" s="518"/>
      <c r="H18" s="518"/>
      <c r="I18" s="518"/>
      <c r="J18" s="518"/>
      <c r="K18" s="518"/>
      <c r="L18" s="519"/>
      <c r="M18" s="519"/>
      <c r="N18" s="520"/>
    </row>
    <row r="19" spans="2:15" ht="23.15" customHeight="1" x14ac:dyDescent="0.55000000000000004">
      <c r="B19" s="50" t="s">
        <v>170</v>
      </c>
      <c r="C19" s="544" t="s">
        <v>609</v>
      </c>
      <c r="D19" s="544"/>
      <c r="E19" s="544"/>
      <c r="F19" s="545"/>
      <c r="G19" s="545"/>
      <c r="H19" s="545"/>
      <c r="I19" s="545"/>
      <c r="J19" s="545"/>
      <c r="K19" s="545"/>
      <c r="L19" s="538"/>
      <c r="M19" s="538"/>
      <c r="N19" s="539"/>
    </row>
    <row r="20" spans="2:15" ht="66" customHeight="1" x14ac:dyDescent="0.55000000000000004">
      <c r="B20" s="51" t="s">
        <v>171</v>
      </c>
      <c r="C20" s="542" t="s">
        <v>505</v>
      </c>
      <c r="D20" s="542"/>
      <c r="E20" s="542"/>
      <c r="F20" s="543"/>
      <c r="G20" s="543"/>
      <c r="H20" s="543"/>
      <c r="I20" s="543"/>
      <c r="J20" s="543"/>
      <c r="K20" s="543"/>
      <c r="L20" s="540"/>
      <c r="M20" s="540"/>
      <c r="N20" s="541"/>
    </row>
    <row r="21" spans="2:15" ht="76.5" customHeight="1" x14ac:dyDescent="0.55000000000000004">
      <c r="B21" s="50" t="s">
        <v>172</v>
      </c>
      <c r="C21" s="503" t="s">
        <v>519</v>
      </c>
      <c r="D21" s="503"/>
      <c r="E21" s="503"/>
      <c r="F21" s="518"/>
      <c r="G21" s="518"/>
      <c r="H21" s="518"/>
      <c r="I21" s="518"/>
      <c r="J21" s="518"/>
      <c r="K21" s="518"/>
      <c r="L21" s="519"/>
      <c r="M21" s="519"/>
      <c r="N21" s="520"/>
    </row>
    <row r="22" spans="2:15" ht="76" customHeight="1" x14ac:dyDescent="0.55000000000000004">
      <c r="B22" s="50" t="s">
        <v>173</v>
      </c>
      <c r="C22" s="503" t="s">
        <v>522</v>
      </c>
      <c r="D22" s="503"/>
      <c r="E22" s="503"/>
      <c r="F22" s="518"/>
      <c r="G22" s="518"/>
      <c r="H22" s="518"/>
      <c r="I22" s="518"/>
      <c r="J22" s="518"/>
      <c r="K22" s="518"/>
      <c r="L22" s="519"/>
      <c r="M22" s="519"/>
      <c r="N22" s="520"/>
    </row>
    <row r="23" spans="2:15" ht="27" customHeight="1" x14ac:dyDescent="0.55000000000000004">
      <c r="B23" s="52" t="s">
        <v>174</v>
      </c>
      <c r="C23" s="533" t="s">
        <v>520</v>
      </c>
      <c r="D23" s="533"/>
      <c r="E23" s="533"/>
      <c r="F23" s="534"/>
      <c r="G23" s="534"/>
      <c r="H23" s="534"/>
      <c r="I23" s="534"/>
      <c r="J23" s="534"/>
      <c r="K23" s="534"/>
      <c r="L23" s="531"/>
      <c r="M23" s="531"/>
      <c r="N23" s="532"/>
    </row>
    <row r="24" spans="2:15" x14ac:dyDescent="0.55000000000000004">
      <c r="B24" s="56"/>
      <c r="C24" s="17"/>
      <c r="D24" s="16"/>
      <c r="E24" s="16"/>
      <c r="F24" s="16"/>
      <c r="G24" s="16"/>
      <c r="H24" s="16"/>
      <c r="I24" s="16"/>
      <c r="J24" s="16"/>
      <c r="K24" s="16"/>
    </row>
    <row r="25" spans="2:15" ht="20" x14ac:dyDescent="0.55000000000000004">
      <c r="B25" s="21" t="s">
        <v>605</v>
      </c>
      <c r="C25" s="21"/>
    </row>
    <row r="26" spans="2:15" s="60" customFormat="1" ht="36" customHeight="1" x14ac:dyDescent="0.55000000000000004">
      <c r="B26" s="92" t="s">
        <v>262</v>
      </c>
      <c r="C26" s="79"/>
      <c r="D26" s="79"/>
      <c r="E26" s="79"/>
      <c r="F26" s="79"/>
      <c r="G26" s="79"/>
      <c r="H26" s="79"/>
      <c r="I26" s="79"/>
      <c r="J26" s="79"/>
      <c r="K26" s="79"/>
      <c r="L26" s="79"/>
      <c r="M26" s="79"/>
      <c r="N26" s="80"/>
    </row>
    <row r="27" spans="2:15" x14ac:dyDescent="0.55000000000000004">
      <c r="B27" s="560" t="s">
        <v>263</v>
      </c>
      <c r="C27" s="535" t="s">
        <v>614</v>
      </c>
      <c r="D27" s="525" t="s">
        <v>587</v>
      </c>
      <c r="E27" s="526"/>
      <c r="F27" s="526"/>
      <c r="G27" s="526"/>
      <c r="H27" s="526"/>
      <c r="I27" s="526"/>
      <c r="J27" s="526"/>
      <c r="K27" s="526"/>
      <c r="L27" s="526"/>
      <c r="M27" s="526"/>
      <c r="N27" s="527"/>
    </row>
    <row r="28" spans="2:15" x14ac:dyDescent="0.55000000000000004">
      <c r="B28" s="561"/>
      <c r="C28" s="536"/>
      <c r="D28" s="528"/>
      <c r="E28" s="529"/>
      <c r="F28" s="529"/>
      <c r="G28" s="529"/>
      <c r="H28" s="529"/>
      <c r="I28" s="529"/>
      <c r="J28" s="529"/>
      <c r="K28" s="529"/>
      <c r="L28" s="529"/>
      <c r="M28" s="529"/>
      <c r="N28" s="530"/>
    </row>
    <row r="29" spans="2:15" s="60" customFormat="1" ht="36" customHeight="1" x14ac:dyDescent="0.55000000000000004">
      <c r="B29" s="215" t="s">
        <v>588</v>
      </c>
      <c r="C29" s="79"/>
      <c r="D29" s="79"/>
      <c r="E29" s="79"/>
      <c r="F29" s="79"/>
      <c r="G29" s="79"/>
      <c r="H29" s="79"/>
      <c r="I29" s="79"/>
      <c r="J29" s="79"/>
      <c r="K29" s="79"/>
      <c r="L29" s="79"/>
      <c r="M29" s="79"/>
      <c r="N29" s="80"/>
    </row>
    <row r="30" spans="2:15" x14ac:dyDescent="0.55000000000000004">
      <c r="B30" s="93" t="s">
        <v>589</v>
      </c>
      <c r="C30" s="537" t="s">
        <v>590</v>
      </c>
      <c r="D30" s="278"/>
      <c r="E30" s="537" t="s">
        <v>591</v>
      </c>
      <c r="F30" s="278"/>
      <c r="G30" s="537" t="s">
        <v>592</v>
      </c>
      <c r="H30" s="277"/>
      <c r="I30" s="537" t="s">
        <v>593</v>
      </c>
      <c r="J30" s="277"/>
      <c r="K30" s="277"/>
      <c r="L30" s="277"/>
      <c r="M30" s="277"/>
      <c r="N30" s="283"/>
    </row>
    <row r="31" spans="2:15" x14ac:dyDescent="0.55000000000000004">
      <c r="B31" s="562" t="s">
        <v>594</v>
      </c>
      <c r="C31" s="569" t="s">
        <v>597</v>
      </c>
      <c r="D31" s="570"/>
      <c r="E31" s="569" t="s">
        <v>598</v>
      </c>
      <c r="F31" s="570"/>
      <c r="G31" s="571" t="s">
        <v>595</v>
      </c>
      <c r="H31" s="570"/>
      <c r="I31" s="572" t="s">
        <v>599</v>
      </c>
      <c r="J31" s="573"/>
      <c r="K31" s="573"/>
      <c r="L31" s="573"/>
      <c r="M31" s="573"/>
      <c r="N31" s="574"/>
    </row>
    <row r="32" spans="2:15" x14ac:dyDescent="0.55000000000000004">
      <c r="B32" s="563"/>
      <c r="C32" s="570"/>
      <c r="D32" s="570"/>
      <c r="E32" s="570"/>
      <c r="F32" s="570"/>
      <c r="G32" s="570"/>
      <c r="H32" s="570"/>
      <c r="I32" s="572"/>
      <c r="J32" s="573"/>
      <c r="K32" s="573"/>
      <c r="L32" s="573"/>
      <c r="M32" s="573"/>
      <c r="N32" s="574"/>
    </row>
    <row r="33" spans="2:14" x14ac:dyDescent="0.55000000000000004">
      <c r="B33" s="564" t="s">
        <v>596</v>
      </c>
      <c r="C33" s="566"/>
      <c r="D33" s="567"/>
      <c r="E33" s="566"/>
      <c r="F33" s="567"/>
      <c r="G33" s="566"/>
      <c r="H33" s="567"/>
      <c r="I33" s="523"/>
      <c r="J33" s="524"/>
      <c r="K33" s="524"/>
      <c r="L33" s="524"/>
      <c r="M33" s="524"/>
      <c r="N33" s="473"/>
    </row>
    <row r="34" spans="2:14" x14ac:dyDescent="0.55000000000000004">
      <c r="B34" s="565"/>
      <c r="C34" s="568"/>
      <c r="D34" s="568"/>
      <c r="E34" s="568"/>
      <c r="F34" s="568"/>
      <c r="G34" s="568"/>
      <c r="H34" s="568"/>
      <c r="I34" s="558"/>
      <c r="J34" s="559"/>
      <c r="K34" s="559"/>
      <c r="L34" s="559"/>
      <c r="M34" s="559"/>
      <c r="N34" s="477"/>
    </row>
    <row r="35" spans="2:14" ht="36" customHeight="1" x14ac:dyDescent="0.55000000000000004">
      <c r="B35" s="546" t="s">
        <v>663</v>
      </c>
      <c r="C35" s="547"/>
      <c r="D35" s="547"/>
      <c r="E35" s="547"/>
      <c r="F35" s="547"/>
      <c r="G35" s="547"/>
      <c r="H35" s="547"/>
      <c r="I35" s="547"/>
      <c r="J35" s="547"/>
      <c r="K35" s="547"/>
      <c r="L35" s="547"/>
      <c r="M35" s="547"/>
      <c r="N35" s="548"/>
    </row>
    <row r="36" spans="2:14" x14ac:dyDescent="0.55000000000000004">
      <c r="B36" s="549"/>
      <c r="C36" s="550"/>
      <c r="D36" s="550"/>
      <c r="E36" s="550"/>
      <c r="F36" s="550"/>
      <c r="G36" s="550"/>
      <c r="H36" s="550"/>
      <c r="I36" s="550"/>
      <c r="J36" s="550"/>
      <c r="K36" s="550"/>
      <c r="L36" s="550"/>
      <c r="M36" s="550"/>
      <c r="N36" s="551"/>
    </row>
    <row r="37" spans="2:14" x14ac:dyDescent="0.55000000000000004">
      <c r="B37" s="552"/>
      <c r="C37" s="553"/>
      <c r="D37" s="553"/>
      <c r="E37" s="553"/>
      <c r="F37" s="553"/>
      <c r="G37" s="553"/>
      <c r="H37" s="553"/>
      <c r="I37" s="553"/>
      <c r="J37" s="553"/>
      <c r="K37" s="553"/>
      <c r="L37" s="553"/>
      <c r="M37" s="553"/>
      <c r="N37" s="554"/>
    </row>
    <row r="38" spans="2:14" x14ac:dyDescent="0.55000000000000004">
      <c r="B38" s="552"/>
      <c r="C38" s="553"/>
      <c r="D38" s="553"/>
      <c r="E38" s="553"/>
      <c r="F38" s="553"/>
      <c r="G38" s="553"/>
      <c r="H38" s="553"/>
      <c r="I38" s="553"/>
      <c r="J38" s="553"/>
      <c r="K38" s="553"/>
      <c r="L38" s="553"/>
      <c r="M38" s="553"/>
      <c r="N38" s="554"/>
    </row>
    <row r="39" spans="2:14" x14ac:dyDescent="0.55000000000000004">
      <c r="B39" s="552"/>
      <c r="C39" s="553"/>
      <c r="D39" s="553"/>
      <c r="E39" s="553"/>
      <c r="F39" s="553"/>
      <c r="G39" s="553"/>
      <c r="H39" s="553"/>
      <c r="I39" s="553"/>
      <c r="J39" s="553"/>
      <c r="K39" s="553"/>
      <c r="L39" s="553"/>
      <c r="M39" s="553"/>
      <c r="N39" s="554"/>
    </row>
    <row r="40" spans="2:14" x14ac:dyDescent="0.55000000000000004">
      <c r="B40" s="552"/>
      <c r="C40" s="553"/>
      <c r="D40" s="553"/>
      <c r="E40" s="553"/>
      <c r="F40" s="553"/>
      <c r="G40" s="553"/>
      <c r="H40" s="553"/>
      <c r="I40" s="553"/>
      <c r="J40" s="553"/>
      <c r="K40" s="553"/>
      <c r="L40" s="553"/>
      <c r="M40" s="553"/>
      <c r="N40" s="554"/>
    </row>
    <row r="41" spans="2:14" x14ac:dyDescent="0.55000000000000004">
      <c r="B41" s="555"/>
      <c r="C41" s="556"/>
      <c r="D41" s="556"/>
      <c r="E41" s="556"/>
      <c r="F41" s="556"/>
      <c r="G41" s="556"/>
      <c r="H41" s="556"/>
      <c r="I41" s="556"/>
      <c r="J41" s="556"/>
      <c r="K41" s="556"/>
      <c r="L41" s="556"/>
      <c r="M41" s="556"/>
      <c r="N41" s="557"/>
    </row>
  </sheetData>
  <sheetProtection algorithmName="SHA-512" hashValue="OIYPjb4MVb2laWGpyjHq1qptQM5d9yQqRYNfCl4GDq7rueEMe6EVOAou1WJgFZ1NA093urrAAGZCq2ODn3qwVg==" saltValue="BWrctV/gXPSoaktbahvoqA==" spinCount="100000" sheet="1" objects="1" scenarios="1"/>
  <mergeCells count="78">
    <mergeCell ref="B35:N35"/>
    <mergeCell ref="B36:N41"/>
    <mergeCell ref="I34:N34"/>
    <mergeCell ref="B27:B28"/>
    <mergeCell ref="G30:H30"/>
    <mergeCell ref="I30:N30"/>
    <mergeCell ref="B31:B32"/>
    <mergeCell ref="B33:B34"/>
    <mergeCell ref="E33:F34"/>
    <mergeCell ref="C31:D32"/>
    <mergeCell ref="C33:D34"/>
    <mergeCell ref="E31:F32"/>
    <mergeCell ref="G31:H32"/>
    <mergeCell ref="G33:H34"/>
    <mergeCell ref="I31:N31"/>
    <mergeCell ref="I32:N32"/>
    <mergeCell ref="L19:N19"/>
    <mergeCell ref="L20:N20"/>
    <mergeCell ref="L21:N21"/>
    <mergeCell ref="C20:E20"/>
    <mergeCell ref="C21:E21"/>
    <mergeCell ref="I20:K20"/>
    <mergeCell ref="F20:H20"/>
    <mergeCell ref="F21:H21"/>
    <mergeCell ref="I21:K21"/>
    <mergeCell ref="C19:E19"/>
    <mergeCell ref="I19:K19"/>
    <mergeCell ref="F19:H19"/>
    <mergeCell ref="I33:N33"/>
    <mergeCell ref="D27:N28"/>
    <mergeCell ref="L22:N22"/>
    <mergeCell ref="L23:N23"/>
    <mergeCell ref="C22:E22"/>
    <mergeCell ref="C23:E23"/>
    <mergeCell ref="F22:H22"/>
    <mergeCell ref="F23:H23"/>
    <mergeCell ref="I22:K22"/>
    <mergeCell ref="I23:K23"/>
    <mergeCell ref="C27:C28"/>
    <mergeCell ref="C30:D30"/>
    <mergeCell ref="E30:F30"/>
    <mergeCell ref="L15:N15"/>
    <mergeCell ref="D9:F9"/>
    <mergeCell ref="D10:F10"/>
    <mergeCell ref="L17:N17"/>
    <mergeCell ref="L18:N18"/>
    <mergeCell ref="I16:K16"/>
    <mergeCell ref="C17:E17"/>
    <mergeCell ref="F17:H17"/>
    <mergeCell ref="F18:H18"/>
    <mergeCell ref="I17:K17"/>
    <mergeCell ref="I18:K18"/>
    <mergeCell ref="C16:E16"/>
    <mergeCell ref="F16:H16"/>
    <mergeCell ref="G7:I7"/>
    <mergeCell ref="G8:I8"/>
    <mergeCell ref="G9:I9"/>
    <mergeCell ref="G10:I10"/>
    <mergeCell ref="C18:E18"/>
    <mergeCell ref="B7:C7"/>
    <mergeCell ref="B8:C8"/>
    <mergeCell ref="B9:C9"/>
    <mergeCell ref="B10:C10"/>
    <mergeCell ref="D7:F7"/>
    <mergeCell ref="D8:F8"/>
    <mergeCell ref="C15:E15"/>
    <mergeCell ref="B14:N14"/>
    <mergeCell ref="L16:N16"/>
    <mergeCell ref="F15:H15"/>
    <mergeCell ref="I15:K15"/>
    <mergeCell ref="B6:C6"/>
    <mergeCell ref="B2:K2"/>
    <mergeCell ref="L2:N2"/>
    <mergeCell ref="B3:K3"/>
    <mergeCell ref="L3:N3"/>
    <mergeCell ref="D6:F6"/>
    <mergeCell ref="J6:K6"/>
    <mergeCell ref="G6:I6"/>
  </mergeCells>
  <phoneticPr fontId="31"/>
  <dataValidations count="5">
    <dataValidation type="list" allowBlank="1" showInputMessage="1" showErrorMessage="1" sqref="L2:N3">
      <formula1>"(選択),はい,いいえ"</formula1>
    </dataValidation>
    <dataValidation type="list" allowBlank="1" showInputMessage="1" showErrorMessage="1" sqref="L7:M10">
      <formula1>"(選択),有,無"</formula1>
    </dataValidation>
    <dataValidation type="list" allowBlank="1" showInputMessage="1" showErrorMessage="1" sqref="N7:N10">
      <formula1>"(選択),交付済,実施中,申請中,申請予定"</formula1>
    </dataValidation>
    <dataValidation type="list" allowBlank="1" showInputMessage="1" showErrorMessage="1" sqref="C17:N17">
      <formula1>"(選択),実施中,申請中,申請予定"</formula1>
    </dataValidation>
    <dataValidation type="list" allowBlank="1" showInputMessage="1" showErrorMessage="1" sqref="C27:C28">
      <formula1>"（チェック）,✓"</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1"/>
  <sheetViews>
    <sheetView view="pageBreakPreview" topLeftCell="A3" zoomScaleNormal="100" zoomScaleSheetLayoutView="100" workbookViewId="0">
      <selection activeCell="M47" sqref="M47"/>
    </sheetView>
  </sheetViews>
  <sheetFormatPr defaultColWidth="8.58203125" defaultRowHeight="18" x14ac:dyDescent="0.55000000000000004"/>
  <cols>
    <col min="1" max="1" width="0.58203125" style="60" customWidth="1"/>
    <col min="2" max="20" width="4.58203125" style="60" customWidth="1"/>
    <col min="21" max="21" width="0.83203125" style="60" customWidth="1"/>
    <col min="22" max="16384" width="8.58203125" style="60"/>
  </cols>
  <sheetData>
    <row r="1" spans="1:24" s="57" customFormat="1" x14ac:dyDescent="0.55000000000000004"/>
    <row r="2" spans="1:24" s="59" customFormat="1" ht="29" x14ac:dyDescent="0.55000000000000004">
      <c r="A2" s="58"/>
      <c r="B2" s="608" t="s">
        <v>239</v>
      </c>
      <c r="C2" s="608"/>
      <c r="D2" s="608"/>
      <c r="E2" s="608"/>
      <c r="F2" s="608"/>
      <c r="G2" s="608"/>
      <c r="H2" s="608"/>
      <c r="I2" s="608"/>
      <c r="J2" s="608"/>
      <c r="K2" s="608"/>
      <c r="L2" s="608"/>
      <c r="M2" s="608"/>
      <c r="N2" s="608"/>
      <c r="O2" s="608"/>
      <c r="P2" s="608"/>
      <c r="Q2" s="608"/>
      <c r="R2" s="608"/>
      <c r="S2" s="608"/>
      <c r="T2" s="608"/>
      <c r="U2" s="608"/>
    </row>
    <row r="3" spans="1:24" s="71" customFormat="1" ht="32.15" customHeight="1" x14ac:dyDescent="0.6">
      <c r="B3" s="69" t="s">
        <v>270</v>
      </c>
      <c r="C3" s="70"/>
      <c r="D3" s="70"/>
      <c r="E3" s="70"/>
      <c r="F3" s="70"/>
      <c r="G3" s="70"/>
      <c r="H3" s="70"/>
      <c r="I3" s="70"/>
      <c r="J3" s="70"/>
      <c r="K3" s="70"/>
      <c r="L3" s="70"/>
      <c r="M3" s="70"/>
      <c r="N3" s="70"/>
      <c r="O3" s="70"/>
      <c r="P3" s="70"/>
      <c r="Q3" s="70"/>
      <c r="R3" s="70"/>
      <c r="S3" s="70"/>
      <c r="T3" s="70"/>
      <c r="U3" s="70"/>
      <c r="V3" s="70"/>
      <c r="W3" s="70"/>
      <c r="X3" s="70"/>
    </row>
    <row r="4" spans="1:24" s="71" customFormat="1" ht="30" customHeight="1" x14ac:dyDescent="0.55000000000000004">
      <c r="B4" s="72" t="s">
        <v>248</v>
      </c>
      <c r="C4" s="73"/>
      <c r="D4" s="102"/>
      <c r="E4" s="73"/>
      <c r="F4" s="73"/>
      <c r="G4" s="73"/>
      <c r="H4" s="73"/>
      <c r="I4" s="73"/>
      <c r="J4" s="73"/>
      <c r="K4" s="73"/>
      <c r="L4" s="102"/>
      <c r="M4" s="102"/>
      <c r="N4" s="73"/>
      <c r="O4" s="73"/>
      <c r="P4" s="73"/>
      <c r="Q4" s="73"/>
      <c r="R4" s="73"/>
      <c r="S4" s="73"/>
      <c r="T4" s="74"/>
      <c r="U4" s="75"/>
      <c r="V4" s="76"/>
      <c r="W4" s="76"/>
    </row>
    <row r="5" spans="1:24" s="71" customFormat="1" ht="18" customHeight="1" x14ac:dyDescent="0.55000000000000004">
      <c r="B5" s="602" t="s">
        <v>188</v>
      </c>
      <c r="C5" s="612" t="s">
        <v>189</v>
      </c>
      <c r="D5" s="613"/>
      <c r="E5" s="613"/>
      <c r="F5" s="613"/>
      <c r="G5" s="613"/>
      <c r="H5" s="613"/>
      <c r="I5" s="613"/>
      <c r="J5" s="613"/>
      <c r="K5" s="614"/>
      <c r="L5" s="615" t="s">
        <v>193</v>
      </c>
      <c r="M5" s="616"/>
      <c r="N5" s="616"/>
      <c r="O5" s="616"/>
      <c r="P5" s="616"/>
      <c r="Q5" s="616"/>
      <c r="R5" s="616"/>
      <c r="S5" s="616"/>
      <c r="T5" s="617"/>
      <c r="U5" s="77"/>
      <c r="V5" s="76"/>
      <c r="W5" s="76"/>
    </row>
    <row r="6" spans="1:24" s="71" customFormat="1" x14ac:dyDescent="0.55000000000000004">
      <c r="B6" s="603"/>
      <c r="C6" s="605"/>
      <c r="D6" s="606"/>
      <c r="E6" s="606"/>
      <c r="F6" s="606"/>
      <c r="G6" s="606"/>
      <c r="H6" s="606"/>
      <c r="I6" s="606"/>
      <c r="J6" s="606"/>
      <c r="K6" s="607"/>
      <c r="L6" s="605"/>
      <c r="M6" s="606"/>
      <c r="N6" s="606"/>
      <c r="O6" s="606"/>
      <c r="P6" s="606"/>
      <c r="Q6" s="606"/>
      <c r="R6" s="606"/>
      <c r="S6" s="606"/>
      <c r="T6" s="607"/>
      <c r="U6" s="78"/>
    </row>
    <row r="7" spans="1:24" s="71" customFormat="1" x14ac:dyDescent="0.55000000000000004">
      <c r="B7" s="603"/>
      <c r="C7" s="596"/>
      <c r="D7" s="597"/>
      <c r="E7" s="597"/>
      <c r="F7" s="597"/>
      <c r="G7" s="597"/>
      <c r="H7" s="597"/>
      <c r="I7" s="597"/>
      <c r="J7" s="597"/>
      <c r="K7" s="598"/>
      <c r="L7" s="596"/>
      <c r="M7" s="597"/>
      <c r="N7" s="597"/>
      <c r="O7" s="597"/>
      <c r="P7" s="597"/>
      <c r="Q7" s="597"/>
      <c r="R7" s="597"/>
      <c r="S7" s="597"/>
      <c r="T7" s="598"/>
      <c r="U7" s="78"/>
    </row>
    <row r="8" spans="1:24" s="71" customFormat="1" x14ac:dyDescent="0.55000000000000004">
      <c r="B8" s="603"/>
      <c r="C8" s="596"/>
      <c r="D8" s="597"/>
      <c r="E8" s="597"/>
      <c r="F8" s="597"/>
      <c r="G8" s="597"/>
      <c r="H8" s="597"/>
      <c r="I8" s="597"/>
      <c r="J8" s="597"/>
      <c r="K8" s="598"/>
      <c r="L8" s="596"/>
      <c r="M8" s="597"/>
      <c r="N8" s="597"/>
      <c r="O8" s="597"/>
      <c r="P8" s="597"/>
      <c r="Q8" s="597"/>
      <c r="R8" s="597"/>
      <c r="S8" s="597"/>
      <c r="T8" s="598"/>
      <c r="U8" s="78"/>
    </row>
    <row r="9" spans="1:24" s="71" customFormat="1" x14ac:dyDescent="0.55000000000000004">
      <c r="B9" s="603"/>
      <c r="C9" s="596"/>
      <c r="D9" s="597"/>
      <c r="E9" s="597"/>
      <c r="F9" s="597"/>
      <c r="G9" s="597"/>
      <c r="H9" s="597"/>
      <c r="I9" s="597"/>
      <c r="J9" s="597"/>
      <c r="K9" s="598"/>
      <c r="L9" s="596"/>
      <c r="M9" s="597"/>
      <c r="N9" s="597"/>
      <c r="O9" s="597"/>
      <c r="P9" s="597"/>
      <c r="Q9" s="597"/>
      <c r="R9" s="597"/>
      <c r="S9" s="597"/>
      <c r="T9" s="598"/>
      <c r="U9" s="78"/>
    </row>
    <row r="10" spans="1:24" s="71" customFormat="1" x14ac:dyDescent="0.55000000000000004">
      <c r="B10" s="604"/>
      <c r="C10" s="599"/>
      <c r="D10" s="600"/>
      <c r="E10" s="600"/>
      <c r="F10" s="600"/>
      <c r="G10" s="600"/>
      <c r="H10" s="600"/>
      <c r="I10" s="600"/>
      <c r="J10" s="600"/>
      <c r="K10" s="601"/>
      <c r="L10" s="599"/>
      <c r="M10" s="600"/>
      <c r="N10" s="600"/>
      <c r="O10" s="600"/>
      <c r="P10" s="600"/>
      <c r="Q10" s="600"/>
      <c r="R10" s="600"/>
      <c r="S10" s="600"/>
      <c r="T10" s="601"/>
      <c r="U10" s="78"/>
    </row>
    <row r="11" spans="1:24" s="71" customFormat="1" ht="18" customHeight="1" x14ac:dyDescent="0.55000000000000004">
      <c r="B11" s="602" t="s">
        <v>190</v>
      </c>
      <c r="C11" s="618" t="s">
        <v>191</v>
      </c>
      <c r="D11" s="619"/>
      <c r="E11" s="619"/>
      <c r="F11" s="619"/>
      <c r="G11" s="619"/>
      <c r="H11" s="619"/>
      <c r="I11" s="619"/>
      <c r="J11" s="619"/>
      <c r="K11" s="620"/>
      <c r="L11" s="615" t="s">
        <v>192</v>
      </c>
      <c r="M11" s="616"/>
      <c r="N11" s="616"/>
      <c r="O11" s="616"/>
      <c r="P11" s="616"/>
      <c r="Q11" s="616"/>
      <c r="R11" s="616"/>
      <c r="S11" s="616"/>
      <c r="T11" s="617"/>
      <c r="U11" s="77"/>
    </row>
    <row r="12" spans="1:24" s="71" customFormat="1" x14ac:dyDescent="0.55000000000000004">
      <c r="B12" s="603"/>
      <c r="C12" s="605"/>
      <c r="D12" s="606"/>
      <c r="E12" s="606"/>
      <c r="F12" s="606"/>
      <c r="G12" s="606"/>
      <c r="H12" s="606"/>
      <c r="I12" s="606"/>
      <c r="J12" s="606"/>
      <c r="K12" s="607"/>
      <c r="L12" s="605"/>
      <c r="M12" s="606"/>
      <c r="N12" s="606"/>
      <c r="O12" s="606"/>
      <c r="P12" s="606"/>
      <c r="Q12" s="606"/>
      <c r="R12" s="606"/>
      <c r="S12" s="606"/>
      <c r="T12" s="607"/>
      <c r="U12" s="77"/>
    </row>
    <row r="13" spans="1:24" s="71" customFormat="1" x14ac:dyDescent="0.55000000000000004">
      <c r="B13" s="603"/>
      <c r="C13" s="596"/>
      <c r="D13" s="597"/>
      <c r="E13" s="597"/>
      <c r="F13" s="597"/>
      <c r="G13" s="597"/>
      <c r="H13" s="597"/>
      <c r="I13" s="597"/>
      <c r="J13" s="597"/>
      <c r="K13" s="598"/>
      <c r="L13" s="596"/>
      <c r="M13" s="597"/>
      <c r="N13" s="597"/>
      <c r="O13" s="597"/>
      <c r="P13" s="597"/>
      <c r="Q13" s="597"/>
      <c r="R13" s="597"/>
      <c r="S13" s="597"/>
      <c r="T13" s="598"/>
      <c r="U13" s="77"/>
    </row>
    <row r="14" spans="1:24" s="71" customFormat="1" x14ac:dyDescent="0.55000000000000004">
      <c r="B14" s="603"/>
      <c r="C14" s="596"/>
      <c r="D14" s="597"/>
      <c r="E14" s="597"/>
      <c r="F14" s="597"/>
      <c r="G14" s="597"/>
      <c r="H14" s="597"/>
      <c r="I14" s="597"/>
      <c r="J14" s="597"/>
      <c r="K14" s="598"/>
      <c r="L14" s="596"/>
      <c r="M14" s="597"/>
      <c r="N14" s="597"/>
      <c r="O14" s="597"/>
      <c r="P14" s="597"/>
      <c r="Q14" s="597"/>
      <c r="R14" s="597"/>
      <c r="S14" s="597"/>
      <c r="T14" s="598"/>
      <c r="U14" s="77"/>
    </row>
    <row r="15" spans="1:24" s="71" customFormat="1" x14ac:dyDescent="0.55000000000000004">
      <c r="B15" s="603"/>
      <c r="C15" s="596"/>
      <c r="D15" s="597"/>
      <c r="E15" s="597"/>
      <c r="F15" s="597"/>
      <c r="G15" s="597"/>
      <c r="H15" s="597"/>
      <c r="I15" s="597"/>
      <c r="J15" s="597"/>
      <c r="K15" s="598"/>
      <c r="L15" s="596"/>
      <c r="M15" s="597"/>
      <c r="N15" s="597"/>
      <c r="O15" s="597"/>
      <c r="P15" s="597"/>
      <c r="Q15" s="597"/>
      <c r="R15" s="597"/>
      <c r="S15" s="597"/>
      <c r="T15" s="598"/>
      <c r="U15" s="77"/>
    </row>
    <row r="16" spans="1:24" s="71" customFormat="1" x14ac:dyDescent="0.55000000000000004">
      <c r="B16" s="604"/>
      <c r="C16" s="599"/>
      <c r="D16" s="600"/>
      <c r="E16" s="600"/>
      <c r="F16" s="600"/>
      <c r="G16" s="600"/>
      <c r="H16" s="600"/>
      <c r="I16" s="600"/>
      <c r="J16" s="600"/>
      <c r="K16" s="601"/>
      <c r="L16" s="599"/>
      <c r="M16" s="600"/>
      <c r="N16" s="600"/>
      <c r="O16" s="600"/>
      <c r="P16" s="600"/>
      <c r="Q16" s="600"/>
      <c r="R16" s="600"/>
      <c r="S16" s="600"/>
      <c r="T16" s="601"/>
      <c r="U16" s="77"/>
    </row>
    <row r="17" spans="2:23" ht="30" customHeight="1" x14ac:dyDescent="0.55000000000000004">
      <c r="B17" s="203" t="s">
        <v>483</v>
      </c>
      <c r="C17" s="204"/>
      <c r="D17" s="204"/>
      <c r="E17" s="204"/>
      <c r="F17" s="204"/>
      <c r="G17" s="204"/>
      <c r="H17" s="204"/>
      <c r="I17" s="204"/>
      <c r="J17" s="204"/>
      <c r="K17" s="204"/>
      <c r="L17" s="204"/>
      <c r="M17" s="204"/>
      <c r="N17" s="204"/>
      <c r="O17" s="204"/>
      <c r="P17" s="204"/>
      <c r="Q17" s="204"/>
      <c r="R17" s="204"/>
      <c r="S17" s="204"/>
      <c r="T17" s="205"/>
      <c r="U17" s="62"/>
      <c r="V17" s="62"/>
      <c r="W17" s="62"/>
    </row>
    <row r="18" spans="2:23" s="71" customFormat="1" ht="24.65" customHeight="1" x14ac:dyDescent="0.55000000000000004">
      <c r="B18" s="593"/>
      <c r="C18" s="594"/>
      <c r="D18" s="594"/>
      <c r="E18" s="594"/>
      <c r="F18" s="594"/>
      <c r="G18" s="594"/>
      <c r="H18" s="594"/>
      <c r="I18" s="594"/>
      <c r="J18" s="594"/>
      <c r="K18" s="594"/>
      <c r="L18" s="594"/>
      <c r="M18" s="594"/>
      <c r="N18" s="594"/>
      <c r="O18" s="594"/>
      <c r="P18" s="594"/>
      <c r="Q18" s="594"/>
      <c r="R18" s="594"/>
      <c r="S18" s="594"/>
      <c r="T18" s="595"/>
      <c r="V18" s="76"/>
      <c r="W18" s="76"/>
    </row>
    <row r="19" spans="2:23" s="71" customFormat="1" ht="24.65" customHeight="1" x14ac:dyDescent="0.55000000000000004">
      <c r="B19" s="596"/>
      <c r="C19" s="597"/>
      <c r="D19" s="597"/>
      <c r="E19" s="597"/>
      <c r="F19" s="597"/>
      <c r="G19" s="597"/>
      <c r="H19" s="597"/>
      <c r="I19" s="597"/>
      <c r="J19" s="597"/>
      <c r="K19" s="597"/>
      <c r="L19" s="597"/>
      <c r="M19" s="597"/>
      <c r="N19" s="597"/>
      <c r="O19" s="597"/>
      <c r="P19" s="597"/>
      <c r="Q19" s="597"/>
      <c r="R19" s="597"/>
      <c r="S19" s="597"/>
      <c r="T19" s="598"/>
      <c r="V19" s="76"/>
      <c r="W19" s="76"/>
    </row>
    <row r="20" spans="2:23" s="71" customFormat="1" ht="24.65" customHeight="1" x14ac:dyDescent="0.55000000000000004">
      <c r="B20" s="596"/>
      <c r="C20" s="597"/>
      <c r="D20" s="597"/>
      <c r="E20" s="597"/>
      <c r="F20" s="597"/>
      <c r="G20" s="597"/>
      <c r="H20" s="597"/>
      <c r="I20" s="597"/>
      <c r="J20" s="597"/>
      <c r="K20" s="597"/>
      <c r="L20" s="597"/>
      <c r="M20" s="597"/>
      <c r="N20" s="597"/>
      <c r="O20" s="597"/>
      <c r="P20" s="597"/>
      <c r="Q20" s="597"/>
      <c r="R20" s="597"/>
      <c r="S20" s="597"/>
      <c r="T20" s="598"/>
      <c r="V20" s="76"/>
      <c r="W20" s="76"/>
    </row>
    <row r="21" spans="2:23" s="71" customFormat="1" ht="24.65" customHeight="1" x14ac:dyDescent="0.55000000000000004">
      <c r="B21" s="599"/>
      <c r="C21" s="600"/>
      <c r="D21" s="600"/>
      <c r="E21" s="600"/>
      <c r="F21" s="600"/>
      <c r="G21" s="600"/>
      <c r="H21" s="600"/>
      <c r="I21" s="600"/>
      <c r="J21" s="600"/>
      <c r="K21" s="600"/>
      <c r="L21" s="600"/>
      <c r="M21" s="600"/>
      <c r="N21" s="600"/>
      <c r="O21" s="600"/>
      <c r="P21" s="600"/>
      <c r="Q21" s="600"/>
      <c r="R21" s="600"/>
      <c r="S21" s="600"/>
      <c r="T21" s="601"/>
    </row>
    <row r="22" spans="2:23" s="71" customFormat="1" ht="24.65" customHeight="1" x14ac:dyDescent="0.55000000000000004">
      <c r="B22" s="104"/>
      <c r="C22" s="82"/>
      <c r="D22" s="82"/>
      <c r="E22" s="82"/>
      <c r="F22" s="82"/>
      <c r="G22" s="82"/>
      <c r="H22" s="82"/>
      <c r="I22" s="82"/>
      <c r="J22" s="82"/>
      <c r="K22" s="82"/>
      <c r="L22" s="82"/>
      <c r="M22" s="82"/>
      <c r="N22" s="82"/>
      <c r="O22" s="82"/>
      <c r="P22" s="82"/>
      <c r="Q22" s="82"/>
      <c r="R22" s="82"/>
      <c r="S22" s="82"/>
      <c r="T22" s="82"/>
      <c r="U22" s="81"/>
    </row>
    <row r="23" spans="2:23" ht="36" customHeight="1" x14ac:dyDescent="0.55000000000000004">
      <c r="B23" s="609" t="s">
        <v>600</v>
      </c>
      <c r="C23" s="610"/>
      <c r="D23" s="610"/>
      <c r="E23" s="610"/>
      <c r="F23" s="610"/>
      <c r="G23" s="610"/>
      <c r="H23" s="610"/>
      <c r="I23" s="610"/>
      <c r="J23" s="610"/>
      <c r="K23" s="610"/>
      <c r="L23" s="610"/>
      <c r="M23" s="610"/>
      <c r="N23" s="610"/>
      <c r="O23" s="610"/>
      <c r="P23" s="610"/>
      <c r="Q23" s="610"/>
      <c r="R23" s="610"/>
      <c r="S23" s="610"/>
      <c r="T23" s="611"/>
      <c r="U23" s="67"/>
      <c r="V23" s="62"/>
      <c r="W23" s="62"/>
    </row>
    <row r="24" spans="2:23" ht="24.65" customHeight="1" x14ac:dyDescent="0.55000000000000004">
      <c r="B24" s="575" t="s">
        <v>601</v>
      </c>
      <c r="C24" s="576"/>
      <c r="D24" s="576"/>
      <c r="E24" s="577"/>
      <c r="F24" s="584"/>
      <c r="G24" s="585"/>
      <c r="H24" s="585"/>
      <c r="I24" s="585"/>
      <c r="J24" s="585"/>
      <c r="K24" s="585"/>
      <c r="L24" s="585"/>
      <c r="M24" s="585"/>
      <c r="N24" s="585"/>
      <c r="O24" s="585"/>
      <c r="P24" s="585"/>
      <c r="Q24" s="585"/>
      <c r="R24" s="585"/>
      <c r="S24" s="585"/>
      <c r="T24" s="586"/>
      <c r="U24" s="65"/>
      <c r="V24" s="62"/>
      <c r="W24" s="62"/>
    </row>
    <row r="25" spans="2:23" ht="24.65" customHeight="1" x14ac:dyDescent="0.55000000000000004">
      <c r="B25" s="578"/>
      <c r="C25" s="579"/>
      <c r="D25" s="579"/>
      <c r="E25" s="580"/>
      <c r="F25" s="587"/>
      <c r="G25" s="588"/>
      <c r="H25" s="588"/>
      <c r="I25" s="588"/>
      <c r="J25" s="588"/>
      <c r="K25" s="588"/>
      <c r="L25" s="588"/>
      <c r="M25" s="588"/>
      <c r="N25" s="588"/>
      <c r="O25" s="588"/>
      <c r="P25" s="588"/>
      <c r="Q25" s="588"/>
      <c r="R25" s="588"/>
      <c r="S25" s="588"/>
      <c r="T25" s="589"/>
      <c r="U25" s="65"/>
      <c r="V25" s="62"/>
      <c r="W25" s="62"/>
    </row>
    <row r="26" spans="2:23" ht="24.65" customHeight="1" x14ac:dyDescent="0.55000000000000004">
      <c r="B26" s="578"/>
      <c r="C26" s="579"/>
      <c r="D26" s="579"/>
      <c r="E26" s="580"/>
      <c r="F26" s="587"/>
      <c r="G26" s="588"/>
      <c r="H26" s="588"/>
      <c r="I26" s="588"/>
      <c r="J26" s="588"/>
      <c r="K26" s="588"/>
      <c r="L26" s="588"/>
      <c r="M26" s="588"/>
      <c r="N26" s="588"/>
      <c r="O26" s="588"/>
      <c r="P26" s="588"/>
      <c r="Q26" s="588"/>
      <c r="R26" s="588"/>
      <c r="S26" s="588"/>
      <c r="T26" s="589"/>
      <c r="U26" s="65"/>
      <c r="V26" s="62"/>
      <c r="W26" s="62"/>
    </row>
    <row r="27" spans="2:23" ht="24.65" customHeight="1" x14ac:dyDescent="0.55000000000000004">
      <c r="B27" s="578"/>
      <c r="C27" s="579"/>
      <c r="D27" s="579"/>
      <c r="E27" s="580"/>
      <c r="F27" s="587"/>
      <c r="G27" s="588"/>
      <c r="H27" s="588"/>
      <c r="I27" s="588"/>
      <c r="J27" s="588"/>
      <c r="K27" s="588"/>
      <c r="L27" s="588"/>
      <c r="M27" s="588"/>
      <c r="N27" s="588"/>
      <c r="O27" s="588"/>
      <c r="P27" s="588"/>
      <c r="Q27" s="588"/>
      <c r="R27" s="588"/>
      <c r="S27" s="588"/>
      <c r="T27" s="589"/>
      <c r="U27" s="65"/>
      <c r="V27" s="62"/>
      <c r="W27" s="62"/>
    </row>
    <row r="28" spans="2:23" ht="24.65" customHeight="1" x14ac:dyDescent="0.55000000000000004">
      <c r="B28" s="578"/>
      <c r="C28" s="579"/>
      <c r="D28" s="579"/>
      <c r="E28" s="580"/>
      <c r="F28" s="587"/>
      <c r="G28" s="588"/>
      <c r="H28" s="588"/>
      <c r="I28" s="588"/>
      <c r="J28" s="588"/>
      <c r="K28" s="588"/>
      <c r="L28" s="588"/>
      <c r="M28" s="588"/>
      <c r="N28" s="588"/>
      <c r="O28" s="588"/>
      <c r="P28" s="588"/>
      <c r="Q28" s="588"/>
      <c r="R28" s="588"/>
      <c r="S28" s="588"/>
      <c r="T28" s="589"/>
      <c r="U28" s="65"/>
      <c r="V28" s="62"/>
      <c r="W28" s="62"/>
    </row>
    <row r="29" spans="2:23" ht="24.65" customHeight="1" x14ac:dyDescent="0.55000000000000004">
      <c r="B29" s="578"/>
      <c r="C29" s="579"/>
      <c r="D29" s="579"/>
      <c r="E29" s="580"/>
      <c r="F29" s="587"/>
      <c r="G29" s="588"/>
      <c r="H29" s="588"/>
      <c r="I29" s="588"/>
      <c r="J29" s="588"/>
      <c r="K29" s="588"/>
      <c r="L29" s="588"/>
      <c r="M29" s="588"/>
      <c r="N29" s="588"/>
      <c r="O29" s="588"/>
      <c r="P29" s="588"/>
      <c r="Q29" s="588"/>
      <c r="R29" s="588"/>
      <c r="S29" s="588"/>
      <c r="T29" s="589"/>
      <c r="U29" s="65"/>
      <c r="V29" s="62"/>
      <c r="W29" s="62"/>
    </row>
    <row r="30" spans="2:23" ht="24.65" customHeight="1" x14ac:dyDescent="0.55000000000000004">
      <c r="B30" s="578"/>
      <c r="C30" s="579"/>
      <c r="D30" s="579"/>
      <c r="E30" s="580"/>
      <c r="F30" s="587"/>
      <c r="G30" s="588"/>
      <c r="H30" s="588"/>
      <c r="I30" s="588"/>
      <c r="J30" s="588"/>
      <c r="K30" s="588"/>
      <c r="L30" s="588"/>
      <c r="M30" s="588"/>
      <c r="N30" s="588"/>
      <c r="O30" s="588"/>
      <c r="P30" s="588"/>
      <c r="Q30" s="588"/>
      <c r="R30" s="588"/>
      <c r="S30" s="588"/>
      <c r="T30" s="589"/>
      <c r="U30" s="65"/>
      <c r="V30" s="62"/>
      <c r="W30" s="62"/>
    </row>
    <row r="31" spans="2:23" ht="24.65" customHeight="1" x14ac:dyDescent="0.55000000000000004">
      <c r="B31" s="581"/>
      <c r="C31" s="582"/>
      <c r="D31" s="582"/>
      <c r="E31" s="583"/>
      <c r="F31" s="590"/>
      <c r="G31" s="591"/>
      <c r="H31" s="591"/>
      <c r="I31" s="591"/>
      <c r="J31" s="591"/>
      <c r="K31" s="591"/>
      <c r="L31" s="591"/>
      <c r="M31" s="591"/>
      <c r="N31" s="591"/>
      <c r="O31" s="591"/>
      <c r="P31" s="591"/>
      <c r="Q31" s="591"/>
      <c r="R31" s="591"/>
      <c r="S31" s="591"/>
      <c r="T31" s="592"/>
      <c r="U31" s="65"/>
      <c r="V31" s="62"/>
      <c r="W31" s="62"/>
    </row>
  </sheetData>
  <sheetProtection algorithmName="SHA-512" hashValue="LQ7t7yIP2DMY8WY7YIFkzesEvGU00S2q1IjCIACu8jL7yYT4J5+pkH6ayqSwsc487muEH9VVxCYPxUGjyrfhQA==" saltValue="Q68w96IARq02ENwJj8ituQ==" spinCount="100000" sheet="1" objects="1" scenarios="1"/>
  <mergeCells count="15">
    <mergeCell ref="B2:U2"/>
    <mergeCell ref="B23:T23"/>
    <mergeCell ref="L6:T10"/>
    <mergeCell ref="C12:K16"/>
    <mergeCell ref="L12:T16"/>
    <mergeCell ref="C5:K5"/>
    <mergeCell ref="L5:T5"/>
    <mergeCell ref="C11:K11"/>
    <mergeCell ref="L11:T11"/>
    <mergeCell ref="B24:E31"/>
    <mergeCell ref="F24:T31"/>
    <mergeCell ref="B18:T21"/>
    <mergeCell ref="B5:B10"/>
    <mergeCell ref="B11:B16"/>
    <mergeCell ref="C6:K10"/>
  </mergeCells>
  <phoneticPr fontId="31"/>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W37"/>
  <sheetViews>
    <sheetView view="pageBreakPreview" topLeftCell="A2" zoomScaleNormal="100" zoomScaleSheetLayoutView="100" workbookViewId="0">
      <selection activeCell="M47" sqref="M47"/>
    </sheetView>
  </sheetViews>
  <sheetFormatPr defaultColWidth="8.58203125" defaultRowHeight="18" x14ac:dyDescent="0.55000000000000004"/>
  <cols>
    <col min="1" max="1" width="0.58203125" style="60" customWidth="1"/>
    <col min="2" max="20" width="4.58203125" style="60" customWidth="1"/>
    <col min="21" max="21" width="0.83203125" style="60" customWidth="1"/>
    <col min="22" max="16384" width="8.58203125" style="60"/>
  </cols>
  <sheetData>
    <row r="1" spans="1:23" ht="20" x14ac:dyDescent="0.55000000000000004">
      <c r="B1" s="61"/>
    </row>
    <row r="2" spans="1:23" ht="36" customHeight="1" x14ac:dyDescent="0.55000000000000004">
      <c r="B2" s="656" t="s">
        <v>484</v>
      </c>
      <c r="C2" s="610"/>
      <c r="D2" s="610"/>
      <c r="E2" s="610"/>
      <c r="F2" s="610"/>
      <c r="G2" s="610"/>
      <c r="H2" s="610"/>
      <c r="I2" s="610"/>
      <c r="J2" s="610"/>
      <c r="K2" s="610"/>
      <c r="L2" s="610"/>
      <c r="M2" s="610"/>
      <c r="N2" s="610"/>
      <c r="O2" s="610"/>
      <c r="P2" s="610"/>
      <c r="Q2" s="610"/>
      <c r="R2" s="610"/>
      <c r="S2" s="610"/>
      <c r="T2" s="611"/>
      <c r="U2" s="67"/>
      <c r="V2" s="62"/>
      <c r="W2" s="62"/>
    </row>
    <row r="3" spans="1:23" ht="24.65" customHeight="1" x14ac:dyDescent="0.55000000000000004">
      <c r="B3" s="655" t="s">
        <v>602</v>
      </c>
      <c r="C3" s="576"/>
      <c r="D3" s="576"/>
      <c r="E3" s="577"/>
      <c r="F3" s="651"/>
      <c r="G3" s="585"/>
      <c r="H3" s="585"/>
      <c r="I3" s="585"/>
      <c r="J3" s="585"/>
      <c r="K3" s="585"/>
      <c r="L3" s="585"/>
      <c r="M3" s="585"/>
      <c r="N3" s="585"/>
      <c r="O3" s="585"/>
      <c r="P3" s="585"/>
      <c r="Q3" s="585"/>
      <c r="R3" s="585"/>
      <c r="S3" s="585"/>
      <c r="T3" s="586"/>
      <c r="U3" s="65"/>
      <c r="V3" s="62"/>
      <c r="W3" s="62"/>
    </row>
    <row r="4" spans="1:23" ht="24.65" customHeight="1" x14ac:dyDescent="0.55000000000000004">
      <c r="B4" s="578"/>
      <c r="C4" s="579"/>
      <c r="D4" s="579"/>
      <c r="E4" s="580"/>
      <c r="F4" s="587"/>
      <c r="G4" s="588"/>
      <c r="H4" s="588"/>
      <c r="I4" s="588"/>
      <c r="J4" s="588"/>
      <c r="K4" s="588"/>
      <c r="L4" s="588"/>
      <c r="M4" s="588"/>
      <c r="N4" s="588"/>
      <c r="O4" s="588"/>
      <c r="P4" s="588"/>
      <c r="Q4" s="588"/>
      <c r="R4" s="588"/>
      <c r="S4" s="588"/>
      <c r="T4" s="589"/>
      <c r="U4" s="65"/>
      <c r="V4" s="62"/>
      <c r="W4" s="62"/>
    </row>
    <row r="5" spans="1:23" ht="24.65" customHeight="1" x14ac:dyDescent="0.55000000000000004">
      <c r="B5" s="578"/>
      <c r="C5" s="579"/>
      <c r="D5" s="579"/>
      <c r="E5" s="580"/>
      <c r="F5" s="587"/>
      <c r="G5" s="588"/>
      <c r="H5" s="588"/>
      <c r="I5" s="588"/>
      <c r="J5" s="588"/>
      <c r="K5" s="588"/>
      <c r="L5" s="588"/>
      <c r="M5" s="588"/>
      <c r="N5" s="588"/>
      <c r="O5" s="588"/>
      <c r="P5" s="588"/>
      <c r="Q5" s="588"/>
      <c r="R5" s="588"/>
      <c r="S5" s="588"/>
      <c r="T5" s="589"/>
      <c r="U5" s="65"/>
      <c r="V5" s="62"/>
      <c r="W5" s="62"/>
    </row>
    <row r="6" spans="1:23" ht="24.65" customHeight="1" x14ac:dyDescent="0.55000000000000004">
      <c r="B6" s="578"/>
      <c r="C6" s="579"/>
      <c r="D6" s="579"/>
      <c r="E6" s="580"/>
      <c r="F6" s="587"/>
      <c r="G6" s="588"/>
      <c r="H6" s="588"/>
      <c r="I6" s="588"/>
      <c r="J6" s="588"/>
      <c r="K6" s="588"/>
      <c r="L6" s="588"/>
      <c r="M6" s="588"/>
      <c r="N6" s="588"/>
      <c r="O6" s="588"/>
      <c r="P6" s="588"/>
      <c r="Q6" s="588"/>
      <c r="R6" s="588"/>
      <c r="S6" s="588"/>
      <c r="T6" s="589"/>
      <c r="U6" s="65"/>
      <c r="V6" s="62"/>
      <c r="W6" s="62"/>
    </row>
    <row r="7" spans="1:23" ht="24.65" customHeight="1" x14ac:dyDescent="0.55000000000000004">
      <c r="B7" s="578"/>
      <c r="C7" s="579"/>
      <c r="D7" s="579"/>
      <c r="E7" s="580"/>
      <c r="F7" s="587"/>
      <c r="G7" s="588"/>
      <c r="H7" s="588"/>
      <c r="I7" s="588"/>
      <c r="J7" s="588"/>
      <c r="K7" s="588"/>
      <c r="L7" s="588"/>
      <c r="M7" s="588"/>
      <c r="N7" s="588"/>
      <c r="O7" s="588"/>
      <c r="P7" s="588"/>
      <c r="Q7" s="588"/>
      <c r="R7" s="588"/>
      <c r="S7" s="588"/>
      <c r="T7" s="589"/>
      <c r="U7" s="65"/>
      <c r="V7" s="62"/>
      <c r="W7" s="62"/>
    </row>
    <row r="8" spans="1:23" ht="24.65" customHeight="1" x14ac:dyDescent="0.55000000000000004">
      <c r="B8" s="578"/>
      <c r="C8" s="579"/>
      <c r="D8" s="579"/>
      <c r="E8" s="580"/>
      <c r="F8" s="587"/>
      <c r="G8" s="588"/>
      <c r="H8" s="588"/>
      <c r="I8" s="588"/>
      <c r="J8" s="588"/>
      <c r="K8" s="588"/>
      <c r="L8" s="588"/>
      <c r="M8" s="588"/>
      <c r="N8" s="588"/>
      <c r="O8" s="588"/>
      <c r="P8" s="588"/>
      <c r="Q8" s="588"/>
      <c r="R8" s="588"/>
      <c r="S8" s="588"/>
      <c r="T8" s="589"/>
      <c r="U8" s="65"/>
      <c r="V8" s="62"/>
      <c r="W8" s="62"/>
    </row>
    <row r="9" spans="1:23" ht="24.65" customHeight="1" x14ac:dyDescent="0.55000000000000004">
      <c r="B9" s="578"/>
      <c r="C9" s="579"/>
      <c r="D9" s="579"/>
      <c r="E9" s="580"/>
      <c r="F9" s="587"/>
      <c r="G9" s="588"/>
      <c r="H9" s="588"/>
      <c r="I9" s="588"/>
      <c r="J9" s="588"/>
      <c r="K9" s="588"/>
      <c r="L9" s="588"/>
      <c r="M9" s="588"/>
      <c r="N9" s="588"/>
      <c r="O9" s="588"/>
      <c r="P9" s="588"/>
      <c r="Q9" s="588"/>
      <c r="R9" s="588"/>
      <c r="S9" s="588"/>
      <c r="T9" s="589"/>
      <c r="U9" s="65"/>
      <c r="V9" s="62"/>
      <c r="W9" s="62"/>
    </row>
    <row r="10" spans="1:23" ht="24.65" customHeight="1" x14ac:dyDescent="0.55000000000000004">
      <c r="B10" s="578"/>
      <c r="C10" s="579"/>
      <c r="D10" s="579"/>
      <c r="E10" s="580"/>
      <c r="F10" s="587"/>
      <c r="G10" s="588"/>
      <c r="H10" s="588"/>
      <c r="I10" s="588"/>
      <c r="J10" s="588"/>
      <c r="K10" s="588"/>
      <c r="L10" s="588"/>
      <c r="M10" s="588"/>
      <c r="N10" s="588"/>
      <c r="O10" s="588"/>
      <c r="P10" s="588"/>
      <c r="Q10" s="588"/>
      <c r="R10" s="588"/>
      <c r="S10" s="588"/>
      <c r="T10" s="589"/>
      <c r="U10" s="65"/>
      <c r="V10" s="62"/>
      <c r="W10" s="62"/>
    </row>
    <row r="11" spans="1:23" ht="24.65" customHeight="1" x14ac:dyDescent="0.55000000000000004">
      <c r="B11" s="578"/>
      <c r="C11" s="579"/>
      <c r="D11" s="579"/>
      <c r="E11" s="580"/>
      <c r="F11" s="587"/>
      <c r="G11" s="588"/>
      <c r="H11" s="588"/>
      <c r="I11" s="588"/>
      <c r="J11" s="588"/>
      <c r="K11" s="588"/>
      <c r="L11" s="588"/>
      <c r="M11" s="588"/>
      <c r="N11" s="588"/>
      <c r="O11" s="588"/>
      <c r="P11" s="588"/>
      <c r="Q11" s="588"/>
      <c r="R11" s="588"/>
      <c r="S11" s="588"/>
      <c r="T11" s="589"/>
      <c r="U11" s="65"/>
      <c r="V11" s="62"/>
      <c r="W11" s="62"/>
    </row>
    <row r="12" spans="1:23" ht="24.65" customHeight="1" x14ac:dyDescent="0.55000000000000004">
      <c r="B12" s="581"/>
      <c r="C12" s="582"/>
      <c r="D12" s="582"/>
      <c r="E12" s="583"/>
      <c r="F12" s="590"/>
      <c r="G12" s="591"/>
      <c r="H12" s="591"/>
      <c r="I12" s="591"/>
      <c r="J12" s="591"/>
      <c r="K12" s="591"/>
      <c r="L12" s="591"/>
      <c r="M12" s="591"/>
      <c r="N12" s="591"/>
      <c r="O12" s="591"/>
      <c r="P12" s="591"/>
      <c r="Q12" s="591"/>
      <c r="R12" s="591"/>
      <c r="S12" s="591"/>
      <c r="T12" s="592"/>
      <c r="U12" s="65"/>
      <c r="V12" s="62"/>
      <c r="W12" s="62"/>
    </row>
    <row r="13" spans="1:23" ht="24.65" customHeight="1" x14ac:dyDescent="0.55000000000000004">
      <c r="B13" s="655" t="s">
        <v>603</v>
      </c>
      <c r="C13" s="576"/>
      <c r="D13" s="576"/>
      <c r="E13" s="577"/>
      <c r="F13" s="584"/>
      <c r="G13" s="585"/>
      <c r="H13" s="585"/>
      <c r="I13" s="585"/>
      <c r="J13" s="585"/>
      <c r="K13" s="585"/>
      <c r="L13" s="585"/>
      <c r="M13" s="585"/>
      <c r="N13" s="585"/>
      <c r="O13" s="585"/>
      <c r="P13" s="585"/>
      <c r="Q13" s="585"/>
      <c r="R13" s="585"/>
      <c r="S13" s="585"/>
      <c r="T13" s="586"/>
      <c r="U13" s="65"/>
      <c r="V13" s="62"/>
      <c r="W13" s="62"/>
    </row>
    <row r="14" spans="1:23" ht="24.65" customHeight="1" x14ac:dyDescent="0.55000000000000004">
      <c r="B14" s="578"/>
      <c r="C14" s="579"/>
      <c r="D14" s="579"/>
      <c r="E14" s="580"/>
      <c r="F14" s="587"/>
      <c r="G14" s="588"/>
      <c r="H14" s="588"/>
      <c r="I14" s="588"/>
      <c r="J14" s="588"/>
      <c r="K14" s="588"/>
      <c r="L14" s="588"/>
      <c r="M14" s="588"/>
      <c r="N14" s="588"/>
      <c r="O14" s="588"/>
      <c r="P14" s="588"/>
      <c r="Q14" s="588"/>
      <c r="R14" s="588"/>
      <c r="S14" s="588"/>
      <c r="T14" s="589"/>
      <c r="U14" s="65"/>
      <c r="V14" s="62"/>
      <c r="W14" s="62"/>
    </row>
    <row r="15" spans="1:23" ht="24.65" customHeight="1" x14ac:dyDescent="0.55000000000000004">
      <c r="B15" s="578"/>
      <c r="C15" s="579"/>
      <c r="D15" s="579"/>
      <c r="E15" s="580"/>
      <c r="F15" s="587"/>
      <c r="G15" s="588"/>
      <c r="H15" s="588"/>
      <c r="I15" s="588"/>
      <c r="J15" s="588"/>
      <c r="K15" s="588"/>
      <c r="L15" s="588"/>
      <c r="M15" s="588"/>
      <c r="N15" s="588"/>
      <c r="O15" s="588"/>
      <c r="P15" s="588"/>
      <c r="Q15" s="588"/>
      <c r="R15" s="588"/>
      <c r="S15" s="588"/>
      <c r="T15" s="589"/>
      <c r="U15" s="65"/>
      <c r="V15" s="62"/>
      <c r="W15" s="62"/>
    </row>
    <row r="16" spans="1:23" ht="24.65" customHeight="1" x14ac:dyDescent="0.55000000000000004">
      <c r="A16" s="64"/>
      <c r="B16" s="456"/>
      <c r="C16" s="457"/>
      <c r="D16" s="457"/>
      <c r="E16" s="458"/>
      <c r="F16" s="657"/>
      <c r="G16" s="658"/>
      <c r="H16" s="658"/>
      <c r="I16" s="658"/>
      <c r="J16" s="658"/>
      <c r="K16" s="658"/>
      <c r="L16" s="658"/>
      <c r="M16" s="658"/>
      <c r="N16" s="658"/>
      <c r="O16" s="658"/>
      <c r="P16" s="658"/>
      <c r="Q16" s="658"/>
      <c r="R16" s="658"/>
      <c r="S16" s="658"/>
      <c r="T16" s="659"/>
      <c r="U16" s="65"/>
      <c r="V16" s="62"/>
      <c r="W16" s="62"/>
    </row>
    <row r="17" spans="1:23" ht="24.65" customHeight="1" x14ac:dyDescent="0.55000000000000004">
      <c r="A17" s="64"/>
      <c r="B17" s="456"/>
      <c r="C17" s="457"/>
      <c r="D17" s="457"/>
      <c r="E17" s="458"/>
      <c r="F17" s="657"/>
      <c r="G17" s="658"/>
      <c r="H17" s="658"/>
      <c r="I17" s="658"/>
      <c r="J17" s="658"/>
      <c r="K17" s="658"/>
      <c r="L17" s="658"/>
      <c r="M17" s="658"/>
      <c r="N17" s="658"/>
      <c r="O17" s="658"/>
      <c r="P17" s="658"/>
      <c r="Q17" s="658"/>
      <c r="R17" s="658"/>
      <c r="S17" s="658"/>
      <c r="T17" s="659"/>
      <c r="U17" s="65"/>
      <c r="V17" s="62"/>
      <c r="W17" s="62"/>
    </row>
    <row r="18" spans="1:23" ht="24.65" customHeight="1" x14ac:dyDescent="0.55000000000000004">
      <c r="A18" s="64"/>
      <c r="B18" s="459"/>
      <c r="C18" s="460"/>
      <c r="D18" s="460"/>
      <c r="E18" s="461"/>
      <c r="F18" s="660"/>
      <c r="G18" s="406"/>
      <c r="H18" s="406"/>
      <c r="I18" s="406"/>
      <c r="J18" s="406"/>
      <c r="K18" s="406"/>
      <c r="L18" s="406"/>
      <c r="M18" s="406"/>
      <c r="N18" s="406"/>
      <c r="O18" s="406"/>
      <c r="P18" s="406"/>
      <c r="Q18" s="406"/>
      <c r="R18" s="406"/>
      <c r="S18" s="406"/>
      <c r="T18" s="661"/>
      <c r="U18" s="65"/>
      <c r="V18" s="62"/>
      <c r="W18" s="62"/>
    </row>
    <row r="19" spans="1:23" ht="57.75" customHeight="1" x14ac:dyDescent="0.55000000000000004">
      <c r="A19" s="68"/>
      <c r="B19" s="662" t="s">
        <v>661</v>
      </c>
      <c r="C19" s="663"/>
      <c r="D19" s="663"/>
      <c r="E19" s="664"/>
      <c r="F19" s="665"/>
      <c r="G19" s="666"/>
      <c r="H19" s="666"/>
      <c r="I19" s="666"/>
      <c r="J19" s="666"/>
      <c r="K19" s="666"/>
      <c r="L19" s="666"/>
      <c r="M19" s="666"/>
      <c r="N19" s="667" t="s">
        <v>662</v>
      </c>
      <c r="O19" s="663"/>
      <c r="P19" s="668"/>
      <c r="Q19" s="665"/>
      <c r="R19" s="669"/>
      <c r="S19" s="669"/>
      <c r="T19" s="670"/>
      <c r="U19" s="65"/>
      <c r="V19" s="62"/>
      <c r="W19" s="62"/>
    </row>
    <row r="20" spans="1:23" ht="24.65" customHeight="1" x14ac:dyDescent="0.55000000000000004">
      <c r="B20" s="63"/>
      <c r="C20" s="105"/>
      <c r="D20" s="105"/>
      <c r="E20" s="105"/>
      <c r="F20" s="101"/>
      <c r="G20" s="101"/>
      <c r="H20" s="101"/>
      <c r="I20" s="101"/>
      <c r="J20" s="101"/>
      <c r="K20" s="101"/>
      <c r="L20" s="101"/>
      <c r="M20" s="101"/>
      <c r="N20" s="101"/>
      <c r="O20" s="101"/>
      <c r="P20" s="101"/>
      <c r="Q20" s="101"/>
      <c r="R20" s="101"/>
      <c r="S20" s="101"/>
      <c r="T20" s="101"/>
      <c r="U20" s="65"/>
      <c r="V20" s="62"/>
      <c r="W20" s="62"/>
    </row>
    <row r="21" spans="1:23" ht="36" customHeight="1" x14ac:dyDescent="0.55000000000000004">
      <c r="B21" s="652" t="s">
        <v>485</v>
      </c>
      <c r="C21" s="653"/>
      <c r="D21" s="653"/>
      <c r="E21" s="653"/>
      <c r="F21" s="653"/>
      <c r="G21" s="653"/>
      <c r="H21" s="653"/>
      <c r="I21" s="653"/>
      <c r="J21" s="653"/>
      <c r="K21" s="653"/>
      <c r="L21" s="653"/>
      <c r="M21" s="653"/>
      <c r="N21" s="653"/>
      <c r="O21" s="653"/>
      <c r="P21" s="653"/>
      <c r="Q21" s="653"/>
      <c r="R21" s="653"/>
      <c r="S21" s="653"/>
      <c r="T21" s="654"/>
      <c r="U21" s="67"/>
      <c r="V21" s="62"/>
      <c r="W21" s="62"/>
    </row>
    <row r="22" spans="1:23" ht="24.65" customHeight="1" x14ac:dyDescent="0.55000000000000004">
      <c r="B22" s="655" t="s">
        <v>604</v>
      </c>
      <c r="C22" s="576"/>
      <c r="D22" s="576"/>
      <c r="E22" s="577"/>
      <c r="F22" s="584"/>
      <c r="G22" s="585"/>
      <c r="H22" s="585"/>
      <c r="I22" s="585"/>
      <c r="J22" s="585"/>
      <c r="K22" s="585"/>
      <c r="L22" s="585"/>
      <c r="M22" s="585"/>
      <c r="N22" s="585"/>
      <c r="O22" s="585"/>
      <c r="P22" s="585"/>
      <c r="Q22" s="585"/>
      <c r="R22" s="585"/>
      <c r="S22" s="585"/>
      <c r="T22" s="586"/>
      <c r="U22" s="65"/>
      <c r="V22" s="62"/>
      <c r="W22" s="62"/>
    </row>
    <row r="23" spans="1:23" ht="24.65" customHeight="1" x14ac:dyDescent="0.55000000000000004">
      <c r="B23" s="578"/>
      <c r="C23" s="579"/>
      <c r="D23" s="579"/>
      <c r="E23" s="580"/>
      <c r="F23" s="587"/>
      <c r="G23" s="588"/>
      <c r="H23" s="588"/>
      <c r="I23" s="588"/>
      <c r="J23" s="588"/>
      <c r="K23" s="588"/>
      <c r="L23" s="588"/>
      <c r="M23" s="588"/>
      <c r="N23" s="588"/>
      <c r="O23" s="588"/>
      <c r="P23" s="588"/>
      <c r="Q23" s="588"/>
      <c r="R23" s="588"/>
      <c r="S23" s="588"/>
      <c r="T23" s="589"/>
      <c r="U23" s="65"/>
      <c r="V23" s="62"/>
      <c r="W23" s="62"/>
    </row>
    <row r="24" spans="1:23" ht="24.65" customHeight="1" x14ac:dyDescent="0.55000000000000004">
      <c r="B24" s="578"/>
      <c r="C24" s="579"/>
      <c r="D24" s="579"/>
      <c r="E24" s="580"/>
      <c r="F24" s="587"/>
      <c r="G24" s="588"/>
      <c r="H24" s="588"/>
      <c r="I24" s="588"/>
      <c r="J24" s="588"/>
      <c r="K24" s="588"/>
      <c r="L24" s="588"/>
      <c r="M24" s="588"/>
      <c r="N24" s="588"/>
      <c r="O24" s="588"/>
      <c r="P24" s="588"/>
      <c r="Q24" s="588"/>
      <c r="R24" s="588"/>
      <c r="S24" s="588"/>
      <c r="T24" s="589"/>
      <c r="U24" s="65"/>
      <c r="V24" s="62"/>
      <c r="W24" s="62"/>
    </row>
    <row r="25" spans="1:23" ht="24.65" customHeight="1" x14ac:dyDescent="0.55000000000000004">
      <c r="B25" s="578"/>
      <c r="C25" s="579"/>
      <c r="D25" s="579"/>
      <c r="E25" s="580"/>
      <c r="F25" s="587"/>
      <c r="G25" s="588"/>
      <c r="H25" s="588"/>
      <c r="I25" s="588"/>
      <c r="J25" s="588"/>
      <c r="K25" s="588"/>
      <c r="L25" s="588"/>
      <c r="M25" s="588"/>
      <c r="N25" s="588"/>
      <c r="O25" s="588"/>
      <c r="P25" s="588"/>
      <c r="Q25" s="588"/>
      <c r="R25" s="588"/>
      <c r="S25" s="588"/>
      <c r="T25" s="589"/>
      <c r="U25" s="65"/>
      <c r="V25" s="62"/>
      <c r="W25" s="62"/>
    </row>
    <row r="26" spans="1:23" ht="24.65" customHeight="1" x14ac:dyDescent="0.55000000000000004">
      <c r="B26" s="578"/>
      <c r="C26" s="579"/>
      <c r="D26" s="579"/>
      <c r="E26" s="580"/>
      <c r="F26" s="587"/>
      <c r="G26" s="588"/>
      <c r="H26" s="588"/>
      <c r="I26" s="588"/>
      <c r="J26" s="588"/>
      <c r="K26" s="588"/>
      <c r="L26" s="588"/>
      <c r="M26" s="588"/>
      <c r="N26" s="588"/>
      <c r="O26" s="588"/>
      <c r="P26" s="588"/>
      <c r="Q26" s="588"/>
      <c r="R26" s="588"/>
      <c r="S26" s="588"/>
      <c r="T26" s="589"/>
      <c r="U26" s="65"/>
      <c r="V26" s="62"/>
      <c r="W26" s="62"/>
    </row>
    <row r="27" spans="1:23" ht="24.65" customHeight="1" x14ac:dyDescent="0.55000000000000004">
      <c r="B27" s="578"/>
      <c r="C27" s="579"/>
      <c r="D27" s="579"/>
      <c r="E27" s="580"/>
      <c r="F27" s="587"/>
      <c r="G27" s="588"/>
      <c r="H27" s="588"/>
      <c r="I27" s="588"/>
      <c r="J27" s="588"/>
      <c r="K27" s="588"/>
      <c r="L27" s="588"/>
      <c r="M27" s="588"/>
      <c r="N27" s="588"/>
      <c r="O27" s="588"/>
      <c r="P27" s="588"/>
      <c r="Q27" s="588"/>
      <c r="R27" s="588"/>
      <c r="S27" s="588"/>
      <c r="T27" s="589"/>
      <c r="U27" s="65"/>
      <c r="V27" s="62"/>
      <c r="W27" s="62"/>
    </row>
    <row r="28" spans="1:23" ht="24.65" customHeight="1" x14ac:dyDescent="0.55000000000000004">
      <c r="B28" s="578"/>
      <c r="C28" s="579"/>
      <c r="D28" s="579"/>
      <c r="E28" s="580"/>
      <c r="F28" s="587"/>
      <c r="G28" s="588"/>
      <c r="H28" s="588"/>
      <c r="I28" s="588"/>
      <c r="J28" s="588"/>
      <c r="K28" s="588"/>
      <c r="L28" s="588"/>
      <c r="M28" s="588"/>
      <c r="N28" s="588"/>
      <c r="O28" s="588"/>
      <c r="P28" s="588"/>
      <c r="Q28" s="588"/>
      <c r="R28" s="588"/>
      <c r="S28" s="588"/>
      <c r="T28" s="589"/>
      <c r="U28" s="65"/>
      <c r="V28" s="62"/>
      <c r="W28" s="62"/>
    </row>
    <row r="29" spans="1:23" ht="24.65" customHeight="1" x14ac:dyDescent="0.55000000000000004">
      <c r="B29" s="578"/>
      <c r="C29" s="579"/>
      <c r="D29" s="579"/>
      <c r="E29" s="580"/>
      <c r="F29" s="587"/>
      <c r="G29" s="588"/>
      <c r="H29" s="588"/>
      <c r="I29" s="588"/>
      <c r="J29" s="588"/>
      <c r="K29" s="588"/>
      <c r="L29" s="588"/>
      <c r="M29" s="588"/>
      <c r="N29" s="588"/>
      <c r="O29" s="588"/>
      <c r="P29" s="588"/>
      <c r="Q29" s="588"/>
      <c r="R29" s="588"/>
      <c r="S29" s="588"/>
      <c r="T29" s="589"/>
      <c r="U29" s="65"/>
      <c r="V29" s="62"/>
      <c r="W29" s="62"/>
    </row>
    <row r="30" spans="1:23" ht="24.65" customHeight="1" x14ac:dyDescent="0.55000000000000004">
      <c r="B30" s="581"/>
      <c r="C30" s="582"/>
      <c r="D30" s="582"/>
      <c r="E30" s="583"/>
      <c r="F30" s="590"/>
      <c r="G30" s="591"/>
      <c r="H30" s="591"/>
      <c r="I30" s="591"/>
      <c r="J30" s="591"/>
      <c r="K30" s="591"/>
      <c r="L30" s="591"/>
      <c r="M30" s="591"/>
      <c r="N30" s="591"/>
      <c r="O30" s="591"/>
      <c r="P30" s="591"/>
      <c r="Q30" s="591"/>
      <c r="R30" s="591"/>
      <c r="S30" s="591"/>
      <c r="T30" s="592"/>
      <c r="U30" s="65"/>
      <c r="V30" s="62"/>
      <c r="W30" s="62"/>
    </row>
    <row r="31" spans="1:23" x14ac:dyDescent="0.55000000000000004">
      <c r="B31" s="634" t="s">
        <v>245</v>
      </c>
      <c r="C31" s="635"/>
      <c r="D31" s="635"/>
      <c r="E31" s="636"/>
      <c r="F31" s="621" t="s">
        <v>246</v>
      </c>
      <c r="G31" s="622"/>
      <c r="H31" s="623"/>
      <c r="I31" s="648" t="s">
        <v>481</v>
      </c>
      <c r="J31" s="649"/>
      <c r="K31" s="650"/>
      <c r="L31" s="648" t="s">
        <v>482</v>
      </c>
      <c r="M31" s="649"/>
      <c r="N31" s="650"/>
      <c r="O31" s="622" t="s">
        <v>247</v>
      </c>
      <c r="P31" s="622"/>
      <c r="Q31" s="622"/>
      <c r="R31" s="622"/>
      <c r="S31" s="622"/>
      <c r="T31" s="631"/>
      <c r="V31" s="62"/>
      <c r="W31" s="62"/>
    </row>
    <row r="32" spans="1:23" x14ac:dyDescent="0.55000000000000004">
      <c r="B32" s="637"/>
      <c r="C32" s="638"/>
      <c r="D32" s="638"/>
      <c r="E32" s="639"/>
      <c r="F32" s="624"/>
      <c r="G32" s="625"/>
      <c r="H32" s="626"/>
      <c r="I32" s="624"/>
      <c r="J32" s="625"/>
      <c r="K32" s="626"/>
      <c r="L32" s="627"/>
      <c r="M32" s="625"/>
      <c r="N32" s="626"/>
      <c r="O32" s="632"/>
      <c r="P32" s="625"/>
      <c r="Q32" s="625"/>
      <c r="R32" s="625"/>
      <c r="S32" s="625"/>
      <c r="T32" s="633"/>
    </row>
    <row r="33" spans="2:20" x14ac:dyDescent="0.55000000000000004">
      <c r="B33" s="637"/>
      <c r="C33" s="638"/>
      <c r="D33" s="638"/>
      <c r="E33" s="639"/>
      <c r="F33" s="627"/>
      <c r="G33" s="625"/>
      <c r="H33" s="626"/>
      <c r="I33" s="627"/>
      <c r="J33" s="625"/>
      <c r="K33" s="626"/>
      <c r="L33" s="627"/>
      <c r="M33" s="625"/>
      <c r="N33" s="626"/>
      <c r="O33" s="632"/>
      <c r="P33" s="625"/>
      <c r="Q33" s="625"/>
      <c r="R33" s="625"/>
      <c r="S33" s="625"/>
      <c r="T33" s="633"/>
    </row>
    <row r="34" spans="2:20" x14ac:dyDescent="0.55000000000000004">
      <c r="B34" s="637"/>
      <c r="C34" s="638"/>
      <c r="D34" s="638"/>
      <c r="E34" s="639"/>
      <c r="F34" s="627"/>
      <c r="G34" s="625"/>
      <c r="H34" s="626"/>
      <c r="I34" s="627"/>
      <c r="J34" s="625"/>
      <c r="K34" s="626"/>
      <c r="L34" s="627"/>
      <c r="M34" s="625"/>
      <c r="N34" s="626"/>
      <c r="O34" s="632"/>
      <c r="P34" s="625"/>
      <c r="Q34" s="625"/>
      <c r="R34" s="625"/>
      <c r="S34" s="625"/>
      <c r="T34" s="633"/>
    </row>
    <row r="35" spans="2:20" x14ac:dyDescent="0.55000000000000004">
      <c r="B35" s="637"/>
      <c r="C35" s="638"/>
      <c r="D35" s="638"/>
      <c r="E35" s="639"/>
      <c r="F35" s="627"/>
      <c r="G35" s="625"/>
      <c r="H35" s="626"/>
      <c r="I35" s="627"/>
      <c r="J35" s="625"/>
      <c r="K35" s="626"/>
      <c r="L35" s="627"/>
      <c r="M35" s="625"/>
      <c r="N35" s="626"/>
      <c r="O35" s="632"/>
      <c r="P35" s="625"/>
      <c r="Q35" s="625"/>
      <c r="R35" s="625"/>
      <c r="S35" s="625"/>
      <c r="T35" s="633"/>
    </row>
    <row r="36" spans="2:20" x14ac:dyDescent="0.55000000000000004">
      <c r="B36" s="640"/>
      <c r="C36" s="641"/>
      <c r="D36" s="641"/>
      <c r="E36" s="642"/>
      <c r="F36" s="643"/>
      <c r="G36" s="629"/>
      <c r="H36" s="644"/>
      <c r="I36" s="645"/>
      <c r="J36" s="646"/>
      <c r="K36" s="647"/>
      <c r="L36" s="645"/>
      <c r="M36" s="646"/>
      <c r="N36" s="647"/>
      <c r="O36" s="628"/>
      <c r="P36" s="629"/>
      <c r="Q36" s="629"/>
      <c r="R36" s="629"/>
      <c r="S36" s="629"/>
      <c r="T36" s="630"/>
    </row>
    <row r="37" spans="2:20" x14ac:dyDescent="0.55000000000000004">
      <c r="N37" s="68"/>
      <c r="O37" s="68"/>
      <c r="P37" s="68"/>
    </row>
  </sheetData>
  <sheetProtection algorithmName="SHA-512" hashValue="gZ+dpG6VYQqnJTPonG5H0lsQh2V+oevzcSV+1sckhzZbB79HYdzKY78OlazOngz2+DhFiVgb5/v5fjgN+DxW3g==" saltValue="tLck4c9sfLqeZpxSNYUPiw==" spinCount="100000" sheet="1" objects="1" scenarios="1"/>
  <mergeCells count="37">
    <mergeCell ref="F3:T12"/>
    <mergeCell ref="B21:T21"/>
    <mergeCell ref="B22:E30"/>
    <mergeCell ref="F22:T30"/>
    <mergeCell ref="B2:T2"/>
    <mergeCell ref="B3:E12"/>
    <mergeCell ref="B13:E18"/>
    <mergeCell ref="F13:T18"/>
    <mergeCell ref="B19:E19"/>
    <mergeCell ref="F19:M19"/>
    <mergeCell ref="N19:P19"/>
    <mergeCell ref="Q19:T19"/>
    <mergeCell ref="B31:E36"/>
    <mergeCell ref="L34:N34"/>
    <mergeCell ref="F35:H35"/>
    <mergeCell ref="F36:H36"/>
    <mergeCell ref="I35:K35"/>
    <mergeCell ref="I36:K36"/>
    <mergeCell ref="L35:N35"/>
    <mergeCell ref="L36:N36"/>
    <mergeCell ref="F34:H34"/>
    <mergeCell ref="I31:K31"/>
    <mergeCell ref="L31:N31"/>
    <mergeCell ref="I32:K32"/>
    <mergeCell ref="I33:K33"/>
    <mergeCell ref="I34:K34"/>
    <mergeCell ref="L32:N32"/>
    <mergeCell ref="L33:N33"/>
    <mergeCell ref="F31:H31"/>
    <mergeCell ref="F32:H32"/>
    <mergeCell ref="F33:H33"/>
    <mergeCell ref="O36:T36"/>
    <mergeCell ref="O31:T31"/>
    <mergeCell ref="O32:T32"/>
    <mergeCell ref="O33:T33"/>
    <mergeCell ref="O34:T34"/>
    <mergeCell ref="O35:T35"/>
  </mergeCells>
  <phoneticPr fontId="31"/>
  <printOptions horizontalCentered="1"/>
  <pageMargins left="0.70866141732283472" right="0.70866141732283472" top="0.74803149606299213" bottom="0.74803149606299213" header="0.31496062992125984" footer="0.31496062992125984"/>
  <pageSetup paperSize="9" scale="82" orientation="portrait" r:id="rId1"/>
  <colBreaks count="1" manualBreakCount="1">
    <brk id="2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Z45"/>
  <sheetViews>
    <sheetView view="pageBreakPreview" topLeftCell="A20" zoomScaleNormal="100" zoomScaleSheetLayoutView="100" workbookViewId="0">
      <selection activeCell="M47" sqref="M47"/>
    </sheetView>
  </sheetViews>
  <sheetFormatPr defaultColWidth="8.58203125" defaultRowHeight="18" x14ac:dyDescent="0.55000000000000004"/>
  <cols>
    <col min="1" max="1" width="0.83203125" style="71" customWidth="1"/>
    <col min="2" max="23" width="4.58203125" style="71" customWidth="1"/>
    <col min="24" max="24" width="1.08203125" style="71" customWidth="1"/>
    <col min="25" max="16384" width="8.58203125" style="71"/>
  </cols>
  <sheetData>
    <row r="1" spans="2:26" ht="21.65" customHeight="1" x14ac:dyDescent="0.55000000000000004">
      <c r="B1" s="81"/>
      <c r="C1" s="81"/>
      <c r="D1" s="81"/>
      <c r="E1" s="81"/>
      <c r="F1" s="81"/>
      <c r="G1" s="81"/>
      <c r="H1" s="81"/>
      <c r="I1" s="81"/>
      <c r="J1" s="81"/>
      <c r="K1" s="81"/>
      <c r="L1" s="81"/>
      <c r="M1" s="81"/>
      <c r="N1" s="81"/>
      <c r="O1" s="81"/>
      <c r="P1" s="81"/>
      <c r="Q1" s="81"/>
      <c r="R1" s="81"/>
      <c r="S1" s="81"/>
      <c r="T1" s="81"/>
      <c r="U1" s="81"/>
      <c r="V1" s="81"/>
      <c r="W1" s="81"/>
    </row>
    <row r="2" spans="2:26" s="60" customFormat="1" ht="27.65" customHeight="1" x14ac:dyDescent="0.55000000000000004">
      <c r="B2" s="717" t="s">
        <v>486</v>
      </c>
      <c r="C2" s="718"/>
      <c r="D2" s="718"/>
      <c r="E2" s="718"/>
      <c r="F2" s="718"/>
      <c r="G2" s="718"/>
      <c r="H2" s="718"/>
      <c r="I2" s="718"/>
      <c r="J2" s="718"/>
      <c r="K2" s="718"/>
      <c r="L2" s="718"/>
      <c r="M2" s="718"/>
      <c r="N2" s="718"/>
      <c r="O2" s="718"/>
      <c r="P2" s="718"/>
      <c r="Q2" s="718"/>
      <c r="R2" s="718"/>
      <c r="S2" s="718"/>
      <c r="T2" s="718"/>
      <c r="U2" s="718"/>
      <c r="V2" s="718"/>
      <c r="W2" s="719"/>
      <c r="X2" s="67"/>
      <c r="Y2" s="62"/>
      <c r="Z2" s="62"/>
    </row>
    <row r="3" spans="2:26" s="60" customFormat="1" x14ac:dyDescent="0.55000000000000004">
      <c r="B3" s="679"/>
      <c r="C3" s="585"/>
      <c r="D3" s="585"/>
      <c r="E3" s="585"/>
      <c r="F3" s="585"/>
      <c r="G3" s="585"/>
      <c r="H3" s="585"/>
      <c r="I3" s="585"/>
      <c r="J3" s="585"/>
      <c r="K3" s="585"/>
      <c r="L3" s="585"/>
      <c r="M3" s="585"/>
      <c r="N3" s="585"/>
      <c r="O3" s="585"/>
      <c r="P3" s="585"/>
      <c r="Q3" s="585"/>
      <c r="R3" s="585"/>
      <c r="S3" s="585"/>
      <c r="T3" s="585"/>
      <c r="U3" s="585"/>
      <c r="V3" s="585"/>
      <c r="W3" s="586"/>
    </row>
    <row r="4" spans="2:26" s="60" customFormat="1" x14ac:dyDescent="0.55000000000000004">
      <c r="B4" s="680"/>
      <c r="C4" s="588"/>
      <c r="D4" s="588"/>
      <c r="E4" s="588"/>
      <c r="F4" s="588"/>
      <c r="G4" s="588"/>
      <c r="H4" s="588"/>
      <c r="I4" s="588"/>
      <c r="J4" s="588"/>
      <c r="K4" s="588"/>
      <c r="L4" s="588"/>
      <c r="M4" s="588"/>
      <c r="N4" s="588"/>
      <c r="O4" s="588"/>
      <c r="P4" s="588"/>
      <c r="Q4" s="588"/>
      <c r="R4" s="588"/>
      <c r="S4" s="588"/>
      <c r="T4" s="588"/>
      <c r="U4" s="588"/>
      <c r="V4" s="588"/>
      <c r="W4" s="589"/>
    </row>
    <row r="5" spans="2:26" s="60" customFormat="1" x14ac:dyDescent="0.55000000000000004">
      <c r="B5" s="680"/>
      <c r="C5" s="588"/>
      <c r="D5" s="588"/>
      <c r="E5" s="588"/>
      <c r="F5" s="588"/>
      <c r="G5" s="588"/>
      <c r="H5" s="588"/>
      <c r="I5" s="588"/>
      <c r="J5" s="588"/>
      <c r="K5" s="588"/>
      <c r="L5" s="588"/>
      <c r="M5" s="588"/>
      <c r="N5" s="588"/>
      <c r="O5" s="588"/>
      <c r="P5" s="588"/>
      <c r="Q5" s="588"/>
      <c r="R5" s="588"/>
      <c r="S5" s="588"/>
      <c r="T5" s="588"/>
      <c r="U5" s="588"/>
      <c r="V5" s="588"/>
      <c r="W5" s="589"/>
    </row>
    <row r="6" spans="2:26" s="60" customFormat="1" x14ac:dyDescent="0.55000000000000004">
      <c r="B6" s="680"/>
      <c r="C6" s="588"/>
      <c r="D6" s="588"/>
      <c r="E6" s="588"/>
      <c r="F6" s="588"/>
      <c r="G6" s="588"/>
      <c r="H6" s="588"/>
      <c r="I6" s="588"/>
      <c r="J6" s="588"/>
      <c r="K6" s="588"/>
      <c r="L6" s="588"/>
      <c r="M6" s="588"/>
      <c r="N6" s="588"/>
      <c r="O6" s="588"/>
      <c r="P6" s="588"/>
      <c r="Q6" s="588"/>
      <c r="R6" s="588"/>
      <c r="S6" s="588"/>
      <c r="T6" s="588"/>
      <c r="U6" s="588"/>
      <c r="V6" s="588"/>
      <c r="W6" s="589"/>
    </row>
    <row r="7" spans="2:26" s="60" customFormat="1" x14ac:dyDescent="0.55000000000000004">
      <c r="B7" s="680"/>
      <c r="C7" s="588"/>
      <c r="D7" s="588"/>
      <c r="E7" s="588"/>
      <c r="F7" s="588"/>
      <c r="G7" s="588"/>
      <c r="H7" s="588"/>
      <c r="I7" s="588"/>
      <c r="J7" s="588"/>
      <c r="K7" s="588"/>
      <c r="L7" s="588"/>
      <c r="M7" s="588"/>
      <c r="N7" s="588"/>
      <c r="O7" s="588"/>
      <c r="P7" s="588"/>
      <c r="Q7" s="588"/>
      <c r="R7" s="588"/>
      <c r="S7" s="588"/>
      <c r="T7" s="588"/>
      <c r="U7" s="588"/>
      <c r="V7" s="588"/>
      <c r="W7" s="589"/>
    </row>
    <row r="8" spans="2:26" s="60" customFormat="1" x14ac:dyDescent="0.55000000000000004">
      <c r="B8" s="680"/>
      <c r="C8" s="588"/>
      <c r="D8" s="588"/>
      <c r="E8" s="588"/>
      <c r="F8" s="588"/>
      <c r="G8" s="588"/>
      <c r="H8" s="588"/>
      <c r="I8" s="588"/>
      <c r="J8" s="588"/>
      <c r="K8" s="588"/>
      <c r="L8" s="588"/>
      <c r="M8" s="588"/>
      <c r="N8" s="588"/>
      <c r="O8" s="588"/>
      <c r="P8" s="588"/>
      <c r="Q8" s="588"/>
      <c r="R8" s="588"/>
      <c r="S8" s="588"/>
      <c r="T8" s="588"/>
      <c r="U8" s="588"/>
      <c r="V8" s="588"/>
      <c r="W8" s="589"/>
    </row>
    <row r="9" spans="2:26" s="60" customFormat="1" x14ac:dyDescent="0.55000000000000004">
      <c r="B9" s="680"/>
      <c r="C9" s="588"/>
      <c r="D9" s="588"/>
      <c r="E9" s="588"/>
      <c r="F9" s="588"/>
      <c r="G9" s="588"/>
      <c r="H9" s="588"/>
      <c r="I9" s="588"/>
      <c r="J9" s="588"/>
      <c r="K9" s="588"/>
      <c r="L9" s="588"/>
      <c r="M9" s="588"/>
      <c r="N9" s="588"/>
      <c r="O9" s="588"/>
      <c r="P9" s="588"/>
      <c r="Q9" s="588"/>
      <c r="R9" s="588"/>
      <c r="S9" s="588"/>
      <c r="T9" s="588"/>
      <c r="U9" s="588"/>
      <c r="V9" s="588"/>
      <c r="W9" s="589"/>
    </row>
    <row r="10" spans="2:26" s="60" customFormat="1" x14ac:dyDescent="0.55000000000000004">
      <c r="B10" s="680"/>
      <c r="C10" s="588"/>
      <c r="D10" s="588"/>
      <c r="E10" s="588"/>
      <c r="F10" s="588"/>
      <c r="G10" s="588"/>
      <c r="H10" s="588"/>
      <c r="I10" s="588"/>
      <c r="J10" s="588"/>
      <c r="K10" s="588"/>
      <c r="L10" s="588"/>
      <c r="M10" s="588"/>
      <c r="N10" s="588"/>
      <c r="O10" s="588"/>
      <c r="P10" s="588"/>
      <c r="Q10" s="588"/>
      <c r="R10" s="588"/>
      <c r="S10" s="588"/>
      <c r="T10" s="588"/>
      <c r="U10" s="588"/>
      <c r="V10" s="588"/>
      <c r="W10" s="589"/>
    </row>
    <row r="11" spans="2:26" s="60" customFormat="1" x14ac:dyDescent="0.55000000000000004">
      <c r="B11" s="680"/>
      <c r="C11" s="588"/>
      <c r="D11" s="588"/>
      <c r="E11" s="588"/>
      <c r="F11" s="588"/>
      <c r="G11" s="588"/>
      <c r="H11" s="588"/>
      <c r="I11" s="588"/>
      <c r="J11" s="588"/>
      <c r="K11" s="588"/>
      <c r="L11" s="588"/>
      <c r="M11" s="588"/>
      <c r="N11" s="588"/>
      <c r="O11" s="588"/>
      <c r="P11" s="588"/>
      <c r="Q11" s="588"/>
      <c r="R11" s="588"/>
      <c r="S11" s="588"/>
      <c r="T11" s="588"/>
      <c r="U11" s="588"/>
      <c r="V11" s="588"/>
      <c r="W11" s="589"/>
    </row>
    <row r="12" spans="2:26" s="60" customFormat="1" x14ac:dyDescent="0.55000000000000004">
      <c r="B12" s="680"/>
      <c r="C12" s="588"/>
      <c r="D12" s="588"/>
      <c r="E12" s="588"/>
      <c r="F12" s="588"/>
      <c r="G12" s="588"/>
      <c r="H12" s="588"/>
      <c r="I12" s="588"/>
      <c r="J12" s="588"/>
      <c r="K12" s="588"/>
      <c r="L12" s="588"/>
      <c r="M12" s="588"/>
      <c r="N12" s="588"/>
      <c r="O12" s="588"/>
      <c r="P12" s="588"/>
      <c r="Q12" s="588"/>
      <c r="R12" s="588"/>
      <c r="S12" s="588"/>
      <c r="T12" s="588"/>
      <c r="U12" s="588"/>
      <c r="V12" s="588"/>
      <c r="W12" s="589"/>
    </row>
    <row r="13" spans="2:26" s="60" customFormat="1" x14ac:dyDescent="0.55000000000000004">
      <c r="B13" s="680"/>
      <c r="C13" s="588"/>
      <c r="D13" s="588"/>
      <c r="E13" s="588"/>
      <c r="F13" s="588"/>
      <c r="G13" s="588"/>
      <c r="H13" s="588"/>
      <c r="I13" s="588"/>
      <c r="J13" s="588"/>
      <c r="K13" s="588"/>
      <c r="L13" s="588"/>
      <c r="M13" s="588"/>
      <c r="N13" s="588"/>
      <c r="O13" s="588"/>
      <c r="P13" s="588"/>
      <c r="Q13" s="588"/>
      <c r="R13" s="588"/>
      <c r="S13" s="588"/>
      <c r="T13" s="588"/>
      <c r="U13" s="588"/>
      <c r="V13" s="588"/>
      <c r="W13" s="589"/>
    </row>
    <row r="14" spans="2:26" s="60" customFormat="1" x14ac:dyDescent="0.55000000000000004">
      <c r="B14" s="680"/>
      <c r="C14" s="588"/>
      <c r="D14" s="588"/>
      <c r="E14" s="588"/>
      <c r="F14" s="588"/>
      <c r="G14" s="588"/>
      <c r="H14" s="588"/>
      <c r="I14" s="588"/>
      <c r="J14" s="588"/>
      <c r="K14" s="588"/>
      <c r="L14" s="588"/>
      <c r="M14" s="588"/>
      <c r="N14" s="588"/>
      <c r="O14" s="588"/>
      <c r="P14" s="588"/>
      <c r="Q14" s="588"/>
      <c r="R14" s="588"/>
      <c r="S14" s="588"/>
      <c r="T14" s="588"/>
      <c r="U14" s="588"/>
      <c r="V14" s="588"/>
      <c r="W14" s="589"/>
    </row>
    <row r="15" spans="2:26" s="60" customFormat="1" x14ac:dyDescent="0.55000000000000004">
      <c r="B15" s="680"/>
      <c r="C15" s="588"/>
      <c r="D15" s="588"/>
      <c r="E15" s="588"/>
      <c r="F15" s="588"/>
      <c r="G15" s="588"/>
      <c r="H15" s="588"/>
      <c r="I15" s="588"/>
      <c r="J15" s="588"/>
      <c r="K15" s="588"/>
      <c r="L15" s="588"/>
      <c r="M15" s="588"/>
      <c r="N15" s="588"/>
      <c r="O15" s="588"/>
      <c r="P15" s="588"/>
      <c r="Q15" s="588"/>
      <c r="R15" s="588"/>
      <c r="S15" s="588"/>
      <c r="T15" s="588"/>
      <c r="U15" s="588"/>
      <c r="V15" s="588"/>
      <c r="W15" s="589"/>
    </row>
    <row r="16" spans="2:26" s="60" customFormat="1" x14ac:dyDescent="0.55000000000000004">
      <c r="B16" s="680"/>
      <c r="C16" s="588"/>
      <c r="D16" s="588"/>
      <c r="E16" s="588"/>
      <c r="F16" s="588"/>
      <c r="G16" s="588"/>
      <c r="H16" s="588"/>
      <c r="I16" s="588"/>
      <c r="J16" s="588"/>
      <c r="K16" s="588"/>
      <c r="L16" s="588"/>
      <c r="M16" s="588"/>
      <c r="N16" s="588"/>
      <c r="O16" s="588"/>
      <c r="P16" s="588"/>
      <c r="Q16" s="588"/>
      <c r="R16" s="588"/>
      <c r="S16" s="588"/>
      <c r="T16" s="588"/>
      <c r="U16" s="588"/>
      <c r="V16" s="588"/>
      <c r="W16" s="589"/>
    </row>
    <row r="17" spans="2:26" s="60" customFormat="1" x14ac:dyDescent="0.55000000000000004">
      <c r="B17" s="680"/>
      <c r="C17" s="588"/>
      <c r="D17" s="588"/>
      <c r="E17" s="588"/>
      <c r="F17" s="588"/>
      <c r="G17" s="588"/>
      <c r="H17" s="588"/>
      <c r="I17" s="588"/>
      <c r="J17" s="588"/>
      <c r="K17" s="588"/>
      <c r="L17" s="588"/>
      <c r="M17" s="588"/>
      <c r="N17" s="588"/>
      <c r="O17" s="588"/>
      <c r="P17" s="588"/>
      <c r="Q17" s="588"/>
      <c r="R17" s="588"/>
      <c r="S17" s="588"/>
      <c r="T17" s="588"/>
      <c r="U17" s="588"/>
      <c r="V17" s="588"/>
      <c r="W17" s="589"/>
    </row>
    <row r="18" spans="2:26" s="60" customFormat="1" x14ac:dyDescent="0.55000000000000004">
      <c r="B18" s="681"/>
      <c r="C18" s="591"/>
      <c r="D18" s="591"/>
      <c r="E18" s="591"/>
      <c r="F18" s="591"/>
      <c r="G18" s="591"/>
      <c r="H18" s="591"/>
      <c r="I18" s="591"/>
      <c r="J18" s="591"/>
      <c r="K18" s="591"/>
      <c r="L18" s="591"/>
      <c r="M18" s="591"/>
      <c r="N18" s="591"/>
      <c r="O18" s="591"/>
      <c r="P18" s="591"/>
      <c r="Q18" s="591"/>
      <c r="R18" s="591"/>
      <c r="S18" s="591"/>
      <c r="T18" s="591"/>
      <c r="U18" s="591"/>
      <c r="V18" s="591"/>
      <c r="W18" s="592"/>
    </row>
    <row r="19" spans="2:26" s="60" customFormat="1" x14ac:dyDescent="0.55000000000000004">
      <c r="B19" s="103"/>
      <c r="C19" s="103"/>
      <c r="D19" s="100"/>
      <c r="E19" s="100"/>
      <c r="F19" s="100"/>
      <c r="G19" s="100"/>
      <c r="H19" s="65"/>
      <c r="I19" s="65"/>
      <c r="J19" s="100"/>
      <c r="K19" s="100"/>
      <c r="L19" s="100"/>
      <c r="M19" s="100"/>
      <c r="N19" s="100"/>
      <c r="O19" s="100"/>
      <c r="P19" s="100"/>
      <c r="Q19" s="100"/>
      <c r="R19" s="100"/>
      <c r="S19" s="100"/>
      <c r="T19" s="100"/>
      <c r="U19" s="100"/>
      <c r="V19" s="100"/>
      <c r="W19" s="100"/>
    </row>
    <row r="20" spans="2:26" ht="20" x14ac:dyDescent="0.55000000000000004">
      <c r="B20" s="83" t="s">
        <v>271</v>
      </c>
    </row>
    <row r="21" spans="2:26" s="60" customFormat="1" ht="27.65" customHeight="1" x14ac:dyDescent="0.55000000000000004">
      <c r="B21" s="99" t="s">
        <v>266</v>
      </c>
      <c r="C21" s="79"/>
      <c r="D21" s="79"/>
      <c r="E21" s="79"/>
      <c r="F21" s="79"/>
      <c r="G21" s="79"/>
      <c r="H21" s="79"/>
      <c r="I21" s="79"/>
      <c r="J21" s="79"/>
      <c r="K21" s="79"/>
      <c r="L21" s="79"/>
      <c r="M21" s="79"/>
      <c r="N21" s="79"/>
      <c r="O21" s="79"/>
      <c r="P21" s="79"/>
      <c r="Q21" s="79"/>
      <c r="R21" s="79"/>
      <c r="S21" s="79"/>
      <c r="T21" s="79"/>
      <c r="U21" s="79"/>
      <c r="V21" s="79"/>
      <c r="W21" s="80"/>
      <c r="X21" s="62"/>
      <c r="Y21" s="62"/>
      <c r="Z21" s="62"/>
    </row>
    <row r="22" spans="2:26" x14ac:dyDescent="0.55000000000000004">
      <c r="B22" s="691" t="s">
        <v>249</v>
      </c>
      <c r="C22" s="692"/>
      <c r="D22" s="693"/>
      <c r="E22" s="694" t="s">
        <v>250</v>
      </c>
      <c r="F22" s="693"/>
      <c r="G22" s="694" t="s">
        <v>251</v>
      </c>
      <c r="H22" s="692"/>
      <c r="I22" s="692"/>
      <c r="J22" s="693"/>
      <c r="K22" s="694" t="s">
        <v>252</v>
      </c>
      <c r="L22" s="692"/>
      <c r="M22" s="692"/>
      <c r="N22" s="692"/>
      <c r="O22" s="692"/>
      <c r="P22" s="692"/>
      <c r="Q22" s="692"/>
      <c r="R22" s="692"/>
      <c r="S22" s="692"/>
      <c r="T22" s="692"/>
      <c r="U22" s="692"/>
      <c r="V22" s="692"/>
      <c r="W22" s="695"/>
      <c r="Y22" s="76"/>
      <c r="Z22" s="76"/>
    </row>
    <row r="23" spans="2:26" ht="24" customHeight="1" x14ac:dyDescent="0.55000000000000004">
      <c r="B23" s="696" t="s">
        <v>238</v>
      </c>
      <c r="C23" s="697"/>
      <c r="D23" s="698"/>
      <c r="E23" s="705" t="s">
        <v>253</v>
      </c>
      <c r="F23" s="706"/>
      <c r="G23" s="707">
        <v>300000000</v>
      </c>
      <c r="H23" s="708"/>
      <c r="I23" s="708"/>
      <c r="J23" s="84" t="s">
        <v>49</v>
      </c>
      <c r="K23" s="682" t="s">
        <v>544</v>
      </c>
      <c r="L23" s="683"/>
      <c r="M23" s="683"/>
      <c r="N23" s="683"/>
      <c r="O23" s="683"/>
      <c r="P23" s="683"/>
      <c r="Q23" s="683"/>
      <c r="R23" s="683"/>
      <c r="S23" s="683"/>
      <c r="T23" s="683"/>
      <c r="U23" s="683"/>
      <c r="V23" s="683"/>
      <c r="W23" s="684"/>
    </row>
    <row r="24" spans="2:26" ht="24" customHeight="1" x14ac:dyDescent="0.55000000000000004">
      <c r="B24" s="699"/>
      <c r="C24" s="700"/>
      <c r="D24" s="701"/>
      <c r="E24" s="709" t="s">
        <v>254</v>
      </c>
      <c r="F24" s="710"/>
      <c r="G24" s="711">
        <v>400000000</v>
      </c>
      <c r="H24" s="712"/>
      <c r="I24" s="712"/>
      <c r="J24" s="85" t="s">
        <v>49</v>
      </c>
      <c r="K24" s="685" t="s">
        <v>545</v>
      </c>
      <c r="L24" s="686"/>
      <c r="M24" s="686"/>
      <c r="N24" s="686"/>
      <c r="O24" s="686"/>
      <c r="P24" s="686"/>
      <c r="Q24" s="686"/>
      <c r="R24" s="686"/>
      <c r="S24" s="686"/>
      <c r="T24" s="686"/>
      <c r="U24" s="686"/>
      <c r="V24" s="686"/>
      <c r="W24" s="687"/>
    </row>
    <row r="25" spans="2:26" ht="24" customHeight="1" x14ac:dyDescent="0.55000000000000004">
      <c r="B25" s="702"/>
      <c r="C25" s="703"/>
      <c r="D25" s="704"/>
      <c r="E25" s="713" t="s">
        <v>255</v>
      </c>
      <c r="F25" s="714"/>
      <c r="G25" s="715">
        <v>500000000</v>
      </c>
      <c r="H25" s="716"/>
      <c r="I25" s="716"/>
      <c r="J25" s="86" t="s">
        <v>49</v>
      </c>
      <c r="K25" s="688" t="s">
        <v>546</v>
      </c>
      <c r="L25" s="689"/>
      <c r="M25" s="689"/>
      <c r="N25" s="689"/>
      <c r="O25" s="689"/>
      <c r="P25" s="689"/>
      <c r="Q25" s="689"/>
      <c r="R25" s="689"/>
      <c r="S25" s="689"/>
      <c r="T25" s="689"/>
      <c r="U25" s="689"/>
      <c r="V25" s="689"/>
      <c r="W25" s="690"/>
    </row>
    <row r="26" spans="2:26" ht="24" customHeight="1" x14ac:dyDescent="0.55000000000000004">
      <c r="B26" s="722" t="s">
        <v>256</v>
      </c>
      <c r="C26" s="697"/>
      <c r="D26" s="698"/>
      <c r="E26" s="705" t="s">
        <v>253</v>
      </c>
      <c r="F26" s="706"/>
      <c r="G26" s="707">
        <v>30000000</v>
      </c>
      <c r="H26" s="708"/>
      <c r="I26" s="708"/>
      <c r="J26" s="87" t="s">
        <v>49</v>
      </c>
      <c r="K26" s="682" t="s">
        <v>548</v>
      </c>
      <c r="L26" s="683"/>
      <c r="M26" s="683"/>
      <c r="N26" s="683"/>
      <c r="O26" s="683"/>
      <c r="P26" s="683"/>
      <c r="Q26" s="683"/>
      <c r="R26" s="683"/>
      <c r="S26" s="683"/>
      <c r="T26" s="683"/>
      <c r="U26" s="683"/>
      <c r="V26" s="683"/>
      <c r="W26" s="684"/>
    </row>
    <row r="27" spans="2:26" ht="24" customHeight="1" x14ac:dyDescent="0.55000000000000004">
      <c r="B27" s="699"/>
      <c r="C27" s="700"/>
      <c r="D27" s="701"/>
      <c r="E27" s="709" t="s">
        <v>254</v>
      </c>
      <c r="F27" s="710"/>
      <c r="G27" s="711">
        <v>40000000</v>
      </c>
      <c r="H27" s="712"/>
      <c r="I27" s="712"/>
      <c r="J27" s="84" t="s">
        <v>49</v>
      </c>
      <c r="K27" s="685" t="s">
        <v>549</v>
      </c>
      <c r="L27" s="686"/>
      <c r="M27" s="686"/>
      <c r="N27" s="686"/>
      <c r="O27" s="686"/>
      <c r="P27" s="686"/>
      <c r="Q27" s="686"/>
      <c r="R27" s="686"/>
      <c r="S27" s="686"/>
      <c r="T27" s="686"/>
      <c r="U27" s="686"/>
      <c r="V27" s="686"/>
      <c r="W27" s="687"/>
    </row>
    <row r="28" spans="2:26" ht="24" customHeight="1" x14ac:dyDescent="0.55000000000000004">
      <c r="B28" s="702"/>
      <c r="C28" s="703"/>
      <c r="D28" s="704"/>
      <c r="E28" s="713" t="s">
        <v>255</v>
      </c>
      <c r="F28" s="714"/>
      <c r="G28" s="720">
        <v>50000000</v>
      </c>
      <c r="H28" s="721"/>
      <c r="I28" s="721"/>
      <c r="J28" s="88" t="s">
        <v>49</v>
      </c>
      <c r="K28" s="688" t="s">
        <v>547</v>
      </c>
      <c r="L28" s="689"/>
      <c r="M28" s="689"/>
      <c r="N28" s="689"/>
      <c r="O28" s="689"/>
      <c r="P28" s="689"/>
      <c r="Q28" s="689"/>
      <c r="R28" s="689"/>
      <c r="S28" s="689"/>
      <c r="T28" s="689"/>
      <c r="U28" s="689"/>
      <c r="V28" s="689"/>
      <c r="W28" s="690"/>
    </row>
    <row r="29" spans="2:26" x14ac:dyDescent="0.55000000000000004">
      <c r="B29" s="213" t="s">
        <v>269</v>
      </c>
    </row>
    <row r="30" spans="2:26" s="60" customFormat="1" ht="27.65" customHeight="1" x14ac:dyDescent="0.55000000000000004">
      <c r="B30" s="99" t="s">
        <v>267</v>
      </c>
      <c r="C30" s="79"/>
      <c r="D30" s="79"/>
      <c r="E30" s="79"/>
      <c r="F30" s="79"/>
      <c r="G30" s="79"/>
      <c r="H30" s="79"/>
      <c r="I30" s="79"/>
      <c r="J30" s="79"/>
      <c r="K30" s="79"/>
      <c r="L30" s="79"/>
      <c r="M30" s="79"/>
      <c r="N30" s="79"/>
      <c r="O30" s="79"/>
      <c r="P30" s="79"/>
      <c r="Q30" s="79"/>
      <c r="R30" s="79"/>
      <c r="S30" s="79"/>
      <c r="T30" s="79"/>
      <c r="U30" s="79"/>
      <c r="V30" s="79"/>
      <c r="W30" s="80"/>
      <c r="X30" s="62"/>
      <c r="Y30" s="62"/>
      <c r="Z30" s="62"/>
    </row>
    <row r="31" spans="2:26" x14ac:dyDescent="0.55000000000000004">
      <c r="B31" s="691" t="s">
        <v>249</v>
      </c>
      <c r="C31" s="692"/>
      <c r="D31" s="693"/>
      <c r="E31" s="694" t="s">
        <v>250</v>
      </c>
      <c r="F31" s="693"/>
      <c r="G31" s="694" t="s">
        <v>251</v>
      </c>
      <c r="H31" s="692"/>
      <c r="I31" s="692"/>
      <c r="J31" s="693"/>
      <c r="K31" s="694" t="s">
        <v>252</v>
      </c>
      <c r="L31" s="692"/>
      <c r="M31" s="692"/>
      <c r="N31" s="692"/>
      <c r="O31" s="692"/>
      <c r="P31" s="692"/>
      <c r="Q31" s="692"/>
      <c r="R31" s="692"/>
      <c r="S31" s="692"/>
      <c r="T31" s="692"/>
      <c r="U31" s="692"/>
      <c r="V31" s="692"/>
      <c r="W31" s="695"/>
      <c r="Y31" s="76"/>
      <c r="Z31" s="76"/>
    </row>
    <row r="32" spans="2:26" ht="24" customHeight="1" x14ac:dyDescent="0.55000000000000004">
      <c r="B32" s="696" t="s">
        <v>238</v>
      </c>
      <c r="C32" s="697"/>
      <c r="D32" s="698"/>
      <c r="E32" s="705" t="s">
        <v>253</v>
      </c>
      <c r="F32" s="706"/>
      <c r="G32" s="707">
        <v>600000000</v>
      </c>
      <c r="H32" s="708"/>
      <c r="I32" s="708"/>
      <c r="J32" s="84" t="s">
        <v>49</v>
      </c>
      <c r="K32" s="682" t="s">
        <v>550</v>
      </c>
      <c r="L32" s="683"/>
      <c r="M32" s="683"/>
      <c r="N32" s="683"/>
      <c r="O32" s="683"/>
      <c r="P32" s="683"/>
      <c r="Q32" s="683"/>
      <c r="R32" s="683"/>
      <c r="S32" s="683"/>
      <c r="T32" s="683"/>
      <c r="U32" s="683"/>
      <c r="V32" s="683"/>
      <c r="W32" s="684"/>
    </row>
    <row r="33" spans="2:26" ht="24" customHeight="1" x14ac:dyDescent="0.55000000000000004">
      <c r="B33" s="699"/>
      <c r="C33" s="700"/>
      <c r="D33" s="701"/>
      <c r="E33" s="709" t="s">
        <v>254</v>
      </c>
      <c r="F33" s="710"/>
      <c r="G33" s="711">
        <v>750000000</v>
      </c>
      <c r="H33" s="712"/>
      <c r="I33" s="712"/>
      <c r="J33" s="85" t="s">
        <v>49</v>
      </c>
      <c r="K33" s="685" t="s">
        <v>551</v>
      </c>
      <c r="L33" s="686"/>
      <c r="M33" s="686"/>
      <c r="N33" s="686"/>
      <c r="O33" s="686"/>
      <c r="P33" s="686"/>
      <c r="Q33" s="686"/>
      <c r="R33" s="686"/>
      <c r="S33" s="686"/>
      <c r="T33" s="686"/>
      <c r="U33" s="686"/>
      <c r="V33" s="686"/>
      <c r="W33" s="687"/>
    </row>
    <row r="34" spans="2:26" ht="24" customHeight="1" x14ac:dyDescent="0.55000000000000004">
      <c r="B34" s="702"/>
      <c r="C34" s="703"/>
      <c r="D34" s="704"/>
      <c r="E34" s="713" t="s">
        <v>255</v>
      </c>
      <c r="F34" s="714"/>
      <c r="G34" s="715">
        <v>900000000</v>
      </c>
      <c r="H34" s="716"/>
      <c r="I34" s="716"/>
      <c r="J34" s="86" t="s">
        <v>49</v>
      </c>
      <c r="K34" s="688" t="s">
        <v>552</v>
      </c>
      <c r="L34" s="689"/>
      <c r="M34" s="689"/>
      <c r="N34" s="689"/>
      <c r="O34" s="689"/>
      <c r="P34" s="689"/>
      <c r="Q34" s="689"/>
      <c r="R34" s="689"/>
      <c r="S34" s="689"/>
      <c r="T34" s="689"/>
      <c r="U34" s="689"/>
      <c r="V34" s="689"/>
      <c r="W34" s="690"/>
    </row>
    <row r="35" spans="2:26" ht="24" customHeight="1" x14ac:dyDescent="0.55000000000000004">
      <c r="B35" s="696" t="s">
        <v>256</v>
      </c>
      <c r="C35" s="697"/>
      <c r="D35" s="698"/>
      <c r="E35" s="705" t="s">
        <v>253</v>
      </c>
      <c r="F35" s="706"/>
      <c r="G35" s="707">
        <v>60000000</v>
      </c>
      <c r="H35" s="708"/>
      <c r="I35" s="708"/>
      <c r="J35" s="87" t="s">
        <v>49</v>
      </c>
      <c r="K35" s="682" t="s">
        <v>553</v>
      </c>
      <c r="L35" s="683"/>
      <c r="M35" s="683"/>
      <c r="N35" s="683"/>
      <c r="O35" s="683"/>
      <c r="P35" s="683"/>
      <c r="Q35" s="683"/>
      <c r="R35" s="683"/>
      <c r="S35" s="683"/>
      <c r="T35" s="683"/>
      <c r="U35" s="683"/>
      <c r="V35" s="683"/>
      <c r="W35" s="684"/>
    </row>
    <row r="36" spans="2:26" ht="24" customHeight="1" x14ac:dyDescent="0.55000000000000004">
      <c r="B36" s="699"/>
      <c r="C36" s="700"/>
      <c r="D36" s="701"/>
      <c r="E36" s="709" t="s">
        <v>254</v>
      </c>
      <c r="F36" s="710"/>
      <c r="G36" s="711">
        <v>70000000</v>
      </c>
      <c r="H36" s="712"/>
      <c r="I36" s="712"/>
      <c r="J36" s="84" t="s">
        <v>49</v>
      </c>
      <c r="K36" s="685" t="s">
        <v>554</v>
      </c>
      <c r="L36" s="686"/>
      <c r="M36" s="686"/>
      <c r="N36" s="686"/>
      <c r="O36" s="686"/>
      <c r="P36" s="686"/>
      <c r="Q36" s="686"/>
      <c r="R36" s="686"/>
      <c r="S36" s="686"/>
      <c r="T36" s="686"/>
      <c r="U36" s="686"/>
      <c r="V36" s="686"/>
      <c r="W36" s="687"/>
    </row>
    <row r="37" spans="2:26" ht="24" customHeight="1" x14ac:dyDescent="0.55000000000000004">
      <c r="B37" s="702"/>
      <c r="C37" s="703"/>
      <c r="D37" s="704"/>
      <c r="E37" s="713" t="s">
        <v>255</v>
      </c>
      <c r="F37" s="714"/>
      <c r="G37" s="720">
        <v>80000000</v>
      </c>
      <c r="H37" s="721"/>
      <c r="I37" s="721"/>
      <c r="J37" s="88" t="s">
        <v>49</v>
      </c>
      <c r="K37" s="688" t="s">
        <v>555</v>
      </c>
      <c r="L37" s="689"/>
      <c r="M37" s="689"/>
      <c r="N37" s="689"/>
      <c r="O37" s="689"/>
      <c r="P37" s="689"/>
      <c r="Q37" s="689"/>
      <c r="R37" s="689"/>
      <c r="S37" s="689"/>
      <c r="T37" s="689"/>
      <c r="U37" s="689"/>
      <c r="V37" s="689"/>
      <c r="W37" s="690"/>
    </row>
    <row r="38" spans="2:26" s="60" customFormat="1" ht="27.65" customHeight="1" x14ac:dyDescent="0.55000000000000004">
      <c r="B38" s="99" t="s">
        <v>268</v>
      </c>
      <c r="C38" s="79"/>
      <c r="D38" s="79"/>
      <c r="E38" s="79"/>
      <c r="F38" s="79"/>
      <c r="G38" s="79"/>
      <c r="H38" s="79"/>
      <c r="I38" s="79"/>
      <c r="J38" s="79"/>
      <c r="K38" s="79"/>
      <c r="L38" s="79"/>
      <c r="M38" s="79"/>
      <c r="N38" s="79"/>
      <c r="O38" s="79"/>
      <c r="P38" s="79"/>
      <c r="Q38" s="79"/>
      <c r="R38" s="79"/>
      <c r="S38" s="79"/>
      <c r="T38" s="79"/>
      <c r="U38" s="79"/>
      <c r="V38" s="79"/>
      <c r="W38" s="80"/>
      <c r="X38" s="62"/>
      <c r="Y38" s="62"/>
      <c r="Z38" s="62"/>
    </row>
    <row r="39" spans="2:26" ht="23.15" customHeight="1" x14ac:dyDescent="0.55000000000000004">
      <c r="B39" s="671"/>
      <c r="C39" s="672"/>
      <c r="D39" s="672"/>
      <c r="E39" s="672"/>
      <c r="F39" s="672"/>
      <c r="G39" s="672"/>
      <c r="H39" s="672"/>
      <c r="I39" s="672"/>
      <c r="J39" s="672"/>
      <c r="K39" s="672"/>
      <c r="L39" s="672"/>
      <c r="M39" s="672"/>
      <c r="N39" s="672"/>
      <c r="O39" s="672"/>
      <c r="P39" s="672"/>
      <c r="Q39" s="672"/>
      <c r="R39" s="672"/>
      <c r="S39" s="672"/>
      <c r="T39" s="672"/>
      <c r="U39" s="672"/>
      <c r="V39" s="672"/>
      <c r="W39" s="673"/>
      <c r="Y39" s="76"/>
      <c r="Z39" s="76"/>
    </row>
    <row r="40" spans="2:26" ht="23.15" customHeight="1" x14ac:dyDescent="0.55000000000000004">
      <c r="B40" s="674"/>
      <c r="C40" s="675"/>
      <c r="D40" s="675"/>
      <c r="E40" s="675"/>
      <c r="F40" s="675"/>
      <c r="G40" s="675"/>
      <c r="H40" s="675"/>
      <c r="I40" s="675"/>
      <c r="J40" s="675"/>
      <c r="K40" s="675"/>
      <c r="L40" s="675"/>
      <c r="M40" s="675"/>
      <c r="N40" s="675"/>
      <c r="O40" s="675"/>
      <c r="P40" s="675"/>
      <c r="Q40" s="675"/>
      <c r="R40" s="675"/>
      <c r="S40" s="675"/>
      <c r="T40" s="675"/>
      <c r="U40" s="675"/>
      <c r="V40" s="675"/>
      <c r="W40" s="676"/>
      <c r="Y40" s="76"/>
      <c r="Z40" s="76"/>
    </row>
    <row r="41" spans="2:26" ht="23.15" customHeight="1" x14ac:dyDescent="0.55000000000000004">
      <c r="B41" s="674"/>
      <c r="C41" s="675"/>
      <c r="D41" s="675"/>
      <c r="E41" s="675"/>
      <c r="F41" s="675"/>
      <c r="G41" s="675"/>
      <c r="H41" s="675"/>
      <c r="I41" s="675"/>
      <c r="J41" s="675"/>
      <c r="K41" s="675"/>
      <c r="L41" s="675"/>
      <c r="M41" s="675"/>
      <c r="N41" s="675"/>
      <c r="O41" s="675"/>
      <c r="P41" s="675"/>
      <c r="Q41" s="675"/>
      <c r="R41" s="675"/>
      <c r="S41" s="675"/>
      <c r="T41" s="675"/>
      <c r="U41" s="675"/>
      <c r="V41" s="675"/>
      <c r="W41" s="676"/>
    </row>
    <row r="42" spans="2:26" ht="23.15" customHeight="1" x14ac:dyDescent="0.55000000000000004">
      <c r="B42" s="674"/>
      <c r="C42" s="675"/>
      <c r="D42" s="675"/>
      <c r="E42" s="675"/>
      <c r="F42" s="675"/>
      <c r="G42" s="675"/>
      <c r="H42" s="675"/>
      <c r="I42" s="675"/>
      <c r="J42" s="675"/>
      <c r="K42" s="675"/>
      <c r="L42" s="675"/>
      <c r="M42" s="675"/>
      <c r="N42" s="675"/>
      <c r="O42" s="675"/>
      <c r="P42" s="675"/>
      <c r="Q42" s="675"/>
      <c r="R42" s="675"/>
      <c r="S42" s="675"/>
      <c r="T42" s="675"/>
      <c r="U42" s="675"/>
      <c r="V42" s="675"/>
      <c r="W42" s="676"/>
    </row>
    <row r="43" spans="2:26" x14ac:dyDescent="0.55000000000000004">
      <c r="B43" s="677"/>
      <c r="C43" s="678"/>
      <c r="D43" s="678"/>
      <c r="E43" s="678"/>
      <c r="F43" s="678"/>
      <c r="G43" s="678"/>
      <c r="H43" s="678"/>
      <c r="I43" s="678"/>
      <c r="J43" s="678"/>
      <c r="K43" s="678"/>
      <c r="L43" s="678"/>
      <c r="M43" s="678"/>
      <c r="N43" s="678"/>
      <c r="O43" s="678"/>
      <c r="P43" s="678"/>
      <c r="Q43" s="678"/>
      <c r="R43" s="678"/>
      <c r="S43" s="678"/>
      <c r="T43" s="678"/>
      <c r="U43" s="678"/>
      <c r="V43" s="678"/>
      <c r="W43" s="659"/>
    </row>
    <row r="44" spans="2:26" x14ac:dyDescent="0.55000000000000004">
      <c r="B44" s="677"/>
      <c r="C44" s="678"/>
      <c r="D44" s="678"/>
      <c r="E44" s="678"/>
      <c r="F44" s="678"/>
      <c r="G44" s="678"/>
      <c r="H44" s="678"/>
      <c r="I44" s="678"/>
      <c r="J44" s="678"/>
      <c r="K44" s="678"/>
      <c r="L44" s="678"/>
      <c r="M44" s="678"/>
      <c r="N44" s="678"/>
      <c r="O44" s="678"/>
      <c r="P44" s="678"/>
      <c r="Q44" s="678"/>
      <c r="R44" s="678"/>
      <c r="S44" s="678"/>
      <c r="T44" s="678"/>
      <c r="U44" s="678"/>
      <c r="V44" s="678"/>
      <c r="W44" s="659"/>
    </row>
    <row r="45" spans="2:26" x14ac:dyDescent="0.55000000000000004">
      <c r="B45" s="405"/>
      <c r="C45" s="406"/>
      <c r="D45" s="406"/>
      <c r="E45" s="406"/>
      <c r="F45" s="406"/>
      <c r="G45" s="406"/>
      <c r="H45" s="406"/>
      <c r="I45" s="406"/>
      <c r="J45" s="406"/>
      <c r="K45" s="406"/>
      <c r="L45" s="406"/>
      <c r="M45" s="406"/>
      <c r="N45" s="406"/>
      <c r="O45" s="406"/>
      <c r="P45" s="406"/>
      <c r="Q45" s="406"/>
      <c r="R45" s="406"/>
      <c r="S45" s="406"/>
      <c r="T45" s="406"/>
      <c r="U45" s="406"/>
      <c r="V45" s="406"/>
      <c r="W45" s="661"/>
    </row>
  </sheetData>
  <sheetProtection algorithmName="SHA-512" hashValue="IWMpdyvFCW/V1OAdm4yjyM3LgY1eh3Nk1ZwNEtCGKviRekAWydgai7u15EJDQa0uZuGCluKoUo2o10og2JUwkQ==" saltValue="PUz2y7hB5IkJD+ppt6o4ow==" spinCount="100000" sheet="1" objects="1" scenarios="1"/>
  <mergeCells count="51">
    <mergeCell ref="G33:I33"/>
    <mergeCell ref="E34:F34"/>
    <mergeCell ref="G34:I34"/>
    <mergeCell ref="B26:D28"/>
    <mergeCell ref="E26:F26"/>
    <mergeCell ref="G26:I26"/>
    <mergeCell ref="E27:F27"/>
    <mergeCell ref="G27:I27"/>
    <mergeCell ref="E28:F28"/>
    <mergeCell ref="G28:I28"/>
    <mergeCell ref="B2:W2"/>
    <mergeCell ref="B35:D37"/>
    <mergeCell ref="E35:F35"/>
    <mergeCell ref="G35:I35"/>
    <mergeCell ref="E36:F36"/>
    <mergeCell ref="G36:I36"/>
    <mergeCell ref="E37:F37"/>
    <mergeCell ref="B31:D31"/>
    <mergeCell ref="E31:F31"/>
    <mergeCell ref="G31:J31"/>
    <mergeCell ref="K31:W31"/>
    <mergeCell ref="B32:D34"/>
    <mergeCell ref="E32:F32"/>
    <mergeCell ref="G32:I32"/>
    <mergeCell ref="E33:F33"/>
    <mergeCell ref="G37:I37"/>
    <mergeCell ref="G22:J22"/>
    <mergeCell ref="K22:W22"/>
    <mergeCell ref="B23:D25"/>
    <mergeCell ref="E23:F23"/>
    <mergeCell ref="G23:I23"/>
    <mergeCell ref="E24:F24"/>
    <mergeCell ref="G24:I24"/>
    <mergeCell ref="E25:F25"/>
    <mergeCell ref="G25:I25"/>
    <mergeCell ref="B39:W45"/>
    <mergeCell ref="B3:W18"/>
    <mergeCell ref="K23:W23"/>
    <mergeCell ref="K24:W24"/>
    <mergeCell ref="K25:W25"/>
    <mergeCell ref="K26:W26"/>
    <mergeCell ref="K27:W27"/>
    <mergeCell ref="K28:W28"/>
    <mergeCell ref="K32:W32"/>
    <mergeCell ref="K33:W33"/>
    <mergeCell ref="K34:W34"/>
    <mergeCell ref="K35:W35"/>
    <mergeCell ref="K36:W36"/>
    <mergeCell ref="K37:W37"/>
    <mergeCell ref="B22:D22"/>
    <mergeCell ref="E22:F22"/>
  </mergeCells>
  <phoneticPr fontId="31"/>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Z54"/>
  <sheetViews>
    <sheetView view="pageBreakPreview" topLeftCell="A3" zoomScaleNormal="100" zoomScaleSheetLayoutView="100" workbookViewId="0">
      <selection activeCell="M47" sqref="M47"/>
    </sheetView>
  </sheetViews>
  <sheetFormatPr defaultColWidth="8.58203125" defaultRowHeight="18" x14ac:dyDescent="0.55000000000000004"/>
  <cols>
    <col min="1" max="1" width="0.83203125" style="57" customWidth="1"/>
    <col min="2" max="21" width="5.58203125" style="57" customWidth="1"/>
    <col min="22" max="22" width="0.83203125" style="57" customWidth="1"/>
    <col min="23" max="16384" width="8.58203125" style="57"/>
  </cols>
  <sheetData>
    <row r="2" spans="2:26" ht="22.5" x14ac:dyDescent="0.55000000000000004">
      <c r="B2" s="94" t="s">
        <v>664</v>
      </c>
      <c r="C2" s="89"/>
      <c r="D2" s="90"/>
      <c r="E2" s="90"/>
      <c r="F2" s="90"/>
      <c r="G2" s="90"/>
      <c r="H2" s="90"/>
      <c r="I2" s="90"/>
      <c r="J2" s="90"/>
      <c r="K2" s="90"/>
      <c r="L2" s="90"/>
      <c r="M2" s="90"/>
      <c r="N2" s="90"/>
      <c r="O2" s="90"/>
      <c r="P2" s="90"/>
      <c r="Q2" s="90"/>
      <c r="R2" s="90"/>
      <c r="S2" s="90"/>
      <c r="T2" s="90"/>
      <c r="U2" s="90"/>
      <c r="V2" s="90"/>
      <c r="W2" s="90"/>
      <c r="Z2" s="66"/>
    </row>
    <row r="3" spans="2:26" x14ac:dyDescent="0.55000000000000004">
      <c r="B3" s="732" t="s">
        <v>615</v>
      </c>
      <c r="C3" s="733"/>
      <c r="D3" s="733"/>
      <c r="E3" s="733"/>
      <c r="F3" s="733"/>
      <c r="G3" s="733"/>
      <c r="H3" s="733"/>
      <c r="I3" s="733"/>
      <c r="J3" s="733"/>
      <c r="K3" s="733"/>
      <c r="L3" s="733"/>
      <c r="M3" s="733"/>
      <c r="N3" s="733"/>
      <c r="O3" s="733"/>
      <c r="P3" s="733"/>
      <c r="Q3" s="733"/>
      <c r="R3" s="733"/>
      <c r="S3" s="733"/>
      <c r="T3" s="733"/>
      <c r="U3" s="734"/>
    </row>
    <row r="4" spans="2:26" x14ac:dyDescent="0.55000000000000004">
      <c r="B4" s="735"/>
      <c r="C4" s="736"/>
      <c r="D4" s="736"/>
      <c r="E4" s="736"/>
      <c r="F4" s="736"/>
      <c r="G4" s="736"/>
      <c r="H4" s="736"/>
      <c r="I4" s="736"/>
      <c r="J4" s="736"/>
      <c r="K4" s="736"/>
      <c r="L4" s="736"/>
      <c r="M4" s="736"/>
      <c r="N4" s="736"/>
      <c r="O4" s="736"/>
      <c r="P4" s="736"/>
      <c r="Q4" s="736"/>
      <c r="R4" s="736"/>
      <c r="S4" s="736"/>
      <c r="T4" s="736"/>
      <c r="U4" s="737"/>
    </row>
    <row r="5" spans="2:26" ht="18" customHeight="1" x14ac:dyDescent="0.55000000000000004">
      <c r="B5" s="723"/>
      <c r="C5" s="724"/>
      <c r="D5" s="724"/>
      <c r="E5" s="724"/>
      <c r="F5" s="724"/>
      <c r="G5" s="724"/>
      <c r="H5" s="724"/>
      <c r="I5" s="724"/>
      <c r="J5" s="724"/>
      <c r="K5" s="724"/>
      <c r="L5" s="724"/>
      <c r="M5" s="724"/>
      <c r="N5" s="724"/>
      <c r="O5" s="724"/>
      <c r="P5" s="724"/>
      <c r="Q5" s="724"/>
      <c r="R5" s="724"/>
      <c r="S5" s="724"/>
      <c r="T5" s="724"/>
      <c r="U5" s="725"/>
    </row>
    <row r="6" spans="2:26" x14ac:dyDescent="0.55000000000000004">
      <c r="B6" s="726"/>
      <c r="C6" s="727"/>
      <c r="D6" s="727"/>
      <c r="E6" s="727"/>
      <c r="F6" s="727"/>
      <c r="G6" s="727"/>
      <c r="H6" s="727"/>
      <c r="I6" s="727"/>
      <c r="J6" s="727"/>
      <c r="K6" s="727"/>
      <c r="L6" s="727"/>
      <c r="M6" s="727"/>
      <c r="N6" s="727"/>
      <c r="O6" s="727"/>
      <c r="P6" s="727"/>
      <c r="Q6" s="727"/>
      <c r="R6" s="727"/>
      <c r="S6" s="727"/>
      <c r="T6" s="727"/>
      <c r="U6" s="728"/>
    </row>
    <row r="7" spans="2:26" x14ac:dyDescent="0.55000000000000004">
      <c r="B7" s="726"/>
      <c r="C7" s="727"/>
      <c r="D7" s="727"/>
      <c r="E7" s="727"/>
      <c r="F7" s="727"/>
      <c r="G7" s="727"/>
      <c r="H7" s="727"/>
      <c r="I7" s="727"/>
      <c r="J7" s="727"/>
      <c r="K7" s="727"/>
      <c r="L7" s="727"/>
      <c r="M7" s="727"/>
      <c r="N7" s="727"/>
      <c r="O7" s="727"/>
      <c r="P7" s="727"/>
      <c r="Q7" s="727"/>
      <c r="R7" s="727"/>
      <c r="S7" s="727"/>
      <c r="T7" s="727"/>
      <c r="U7" s="728"/>
    </row>
    <row r="8" spans="2:26" x14ac:dyDescent="0.55000000000000004">
      <c r="B8" s="726"/>
      <c r="C8" s="727"/>
      <c r="D8" s="727"/>
      <c r="E8" s="727"/>
      <c r="F8" s="727"/>
      <c r="G8" s="727"/>
      <c r="H8" s="727"/>
      <c r="I8" s="727"/>
      <c r="J8" s="727"/>
      <c r="K8" s="727"/>
      <c r="L8" s="727"/>
      <c r="M8" s="727"/>
      <c r="N8" s="727"/>
      <c r="O8" s="727"/>
      <c r="P8" s="727"/>
      <c r="Q8" s="727"/>
      <c r="R8" s="727"/>
      <c r="S8" s="727"/>
      <c r="T8" s="727"/>
      <c r="U8" s="728"/>
    </row>
    <row r="9" spans="2:26" x14ac:dyDescent="0.55000000000000004">
      <c r="B9" s="726"/>
      <c r="C9" s="727"/>
      <c r="D9" s="727"/>
      <c r="E9" s="727"/>
      <c r="F9" s="727"/>
      <c r="G9" s="727"/>
      <c r="H9" s="727"/>
      <c r="I9" s="727"/>
      <c r="J9" s="727"/>
      <c r="K9" s="727"/>
      <c r="L9" s="727"/>
      <c r="M9" s="727"/>
      <c r="N9" s="727"/>
      <c r="O9" s="727"/>
      <c r="P9" s="727"/>
      <c r="Q9" s="727"/>
      <c r="R9" s="727"/>
      <c r="S9" s="727"/>
      <c r="T9" s="727"/>
      <c r="U9" s="728"/>
    </row>
    <row r="10" spans="2:26" x14ac:dyDescent="0.55000000000000004">
      <c r="B10" s="726"/>
      <c r="C10" s="727"/>
      <c r="D10" s="727"/>
      <c r="E10" s="727"/>
      <c r="F10" s="727"/>
      <c r="G10" s="727"/>
      <c r="H10" s="727"/>
      <c r="I10" s="727"/>
      <c r="J10" s="727"/>
      <c r="K10" s="727"/>
      <c r="L10" s="727"/>
      <c r="M10" s="727"/>
      <c r="N10" s="727"/>
      <c r="O10" s="727"/>
      <c r="P10" s="727"/>
      <c r="Q10" s="727"/>
      <c r="R10" s="727"/>
      <c r="S10" s="727"/>
      <c r="T10" s="727"/>
      <c r="U10" s="728"/>
    </row>
    <row r="11" spans="2:26" x14ac:dyDescent="0.55000000000000004">
      <c r="B11" s="726"/>
      <c r="C11" s="727"/>
      <c r="D11" s="727"/>
      <c r="E11" s="727"/>
      <c r="F11" s="727"/>
      <c r="G11" s="727"/>
      <c r="H11" s="727"/>
      <c r="I11" s="727"/>
      <c r="J11" s="727"/>
      <c r="K11" s="727"/>
      <c r="L11" s="727"/>
      <c r="M11" s="727"/>
      <c r="N11" s="727"/>
      <c r="O11" s="727"/>
      <c r="P11" s="727"/>
      <c r="Q11" s="727"/>
      <c r="R11" s="727"/>
      <c r="S11" s="727"/>
      <c r="T11" s="727"/>
      <c r="U11" s="728"/>
    </row>
    <row r="12" spans="2:26" ht="18" customHeight="1" x14ac:dyDescent="0.55000000000000004">
      <c r="B12" s="726"/>
      <c r="C12" s="727"/>
      <c r="D12" s="727"/>
      <c r="E12" s="727"/>
      <c r="F12" s="727"/>
      <c r="G12" s="727"/>
      <c r="H12" s="727"/>
      <c r="I12" s="727"/>
      <c r="J12" s="727"/>
      <c r="K12" s="727"/>
      <c r="L12" s="727"/>
      <c r="M12" s="727"/>
      <c r="N12" s="727"/>
      <c r="O12" s="727"/>
      <c r="P12" s="727"/>
      <c r="Q12" s="727"/>
      <c r="R12" s="727"/>
      <c r="S12" s="727"/>
      <c r="T12" s="727"/>
      <c r="U12" s="728"/>
    </row>
    <row r="13" spans="2:26" x14ac:dyDescent="0.55000000000000004">
      <c r="B13" s="726"/>
      <c r="C13" s="727"/>
      <c r="D13" s="727"/>
      <c r="E13" s="727"/>
      <c r="F13" s="727"/>
      <c r="G13" s="727"/>
      <c r="H13" s="727"/>
      <c r="I13" s="727"/>
      <c r="J13" s="727"/>
      <c r="K13" s="727"/>
      <c r="L13" s="727"/>
      <c r="M13" s="727"/>
      <c r="N13" s="727"/>
      <c r="O13" s="727"/>
      <c r="P13" s="727"/>
      <c r="Q13" s="727"/>
      <c r="R13" s="727"/>
      <c r="S13" s="727"/>
      <c r="T13" s="727"/>
      <c r="U13" s="728"/>
    </row>
    <row r="14" spans="2:26" x14ac:dyDescent="0.55000000000000004">
      <c r="B14" s="726"/>
      <c r="C14" s="727"/>
      <c r="D14" s="727"/>
      <c r="E14" s="727"/>
      <c r="F14" s="727"/>
      <c r="G14" s="727"/>
      <c r="H14" s="727"/>
      <c r="I14" s="727"/>
      <c r="J14" s="727"/>
      <c r="K14" s="727"/>
      <c r="L14" s="727"/>
      <c r="M14" s="727"/>
      <c r="N14" s="727"/>
      <c r="O14" s="727"/>
      <c r="P14" s="727"/>
      <c r="Q14" s="727"/>
      <c r="R14" s="727"/>
      <c r="S14" s="727"/>
      <c r="T14" s="727"/>
      <c r="U14" s="728"/>
    </row>
    <row r="15" spans="2:26" x14ac:dyDescent="0.55000000000000004">
      <c r="B15" s="726"/>
      <c r="C15" s="727"/>
      <c r="D15" s="727"/>
      <c r="E15" s="727"/>
      <c r="F15" s="727"/>
      <c r="G15" s="727"/>
      <c r="H15" s="727"/>
      <c r="I15" s="727"/>
      <c r="J15" s="727"/>
      <c r="K15" s="727"/>
      <c r="L15" s="727"/>
      <c r="M15" s="727"/>
      <c r="N15" s="727"/>
      <c r="O15" s="727"/>
      <c r="P15" s="727"/>
      <c r="Q15" s="727"/>
      <c r="R15" s="727"/>
      <c r="S15" s="727"/>
      <c r="T15" s="727"/>
      <c r="U15" s="728"/>
    </row>
    <row r="16" spans="2:26" x14ac:dyDescent="0.55000000000000004">
      <c r="B16" s="726"/>
      <c r="C16" s="727"/>
      <c r="D16" s="727"/>
      <c r="E16" s="727"/>
      <c r="F16" s="727"/>
      <c r="G16" s="727"/>
      <c r="H16" s="727"/>
      <c r="I16" s="727"/>
      <c r="J16" s="727"/>
      <c r="K16" s="727"/>
      <c r="L16" s="727"/>
      <c r="M16" s="727"/>
      <c r="N16" s="727"/>
      <c r="O16" s="727"/>
      <c r="P16" s="727"/>
      <c r="Q16" s="727"/>
      <c r="R16" s="727"/>
      <c r="S16" s="727"/>
      <c r="T16" s="727"/>
      <c r="U16" s="728"/>
    </row>
    <row r="17" spans="2:21" x14ac:dyDescent="0.55000000000000004">
      <c r="B17" s="726"/>
      <c r="C17" s="727"/>
      <c r="D17" s="727"/>
      <c r="E17" s="727"/>
      <c r="F17" s="727"/>
      <c r="G17" s="727"/>
      <c r="H17" s="727"/>
      <c r="I17" s="727"/>
      <c r="J17" s="727"/>
      <c r="K17" s="727"/>
      <c r="L17" s="727"/>
      <c r="M17" s="727"/>
      <c r="N17" s="727"/>
      <c r="O17" s="727"/>
      <c r="P17" s="727"/>
      <c r="Q17" s="727"/>
      <c r="R17" s="727"/>
      <c r="S17" s="727"/>
      <c r="T17" s="727"/>
      <c r="U17" s="728"/>
    </row>
    <row r="18" spans="2:21" x14ac:dyDescent="0.55000000000000004">
      <c r="B18" s="729"/>
      <c r="C18" s="730"/>
      <c r="D18" s="730"/>
      <c r="E18" s="730"/>
      <c r="F18" s="730"/>
      <c r="G18" s="730"/>
      <c r="H18" s="730"/>
      <c r="I18" s="730"/>
      <c r="J18" s="730"/>
      <c r="K18" s="730"/>
      <c r="L18" s="730"/>
      <c r="M18" s="730"/>
      <c r="N18" s="730"/>
      <c r="O18" s="730"/>
      <c r="P18" s="730"/>
      <c r="Q18" s="730"/>
      <c r="R18" s="730"/>
      <c r="S18" s="730"/>
      <c r="T18" s="730"/>
      <c r="U18" s="731"/>
    </row>
    <row r="19" spans="2:21" ht="24.65" customHeight="1" x14ac:dyDescent="0.55000000000000004"/>
    <row r="20" spans="2:21" x14ac:dyDescent="0.55000000000000004">
      <c r="B20" s="738" t="s">
        <v>273</v>
      </c>
      <c r="C20" s="739"/>
      <c r="D20" s="739"/>
      <c r="E20" s="739"/>
      <c r="F20" s="739"/>
      <c r="G20" s="739"/>
      <c r="H20" s="739"/>
      <c r="I20" s="739"/>
      <c r="J20" s="739"/>
      <c r="K20" s="739"/>
      <c r="L20" s="739"/>
      <c r="M20" s="739"/>
      <c r="N20" s="739"/>
      <c r="O20" s="739"/>
      <c r="P20" s="739"/>
      <c r="Q20" s="739"/>
      <c r="R20" s="739"/>
      <c r="S20" s="739"/>
      <c r="T20" s="739"/>
      <c r="U20" s="740"/>
    </row>
    <row r="21" spans="2:21" x14ac:dyDescent="0.55000000000000004">
      <c r="B21" s="741"/>
      <c r="C21" s="742"/>
      <c r="D21" s="742"/>
      <c r="E21" s="742"/>
      <c r="F21" s="742"/>
      <c r="G21" s="742"/>
      <c r="H21" s="742"/>
      <c r="I21" s="742"/>
      <c r="J21" s="742"/>
      <c r="K21" s="742"/>
      <c r="L21" s="742"/>
      <c r="M21" s="742"/>
      <c r="N21" s="742"/>
      <c r="O21" s="742"/>
      <c r="P21" s="742"/>
      <c r="Q21" s="742"/>
      <c r="R21" s="742"/>
      <c r="S21" s="742"/>
      <c r="T21" s="742"/>
      <c r="U21" s="743"/>
    </row>
    <row r="22" spans="2:21" x14ac:dyDescent="0.55000000000000004">
      <c r="B22" s="723"/>
      <c r="C22" s="724"/>
      <c r="D22" s="724"/>
      <c r="E22" s="724"/>
      <c r="F22" s="724"/>
      <c r="G22" s="724"/>
      <c r="H22" s="724"/>
      <c r="I22" s="724"/>
      <c r="J22" s="724"/>
      <c r="K22" s="724"/>
      <c r="L22" s="724"/>
      <c r="M22" s="724"/>
      <c r="N22" s="724"/>
      <c r="O22" s="724"/>
      <c r="P22" s="724"/>
      <c r="Q22" s="724"/>
      <c r="R22" s="724"/>
      <c r="S22" s="724"/>
      <c r="T22" s="724"/>
      <c r="U22" s="725"/>
    </row>
    <row r="23" spans="2:21" x14ac:dyDescent="0.55000000000000004">
      <c r="B23" s="726"/>
      <c r="C23" s="727"/>
      <c r="D23" s="727"/>
      <c r="E23" s="727"/>
      <c r="F23" s="727"/>
      <c r="G23" s="727"/>
      <c r="H23" s="727"/>
      <c r="I23" s="727"/>
      <c r="J23" s="727"/>
      <c r="K23" s="727"/>
      <c r="L23" s="727"/>
      <c r="M23" s="727"/>
      <c r="N23" s="727"/>
      <c r="O23" s="727"/>
      <c r="P23" s="727"/>
      <c r="Q23" s="727"/>
      <c r="R23" s="727"/>
      <c r="S23" s="727"/>
      <c r="T23" s="727"/>
      <c r="U23" s="728"/>
    </row>
    <row r="24" spans="2:21" x14ac:dyDescent="0.55000000000000004">
      <c r="B24" s="726"/>
      <c r="C24" s="727"/>
      <c r="D24" s="727"/>
      <c r="E24" s="727"/>
      <c r="F24" s="727"/>
      <c r="G24" s="727"/>
      <c r="H24" s="727"/>
      <c r="I24" s="727"/>
      <c r="J24" s="727"/>
      <c r="K24" s="727"/>
      <c r="L24" s="727"/>
      <c r="M24" s="727"/>
      <c r="N24" s="727"/>
      <c r="O24" s="727"/>
      <c r="P24" s="727"/>
      <c r="Q24" s="727"/>
      <c r="R24" s="727"/>
      <c r="S24" s="727"/>
      <c r="T24" s="727"/>
      <c r="U24" s="728"/>
    </row>
    <row r="25" spans="2:21" x14ac:dyDescent="0.55000000000000004">
      <c r="B25" s="726"/>
      <c r="C25" s="727"/>
      <c r="D25" s="727"/>
      <c r="E25" s="727"/>
      <c r="F25" s="727"/>
      <c r="G25" s="727"/>
      <c r="H25" s="727"/>
      <c r="I25" s="727"/>
      <c r="J25" s="727"/>
      <c r="K25" s="727"/>
      <c r="L25" s="727"/>
      <c r="M25" s="727"/>
      <c r="N25" s="727"/>
      <c r="O25" s="727"/>
      <c r="P25" s="727"/>
      <c r="Q25" s="727"/>
      <c r="R25" s="727"/>
      <c r="S25" s="727"/>
      <c r="T25" s="727"/>
      <c r="U25" s="728"/>
    </row>
    <row r="26" spans="2:21" x14ac:dyDescent="0.55000000000000004">
      <c r="B26" s="726"/>
      <c r="C26" s="727"/>
      <c r="D26" s="727"/>
      <c r="E26" s="727"/>
      <c r="F26" s="727"/>
      <c r="G26" s="727"/>
      <c r="H26" s="727"/>
      <c r="I26" s="727"/>
      <c r="J26" s="727"/>
      <c r="K26" s="727"/>
      <c r="L26" s="727"/>
      <c r="M26" s="727"/>
      <c r="N26" s="727"/>
      <c r="O26" s="727"/>
      <c r="P26" s="727"/>
      <c r="Q26" s="727"/>
      <c r="R26" s="727"/>
      <c r="S26" s="727"/>
      <c r="T26" s="727"/>
      <c r="U26" s="728"/>
    </row>
    <row r="27" spans="2:21" x14ac:dyDescent="0.55000000000000004">
      <c r="B27" s="726"/>
      <c r="C27" s="727"/>
      <c r="D27" s="727"/>
      <c r="E27" s="727"/>
      <c r="F27" s="727"/>
      <c r="G27" s="727"/>
      <c r="H27" s="727"/>
      <c r="I27" s="727"/>
      <c r="J27" s="727"/>
      <c r="K27" s="727"/>
      <c r="L27" s="727"/>
      <c r="M27" s="727"/>
      <c r="N27" s="727"/>
      <c r="O27" s="727"/>
      <c r="P27" s="727"/>
      <c r="Q27" s="727"/>
      <c r="R27" s="727"/>
      <c r="S27" s="727"/>
      <c r="T27" s="727"/>
      <c r="U27" s="728"/>
    </row>
    <row r="28" spans="2:21" x14ac:dyDescent="0.55000000000000004">
      <c r="B28" s="726"/>
      <c r="C28" s="727"/>
      <c r="D28" s="727"/>
      <c r="E28" s="727"/>
      <c r="F28" s="727"/>
      <c r="G28" s="727"/>
      <c r="H28" s="727"/>
      <c r="I28" s="727"/>
      <c r="J28" s="727"/>
      <c r="K28" s="727"/>
      <c r="L28" s="727"/>
      <c r="M28" s="727"/>
      <c r="N28" s="727"/>
      <c r="O28" s="727"/>
      <c r="P28" s="727"/>
      <c r="Q28" s="727"/>
      <c r="R28" s="727"/>
      <c r="S28" s="727"/>
      <c r="T28" s="727"/>
      <c r="U28" s="728"/>
    </row>
    <row r="29" spans="2:21" x14ac:dyDescent="0.55000000000000004">
      <c r="B29" s="726"/>
      <c r="C29" s="727"/>
      <c r="D29" s="727"/>
      <c r="E29" s="727"/>
      <c r="F29" s="727"/>
      <c r="G29" s="727"/>
      <c r="H29" s="727"/>
      <c r="I29" s="727"/>
      <c r="J29" s="727"/>
      <c r="K29" s="727"/>
      <c r="L29" s="727"/>
      <c r="M29" s="727"/>
      <c r="N29" s="727"/>
      <c r="O29" s="727"/>
      <c r="P29" s="727"/>
      <c r="Q29" s="727"/>
      <c r="R29" s="727"/>
      <c r="S29" s="727"/>
      <c r="T29" s="727"/>
      <c r="U29" s="728"/>
    </row>
    <row r="30" spans="2:21" x14ac:dyDescent="0.55000000000000004">
      <c r="B30" s="726"/>
      <c r="C30" s="727"/>
      <c r="D30" s="727"/>
      <c r="E30" s="727"/>
      <c r="F30" s="727"/>
      <c r="G30" s="727"/>
      <c r="H30" s="727"/>
      <c r="I30" s="727"/>
      <c r="J30" s="727"/>
      <c r="K30" s="727"/>
      <c r="L30" s="727"/>
      <c r="M30" s="727"/>
      <c r="N30" s="727"/>
      <c r="O30" s="727"/>
      <c r="P30" s="727"/>
      <c r="Q30" s="727"/>
      <c r="R30" s="727"/>
      <c r="S30" s="727"/>
      <c r="T30" s="727"/>
      <c r="U30" s="728"/>
    </row>
    <row r="31" spans="2:21" x14ac:dyDescent="0.55000000000000004">
      <c r="B31" s="726"/>
      <c r="C31" s="727"/>
      <c r="D31" s="727"/>
      <c r="E31" s="727"/>
      <c r="F31" s="727"/>
      <c r="G31" s="727"/>
      <c r="H31" s="727"/>
      <c r="I31" s="727"/>
      <c r="J31" s="727"/>
      <c r="K31" s="727"/>
      <c r="L31" s="727"/>
      <c r="M31" s="727"/>
      <c r="N31" s="727"/>
      <c r="O31" s="727"/>
      <c r="P31" s="727"/>
      <c r="Q31" s="727"/>
      <c r="R31" s="727"/>
      <c r="S31" s="727"/>
      <c r="T31" s="727"/>
      <c r="U31" s="728"/>
    </row>
    <row r="32" spans="2:21" x14ac:dyDescent="0.55000000000000004">
      <c r="B32" s="726"/>
      <c r="C32" s="727"/>
      <c r="D32" s="727"/>
      <c r="E32" s="727"/>
      <c r="F32" s="727"/>
      <c r="G32" s="727"/>
      <c r="H32" s="727"/>
      <c r="I32" s="727"/>
      <c r="J32" s="727"/>
      <c r="K32" s="727"/>
      <c r="L32" s="727"/>
      <c r="M32" s="727"/>
      <c r="N32" s="727"/>
      <c r="O32" s="727"/>
      <c r="P32" s="727"/>
      <c r="Q32" s="727"/>
      <c r="R32" s="727"/>
      <c r="S32" s="727"/>
      <c r="T32" s="727"/>
      <c r="U32" s="728"/>
    </row>
    <row r="33" spans="2:25" x14ac:dyDescent="0.55000000000000004">
      <c r="B33" s="726"/>
      <c r="C33" s="727"/>
      <c r="D33" s="727"/>
      <c r="E33" s="727"/>
      <c r="F33" s="727"/>
      <c r="G33" s="727"/>
      <c r="H33" s="727"/>
      <c r="I33" s="727"/>
      <c r="J33" s="727"/>
      <c r="K33" s="727"/>
      <c r="L33" s="727"/>
      <c r="M33" s="727"/>
      <c r="N33" s="727"/>
      <c r="O33" s="727"/>
      <c r="P33" s="727"/>
      <c r="Q33" s="727"/>
      <c r="R33" s="727"/>
      <c r="S33" s="727"/>
      <c r="T33" s="727"/>
      <c r="U33" s="728"/>
    </row>
    <row r="34" spans="2:25" x14ac:dyDescent="0.55000000000000004">
      <c r="B34" s="726"/>
      <c r="C34" s="727"/>
      <c r="D34" s="727"/>
      <c r="E34" s="727"/>
      <c r="F34" s="727"/>
      <c r="G34" s="727"/>
      <c r="H34" s="727"/>
      <c r="I34" s="727"/>
      <c r="J34" s="727"/>
      <c r="K34" s="727"/>
      <c r="L34" s="727"/>
      <c r="M34" s="727"/>
      <c r="N34" s="727"/>
      <c r="O34" s="727"/>
      <c r="P34" s="727"/>
      <c r="Q34" s="727"/>
      <c r="R34" s="727"/>
      <c r="S34" s="727"/>
      <c r="T34" s="727"/>
      <c r="U34" s="728"/>
    </row>
    <row r="35" spans="2:25" x14ac:dyDescent="0.55000000000000004">
      <c r="B35" s="729"/>
      <c r="C35" s="730"/>
      <c r="D35" s="730"/>
      <c r="E35" s="730"/>
      <c r="F35" s="730"/>
      <c r="G35" s="730"/>
      <c r="H35" s="730"/>
      <c r="I35" s="730"/>
      <c r="J35" s="730"/>
      <c r="K35" s="730"/>
      <c r="L35" s="730"/>
      <c r="M35" s="730"/>
      <c r="N35" s="730"/>
      <c r="O35" s="730"/>
      <c r="P35" s="730"/>
      <c r="Q35" s="730"/>
      <c r="R35" s="730"/>
      <c r="S35" s="730"/>
      <c r="T35" s="730"/>
      <c r="U35" s="731"/>
    </row>
    <row r="36" spans="2:25" ht="18" customHeight="1" x14ac:dyDescent="0.55000000000000004"/>
    <row r="37" spans="2:25" ht="18" customHeight="1" x14ac:dyDescent="0.55000000000000004"/>
    <row r="38" spans="2:25" ht="20" x14ac:dyDescent="0.55000000000000004">
      <c r="B38" s="94" t="s">
        <v>272</v>
      </c>
      <c r="C38" s="90"/>
      <c r="D38" s="90"/>
      <c r="E38" s="90"/>
      <c r="F38" s="90"/>
      <c r="G38" s="90"/>
      <c r="H38" s="90"/>
      <c r="I38" s="90"/>
      <c r="J38" s="90"/>
      <c r="K38" s="90"/>
      <c r="L38" s="90"/>
      <c r="M38" s="90"/>
      <c r="N38" s="90"/>
      <c r="O38" s="90"/>
      <c r="P38" s="90"/>
      <c r="Q38" s="90"/>
      <c r="R38" s="90"/>
      <c r="S38" s="90"/>
      <c r="T38" s="90"/>
      <c r="U38" s="90"/>
      <c r="V38" s="90"/>
      <c r="Y38" s="66"/>
    </row>
    <row r="39" spans="2:25" x14ac:dyDescent="0.55000000000000004">
      <c r="B39" s="744" t="s">
        <v>265</v>
      </c>
      <c r="C39" s="733"/>
      <c r="D39" s="733"/>
      <c r="E39" s="733"/>
      <c r="F39" s="733"/>
      <c r="G39" s="733"/>
      <c r="H39" s="733"/>
      <c r="I39" s="733"/>
      <c r="J39" s="733"/>
      <c r="K39" s="733"/>
      <c r="L39" s="733"/>
      <c r="M39" s="733"/>
      <c r="N39" s="733"/>
      <c r="O39" s="733"/>
      <c r="P39" s="733"/>
      <c r="Q39" s="733"/>
      <c r="R39" s="733"/>
      <c r="S39" s="733"/>
      <c r="T39" s="733"/>
      <c r="U39" s="734"/>
    </row>
    <row r="40" spans="2:25" x14ac:dyDescent="0.55000000000000004">
      <c r="B40" s="735"/>
      <c r="C40" s="736"/>
      <c r="D40" s="736"/>
      <c r="E40" s="736"/>
      <c r="F40" s="736"/>
      <c r="G40" s="736"/>
      <c r="H40" s="736"/>
      <c r="I40" s="736"/>
      <c r="J40" s="736"/>
      <c r="K40" s="736"/>
      <c r="L40" s="736"/>
      <c r="M40" s="736"/>
      <c r="N40" s="736"/>
      <c r="O40" s="736"/>
      <c r="P40" s="736"/>
      <c r="Q40" s="736"/>
      <c r="R40" s="736"/>
      <c r="S40" s="736"/>
      <c r="T40" s="736"/>
      <c r="U40" s="737"/>
    </row>
    <row r="41" spans="2:25" x14ac:dyDescent="0.55000000000000004">
      <c r="B41" s="723"/>
      <c r="C41" s="724"/>
      <c r="D41" s="724"/>
      <c r="E41" s="724"/>
      <c r="F41" s="724"/>
      <c r="G41" s="724"/>
      <c r="H41" s="724"/>
      <c r="I41" s="724"/>
      <c r="J41" s="724"/>
      <c r="K41" s="724"/>
      <c r="L41" s="724"/>
      <c r="M41" s="724"/>
      <c r="N41" s="724"/>
      <c r="O41" s="724"/>
      <c r="P41" s="724"/>
      <c r="Q41" s="724"/>
      <c r="R41" s="724"/>
      <c r="S41" s="724"/>
      <c r="T41" s="724"/>
      <c r="U41" s="725"/>
    </row>
    <row r="42" spans="2:25" x14ac:dyDescent="0.55000000000000004">
      <c r="B42" s="726"/>
      <c r="C42" s="727"/>
      <c r="D42" s="727"/>
      <c r="E42" s="727"/>
      <c r="F42" s="727"/>
      <c r="G42" s="727"/>
      <c r="H42" s="727"/>
      <c r="I42" s="727"/>
      <c r="J42" s="727"/>
      <c r="K42" s="727"/>
      <c r="L42" s="727"/>
      <c r="M42" s="727"/>
      <c r="N42" s="727"/>
      <c r="O42" s="727"/>
      <c r="P42" s="727"/>
      <c r="Q42" s="727"/>
      <c r="R42" s="727"/>
      <c r="S42" s="727"/>
      <c r="T42" s="727"/>
      <c r="U42" s="728"/>
    </row>
    <row r="43" spans="2:25" x14ac:dyDescent="0.55000000000000004">
      <c r="B43" s="726"/>
      <c r="C43" s="727"/>
      <c r="D43" s="727"/>
      <c r="E43" s="727"/>
      <c r="F43" s="727"/>
      <c r="G43" s="727"/>
      <c r="H43" s="727"/>
      <c r="I43" s="727"/>
      <c r="J43" s="727"/>
      <c r="K43" s="727"/>
      <c r="L43" s="727"/>
      <c r="M43" s="727"/>
      <c r="N43" s="727"/>
      <c r="O43" s="727"/>
      <c r="P43" s="727"/>
      <c r="Q43" s="727"/>
      <c r="R43" s="727"/>
      <c r="S43" s="727"/>
      <c r="T43" s="727"/>
      <c r="U43" s="728"/>
    </row>
    <row r="44" spans="2:25" x14ac:dyDescent="0.55000000000000004">
      <c r="B44" s="726"/>
      <c r="C44" s="727"/>
      <c r="D44" s="727"/>
      <c r="E44" s="727"/>
      <c r="F44" s="727"/>
      <c r="G44" s="727"/>
      <c r="H44" s="727"/>
      <c r="I44" s="727"/>
      <c r="J44" s="727"/>
      <c r="K44" s="727"/>
      <c r="L44" s="727"/>
      <c r="M44" s="727"/>
      <c r="N44" s="727"/>
      <c r="O44" s="727"/>
      <c r="P44" s="727"/>
      <c r="Q44" s="727"/>
      <c r="R44" s="727"/>
      <c r="S44" s="727"/>
      <c r="T44" s="727"/>
      <c r="U44" s="728"/>
    </row>
    <row r="45" spans="2:25" x14ac:dyDescent="0.55000000000000004">
      <c r="B45" s="726"/>
      <c r="C45" s="727"/>
      <c r="D45" s="727"/>
      <c r="E45" s="727"/>
      <c r="F45" s="727"/>
      <c r="G45" s="727"/>
      <c r="H45" s="727"/>
      <c r="I45" s="727"/>
      <c r="J45" s="727"/>
      <c r="K45" s="727"/>
      <c r="L45" s="727"/>
      <c r="M45" s="727"/>
      <c r="N45" s="727"/>
      <c r="O45" s="727"/>
      <c r="P45" s="727"/>
      <c r="Q45" s="727"/>
      <c r="R45" s="727"/>
      <c r="S45" s="727"/>
      <c r="T45" s="727"/>
      <c r="U45" s="728"/>
    </row>
    <row r="46" spans="2:25" x14ac:dyDescent="0.55000000000000004">
      <c r="B46" s="726"/>
      <c r="C46" s="727"/>
      <c r="D46" s="727"/>
      <c r="E46" s="727"/>
      <c r="F46" s="727"/>
      <c r="G46" s="727"/>
      <c r="H46" s="727"/>
      <c r="I46" s="727"/>
      <c r="J46" s="727"/>
      <c r="K46" s="727"/>
      <c r="L46" s="727"/>
      <c r="M46" s="727"/>
      <c r="N46" s="727"/>
      <c r="O46" s="727"/>
      <c r="P46" s="727"/>
      <c r="Q46" s="727"/>
      <c r="R46" s="727"/>
      <c r="S46" s="727"/>
      <c r="T46" s="727"/>
      <c r="U46" s="728"/>
    </row>
    <row r="47" spans="2:25" x14ac:dyDescent="0.55000000000000004">
      <c r="B47" s="726"/>
      <c r="C47" s="727"/>
      <c r="D47" s="727"/>
      <c r="E47" s="727"/>
      <c r="F47" s="727"/>
      <c r="G47" s="727"/>
      <c r="H47" s="727"/>
      <c r="I47" s="727"/>
      <c r="J47" s="727"/>
      <c r="K47" s="727"/>
      <c r="L47" s="727"/>
      <c r="M47" s="727"/>
      <c r="N47" s="727"/>
      <c r="O47" s="727"/>
      <c r="P47" s="727"/>
      <c r="Q47" s="727"/>
      <c r="R47" s="727"/>
      <c r="S47" s="727"/>
      <c r="T47" s="727"/>
      <c r="U47" s="728"/>
    </row>
    <row r="48" spans="2:25" x14ac:dyDescent="0.55000000000000004">
      <c r="B48" s="726"/>
      <c r="C48" s="727"/>
      <c r="D48" s="727"/>
      <c r="E48" s="727"/>
      <c r="F48" s="727"/>
      <c r="G48" s="727"/>
      <c r="H48" s="727"/>
      <c r="I48" s="727"/>
      <c r="J48" s="727"/>
      <c r="K48" s="727"/>
      <c r="L48" s="727"/>
      <c r="M48" s="727"/>
      <c r="N48" s="727"/>
      <c r="O48" s="727"/>
      <c r="P48" s="727"/>
      <c r="Q48" s="727"/>
      <c r="R48" s="727"/>
      <c r="S48" s="727"/>
      <c r="T48" s="727"/>
      <c r="U48" s="728"/>
    </row>
    <row r="49" spans="2:21" x14ac:dyDescent="0.55000000000000004">
      <c r="B49" s="726"/>
      <c r="C49" s="727"/>
      <c r="D49" s="727"/>
      <c r="E49" s="727"/>
      <c r="F49" s="727"/>
      <c r="G49" s="727"/>
      <c r="H49" s="727"/>
      <c r="I49" s="727"/>
      <c r="J49" s="727"/>
      <c r="K49" s="727"/>
      <c r="L49" s="727"/>
      <c r="M49" s="727"/>
      <c r="N49" s="727"/>
      <c r="O49" s="727"/>
      <c r="P49" s="727"/>
      <c r="Q49" s="727"/>
      <c r="R49" s="727"/>
      <c r="S49" s="727"/>
      <c r="T49" s="727"/>
      <c r="U49" s="728"/>
    </row>
    <row r="50" spans="2:21" x14ac:dyDescent="0.55000000000000004">
      <c r="B50" s="726"/>
      <c r="C50" s="727"/>
      <c r="D50" s="727"/>
      <c r="E50" s="727"/>
      <c r="F50" s="727"/>
      <c r="G50" s="727"/>
      <c r="H50" s="727"/>
      <c r="I50" s="727"/>
      <c r="J50" s="727"/>
      <c r="K50" s="727"/>
      <c r="L50" s="727"/>
      <c r="M50" s="727"/>
      <c r="N50" s="727"/>
      <c r="O50" s="727"/>
      <c r="P50" s="727"/>
      <c r="Q50" s="727"/>
      <c r="R50" s="727"/>
      <c r="S50" s="727"/>
      <c r="T50" s="727"/>
      <c r="U50" s="728"/>
    </row>
    <row r="51" spans="2:21" x14ac:dyDescent="0.55000000000000004">
      <c r="B51" s="726"/>
      <c r="C51" s="727"/>
      <c r="D51" s="727"/>
      <c r="E51" s="727"/>
      <c r="F51" s="727"/>
      <c r="G51" s="727"/>
      <c r="H51" s="727"/>
      <c r="I51" s="727"/>
      <c r="J51" s="727"/>
      <c r="K51" s="727"/>
      <c r="L51" s="727"/>
      <c r="M51" s="727"/>
      <c r="N51" s="727"/>
      <c r="O51" s="727"/>
      <c r="P51" s="727"/>
      <c r="Q51" s="727"/>
      <c r="R51" s="727"/>
      <c r="S51" s="727"/>
      <c r="T51" s="727"/>
      <c r="U51" s="728"/>
    </row>
    <row r="52" spans="2:21" x14ac:dyDescent="0.55000000000000004">
      <c r="B52" s="726"/>
      <c r="C52" s="727"/>
      <c r="D52" s="727"/>
      <c r="E52" s="727"/>
      <c r="F52" s="727"/>
      <c r="G52" s="727"/>
      <c r="H52" s="727"/>
      <c r="I52" s="727"/>
      <c r="J52" s="727"/>
      <c r="K52" s="727"/>
      <c r="L52" s="727"/>
      <c r="M52" s="727"/>
      <c r="N52" s="727"/>
      <c r="O52" s="727"/>
      <c r="P52" s="727"/>
      <c r="Q52" s="727"/>
      <c r="R52" s="727"/>
      <c r="S52" s="727"/>
      <c r="T52" s="727"/>
      <c r="U52" s="728"/>
    </row>
    <row r="53" spans="2:21" x14ac:dyDescent="0.55000000000000004">
      <c r="B53" s="726"/>
      <c r="C53" s="727"/>
      <c r="D53" s="727"/>
      <c r="E53" s="727"/>
      <c r="F53" s="727"/>
      <c r="G53" s="727"/>
      <c r="H53" s="727"/>
      <c r="I53" s="727"/>
      <c r="J53" s="727"/>
      <c r="K53" s="727"/>
      <c r="L53" s="727"/>
      <c r="M53" s="727"/>
      <c r="N53" s="727"/>
      <c r="O53" s="727"/>
      <c r="P53" s="727"/>
      <c r="Q53" s="727"/>
      <c r="R53" s="727"/>
      <c r="S53" s="727"/>
      <c r="T53" s="727"/>
      <c r="U53" s="728"/>
    </row>
    <row r="54" spans="2:21" x14ac:dyDescent="0.55000000000000004">
      <c r="B54" s="729"/>
      <c r="C54" s="730"/>
      <c r="D54" s="730"/>
      <c r="E54" s="730"/>
      <c r="F54" s="730"/>
      <c r="G54" s="730"/>
      <c r="H54" s="730"/>
      <c r="I54" s="730"/>
      <c r="J54" s="730"/>
      <c r="K54" s="730"/>
      <c r="L54" s="730"/>
      <c r="M54" s="730"/>
      <c r="N54" s="730"/>
      <c r="O54" s="730"/>
      <c r="P54" s="730"/>
      <c r="Q54" s="730"/>
      <c r="R54" s="730"/>
      <c r="S54" s="730"/>
      <c r="T54" s="730"/>
      <c r="U54" s="731"/>
    </row>
  </sheetData>
  <sheetProtection algorithmName="SHA-512" hashValue="hSrbB6Ccb2bGg3FGtv/zilmOcMnVrzwSYpgokDXAiyEFrXp7BIg7LI0i8OHBbyrMVxECwnkxr4Ui0uxFjE1Gpg==" saltValue="GK9LeK8+2GdGh/hL8fjlEg==" spinCount="100000" sheet="1" objects="1" scenarios="1"/>
  <mergeCells count="6">
    <mergeCell ref="B41:U54"/>
    <mergeCell ref="B3:U4"/>
    <mergeCell ref="B5:U18"/>
    <mergeCell ref="B20:U21"/>
    <mergeCell ref="B22:U35"/>
    <mergeCell ref="B39:U40"/>
  </mergeCells>
  <phoneticPr fontId="31"/>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X33"/>
  <sheetViews>
    <sheetView showGridLines="0" view="pageBreakPreview" topLeftCell="A3" zoomScaleNormal="100" zoomScaleSheetLayoutView="100" workbookViewId="0">
      <selection activeCell="M47" sqref="M47"/>
    </sheetView>
  </sheetViews>
  <sheetFormatPr defaultColWidth="8.58203125" defaultRowHeight="18" x14ac:dyDescent="0.55000000000000004"/>
  <cols>
    <col min="1" max="1" width="5.33203125" style="141" customWidth="1"/>
    <col min="2" max="2" width="27.58203125" style="141" customWidth="1"/>
    <col min="3" max="3" width="7.58203125" style="141" customWidth="1"/>
    <col min="4" max="24" width="4" style="141" customWidth="1"/>
    <col min="25" max="16384" width="8.58203125" style="141"/>
  </cols>
  <sheetData>
    <row r="1" spans="1:24" ht="57" customHeight="1" x14ac:dyDescent="0.55000000000000004">
      <c r="A1" s="745" t="s">
        <v>660</v>
      </c>
      <c r="B1" s="746"/>
      <c r="C1" s="746"/>
      <c r="D1" s="746"/>
      <c r="E1" s="746"/>
      <c r="F1" s="746"/>
      <c r="G1" s="746"/>
      <c r="H1" s="746"/>
      <c r="I1" s="746"/>
      <c r="J1" s="746"/>
      <c r="K1" s="746"/>
      <c r="L1" s="746"/>
      <c r="M1" s="746"/>
      <c r="N1" s="746"/>
      <c r="O1" s="746"/>
      <c r="P1" s="746"/>
      <c r="Q1" s="746"/>
      <c r="R1" s="746"/>
      <c r="S1" s="746"/>
      <c r="T1" s="746"/>
      <c r="U1" s="746"/>
      <c r="V1" s="746"/>
      <c r="W1" s="746"/>
      <c r="X1" s="746"/>
    </row>
    <row r="2" spans="1:24" ht="25.5" customHeight="1" x14ac:dyDescent="0.55000000000000004">
      <c r="A2" s="140" t="s">
        <v>659</v>
      </c>
    </row>
    <row r="3" spans="1:24" ht="21" customHeight="1" x14ac:dyDescent="0.55000000000000004">
      <c r="A3" s="758" t="s">
        <v>218</v>
      </c>
      <c r="B3" s="759"/>
      <c r="C3" s="760"/>
      <c r="D3" s="777" t="s">
        <v>226</v>
      </c>
      <c r="E3" s="778"/>
      <c r="F3" s="778"/>
      <c r="G3" s="778"/>
      <c r="H3" s="778"/>
      <c r="I3" s="778"/>
      <c r="J3" s="778"/>
      <c r="K3" s="778"/>
      <c r="L3" s="778"/>
      <c r="M3" s="778"/>
      <c r="N3" s="778"/>
      <c r="O3" s="778"/>
      <c r="P3" s="778"/>
      <c r="Q3" s="778"/>
      <c r="R3" s="778"/>
      <c r="S3" s="778"/>
      <c r="T3" s="778"/>
      <c r="U3" s="778"/>
      <c r="V3" s="778"/>
      <c r="W3" s="778"/>
      <c r="X3" s="778"/>
    </row>
    <row r="4" spans="1:24" x14ac:dyDescent="0.55000000000000004">
      <c r="A4" s="771"/>
      <c r="B4" s="772"/>
      <c r="C4" s="773"/>
      <c r="D4" s="779"/>
      <c r="E4" s="780"/>
      <c r="F4" s="780"/>
      <c r="G4" s="780"/>
      <c r="H4" s="780"/>
      <c r="I4" s="780"/>
      <c r="J4" s="780"/>
      <c r="K4" s="780"/>
      <c r="L4" s="780"/>
      <c r="M4" s="780"/>
      <c r="N4" s="780"/>
      <c r="O4" s="780"/>
      <c r="P4" s="780"/>
      <c r="Q4" s="780"/>
      <c r="R4" s="780"/>
      <c r="S4" s="780"/>
      <c r="T4" s="780"/>
      <c r="U4" s="780"/>
      <c r="V4" s="780"/>
      <c r="W4" s="780"/>
      <c r="X4" s="780"/>
    </row>
    <row r="5" spans="1:24" x14ac:dyDescent="0.55000000000000004">
      <c r="A5" s="761"/>
      <c r="B5" s="762"/>
      <c r="C5" s="763"/>
      <c r="D5" s="781"/>
      <c r="E5" s="782"/>
      <c r="F5" s="782"/>
      <c r="G5" s="782"/>
      <c r="H5" s="782"/>
      <c r="I5" s="782"/>
      <c r="J5" s="782"/>
      <c r="K5" s="782"/>
      <c r="L5" s="782"/>
      <c r="M5" s="782"/>
      <c r="N5" s="782"/>
      <c r="O5" s="782"/>
      <c r="P5" s="782"/>
      <c r="Q5" s="782"/>
      <c r="R5" s="782"/>
      <c r="S5" s="782"/>
      <c r="T5" s="782"/>
      <c r="U5" s="782"/>
      <c r="V5" s="782"/>
      <c r="W5" s="782"/>
      <c r="X5" s="782"/>
    </row>
    <row r="6" spans="1:24" ht="35.15" customHeight="1" x14ac:dyDescent="0.55000000000000004">
      <c r="A6" s="774" t="s">
        <v>219</v>
      </c>
      <c r="B6" s="775"/>
      <c r="C6" s="776"/>
      <c r="D6" s="783">
        <v>46326</v>
      </c>
      <c r="E6" s="784"/>
      <c r="F6" s="784"/>
      <c r="G6" s="784"/>
      <c r="H6" s="785"/>
      <c r="I6" s="785"/>
      <c r="J6" s="785"/>
      <c r="K6" s="785"/>
      <c r="L6" s="785"/>
      <c r="M6" s="785"/>
      <c r="N6" s="785"/>
      <c r="O6" s="785"/>
      <c r="P6" s="785"/>
      <c r="Q6" s="785"/>
      <c r="R6" s="785"/>
      <c r="S6" s="785"/>
      <c r="T6" s="785"/>
      <c r="U6" s="785"/>
      <c r="V6" s="785"/>
      <c r="W6" s="785"/>
      <c r="X6" s="786"/>
    </row>
    <row r="8" spans="1:24" x14ac:dyDescent="0.55000000000000004">
      <c r="A8" s="790" t="s">
        <v>656</v>
      </c>
      <c r="B8" s="791"/>
      <c r="C8" s="791"/>
      <c r="D8" s="791"/>
      <c r="E8" s="791"/>
      <c r="F8" s="791"/>
      <c r="G8" s="791"/>
      <c r="H8" s="791"/>
      <c r="I8" s="791"/>
      <c r="J8" s="791"/>
      <c r="K8" s="791"/>
      <c r="L8" s="791"/>
      <c r="M8" s="791"/>
      <c r="N8" s="791"/>
      <c r="O8" s="791"/>
      <c r="P8" s="791"/>
      <c r="Q8" s="791"/>
      <c r="R8" s="791"/>
      <c r="S8" s="791"/>
      <c r="T8" s="791"/>
      <c r="U8" s="791"/>
      <c r="V8" s="791"/>
      <c r="W8" s="791"/>
      <c r="X8" s="791"/>
    </row>
    <row r="9" spans="1:24" x14ac:dyDescent="0.55000000000000004">
      <c r="A9" s="792" t="s">
        <v>607</v>
      </c>
      <c r="B9" s="793"/>
      <c r="C9" s="793"/>
      <c r="D9" s="793"/>
      <c r="E9" s="793"/>
      <c r="F9" s="793"/>
      <c r="G9" s="793"/>
      <c r="H9" s="793"/>
      <c r="I9" s="793"/>
      <c r="J9" s="793"/>
      <c r="K9" s="793"/>
      <c r="L9" s="793"/>
      <c r="M9" s="793"/>
      <c r="N9" s="793"/>
      <c r="O9" s="793"/>
      <c r="P9" s="793"/>
      <c r="Q9" s="793"/>
      <c r="R9" s="793"/>
      <c r="S9" s="793"/>
      <c r="T9" s="793"/>
      <c r="U9" s="793"/>
      <c r="V9" s="793"/>
      <c r="W9" s="793"/>
      <c r="X9" s="793"/>
    </row>
    <row r="10" spans="1:24" x14ac:dyDescent="0.55000000000000004">
      <c r="A10" s="794"/>
      <c r="B10" s="795"/>
      <c r="C10" s="795"/>
      <c r="D10" s="795"/>
      <c r="E10" s="795"/>
      <c r="F10" s="795"/>
      <c r="G10" s="795"/>
      <c r="H10" s="795"/>
      <c r="I10" s="795"/>
      <c r="J10" s="795"/>
      <c r="K10" s="795"/>
      <c r="L10" s="795"/>
      <c r="M10" s="795"/>
      <c r="N10" s="795"/>
      <c r="O10" s="795"/>
      <c r="P10" s="795"/>
      <c r="Q10" s="795"/>
      <c r="R10" s="795"/>
      <c r="S10" s="795"/>
      <c r="T10" s="795"/>
      <c r="U10" s="795"/>
      <c r="V10" s="795"/>
      <c r="W10" s="795"/>
      <c r="X10" s="795"/>
    </row>
    <row r="11" spans="1:24" x14ac:dyDescent="0.55000000000000004">
      <c r="A11" s="794"/>
      <c r="B11" s="795"/>
      <c r="C11" s="795"/>
      <c r="D11" s="795"/>
      <c r="E11" s="795"/>
      <c r="F11" s="795"/>
      <c r="G11" s="795"/>
      <c r="H11" s="795"/>
      <c r="I11" s="795"/>
      <c r="J11" s="795"/>
      <c r="K11" s="795"/>
      <c r="L11" s="795"/>
      <c r="M11" s="795"/>
      <c r="N11" s="795"/>
      <c r="O11" s="795"/>
      <c r="P11" s="795"/>
      <c r="Q11" s="795"/>
      <c r="R11" s="795"/>
      <c r="S11" s="795"/>
      <c r="T11" s="795"/>
      <c r="U11" s="795"/>
      <c r="V11" s="795"/>
      <c r="W11" s="795"/>
      <c r="X11" s="795"/>
    </row>
    <row r="12" spans="1:24" x14ac:dyDescent="0.55000000000000004">
      <c r="A12" s="794"/>
      <c r="B12" s="795"/>
      <c r="C12" s="795"/>
      <c r="D12" s="795"/>
      <c r="E12" s="795"/>
      <c r="F12" s="795"/>
      <c r="G12" s="795"/>
      <c r="H12" s="795"/>
      <c r="I12" s="795"/>
      <c r="J12" s="795"/>
      <c r="K12" s="795"/>
      <c r="L12" s="795"/>
      <c r="M12" s="795"/>
      <c r="N12" s="795"/>
      <c r="O12" s="795"/>
      <c r="P12" s="795"/>
      <c r="Q12" s="795"/>
      <c r="R12" s="795"/>
      <c r="S12" s="795"/>
      <c r="T12" s="795"/>
      <c r="U12" s="795"/>
      <c r="V12" s="795"/>
      <c r="W12" s="795"/>
      <c r="X12" s="795"/>
    </row>
    <row r="13" spans="1:24" x14ac:dyDescent="0.55000000000000004">
      <c r="A13" s="794"/>
      <c r="B13" s="795"/>
      <c r="C13" s="795"/>
      <c r="D13" s="795"/>
      <c r="E13" s="795"/>
      <c r="F13" s="795"/>
      <c r="G13" s="795"/>
      <c r="H13" s="795"/>
      <c r="I13" s="795"/>
      <c r="J13" s="795"/>
      <c r="K13" s="795"/>
      <c r="L13" s="795"/>
      <c r="M13" s="795"/>
      <c r="N13" s="795"/>
      <c r="O13" s="795"/>
      <c r="P13" s="795"/>
      <c r="Q13" s="795"/>
      <c r="R13" s="795"/>
      <c r="S13" s="795"/>
      <c r="T13" s="795"/>
      <c r="U13" s="795"/>
      <c r="V13" s="795"/>
      <c r="W13" s="795"/>
      <c r="X13" s="795"/>
    </row>
    <row r="14" spans="1:24" x14ac:dyDescent="0.55000000000000004">
      <c r="A14" s="794"/>
      <c r="B14" s="795"/>
      <c r="C14" s="795"/>
      <c r="D14" s="795"/>
      <c r="E14" s="795"/>
      <c r="F14" s="795"/>
      <c r="G14" s="795"/>
      <c r="H14" s="795"/>
      <c r="I14" s="795"/>
      <c r="J14" s="795"/>
      <c r="K14" s="795"/>
      <c r="L14" s="795"/>
      <c r="M14" s="795"/>
      <c r="N14" s="795"/>
      <c r="O14" s="795"/>
      <c r="P14" s="795"/>
      <c r="Q14" s="795"/>
      <c r="R14" s="795"/>
      <c r="S14" s="795"/>
      <c r="T14" s="795"/>
      <c r="U14" s="795"/>
      <c r="V14" s="795"/>
      <c r="W14" s="795"/>
      <c r="X14" s="795"/>
    </row>
    <row r="15" spans="1:24" x14ac:dyDescent="0.55000000000000004">
      <c r="A15" s="794"/>
      <c r="B15" s="795"/>
      <c r="C15" s="795"/>
      <c r="D15" s="795"/>
      <c r="E15" s="795"/>
      <c r="F15" s="795"/>
      <c r="G15" s="795"/>
      <c r="H15" s="795"/>
      <c r="I15" s="795"/>
      <c r="J15" s="795"/>
      <c r="K15" s="795"/>
      <c r="L15" s="795"/>
      <c r="M15" s="795"/>
      <c r="N15" s="795"/>
      <c r="O15" s="795"/>
      <c r="P15" s="795"/>
      <c r="Q15" s="795"/>
      <c r="R15" s="795"/>
      <c r="S15" s="795"/>
      <c r="T15" s="795"/>
      <c r="U15" s="795"/>
      <c r="V15" s="795"/>
      <c r="W15" s="795"/>
      <c r="X15" s="795"/>
    </row>
    <row r="16" spans="1:24" x14ac:dyDescent="0.55000000000000004">
      <c r="A16" s="794"/>
      <c r="B16" s="795"/>
      <c r="C16" s="795"/>
      <c r="D16" s="795"/>
      <c r="E16" s="795"/>
      <c r="F16" s="795"/>
      <c r="G16" s="795"/>
      <c r="H16" s="795"/>
      <c r="I16" s="795"/>
      <c r="J16" s="795"/>
      <c r="K16" s="795"/>
      <c r="L16" s="795"/>
      <c r="M16" s="795"/>
      <c r="N16" s="795"/>
      <c r="O16" s="795"/>
      <c r="P16" s="795"/>
      <c r="Q16" s="795"/>
      <c r="R16" s="795"/>
      <c r="S16" s="795"/>
      <c r="T16" s="795"/>
      <c r="U16" s="795"/>
      <c r="V16" s="795"/>
      <c r="W16" s="795"/>
      <c r="X16" s="795"/>
    </row>
    <row r="17" spans="1:24" x14ac:dyDescent="0.55000000000000004">
      <c r="A17" s="796"/>
      <c r="B17" s="797"/>
      <c r="C17" s="797"/>
      <c r="D17" s="797"/>
      <c r="E17" s="797"/>
      <c r="F17" s="797"/>
      <c r="G17" s="797"/>
      <c r="H17" s="797"/>
      <c r="I17" s="797"/>
      <c r="J17" s="797"/>
      <c r="K17" s="797"/>
      <c r="L17" s="797"/>
      <c r="M17" s="797"/>
      <c r="N17" s="797"/>
      <c r="O17" s="797"/>
      <c r="P17" s="797"/>
      <c r="Q17" s="797"/>
      <c r="R17" s="797"/>
      <c r="S17" s="797"/>
      <c r="T17" s="797"/>
      <c r="U17" s="797"/>
      <c r="V17" s="797"/>
      <c r="W17" s="797"/>
      <c r="X17" s="797"/>
    </row>
    <row r="18" spans="1:24" x14ac:dyDescent="0.55000000000000004">
      <c r="A18" s="216"/>
      <c r="B18" s="217"/>
      <c r="C18" s="217"/>
      <c r="D18" s="217"/>
      <c r="E18" s="217"/>
      <c r="F18" s="217"/>
      <c r="G18" s="217"/>
      <c r="H18" s="217"/>
      <c r="I18" s="217"/>
      <c r="J18" s="217"/>
      <c r="K18" s="217"/>
      <c r="L18" s="217"/>
      <c r="M18" s="217"/>
      <c r="N18" s="217"/>
      <c r="O18" s="217"/>
      <c r="P18" s="217"/>
      <c r="Q18" s="217"/>
      <c r="R18" s="217"/>
      <c r="S18" s="217"/>
      <c r="T18" s="217"/>
      <c r="U18" s="217"/>
      <c r="V18" s="217"/>
      <c r="W18" s="217"/>
      <c r="X18" s="217"/>
    </row>
    <row r="19" spans="1:24" x14ac:dyDescent="0.55000000000000004">
      <c r="A19" s="766" t="s">
        <v>657</v>
      </c>
      <c r="B19" s="767"/>
      <c r="C19" s="767"/>
      <c r="D19" s="767"/>
      <c r="E19" s="767"/>
      <c r="F19" s="767"/>
      <c r="G19" s="767"/>
      <c r="H19" s="767"/>
      <c r="I19" s="767"/>
      <c r="J19" s="767"/>
      <c r="K19" s="767"/>
      <c r="L19" s="767"/>
      <c r="M19" s="767"/>
      <c r="N19" s="767"/>
      <c r="O19" s="767"/>
      <c r="P19" s="767"/>
      <c r="Q19" s="767"/>
      <c r="R19" s="767"/>
      <c r="S19" s="767"/>
      <c r="T19" s="767"/>
      <c r="U19" s="767"/>
      <c r="V19" s="767"/>
      <c r="W19" s="767"/>
      <c r="X19" s="768"/>
    </row>
    <row r="20" spans="1:24" x14ac:dyDescent="0.55000000000000004">
      <c r="A20" s="757" t="s">
        <v>220</v>
      </c>
      <c r="B20" s="758" t="s">
        <v>221</v>
      </c>
      <c r="C20" s="759"/>
      <c r="D20" s="759"/>
      <c r="E20" s="759"/>
      <c r="F20" s="759"/>
      <c r="G20" s="759"/>
      <c r="H20" s="759"/>
      <c r="I20" s="760"/>
      <c r="J20" s="758" t="s">
        <v>222</v>
      </c>
      <c r="K20" s="760"/>
      <c r="L20" s="769" t="s">
        <v>223</v>
      </c>
      <c r="M20" s="770"/>
      <c r="N20" s="769" t="s">
        <v>606</v>
      </c>
      <c r="O20" s="770"/>
      <c r="P20" s="770"/>
      <c r="Q20" s="770"/>
      <c r="R20" s="770"/>
      <c r="S20" s="770"/>
      <c r="T20" s="770"/>
      <c r="U20" s="770"/>
      <c r="V20" s="770"/>
      <c r="W20" s="770"/>
      <c r="X20" s="770"/>
    </row>
    <row r="21" spans="1:24" x14ac:dyDescent="0.55000000000000004">
      <c r="A21" s="757"/>
      <c r="B21" s="761"/>
      <c r="C21" s="762"/>
      <c r="D21" s="762"/>
      <c r="E21" s="762"/>
      <c r="F21" s="762"/>
      <c r="G21" s="762"/>
      <c r="H21" s="762"/>
      <c r="I21" s="763"/>
      <c r="J21" s="761"/>
      <c r="K21" s="763"/>
      <c r="L21" s="237">
        <v>11</v>
      </c>
      <c r="M21" s="237">
        <v>12</v>
      </c>
      <c r="N21" s="237">
        <v>1</v>
      </c>
      <c r="O21" s="237">
        <v>2</v>
      </c>
      <c r="P21" s="237">
        <v>3</v>
      </c>
      <c r="Q21" s="237">
        <v>4</v>
      </c>
      <c r="R21" s="237">
        <v>5</v>
      </c>
      <c r="S21" s="237">
        <v>6</v>
      </c>
      <c r="T21" s="237">
        <v>7</v>
      </c>
      <c r="U21" s="237">
        <v>8</v>
      </c>
      <c r="V21" s="237">
        <v>9</v>
      </c>
      <c r="W21" s="237">
        <v>10</v>
      </c>
      <c r="X21" s="237">
        <v>11</v>
      </c>
    </row>
    <row r="22" spans="1:24" s="143" customFormat="1" ht="59.25" customHeight="1" x14ac:dyDescent="0.55000000000000004">
      <c r="A22" s="142">
        <v>1</v>
      </c>
      <c r="B22" s="749" t="s">
        <v>556</v>
      </c>
      <c r="C22" s="750"/>
      <c r="D22" s="750"/>
      <c r="E22" s="750"/>
      <c r="F22" s="750"/>
      <c r="G22" s="750"/>
      <c r="H22" s="750"/>
      <c r="I22" s="751"/>
      <c r="J22" s="764" t="s">
        <v>527</v>
      </c>
      <c r="K22" s="765"/>
      <c r="L22" s="235" t="s">
        <v>510</v>
      </c>
      <c r="M22" s="235" t="s">
        <v>530</v>
      </c>
      <c r="N22" s="235" t="s">
        <v>530</v>
      </c>
      <c r="O22" s="235" t="s">
        <v>530</v>
      </c>
      <c r="P22" s="235" t="s">
        <v>530</v>
      </c>
      <c r="Q22" s="235" t="s">
        <v>530</v>
      </c>
      <c r="R22" s="235" t="s">
        <v>530</v>
      </c>
      <c r="S22" s="235" t="s">
        <v>530</v>
      </c>
      <c r="T22" s="235" t="s">
        <v>531</v>
      </c>
      <c r="U22" s="235" t="s">
        <v>510</v>
      </c>
      <c r="V22" s="235" t="s">
        <v>510</v>
      </c>
      <c r="W22" s="235" t="s">
        <v>510</v>
      </c>
      <c r="X22" s="235"/>
    </row>
    <row r="23" spans="1:24" s="143" customFormat="1" ht="59.25" customHeight="1" x14ac:dyDescent="0.55000000000000004">
      <c r="A23" s="142">
        <v>2</v>
      </c>
      <c r="B23" s="787" t="s">
        <v>557</v>
      </c>
      <c r="C23" s="788"/>
      <c r="D23" s="788"/>
      <c r="E23" s="788"/>
      <c r="F23" s="788"/>
      <c r="G23" s="788"/>
      <c r="H23" s="788"/>
      <c r="I23" s="789"/>
      <c r="J23" s="764" t="s">
        <v>528</v>
      </c>
      <c r="K23" s="765"/>
      <c r="L23" s="235" t="s">
        <v>510</v>
      </c>
      <c r="M23" s="235" t="s">
        <v>531</v>
      </c>
      <c r="N23" s="235" t="s">
        <v>531</v>
      </c>
      <c r="O23" s="235" t="s">
        <v>530</v>
      </c>
      <c r="P23" s="235" t="s">
        <v>530</v>
      </c>
      <c r="Q23" s="235" t="s">
        <v>530</v>
      </c>
      <c r="R23" s="235" t="s">
        <v>530</v>
      </c>
      <c r="S23" s="235" t="s">
        <v>530</v>
      </c>
      <c r="T23" s="235" t="s">
        <v>530</v>
      </c>
      <c r="U23" s="235" t="s">
        <v>530</v>
      </c>
      <c r="V23" s="235" t="s">
        <v>530</v>
      </c>
      <c r="W23" s="235" t="s">
        <v>530</v>
      </c>
      <c r="X23" s="235"/>
    </row>
    <row r="24" spans="1:24" s="143" customFormat="1" ht="59.25" customHeight="1" x14ac:dyDescent="0.55000000000000004">
      <c r="A24" s="142">
        <v>3</v>
      </c>
      <c r="B24" s="787" t="s">
        <v>559</v>
      </c>
      <c r="C24" s="788"/>
      <c r="D24" s="788"/>
      <c r="E24" s="788"/>
      <c r="F24" s="788"/>
      <c r="G24" s="788"/>
      <c r="H24" s="788"/>
      <c r="I24" s="789"/>
      <c r="J24" s="764" t="s">
        <v>539</v>
      </c>
      <c r="K24" s="765"/>
      <c r="L24" s="235" t="s">
        <v>510</v>
      </c>
      <c r="M24" s="235" t="s">
        <v>531</v>
      </c>
      <c r="N24" s="235" t="s">
        <v>531</v>
      </c>
      <c r="O24" s="235" t="s">
        <v>530</v>
      </c>
      <c r="P24" s="235" t="s">
        <v>530</v>
      </c>
      <c r="Q24" s="235" t="s">
        <v>530</v>
      </c>
      <c r="R24" s="235" t="s">
        <v>530</v>
      </c>
      <c r="S24" s="235" t="s">
        <v>530</v>
      </c>
      <c r="T24" s="235" t="s">
        <v>530</v>
      </c>
      <c r="U24" s="235" t="s">
        <v>530</v>
      </c>
      <c r="V24" s="235" t="s">
        <v>530</v>
      </c>
      <c r="W24" s="235" t="s">
        <v>530</v>
      </c>
      <c r="X24" s="235"/>
    </row>
    <row r="25" spans="1:24" s="143" customFormat="1" ht="59.25" customHeight="1" x14ac:dyDescent="0.55000000000000004">
      <c r="A25" s="142">
        <v>4</v>
      </c>
      <c r="B25" s="787" t="s">
        <v>560</v>
      </c>
      <c r="C25" s="788"/>
      <c r="D25" s="788"/>
      <c r="E25" s="788"/>
      <c r="F25" s="788"/>
      <c r="G25" s="788"/>
      <c r="H25" s="788"/>
      <c r="I25" s="789"/>
      <c r="J25" s="764" t="s">
        <v>529</v>
      </c>
      <c r="K25" s="765"/>
      <c r="L25" s="235" t="s">
        <v>510</v>
      </c>
      <c r="M25" s="235" t="s">
        <v>510</v>
      </c>
      <c r="N25" s="235" t="s">
        <v>530</v>
      </c>
      <c r="O25" s="235" t="s">
        <v>530</v>
      </c>
      <c r="P25" s="235" t="s">
        <v>530</v>
      </c>
      <c r="Q25" s="235" t="s">
        <v>530</v>
      </c>
      <c r="R25" s="235" t="s">
        <v>530</v>
      </c>
      <c r="S25" s="235" t="s">
        <v>530</v>
      </c>
      <c r="T25" s="235" t="s">
        <v>530</v>
      </c>
      <c r="U25" s="235" t="s">
        <v>530</v>
      </c>
      <c r="V25" s="235" t="s">
        <v>530</v>
      </c>
      <c r="W25" s="235" t="s">
        <v>530</v>
      </c>
      <c r="X25" s="235"/>
    </row>
    <row r="26" spans="1:24" s="143" customFormat="1" ht="59.25" customHeight="1" x14ac:dyDescent="0.55000000000000004">
      <c r="A26" s="142">
        <v>5</v>
      </c>
      <c r="B26" s="749" t="s">
        <v>584</v>
      </c>
      <c r="C26" s="750"/>
      <c r="D26" s="750"/>
      <c r="E26" s="750"/>
      <c r="F26" s="750"/>
      <c r="G26" s="750"/>
      <c r="H26" s="750"/>
      <c r="I26" s="751"/>
      <c r="J26" s="755"/>
      <c r="K26" s="756"/>
      <c r="L26" s="235"/>
      <c r="M26" s="235"/>
      <c r="N26" s="235"/>
      <c r="O26" s="235"/>
      <c r="P26" s="235"/>
      <c r="Q26" s="235"/>
      <c r="R26" s="235"/>
      <c r="S26" s="235"/>
      <c r="T26" s="235"/>
      <c r="U26" s="235"/>
      <c r="V26" s="235"/>
      <c r="W26" s="235" t="s">
        <v>510</v>
      </c>
      <c r="X26" s="235"/>
    </row>
    <row r="27" spans="1:24" s="143" customFormat="1" ht="59.25" customHeight="1" x14ac:dyDescent="0.55000000000000004">
      <c r="A27" s="142">
        <v>6</v>
      </c>
      <c r="B27" s="749" t="s">
        <v>583</v>
      </c>
      <c r="C27" s="750"/>
      <c r="D27" s="750"/>
      <c r="E27" s="750"/>
      <c r="F27" s="750"/>
      <c r="G27" s="750"/>
      <c r="H27" s="750"/>
      <c r="I27" s="751"/>
      <c r="J27" s="755"/>
      <c r="K27" s="756"/>
      <c r="L27" s="235"/>
      <c r="M27" s="235"/>
      <c r="N27" s="235"/>
      <c r="O27" s="235"/>
      <c r="P27" s="235"/>
      <c r="Q27" s="235"/>
      <c r="R27" s="235"/>
      <c r="S27" s="235"/>
      <c r="T27" s="235"/>
      <c r="U27" s="235"/>
      <c r="V27" s="235"/>
      <c r="W27" s="235" t="s">
        <v>510</v>
      </c>
      <c r="X27" s="235"/>
    </row>
    <row r="28" spans="1:24" s="143" customFormat="1" ht="59.25" customHeight="1" x14ac:dyDescent="0.55000000000000004">
      <c r="A28" s="142">
        <v>7</v>
      </c>
      <c r="B28" s="752"/>
      <c r="C28" s="753"/>
      <c r="D28" s="753"/>
      <c r="E28" s="753"/>
      <c r="F28" s="753"/>
      <c r="G28" s="753"/>
      <c r="H28" s="753"/>
      <c r="I28" s="754"/>
      <c r="J28" s="747"/>
      <c r="K28" s="748"/>
      <c r="L28" s="236"/>
      <c r="M28" s="236"/>
      <c r="N28" s="236"/>
      <c r="O28" s="236"/>
      <c r="P28" s="236"/>
      <c r="Q28" s="236"/>
      <c r="R28" s="236"/>
      <c r="S28" s="236"/>
      <c r="T28" s="236"/>
      <c r="U28" s="236"/>
      <c r="V28" s="236"/>
      <c r="W28" s="236"/>
      <c r="X28" s="236"/>
    </row>
    <row r="29" spans="1:24" s="143" customFormat="1" ht="59.25" customHeight="1" x14ac:dyDescent="0.55000000000000004">
      <c r="A29" s="142">
        <v>8</v>
      </c>
      <c r="B29" s="752"/>
      <c r="C29" s="753"/>
      <c r="D29" s="753"/>
      <c r="E29" s="753"/>
      <c r="F29" s="753"/>
      <c r="G29" s="753"/>
      <c r="H29" s="753"/>
      <c r="I29" s="754"/>
      <c r="J29" s="747"/>
      <c r="K29" s="748"/>
      <c r="L29" s="236"/>
      <c r="M29" s="236"/>
      <c r="N29" s="236"/>
      <c r="O29" s="236"/>
      <c r="P29" s="236"/>
      <c r="Q29" s="236"/>
      <c r="R29" s="236"/>
      <c r="S29" s="236"/>
      <c r="T29" s="236"/>
      <c r="U29" s="236"/>
      <c r="V29" s="236"/>
      <c r="W29" s="236"/>
      <c r="X29" s="236"/>
    </row>
    <row r="30" spans="1:24" s="143" customFormat="1" ht="59.25" customHeight="1" x14ac:dyDescent="0.55000000000000004">
      <c r="A30" s="142" t="s">
        <v>224</v>
      </c>
      <c r="B30" s="752"/>
      <c r="C30" s="753"/>
      <c r="D30" s="753"/>
      <c r="E30" s="753"/>
      <c r="F30" s="753"/>
      <c r="G30" s="753"/>
      <c r="H30" s="753"/>
      <c r="I30" s="754"/>
      <c r="J30" s="747"/>
      <c r="K30" s="748"/>
      <c r="L30" s="236"/>
      <c r="M30" s="236"/>
      <c r="N30" s="236"/>
      <c r="O30" s="236"/>
      <c r="P30" s="236"/>
      <c r="Q30" s="236"/>
      <c r="R30" s="236"/>
      <c r="S30" s="236"/>
      <c r="T30" s="236"/>
      <c r="U30" s="236"/>
      <c r="V30" s="236"/>
      <c r="W30" s="236"/>
      <c r="X30" s="236"/>
    </row>
    <row r="31" spans="1:24" s="143" customFormat="1" ht="59.25" customHeight="1" x14ac:dyDescent="0.55000000000000004">
      <c r="A31" s="142" t="s">
        <v>225</v>
      </c>
      <c r="B31" s="752"/>
      <c r="C31" s="753"/>
      <c r="D31" s="753"/>
      <c r="E31" s="753"/>
      <c r="F31" s="753"/>
      <c r="G31" s="753"/>
      <c r="H31" s="753"/>
      <c r="I31" s="754"/>
      <c r="J31" s="747"/>
      <c r="K31" s="748"/>
      <c r="L31" s="236"/>
      <c r="M31" s="236"/>
      <c r="N31" s="236"/>
      <c r="O31" s="236"/>
      <c r="P31" s="236"/>
      <c r="Q31" s="236"/>
      <c r="R31" s="236"/>
      <c r="S31" s="236"/>
      <c r="T31" s="236"/>
      <c r="U31" s="236"/>
      <c r="V31" s="236"/>
      <c r="W31" s="236"/>
      <c r="X31" s="236"/>
    </row>
    <row r="32" spans="1:24" s="143" customFormat="1" ht="59.25" customHeight="1" x14ac:dyDescent="0.55000000000000004">
      <c r="A32" s="142">
        <v>11</v>
      </c>
      <c r="B32" s="752"/>
      <c r="C32" s="753"/>
      <c r="D32" s="753"/>
      <c r="E32" s="753"/>
      <c r="F32" s="753"/>
      <c r="G32" s="753"/>
      <c r="H32" s="753"/>
      <c r="I32" s="754"/>
      <c r="J32" s="747"/>
      <c r="K32" s="748"/>
      <c r="L32" s="236"/>
      <c r="M32" s="236"/>
      <c r="N32" s="236"/>
      <c r="O32" s="236"/>
      <c r="P32" s="236"/>
      <c r="Q32" s="236"/>
      <c r="R32" s="236"/>
      <c r="S32" s="236"/>
      <c r="T32" s="236"/>
      <c r="U32" s="236"/>
      <c r="V32" s="236"/>
      <c r="W32" s="236"/>
      <c r="X32" s="236"/>
    </row>
    <row r="33" spans="1:24" s="143" customFormat="1" ht="59.25" customHeight="1" x14ac:dyDescent="0.55000000000000004">
      <c r="A33" s="142">
        <v>12</v>
      </c>
      <c r="B33" s="752"/>
      <c r="C33" s="753"/>
      <c r="D33" s="753"/>
      <c r="E33" s="753"/>
      <c r="F33" s="753"/>
      <c r="G33" s="753"/>
      <c r="H33" s="753"/>
      <c r="I33" s="754"/>
      <c r="J33" s="747"/>
      <c r="K33" s="748"/>
      <c r="L33" s="236"/>
      <c r="M33" s="236"/>
      <c r="N33" s="236"/>
      <c r="O33" s="236"/>
      <c r="P33" s="236"/>
      <c r="Q33" s="236"/>
      <c r="R33" s="236"/>
      <c r="S33" s="236"/>
      <c r="T33" s="236"/>
      <c r="U33" s="236"/>
      <c r="V33" s="236"/>
      <c r="W33" s="236"/>
      <c r="X33" s="236"/>
    </row>
  </sheetData>
  <sheetProtection algorithmName="SHA-512" hashValue="UiLuFRCjm9VdVtQKLE7nvKX3c/5GjofL+xXPKu8IFolECfMBvksy+9AbR2pHj/DeVJ0CcGKjXqXHfs5qgDjrCQ==" saltValue="1OMO0v8q/YE2a3ZUgFyFgA==" spinCount="100000" sheet="1" objects="1" scenarios="1"/>
  <mergeCells count="37">
    <mergeCell ref="J26:K26"/>
    <mergeCell ref="L20:M20"/>
    <mergeCell ref="N20:X20"/>
    <mergeCell ref="A3:C5"/>
    <mergeCell ref="A6:C6"/>
    <mergeCell ref="D3:X5"/>
    <mergeCell ref="D6:X6"/>
    <mergeCell ref="J24:K24"/>
    <mergeCell ref="J25:K25"/>
    <mergeCell ref="B22:I22"/>
    <mergeCell ref="B23:I23"/>
    <mergeCell ref="B24:I24"/>
    <mergeCell ref="J23:K23"/>
    <mergeCell ref="B25:I25"/>
    <mergeCell ref="A8:X8"/>
    <mergeCell ref="A9:X17"/>
    <mergeCell ref="A20:A21"/>
    <mergeCell ref="B20:I21"/>
    <mergeCell ref="J22:K22"/>
    <mergeCell ref="J20:K21"/>
    <mergeCell ref="A19:X19"/>
    <mergeCell ref="A1:X1"/>
    <mergeCell ref="J32:K32"/>
    <mergeCell ref="J33:K33"/>
    <mergeCell ref="B26:I26"/>
    <mergeCell ref="B27:I27"/>
    <mergeCell ref="B28:I28"/>
    <mergeCell ref="B29:I29"/>
    <mergeCell ref="B30:I30"/>
    <mergeCell ref="B31:I31"/>
    <mergeCell ref="B32:I32"/>
    <mergeCell ref="B33:I33"/>
    <mergeCell ref="J27:K27"/>
    <mergeCell ref="J28:K28"/>
    <mergeCell ref="J29:K29"/>
    <mergeCell ref="J30:K30"/>
    <mergeCell ref="J31:K31"/>
  </mergeCells>
  <phoneticPr fontId="31"/>
  <dataValidations count="1">
    <dataValidation type="list" allowBlank="1" showInputMessage="1" showErrorMessage="1" sqref="L22:X33">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5"/>
  <sheetViews>
    <sheetView view="pageBreakPreview" topLeftCell="J4" zoomScaleNormal="100" zoomScaleSheetLayoutView="100" workbookViewId="0">
      <selection activeCell="M47" sqref="M47"/>
    </sheetView>
  </sheetViews>
  <sheetFormatPr defaultColWidth="2.08203125" defaultRowHeight="18" x14ac:dyDescent="0.55000000000000004"/>
  <cols>
    <col min="1" max="1" width="0.83203125" style="145" customWidth="1"/>
    <col min="2" max="65" width="2.08203125" style="145"/>
    <col min="66" max="66" width="0.83203125" style="145" customWidth="1"/>
    <col min="67" max="83" width="2.08203125" style="145"/>
    <col min="84" max="84" width="2.08203125" style="145" customWidth="1"/>
    <col min="85" max="16384" width="2.08203125" style="145"/>
  </cols>
  <sheetData>
    <row r="1" spans="2:65" ht="20" x14ac:dyDescent="0.55000000000000004">
      <c r="B1" s="144" t="s">
        <v>241</v>
      </c>
    </row>
    <row r="2" spans="2:65" x14ac:dyDescent="0.55000000000000004">
      <c r="B2" s="146" t="s">
        <v>292</v>
      </c>
    </row>
    <row r="3" spans="2:65" x14ac:dyDescent="0.55000000000000004">
      <c r="B3" s="146"/>
      <c r="C3" s="145" t="s">
        <v>293</v>
      </c>
    </row>
    <row r="4" spans="2:65" x14ac:dyDescent="0.55000000000000004">
      <c r="B4" s="147" t="s">
        <v>577</v>
      </c>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row>
    <row r="5" spans="2:65" x14ac:dyDescent="0.55000000000000004">
      <c r="B5" s="147" t="s">
        <v>578</v>
      </c>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row>
    <row r="6" spans="2:65" x14ac:dyDescent="0.55000000000000004">
      <c r="B6" s="149"/>
    </row>
    <row r="7" spans="2:65" x14ac:dyDescent="0.55000000000000004">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820" t="s">
        <v>294</v>
      </c>
      <c r="AN7" s="820"/>
      <c r="AO7" s="820"/>
      <c r="AP7" s="820"/>
      <c r="AQ7" s="820"/>
      <c r="AR7" s="820"/>
      <c r="AS7" s="820" t="s">
        <v>294</v>
      </c>
      <c r="AT7" s="820"/>
      <c r="AU7" s="820"/>
      <c r="AV7" s="820"/>
      <c r="AW7" s="820"/>
      <c r="AX7" s="820"/>
      <c r="AY7" s="820" t="s">
        <v>295</v>
      </c>
      <c r="AZ7" s="820"/>
      <c r="BA7" s="820"/>
      <c r="BB7" s="820"/>
      <c r="BC7" s="820"/>
      <c r="BD7" s="820"/>
      <c r="BE7" s="150"/>
      <c r="BF7" s="150"/>
      <c r="BG7" s="150"/>
      <c r="BH7" s="151"/>
      <c r="BI7" s="151"/>
      <c r="BJ7" s="150"/>
      <c r="BK7" s="150"/>
      <c r="BL7" s="150"/>
      <c r="BM7" s="152" t="s">
        <v>296</v>
      </c>
    </row>
    <row r="8" spans="2:65" x14ac:dyDescent="0.55000000000000004">
      <c r="B8" s="821" t="s">
        <v>297</v>
      </c>
      <c r="C8" s="808"/>
      <c r="D8" s="808"/>
      <c r="E8" s="809"/>
      <c r="F8" s="821" t="s">
        <v>298</v>
      </c>
      <c r="G8" s="808"/>
      <c r="H8" s="808"/>
      <c r="I8" s="808"/>
      <c r="J8" s="808"/>
      <c r="K8" s="808"/>
      <c r="L8" s="808"/>
      <c r="M8" s="808"/>
      <c r="N8" s="808"/>
      <c r="O8" s="809"/>
      <c r="P8" s="821" t="s">
        <v>299</v>
      </c>
      <c r="Q8" s="808"/>
      <c r="R8" s="808"/>
      <c r="S8" s="808"/>
      <c r="T8" s="808"/>
      <c r="U8" s="808"/>
      <c r="V8" s="808"/>
      <c r="W8" s="808"/>
      <c r="X8" s="808"/>
      <c r="Y8" s="808"/>
      <c r="Z8" s="808"/>
      <c r="AA8" s="808"/>
      <c r="AB8" s="808"/>
      <c r="AC8" s="809"/>
      <c r="AD8" s="821" t="s">
        <v>300</v>
      </c>
      <c r="AE8" s="808"/>
      <c r="AF8" s="809"/>
      <c r="AG8" s="821" t="s">
        <v>301</v>
      </c>
      <c r="AH8" s="808"/>
      <c r="AI8" s="808"/>
      <c r="AJ8" s="808"/>
      <c r="AK8" s="808"/>
      <c r="AL8" s="809"/>
      <c r="AM8" s="822" t="s">
        <v>302</v>
      </c>
      <c r="AN8" s="822"/>
      <c r="AO8" s="822"/>
      <c r="AP8" s="822"/>
      <c r="AQ8" s="822"/>
      <c r="AR8" s="822"/>
      <c r="AS8" s="821" t="s">
        <v>303</v>
      </c>
      <c r="AT8" s="808"/>
      <c r="AU8" s="808"/>
      <c r="AV8" s="808"/>
      <c r="AW8" s="808"/>
      <c r="AX8" s="809"/>
      <c r="AY8" s="821" t="s">
        <v>304</v>
      </c>
      <c r="AZ8" s="808"/>
      <c r="BA8" s="808"/>
      <c r="BB8" s="808"/>
      <c r="BC8" s="808"/>
      <c r="BD8" s="809"/>
      <c r="BE8" s="808" t="s">
        <v>305</v>
      </c>
      <c r="BF8" s="808"/>
      <c r="BG8" s="808"/>
      <c r="BH8" s="808"/>
      <c r="BI8" s="808"/>
      <c r="BJ8" s="808"/>
      <c r="BK8" s="808"/>
      <c r="BL8" s="808"/>
      <c r="BM8" s="809"/>
    </row>
    <row r="9" spans="2:65" x14ac:dyDescent="0.55000000000000004">
      <c r="B9" s="810" t="s">
        <v>306</v>
      </c>
      <c r="C9" s="811"/>
      <c r="D9" s="811"/>
      <c r="E9" s="812"/>
      <c r="F9" s="813"/>
      <c r="G9" s="814"/>
      <c r="H9" s="814"/>
      <c r="I9" s="814"/>
      <c r="J9" s="814"/>
      <c r="K9" s="814"/>
      <c r="L9" s="814"/>
      <c r="M9" s="814"/>
      <c r="N9" s="814"/>
      <c r="O9" s="815"/>
      <c r="P9" s="816" t="s">
        <v>307</v>
      </c>
      <c r="Q9" s="816"/>
      <c r="R9" s="816"/>
      <c r="S9" s="816"/>
      <c r="T9" s="816"/>
      <c r="U9" s="816"/>
      <c r="V9" s="816"/>
      <c r="W9" s="816"/>
      <c r="X9" s="816"/>
      <c r="Y9" s="816"/>
      <c r="Z9" s="816"/>
      <c r="AA9" s="816"/>
      <c r="AB9" s="816"/>
      <c r="AC9" s="816"/>
      <c r="AD9" s="816" t="s">
        <v>308</v>
      </c>
      <c r="AE9" s="816"/>
      <c r="AF9" s="816"/>
      <c r="AG9" s="816" t="s">
        <v>309</v>
      </c>
      <c r="AH9" s="816"/>
      <c r="AI9" s="816"/>
      <c r="AJ9" s="816"/>
      <c r="AK9" s="816"/>
      <c r="AL9" s="816"/>
      <c r="AM9" s="816" t="s">
        <v>310</v>
      </c>
      <c r="AN9" s="816"/>
      <c r="AO9" s="816"/>
      <c r="AP9" s="816"/>
      <c r="AQ9" s="816"/>
      <c r="AR9" s="816"/>
      <c r="AS9" s="816" t="s">
        <v>311</v>
      </c>
      <c r="AT9" s="816"/>
      <c r="AU9" s="816"/>
      <c r="AV9" s="816"/>
      <c r="AW9" s="816"/>
      <c r="AX9" s="816"/>
      <c r="AY9" s="816" t="s">
        <v>312</v>
      </c>
      <c r="AZ9" s="816"/>
      <c r="BA9" s="816"/>
      <c r="BB9" s="816"/>
      <c r="BC9" s="816"/>
      <c r="BD9" s="816"/>
      <c r="BE9" s="817" t="s">
        <v>313</v>
      </c>
      <c r="BF9" s="817"/>
      <c r="BG9" s="817"/>
      <c r="BH9" s="818" t="s">
        <v>314</v>
      </c>
      <c r="BI9" s="818"/>
      <c r="BJ9" s="818"/>
      <c r="BK9" s="819" t="s">
        <v>302</v>
      </c>
      <c r="BL9" s="819"/>
      <c r="BM9" s="819"/>
    </row>
    <row r="10" spans="2:65" ht="32.15" customHeight="1" x14ac:dyDescent="0.55000000000000004">
      <c r="B10" s="805" t="s">
        <v>315</v>
      </c>
      <c r="C10" s="805"/>
      <c r="D10" s="805"/>
      <c r="E10" s="805"/>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7" t="s">
        <v>260</v>
      </c>
      <c r="AE10" s="807"/>
      <c r="AF10" s="807"/>
      <c r="AG10" s="801"/>
      <c r="AH10" s="801"/>
      <c r="AI10" s="801"/>
      <c r="AJ10" s="801"/>
      <c r="AK10" s="801"/>
      <c r="AL10" s="801"/>
      <c r="AM10" s="801"/>
      <c r="AN10" s="801"/>
      <c r="AO10" s="801"/>
      <c r="AP10" s="801"/>
      <c r="AQ10" s="801"/>
      <c r="AR10" s="801"/>
      <c r="AS10" s="802" t="str">
        <f>IF(AM10="","",AG10*AM10)</f>
        <v/>
      </c>
      <c r="AT10" s="802"/>
      <c r="AU10" s="802"/>
      <c r="AV10" s="802"/>
      <c r="AW10" s="802"/>
      <c r="AX10" s="802"/>
      <c r="AY10" s="802" t="str">
        <f>IF(AM10="","",ROUNDDOWN(AG10*AM10*1.1,0))</f>
        <v/>
      </c>
      <c r="AZ10" s="802"/>
      <c r="BA10" s="802"/>
      <c r="BB10" s="802"/>
      <c r="BC10" s="802"/>
      <c r="BD10" s="802"/>
      <c r="BE10" s="803" t="str">
        <f>IF(AS10="","",IF(AS10&gt;=300000,"必要",""))</f>
        <v/>
      </c>
      <c r="BF10" s="803"/>
      <c r="BG10" s="803"/>
      <c r="BH10" s="803" t="str">
        <f>IF(AS10="","",IF(AS10&gt;=1000000,"必要",""))</f>
        <v/>
      </c>
      <c r="BI10" s="803"/>
      <c r="BJ10" s="803"/>
      <c r="BK10" s="804" t="str">
        <f>IF(AM10="","",IF(AM10&lt;100000,"×","〇"))</f>
        <v/>
      </c>
      <c r="BL10" s="804"/>
      <c r="BM10" s="804"/>
    </row>
    <row r="11" spans="2:65" ht="32.15" customHeight="1" x14ac:dyDescent="0.55000000000000004">
      <c r="B11" s="805" t="s">
        <v>316</v>
      </c>
      <c r="C11" s="805"/>
      <c r="D11" s="805"/>
      <c r="E11" s="805"/>
      <c r="F11" s="806"/>
      <c r="G11" s="806"/>
      <c r="H11" s="806"/>
      <c r="I11" s="806"/>
      <c r="J11" s="806"/>
      <c r="K11" s="806"/>
      <c r="L11" s="806"/>
      <c r="M11" s="806"/>
      <c r="N11" s="806"/>
      <c r="O11" s="806"/>
      <c r="P11" s="806"/>
      <c r="Q11" s="806"/>
      <c r="R11" s="806"/>
      <c r="S11" s="806"/>
      <c r="T11" s="806"/>
      <c r="U11" s="806"/>
      <c r="V11" s="806"/>
      <c r="W11" s="806"/>
      <c r="X11" s="806"/>
      <c r="Y11" s="806"/>
      <c r="Z11" s="806"/>
      <c r="AA11" s="806"/>
      <c r="AB11" s="806"/>
      <c r="AC11" s="806"/>
      <c r="AD11" s="807" t="s">
        <v>260</v>
      </c>
      <c r="AE11" s="807"/>
      <c r="AF11" s="807"/>
      <c r="AG11" s="801"/>
      <c r="AH11" s="801"/>
      <c r="AI11" s="801"/>
      <c r="AJ11" s="801"/>
      <c r="AK11" s="801"/>
      <c r="AL11" s="801"/>
      <c r="AM11" s="801"/>
      <c r="AN11" s="801"/>
      <c r="AO11" s="801"/>
      <c r="AP11" s="801"/>
      <c r="AQ11" s="801"/>
      <c r="AR11" s="801"/>
      <c r="AS11" s="802" t="str">
        <f t="shared" ref="AS11:AS24" si="0">IF(AM11="","",AG11*AM11)</f>
        <v/>
      </c>
      <c r="AT11" s="802"/>
      <c r="AU11" s="802"/>
      <c r="AV11" s="802"/>
      <c r="AW11" s="802"/>
      <c r="AX11" s="802"/>
      <c r="AY11" s="802" t="str">
        <f t="shared" ref="AY11:AY24" si="1">IF(AM11="","",ROUNDDOWN(AG11*AM11*1.1,0))</f>
        <v/>
      </c>
      <c r="AZ11" s="802"/>
      <c r="BA11" s="802"/>
      <c r="BB11" s="802"/>
      <c r="BC11" s="802"/>
      <c r="BD11" s="802"/>
      <c r="BE11" s="803" t="str">
        <f t="shared" ref="BE11:BE24" si="2">IF(AS11="","",IF(AS11&gt;=300000,"必要",""))</f>
        <v/>
      </c>
      <c r="BF11" s="803"/>
      <c r="BG11" s="803"/>
      <c r="BH11" s="803" t="str">
        <f t="shared" ref="BH11:BH24" si="3">IF(AS11="","",IF(AS11&gt;=1000000,"必要",""))</f>
        <v/>
      </c>
      <c r="BI11" s="803"/>
      <c r="BJ11" s="803"/>
      <c r="BK11" s="804" t="str">
        <f t="shared" ref="BK11:BK24" si="4">IF(AM11="","",IF(AM11&lt;100000,"×","〇"))</f>
        <v/>
      </c>
      <c r="BL11" s="804"/>
      <c r="BM11" s="804"/>
    </row>
    <row r="12" spans="2:65" ht="32.15" customHeight="1" x14ac:dyDescent="0.55000000000000004">
      <c r="B12" s="805" t="s">
        <v>317</v>
      </c>
      <c r="C12" s="805"/>
      <c r="D12" s="805"/>
      <c r="E12" s="805"/>
      <c r="F12" s="806"/>
      <c r="G12" s="806"/>
      <c r="H12" s="806"/>
      <c r="I12" s="806"/>
      <c r="J12" s="806"/>
      <c r="K12" s="806"/>
      <c r="L12" s="806"/>
      <c r="M12" s="806"/>
      <c r="N12" s="806"/>
      <c r="O12" s="806"/>
      <c r="P12" s="806"/>
      <c r="Q12" s="806"/>
      <c r="R12" s="806"/>
      <c r="S12" s="806"/>
      <c r="T12" s="806"/>
      <c r="U12" s="806"/>
      <c r="V12" s="806"/>
      <c r="W12" s="806"/>
      <c r="X12" s="806"/>
      <c r="Y12" s="806"/>
      <c r="Z12" s="806"/>
      <c r="AA12" s="806"/>
      <c r="AB12" s="806"/>
      <c r="AC12" s="806"/>
      <c r="AD12" s="807" t="s">
        <v>260</v>
      </c>
      <c r="AE12" s="807"/>
      <c r="AF12" s="807"/>
      <c r="AG12" s="801"/>
      <c r="AH12" s="801"/>
      <c r="AI12" s="801"/>
      <c r="AJ12" s="801"/>
      <c r="AK12" s="801"/>
      <c r="AL12" s="801"/>
      <c r="AM12" s="801"/>
      <c r="AN12" s="801"/>
      <c r="AO12" s="801"/>
      <c r="AP12" s="801"/>
      <c r="AQ12" s="801"/>
      <c r="AR12" s="801"/>
      <c r="AS12" s="802" t="str">
        <f t="shared" si="0"/>
        <v/>
      </c>
      <c r="AT12" s="802"/>
      <c r="AU12" s="802"/>
      <c r="AV12" s="802"/>
      <c r="AW12" s="802"/>
      <c r="AX12" s="802"/>
      <c r="AY12" s="802" t="str">
        <f t="shared" si="1"/>
        <v/>
      </c>
      <c r="AZ12" s="802"/>
      <c r="BA12" s="802"/>
      <c r="BB12" s="802"/>
      <c r="BC12" s="802"/>
      <c r="BD12" s="802"/>
      <c r="BE12" s="803" t="str">
        <f t="shared" si="2"/>
        <v/>
      </c>
      <c r="BF12" s="803"/>
      <c r="BG12" s="803"/>
      <c r="BH12" s="803" t="str">
        <f t="shared" si="3"/>
        <v/>
      </c>
      <c r="BI12" s="803"/>
      <c r="BJ12" s="803"/>
      <c r="BK12" s="804" t="str">
        <f t="shared" si="4"/>
        <v/>
      </c>
      <c r="BL12" s="804"/>
      <c r="BM12" s="804"/>
    </row>
    <row r="13" spans="2:65" ht="32.15" customHeight="1" x14ac:dyDescent="0.55000000000000004">
      <c r="B13" s="805" t="s">
        <v>318</v>
      </c>
      <c r="C13" s="805"/>
      <c r="D13" s="805"/>
      <c r="E13" s="805"/>
      <c r="F13" s="806"/>
      <c r="G13" s="806"/>
      <c r="H13" s="806"/>
      <c r="I13" s="806"/>
      <c r="J13" s="806"/>
      <c r="K13" s="806"/>
      <c r="L13" s="806"/>
      <c r="M13" s="806"/>
      <c r="N13" s="806"/>
      <c r="O13" s="806"/>
      <c r="P13" s="806"/>
      <c r="Q13" s="806"/>
      <c r="R13" s="806"/>
      <c r="S13" s="806"/>
      <c r="T13" s="806"/>
      <c r="U13" s="806"/>
      <c r="V13" s="806"/>
      <c r="W13" s="806"/>
      <c r="X13" s="806"/>
      <c r="Y13" s="806"/>
      <c r="Z13" s="806"/>
      <c r="AA13" s="806"/>
      <c r="AB13" s="806"/>
      <c r="AC13" s="806"/>
      <c r="AD13" s="807" t="s">
        <v>260</v>
      </c>
      <c r="AE13" s="807"/>
      <c r="AF13" s="807"/>
      <c r="AG13" s="801"/>
      <c r="AH13" s="801"/>
      <c r="AI13" s="801"/>
      <c r="AJ13" s="801"/>
      <c r="AK13" s="801"/>
      <c r="AL13" s="801"/>
      <c r="AM13" s="801"/>
      <c r="AN13" s="801"/>
      <c r="AO13" s="801"/>
      <c r="AP13" s="801"/>
      <c r="AQ13" s="801"/>
      <c r="AR13" s="801"/>
      <c r="AS13" s="802" t="str">
        <f t="shared" si="0"/>
        <v/>
      </c>
      <c r="AT13" s="802"/>
      <c r="AU13" s="802"/>
      <c r="AV13" s="802"/>
      <c r="AW13" s="802"/>
      <c r="AX13" s="802"/>
      <c r="AY13" s="802" t="str">
        <f t="shared" si="1"/>
        <v/>
      </c>
      <c r="AZ13" s="802"/>
      <c r="BA13" s="802"/>
      <c r="BB13" s="802"/>
      <c r="BC13" s="802"/>
      <c r="BD13" s="802"/>
      <c r="BE13" s="803" t="str">
        <f t="shared" si="2"/>
        <v/>
      </c>
      <c r="BF13" s="803"/>
      <c r="BG13" s="803"/>
      <c r="BH13" s="803" t="str">
        <f t="shared" si="3"/>
        <v/>
      </c>
      <c r="BI13" s="803"/>
      <c r="BJ13" s="803"/>
      <c r="BK13" s="804" t="str">
        <f t="shared" si="4"/>
        <v/>
      </c>
      <c r="BL13" s="804"/>
      <c r="BM13" s="804"/>
    </row>
    <row r="14" spans="2:65" ht="32.15" customHeight="1" x14ac:dyDescent="0.55000000000000004">
      <c r="B14" s="805" t="s">
        <v>319</v>
      </c>
      <c r="C14" s="805"/>
      <c r="D14" s="805"/>
      <c r="E14" s="805"/>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7" t="s">
        <v>260</v>
      </c>
      <c r="AE14" s="807"/>
      <c r="AF14" s="807"/>
      <c r="AG14" s="801"/>
      <c r="AH14" s="801"/>
      <c r="AI14" s="801"/>
      <c r="AJ14" s="801"/>
      <c r="AK14" s="801"/>
      <c r="AL14" s="801"/>
      <c r="AM14" s="801"/>
      <c r="AN14" s="801"/>
      <c r="AO14" s="801"/>
      <c r="AP14" s="801"/>
      <c r="AQ14" s="801"/>
      <c r="AR14" s="801"/>
      <c r="AS14" s="802" t="str">
        <f t="shared" si="0"/>
        <v/>
      </c>
      <c r="AT14" s="802"/>
      <c r="AU14" s="802"/>
      <c r="AV14" s="802"/>
      <c r="AW14" s="802"/>
      <c r="AX14" s="802"/>
      <c r="AY14" s="802" t="str">
        <f t="shared" si="1"/>
        <v/>
      </c>
      <c r="AZ14" s="802"/>
      <c r="BA14" s="802"/>
      <c r="BB14" s="802"/>
      <c r="BC14" s="802"/>
      <c r="BD14" s="802"/>
      <c r="BE14" s="803" t="str">
        <f t="shared" si="2"/>
        <v/>
      </c>
      <c r="BF14" s="803"/>
      <c r="BG14" s="803"/>
      <c r="BH14" s="803" t="str">
        <f t="shared" si="3"/>
        <v/>
      </c>
      <c r="BI14" s="803"/>
      <c r="BJ14" s="803"/>
      <c r="BK14" s="804" t="str">
        <f t="shared" si="4"/>
        <v/>
      </c>
      <c r="BL14" s="804"/>
      <c r="BM14" s="804"/>
    </row>
    <row r="15" spans="2:65" ht="32.15" customHeight="1" x14ac:dyDescent="0.55000000000000004">
      <c r="B15" s="805" t="s">
        <v>320</v>
      </c>
      <c r="C15" s="805"/>
      <c r="D15" s="805"/>
      <c r="E15" s="805"/>
      <c r="F15" s="806"/>
      <c r="G15" s="806"/>
      <c r="H15" s="806"/>
      <c r="I15" s="806"/>
      <c r="J15" s="806"/>
      <c r="K15" s="806"/>
      <c r="L15" s="806"/>
      <c r="M15" s="806"/>
      <c r="N15" s="806"/>
      <c r="O15" s="806"/>
      <c r="P15" s="806"/>
      <c r="Q15" s="806"/>
      <c r="R15" s="806"/>
      <c r="S15" s="806"/>
      <c r="T15" s="806"/>
      <c r="U15" s="806"/>
      <c r="V15" s="806"/>
      <c r="W15" s="806"/>
      <c r="X15" s="806"/>
      <c r="Y15" s="806"/>
      <c r="Z15" s="806"/>
      <c r="AA15" s="806"/>
      <c r="AB15" s="806"/>
      <c r="AC15" s="806"/>
      <c r="AD15" s="807" t="s">
        <v>260</v>
      </c>
      <c r="AE15" s="807"/>
      <c r="AF15" s="807"/>
      <c r="AG15" s="801"/>
      <c r="AH15" s="801"/>
      <c r="AI15" s="801"/>
      <c r="AJ15" s="801"/>
      <c r="AK15" s="801"/>
      <c r="AL15" s="801"/>
      <c r="AM15" s="801"/>
      <c r="AN15" s="801"/>
      <c r="AO15" s="801"/>
      <c r="AP15" s="801"/>
      <c r="AQ15" s="801"/>
      <c r="AR15" s="801"/>
      <c r="AS15" s="802" t="str">
        <f t="shared" si="0"/>
        <v/>
      </c>
      <c r="AT15" s="802"/>
      <c r="AU15" s="802"/>
      <c r="AV15" s="802"/>
      <c r="AW15" s="802"/>
      <c r="AX15" s="802"/>
      <c r="AY15" s="802" t="str">
        <f t="shared" si="1"/>
        <v/>
      </c>
      <c r="AZ15" s="802"/>
      <c r="BA15" s="802"/>
      <c r="BB15" s="802"/>
      <c r="BC15" s="802"/>
      <c r="BD15" s="802"/>
      <c r="BE15" s="803" t="str">
        <f t="shared" si="2"/>
        <v/>
      </c>
      <c r="BF15" s="803"/>
      <c r="BG15" s="803"/>
      <c r="BH15" s="803" t="str">
        <f t="shared" si="3"/>
        <v/>
      </c>
      <c r="BI15" s="803"/>
      <c r="BJ15" s="803"/>
      <c r="BK15" s="804" t="str">
        <f t="shared" si="4"/>
        <v/>
      </c>
      <c r="BL15" s="804"/>
      <c r="BM15" s="804"/>
    </row>
    <row r="16" spans="2:65" ht="32.15" customHeight="1" x14ac:dyDescent="0.55000000000000004">
      <c r="B16" s="805" t="s">
        <v>321</v>
      </c>
      <c r="C16" s="805"/>
      <c r="D16" s="805"/>
      <c r="E16" s="805"/>
      <c r="F16" s="806"/>
      <c r="G16" s="806"/>
      <c r="H16" s="806"/>
      <c r="I16" s="806"/>
      <c r="J16" s="806"/>
      <c r="K16" s="806"/>
      <c r="L16" s="806"/>
      <c r="M16" s="806"/>
      <c r="N16" s="806"/>
      <c r="O16" s="806"/>
      <c r="P16" s="806"/>
      <c r="Q16" s="806"/>
      <c r="R16" s="806"/>
      <c r="S16" s="806"/>
      <c r="T16" s="806"/>
      <c r="U16" s="806"/>
      <c r="V16" s="806"/>
      <c r="W16" s="806"/>
      <c r="X16" s="806"/>
      <c r="Y16" s="806"/>
      <c r="Z16" s="806"/>
      <c r="AA16" s="806"/>
      <c r="AB16" s="806"/>
      <c r="AC16" s="806"/>
      <c r="AD16" s="807" t="s">
        <v>260</v>
      </c>
      <c r="AE16" s="807"/>
      <c r="AF16" s="807"/>
      <c r="AG16" s="801"/>
      <c r="AH16" s="801"/>
      <c r="AI16" s="801"/>
      <c r="AJ16" s="801"/>
      <c r="AK16" s="801"/>
      <c r="AL16" s="801"/>
      <c r="AM16" s="801"/>
      <c r="AN16" s="801"/>
      <c r="AO16" s="801"/>
      <c r="AP16" s="801"/>
      <c r="AQ16" s="801"/>
      <c r="AR16" s="801"/>
      <c r="AS16" s="802" t="str">
        <f t="shared" si="0"/>
        <v/>
      </c>
      <c r="AT16" s="802"/>
      <c r="AU16" s="802"/>
      <c r="AV16" s="802"/>
      <c r="AW16" s="802"/>
      <c r="AX16" s="802"/>
      <c r="AY16" s="802" t="str">
        <f t="shared" si="1"/>
        <v/>
      </c>
      <c r="AZ16" s="802"/>
      <c r="BA16" s="802"/>
      <c r="BB16" s="802"/>
      <c r="BC16" s="802"/>
      <c r="BD16" s="802"/>
      <c r="BE16" s="803" t="str">
        <f t="shared" si="2"/>
        <v/>
      </c>
      <c r="BF16" s="803"/>
      <c r="BG16" s="803"/>
      <c r="BH16" s="803" t="str">
        <f t="shared" si="3"/>
        <v/>
      </c>
      <c r="BI16" s="803"/>
      <c r="BJ16" s="803"/>
      <c r="BK16" s="804" t="str">
        <f t="shared" si="4"/>
        <v/>
      </c>
      <c r="BL16" s="804"/>
      <c r="BM16" s="804"/>
    </row>
    <row r="17" spans="2:65" ht="32.15" customHeight="1" x14ac:dyDescent="0.55000000000000004">
      <c r="B17" s="805" t="s">
        <v>322</v>
      </c>
      <c r="C17" s="805"/>
      <c r="D17" s="805"/>
      <c r="E17" s="805"/>
      <c r="F17" s="806"/>
      <c r="G17" s="806"/>
      <c r="H17" s="806"/>
      <c r="I17" s="806"/>
      <c r="J17" s="806"/>
      <c r="K17" s="806"/>
      <c r="L17" s="806"/>
      <c r="M17" s="806"/>
      <c r="N17" s="806"/>
      <c r="O17" s="806"/>
      <c r="P17" s="806"/>
      <c r="Q17" s="806"/>
      <c r="R17" s="806"/>
      <c r="S17" s="806"/>
      <c r="T17" s="806"/>
      <c r="U17" s="806"/>
      <c r="V17" s="806"/>
      <c r="W17" s="806"/>
      <c r="X17" s="806"/>
      <c r="Y17" s="806"/>
      <c r="Z17" s="806"/>
      <c r="AA17" s="806"/>
      <c r="AB17" s="806"/>
      <c r="AC17" s="806"/>
      <c r="AD17" s="807" t="s">
        <v>260</v>
      </c>
      <c r="AE17" s="807"/>
      <c r="AF17" s="807"/>
      <c r="AG17" s="801"/>
      <c r="AH17" s="801"/>
      <c r="AI17" s="801"/>
      <c r="AJ17" s="801"/>
      <c r="AK17" s="801"/>
      <c r="AL17" s="801"/>
      <c r="AM17" s="801"/>
      <c r="AN17" s="801"/>
      <c r="AO17" s="801"/>
      <c r="AP17" s="801"/>
      <c r="AQ17" s="801"/>
      <c r="AR17" s="801"/>
      <c r="AS17" s="802" t="str">
        <f t="shared" si="0"/>
        <v/>
      </c>
      <c r="AT17" s="802"/>
      <c r="AU17" s="802"/>
      <c r="AV17" s="802"/>
      <c r="AW17" s="802"/>
      <c r="AX17" s="802"/>
      <c r="AY17" s="802" t="str">
        <f t="shared" si="1"/>
        <v/>
      </c>
      <c r="AZ17" s="802"/>
      <c r="BA17" s="802"/>
      <c r="BB17" s="802"/>
      <c r="BC17" s="802"/>
      <c r="BD17" s="802"/>
      <c r="BE17" s="803" t="str">
        <f t="shared" si="2"/>
        <v/>
      </c>
      <c r="BF17" s="803"/>
      <c r="BG17" s="803"/>
      <c r="BH17" s="803" t="str">
        <f t="shared" si="3"/>
        <v/>
      </c>
      <c r="BI17" s="803"/>
      <c r="BJ17" s="803"/>
      <c r="BK17" s="804" t="str">
        <f t="shared" si="4"/>
        <v/>
      </c>
      <c r="BL17" s="804"/>
      <c r="BM17" s="804"/>
    </row>
    <row r="18" spans="2:65" ht="32.15" customHeight="1" x14ac:dyDescent="0.55000000000000004">
      <c r="B18" s="805" t="s">
        <v>323</v>
      </c>
      <c r="C18" s="805"/>
      <c r="D18" s="805"/>
      <c r="E18" s="805"/>
      <c r="F18" s="806"/>
      <c r="G18" s="806"/>
      <c r="H18" s="806"/>
      <c r="I18" s="806"/>
      <c r="J18" s="806"/>
      <c r="K18" s="806"/>
      <c r="L18" s="806"/>
      <c r="M18" s="806"/>
      <c r="N18" s="806"/>
      <c r="O18" s="806"/>
      <c r="P18" s="806"/>
      <c r="Q18" s="806"/>
      <c r="R18" s="806"/>
      <c r="S18" s="806"/>
      <c r="T18" s="806"/>
      <c r="U18" s="806"/>
      <c r="V18" s="806"/>
      <c r="W18" s="806"/>
      <c r="X18" s="806"/>
      <c r="Y18" s="806"/>
      <c r="Z18" s="806"/>
      <c r="AA18" s="806"/>
      <c r="AB18" s="806"/>
      <c r="AC18" s="806"/>
      <c r="AD18" s="807" t="s">
        <v>260</v>
      </c>
      <c r="AE18" s="807"/>
      <c r="AF18" s="807"/>
      <c r="AG18" s="801"/>
      <c r="AH18" s="801"/>
      <c r="AI18" s="801"/>
      <c r="AJ18" s="801"/>
      <c r="AK18" s="801"/>
      <c r="AL18" s="801"/>
      <c r="AM18" s="801"/>
      <c r="AN18" s="801"/>
      <c r="AO18" s="801"/>
      <c r="AP18" s="801"/>
      <c r="AQ18" s="801"/>
      <c r="AR18" s="801"/>
      <c r="AS18" s="802" t="str">
        <f t="shared" si="0"/>
        <v/>
      </c>
      <c r="AT18" s="802"/>
      <c r="AU18" s="802"/>
      <c r="AV18" s="802"/>
      <c r="AW18" s="802"/>
      <c r="AX18" s="802"/>
      <c r="AY18" s="802" t="str">
        <f t="shared" si="1"/>
        <v/>
      </c>
      <c r="AZ18" s="802"/>
      <c r="BA18" s="802"/>
      <c r="BB18" s="802"/>
      <c r="BC18" s="802"/>
      <c r="BD18" s="802"/>
      <c r="BE18" s="803" t="str">
        <f t="shared" si="2"/>
        <v/>
      </c>
      <c r="BF18" s="803"/>
      <c r="BG18" s="803"/>
      <c r="BH18" s="803" t="str">
        <f t="shared" si="3"/>
        <v/>
      </c>
      <c r="BI18" s="803"/>
      <c r="BJ18" s="803"/>
      <c r="BK18" s="804" t="str">
        <f t="shared" si="4"/>
        <v/>
      </c>
      <c r="BL18" s="804"/>
      <c r="BM18" s="804"/>
    </row>
    <row r="19" spans="2:65" ht="32.15" customHeight="1" x14ac:dyDescent="0.55000000000000004">
      <c r="B19" s="805" t="s">
        <v>324</v>
      </c>
      <c r="C19" s="805"/>
      <c r="D19" s="805"/>
      <c r="E19" s="805"/>
      <c r="F19" s="806"/>
      <c r="G19" s="806"/>
      <c r="H19" s="806"/>
      <c r="I19" s="806"/>
      <c r="J19" s="806"/>
      <c r="K19" s="806"/>
      <c r="L19" s="806"/>
      <c r="M19" s="806"/>
      <c r="N19" s="806"/>
      <c r="O19" s="806"/>
      <c r="P19" s="806"/>
      <c r="Q19" s="806"/>
      <c r="R19" s="806"/>
      <c r="S19" s="806"/>
      <c r="T19" s="806"/>
      <c r="U19" s="806"/>
      <c r="V19" s="806"/>
      <c r="W19" s="806"/>
      <c r="X19" s="806"/>
      <c r="Y19" s="806"/>
      <c r="Z19" s="806"/>
      <c r="AA19" s="806"/>
      <c r="AB19" s="806"/>
      <c r="AC19" s="806"/>
      <c r="AD19" s="807" t="s">
        <v>260</v>
      </c>
      <c r="AE19" s="807"/>
      <c r="AF19" s="807"/>
      <c r="AG19" s="801"/>
      <c r="AH19" s="801"/>
      <c r="AI19" s="801"/>
      <c r="AJ19" s="801"/>
      <c r="AK19" s="801"/>
      <c r="AL19" s="801"/>
      <c r="AM19" s="801"/>
      <c r="AN19" s="801"/>
      <c r="AO19" s="801"/>
      <c r="AP19" s="801"/>
      <c r="AQ19" s="801"/>
      <c r="AR19" s="801"/>
      <c r="AS19" s="802" t="str">
        <f t="shared" si="0"/>
        <v/>
      </c>
      <c r="AT19" s="802"/>
      <c r="AU19" s="802"/>
      <c r="AV19" s="802"/>
      <c r="AW19" s="802"/>
      <c r="AX19" s="802"/>
      <c r="AY19" s="802" t="str">
        <f t="shared" si="1"/>
        <v/>
      </c>
      <c r="AZ19" s="802"/>
      <c r="BA19" s="802"/>
      <c r="BB19" s="802"/>
      <c r="BC19" s="802"/>
      <c r="BD19" s="802"/>
      <c r="BE19" s="803" t="str">
        <f t="shared" si="2"/>
        <v/>
      </c>
      <c r="BF19" s="803"/>
      <c r="BG19" s="803"/>
      <c r="BH19" s="803" t="str">
        <f t="shared" si="3"/>
        <v/>
      </c>
      <c r="BI19" s="803"/>
      <c r="BJ19" s="803"/>
      <c r="BK19" s="804" t="str">
        <f t="shared" si="4"/>
        <v/>
      </c>
      <c r="BL19" s="804"/>
      <c r="BM19" s="804"/>
    </row>
    <row r="20" spans="2:65" ht="32.15" customHeight="1" x14ac:dyDescent="0.55000000000000004">
      <c r="B20" s="805" t="s">
        <v>325</v>
      </c>
      <c r="C20" s="805"/>
      <c r="D20" s="805"/>
      <c r="E20" s="805"/>
      <c r="F20" s="806"/>
      <c r="G20" s="806"/>
      <c r="H20" s="806"/>
      <c r="I20" s="806"/>
      <c r="J20" s="806"/>
      <c r="K20" s="806"/>
      <c r="L20" s="806"/>
      <c r="M20" s="806"/>
      <c r="N20" s="806"/>
      <c r="O20" s="806"/>
      <c r="P20" s="806"/>
      <c r="Q20" s="806"/>
      <c r="R20" s="806"/>
      <c r="S20" s="806"/>
      <c r="T20" s="806"/>
      <c r="U20" s="806"/>
      <c r="V20" s="806"/>
      <c r="W20" s="806"/>
      <c r="X20" s="806"/>
      <c r="Y20" s="806"/>
      <c r="Z20" s="806"/>
      <c r="AA20" s="806"/>
      <c r="AB20" s="806"/>
      <c r="AC20" s="806"/>
      <c r="AD20" s="807" t="s">
        <v>260</v>
      </c>
      <c r="AE20" s="807"/>
      <c r="AF20" s="807"/>
      <c r="AG20" s="801"/>
      <c r="AH20" s="801"/>
      <c r="AI20" s="801"/>
      <c r="AJ20" s="801"/>
      <c r="AK20" s="801"/>
      <c r="AL20" s="801"/>
      <c r="AM20" s="801"/>
      <c r="AN20" s="801"/>
      <c r="AO20" s="801"/>
      <c r="AP20" s="801"/>
      <c r="AQ20" s="801"/>
      <c r="AR20" s="801"/>
      <c r="AS20" s="802" t="str">
        <f t="shared" si="0"/>
        <v/>
      </c>
      <c r="AT20" s="802"/>
      <c r="AU20" s="802"/>
      <c r="AV20" s="802"/>
      <c r="AW20" s="802"/>
      <c r="AX20" s="802"/>
      <c r="AY20" s="802" t="str">
        <f t="shared" si="1"/>
        <v/>
      </c>
      <c r="AZ20" s="802"/>
      <c r="BA20" s="802"/>
      <c r="BB20" s="802"/>
      <c r="BC20" s="802"/>
      <c r="BD20" s="802"/>
      <c r="BE20" s="803" t="str">
        <f t="shared" si="2"/>
        <v/>
      </c>
      <c r="BF20" s="803"/>
      <c r="BG20" s="803"/>
      <c r="BH20" s="803" t="str">
        <f t="shared" si="3"/>
        <v/>
      </c>
      <c r="BI20" s="803"/>
      <c r="BJ20" s="803"/>
      <c r="BK20" s="804" t="str">
        <f t="shared" si="4"/>
        <v/>
      </c>
      <c r="BL20" s="804"/>
      <c r="BM20" s="804"/>
    </row>
    <row r="21" spans="2:65" ht="32.15" customHeight="1" x14ac:dyDescent="0.55000000000000004">
      <c r="B21" s="805" t="s">
        <v>326</v>
      </c>
      <c r="C21" s="805"/>
      <c r="D21" s="805"/>
      <c r="E21" s="805"/>
      <c r="F21" s="806"/>
      <c r="G21" s="806"/>
      <c r="H21" s="806"/>
      <c r="I21" s="806"/>
      <c r="J21" s="806"/>
      <c r="K21" s="806"/>
      <c r="L21" s="806"/>
      <c r="M21" s="806"/>
      <c r="N21" s="806"/>
      <c r="O21" s="806"/>
      <c r="P21" s="806"/>
      <c r="Q21" s="806"/>
      <c r="R21" s="806"/>
      <c r="S21" s="806"/>
      <c r="T21" s="806"/>
      <c r="U21" s="806"/>
      <c r="V21" s="806"/>
      <c r="W21" s="806"/>
      <c r="X21" s="806"/>
      <c r="Y21" s="806"/>
      <c r="Z21" s="806"/>
      <c r="AA21" s="806"/>
      <c r="AB21" s="806"/>
      <c r="AC21" s="806"/>
      <c r="AD21" s="807" t="s">
        <v>260</v>
      </c>
      <c r="AE21" s="807"/>
      <c r="AF21" s="807"/>
      <c r="AG21" s="801"/>
      <c r="AH21" s="801"/>
      <c r="AI21" s="801"/>
      <c r="AJ21" s="801"/>
      <c r="AK21" s="801"/>
      <c r="AL21" s="801"/>
      <c r="AM21" s="801"/>
      <c r="AN21" s="801"/>
      <c r="AO21" s="801"/>
      <c r="AP21" s="801"/>
      <c r="AQ21" s="801"/>
      <c r="AR21" s="801"/>
      <c r="AS21" s="802" t="str">
        <f t="shared" si="0"/>
        <v/>
      </c>
      <c r="AT21" s="802"/>
      <c r="AU21" s="802"/>
      <c r="AV21" s="802"/>
      <c r="AW21" s="802"/>
      <c r="AX21" s="802"/>
      <c r="AY21" s="802" t="str">
        <f t="shared" si="1"/>
        <v/>
      </c>
      <c r="AZ21" s="802"/>
      <c r="BA21" s="802"/>
      <c r="BB21" s="802"/>
      <c r="BC21" s="802"/>
      <c r="BD21" s="802"/>
      <c r="BE21" s="803" t="str">
        <f t="shared" si="2"/>
        <v/>
      </c>
      <c r="BF21" s="803"/>
      <c r="BG21" s="803"/>
      <c r="BH21" s="803" t="str">
        <f t="shared" si="3"/>
        <v/>
      </c>
      <c r="BI21" s="803"/>
      <c r="BJ21" s="803"/>
      <c r="BK21" s="804" t="str">
        <f t="shared" si="4"/>
        <v/>
      </c>
      <c r="BL21" s="804"/>
      <c r="BM21" s="804"/>
    </row>
    <row r="22" spans="2:65" ht="32.15" customHeight="1" x14ac:dyDescent="0.55000000000000004">
      <c r="B22" s="805" t="s">
        <v>327</v>
      </c>
      <c r="C22" s="805"/>
      <c r="D22" s="805"/>
      <c r="E22" s="805"/>
      <c r="F22" s="806"/>
      <c r="G22" s="806"/>
      <c r="H22" s="806"/>
      <c r="I22" s="806"/>
      <c r="J22" s="806"/>
      <c r="K22" s="806"/>
      <c r="L22" s="806"/>
      <c r="M22" s="806"/>
      <c r="N22" s="806"/>
      <c r="O22" s="806"/>
      <c r="P22" s="806"/>
      <c r="Q22" s="806"/>
      <c r="R22" s="806"/>
      <c r="S22" s="806"/>
      <c r="T22" s="806"/>
      <c r="U22" s="806"/>
      <c r="V22" s="806"/>
      <c r="W22" s="806"/>
      <c r="X22" s="806"/>
      <c r="Y22" s="806"/>
      <c r="Z22" s="806"/>
      <c r="AA22" s="806"/>
      <c r="AB22" s="806"/>
      <c r="AC22" s="806"/>
      <c r="AD22" s="807" t="s">
        <v>260</v>
      </c>
      <c r="AE22" s="807"/>
      <c r="AF22" s="807"/>
      <c r="AG22" s="801"/>
      <c r="AH22" s="801"/>
      <c r="AI22" s="801"/>
      <c r="AJ22" s="801"/>
      <c r="AK22" s="801"/>
      <c r="AL22" s="801"/>
      <c r="AM22" s="801"/>
      <c r="AN22" s="801"/>
      <c r="AO22" s="801"/>
      <c r="AP22" s="801"/>
      <c r="AQ22" s="801"/>
      <c r="AR22" s="801"/>
      <c r="AS22" s="802" t="str">
        <f t="shared" si="0"/>
        <v/>
      </c>
      <c r="AT22" s="802"/>
      <c r="AU22" s="802"/>
      <c r="AV22" s="802"/>
      <c r="AW22" s="802"/>
      <c r="AX22" s="802"/>
      <c r="AY22" s="802" t="str">
        <f t="shared" si="1"/>
        <v/>
      </c>
      <c r="AZ22" s="802"/>
      <c r="BA22" s="802"/>
      <c r="BB22" s="802"/>
      <c r="BC22" s="802"/>
      <c r="BD22" s="802"/>
      <c r="BE22" s="803" t="str">
        <f t="shared" si="2"/>
        <v/>
      </c>
      <c r="BF22" s="803"/>
      <c r="BG22" s="803"/>
      <c r="BH22" s="803" t="str">
        <f t="shared" si="3"/>
        <v/>
      </c>
      <c r="BI22" s="803"/>
      <c r="BJ22" s="803"/>
      <c r="BK22" s="804" t="str">
        <f t="shared" si="4"/>
        <v/>
      </c>
      <c r="BL22" s="804"/>
      <c r="BM22" s="804"/>
    </row>
    <row r="23" spans="2:65" ht="32.15" customHeight="1" x14ac:dyDescent="0.55000000000000004">
      <c r="B23" s="805" t="s">
        <v>328</v>
      </c>
      <c r="C23" s="805"/>
      <c r="D23" s="805"/>
      <c r="E23" s="805"/>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7" t="s">
        <v>260</v>
      </c>
      <c r="AE23" s="807"/>
      <c r="AF23" s="807"/>
      <c r="AG23" s="801"/>
      <c r="AH23" s="801"/>
      <c r="AI23" s="801"/>
      <c r="AJ23" s="801"/>
      <c r="AK23" s="801"/>
      <c r="AL23" s="801"/>
      <c r="AM23" s="801"/>
      <c r="AN23" s="801"/>
      <c r="AO23" s="801"/>
      <c r="AP23" s="801"/>
      <c r="AQ23" s="801"/>
      <c r="AR23" s="801"/>
      <c r="AS23" s="802" t="str">
        <f t="shared" si="0"/>
        <v/>
      </c>
      <c r="AT23" s="802"/>
      <c r="AU23" s="802"/>
      <c r="AV23" s="802"/>
      <c r="AW23" s="802"/>
      <c r="AX23" s="802"/>
      <c r="AY23" s="802" t="str">
        <f t="shared" si="1"/>
        <v/>
      </c>
      <c r="AZ23" s="802"/>
      <c r="BA23" s="802"/>
      <c r="BB23" s="802"/>
      <c r="BC23" s="802"/>
      <c r="BD23" s="802"/>
      <c r="BE23" s="803" t="str">
        <f t="shared" si="2"/>
        <v/>
      </c>
      <c r="BF23" s="803"/>
      <c r="BG23" s="803"/>
      <c r="BH23" s="803" t="str">
        <f t="shared" si="3"/>
        <v/>
      </c>
      <c r="BI23" s="803"/>
      <c r="BJ23" s="803"/>
      <c r="BK23" s="804" t="str">
        <f t="shared" si="4"/>
        <v/>
      </c>
      <c r="BL23" s="804"/>
      <c r="BM23" s="804"/>
    </row>
    <row r="24" spans="2:65" ht="32.15" customHeight="1" x14ac:dyDescent="0.55000000000000004">
      <c r="B24" s="805" t="s">
        <v>329</v>
      </c>
      <c r="C24" s="805"/>
      <c r="D24" s="805"/>
      <c r="E24" s="805"/>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7" t="s">
        <v>260</v>
      </c>
      <c r="AE24" s="807"/>
      <c r="AF24" s="807"/>
      <c r="AG24" s="801"/>
      <c r="AH24" s="801"/>
      <c r="AI24" s="801"/>
      <c r="AJ24" s="801"/>
      <c r="AK24" s="801"/>
      <c r="AL24" s="801"/>
      <c r="AM24" s="801"/>
      <c r="AN24" s="801"/>
      <c r="AO24" s="801"/>
      <c r="AP24" s="801"/>
      <c r="AQ24" s="801"/>
      <c r="AR24" s="801"/>
      <c r="AS24" s="802" t="str">
        <f t="shared" si="0"/>
        <v/>
      </c>
      <c r="AT24" s="802"/>
      <c r="AU24" s="802"/>
      <c r="AV24" s="802"/>
      <c r="AW24" s="802"/>
      <c r="AX24" s="802"/>
      <c r="AY24" s="802" t="str">
        <f t="shared" si="1"/>
        <v/>
      </c>
      <c r="AZ24" s="802"/>
      <c r="BA24" s="802"/>
      <c r="BB24" s="802"/>
      <c r="BC24" s="802"/>
      <c r="BD24" s="802"/>
      <c r="BE24" s="803" t="str">
        <f t="shared" si="2"/>
        <v/>
      </c>
      <c r="BF24" s="803"/>
      <c r="BG24" s="803"/>
      <c r="BH24" s="803" t="str">
        <f t="shared" si="3"/>
        <v/>
      </c>
      <c r="BI24" s="803"/>
      <c r="BJ24" s="803"/>
      <c r="BK24" s="804" t="str">
        <f t="shared" si="4"/>
        <v/>
      </c>
      <c r="BL24" s="804"/>
      <c r="BM24" s="804"/>
    </row>
    <row r="25" spans="2:65" ht="31.5" customHeight="1" x14ac:dyDescent="0.55000000000000004">
      <c r="AM25" s="798" t="s">
        <v>36</v>
      </c>
      <c r="AN25" s="798"/>
      <c r="AO25" s="798"/>
      <c r="AP25" s="798"/>
      <c r="AQ25" s="798"/>
      <c r="AR25" s="799"/>
      <c r="AS25" s="800">
        <f>SUM(AS10:AX24)</f>
        <v>0</v>
      </c>
      <c r="AT25" s="800"/>
      <c r="AU25" s="800"/>
      <c r="AV25" s="800"/>
      <c r="AW25" s="800"/>
      <c r="AX25" s="800"/>
      <c r="AY25" s="800">
        <f>SUM(AY10:BD24)</f>
        <v>0</v>
      </c>
      <c r="AZ25" s="800"/>
      <c r="BA25" s="800"/>
      <c r="BB25" s="800"/>
      <c r="BC25" s="800"/>
      <c r="BD25" s="800"/>
    </row>
  </sheetData>
  <sheetProtection algorithmName="SHA-512" hashValue="/R83W8lqGr4vYEXsUsVhpyGhjlKW7uYcziNtdUh1mVWBKCkt9DT6ZrsdUdU4ZIsJviTU5VnrOMGdzwVy0Q8EEQ==" saltValue="dSo/pUX7lwzA8+f6Y0vfjA==" spinCount="100000" sheet="1" objects="1" scenarios="1"/>
  <mergeCells count="191">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B20:E20"/>
    <mergeCell ref="F20:O20"/>
    <mergeCell ref="P20:AC20"/>
    <mergeCell ref="AD20:AF20"/>
    <mergeCell ref="AG20:AL20"/>
    <mergeCell ref="B19:E19"/>
    <mergeCell ref="F19:O19"/>
    <mergeCell ref="P19:AC19"/>
    <mergeCell ref="AD19:AF19"/>
    <mergeCell ref="AG19:AL19"/>
    <mergeCell ref="AM20:AR20"/>
    <mergeCell ref="AS20:AX20"/>
    <mergeCell ref="AY20:BD20"/>
    <mergeCell ref="BE20:BG20"/>
    <mergeCell ref="BH20:BJ20"/>
    <mergeCell ref="BK20:BM20"/>
    <mergeCell ref="AS19:AX19"/>
    <mergeCell ref="AY19:BD19"/>
    <mergeCell ref="BE19:BG19"/>
    <mergeCell ref="BH19:BJ19"/>
    <mergeCell ref="BK19:BM19"/>
    <mergeCell ref="AM19:AR19"/>
    <mergeCell ref="B22:E22"/>
    <mergeCell ref="F22:O22"/>
    <mergeCell ref="P22:AC22"/>
    <mergeCell ref="AD22:AF22"/>
    <mergeCell ref="AG22:AL22"/>
    <mergeCell ref="B21:E21"/>
    <mergeCell ref="F21:O21"/>
    <mergeCell ref="P21:AC21"/>
    <mergeCell ref="AD21:AF21"/>
    <mergeCell ref="AG21:AL21"/>
    <mergeCell ref="AM22:AR22"/>
    <mergeCell ref="AS22:AX22"/>
    <mergeCell ref="AY22:BD22"/>
    <mergeCell ref="BE22:BG22"/>
    <mergeCell ref="BH22:BJ22"/>
    <mergeCell ref="BK22:BM22"/>
    <mergeCell ref="AS21:AX21"/>
    <mergeCell ref="AY21:BD21"/>
    <mergeCell ref="BE21:BG21"/>
    <mergeCell ref="BH21:BJ21"/>
    <mergeCell ref="BK21:BM21"/>
    <mergeCell ref="AM21:AR21"/>
    <mergeCell ref="AS23:AX23"/>
    <mergeCell ref="AY23:BD23"/>
    <mergeCell ref="BE23:BG23"/>
    <mergeCell ref="BH23:BJ23"/>
    <mergeCell ref="BK23:BM23"/>
    <mergeCell ref="B24:E24"/>
    <mergeCell ref="F24:O24"/>
    <mergeCell ref="P24:AC24"/>
    <mergeCell ref="AD24:AF24"/>
    <mergeCell ref="AG24:AL24"/>
    <mergeCell ref="B23:E23"/>
    <mergeCell ref="F23:O23"/>
    <mergeCell ref="P23:AC23"/>
    <mergeCell ref="AD23:AF23"/>
    <mergeCell ref="AG23:AL23"/>
    <mergeCell ref="AM23:AR23"/>
    <mergeCell ref="AM25:AR25"/>
    <mergeCell ref="AS25:AX25"/>
    <mergeCell ref="AY25:BD25"/>
    <mergeCell ref="AM24:AR24"/>
    <mergeCell ref="AS24:AX24"/>
    <mergeCell ref="AY24:BD24"/>
    <mergeCell ref="BE24:BG24"/>
    <mergeCell ref="BH24:BJ24"/>
    <mergeCell ref="BK24:BM24"/>
  </mergeCells>
  <phoneticPr fontId="31"/>
  <dataValidations count="1">
    <dataValidation type="list" allowBlank="1" showInputMessage="1" showErrorMessage="1" sqref="AD10:AD24">
      <formula1>"(選択),購入,リース,レンタル"</formula1>
    </dataValidation>
  </dataValidation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6"/>
  <sheetViews>
    <sheetView view="pageBreakPreview" topLeftCell="AA2" zoomScaleNormal="100" zoomScaleSheetLayoutView="100" workbookViewId="0">
      <selection activeCell="M47" sqref="M47"/>
    </sheetView>
  </sheetViews>
  <sheetFormatPr defaultColWidth="2.08203125" defaultRowHeight="18" x14ac:dyDescent="0.55000000000000004"/>
  <cols>
    <col min="1" max="1" width="0.83203125" style="145" customWidth="1"/>
    <col min="2" max="65" width="2.08203125" style="145"/>
    <col min="66" max="66" width="0.83203125" style="145" customWidth="1"/>
    <col min="67" max="83" width="2.08203125" style="145"/>
    <col min="84" max="84" width="0.83203125" style="145" customWidth="1"/>
    <col min="85" max="101" width="2.08203125" style="145"/>
    <col min="102" max="102" width="2.08203125" style="145" customWidth="1"/>
    <col min="103" max="16384" width="2.08203125" style="145"/>
  </cols>
  <sheetData>
    <row r="1" spans="2:65" x14ac:dyDescent="0.55000000000000004">
      <c r="B1" s="153" t="s">
        <v>330</v>
      </c>
      <c r="C1" s="154"/>
      <c r="D1" s="154"/>
      <c r="E1" s="154"/>
    </row>
    <row r="2" spans="2:65" x14ac:dyDescent="0.55000000000000004">
      <c r="B2" s="153"/>
      <c r="C2" s="155" t="s">
        <v>305</v>
      </c>
      <c r="D2" s="154"/>
      <c r="E2" s="154"/>
    </row>
    <row r="3" spans="2:65" x14ac:dyDescent="0.55000000000000004">
      <c r="C3" s="147" t="s">
        <v>579</v>
      </c>
    </row>
    <row r="4" spans="2:65" x14ac:dyDescent="0.55000000000000004">
      <c r="B4" s="156"/>
      <c r="C4" s="147" t="s">
        <v>580</v>
      </c>
      <c r="D4" s="154"/>
      <c r="E4" s="154"/>
    </row>
    <row r="5" spans="2:65" x14ac:dyDescent="0.55000000000000004">
      <c r="B5" s="156"/>
      <c r="C5" s="156" t="s">
        <v>331</v>
      </c>
      <c r="D5" s="154"/>
      <c r="E5" s="154"/>
    </row>
    <row r="6" spans="2:65" x14ac:dyDescent="0.55000000000000004">
      <c r="C6" s="157" t="s">
        <v>332</v>
      </c>
      <c r="D6" s="154"/>
      <c r="E6" s="154"/>
    </row>
    <row r="8" spans="2:65" x14ac:dyDescent="0.55000000000000004">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820" t="s">
        <v>294</v>
      </c>
      <c r="AN8" s="820"/>
      <c r="AO8" s="820"/>
      <c r="AP8" s="820"/>
      <c r="AQ8" s="820"/>
      <c r="AR8" s="820"/>
      <c r="AS8" s="820" t="s">
        <v>294</v>
      </c>
      <c r="AT8" s="820"/>
      <c r="AU8" s="820"/>
      <c r="AV8" s="820"/>
      <c r="AW8" s="820"/>
      <c r="AX8" s="820"/>
      <c r="AY8" s="820" t="s">
        <v>295</v>
      </c>
      <c r="AZ8" s="820"/>
      <c r="BA8" s="820"/>
      <c r="BB8" s="820"/>
      <c r="BC8" s="820"/>
      <c r="BD8" s="820"/>
      <c r="BE8" s="150"/>
      <c r="BF8" s="150"/>
      <c r="BG8" s="150"/>
      <c r="BH8" s="151"/>
      <c r="BI8" s="151"/>
      <c r="BJ8" s="150"/>
      <c r="BK8" s="150"/>
      <c r="BL8" s="150"/>
      <c r="BM8" s="152" t="s">
        <v>296</v>
      </c>
    </row>
    <row r="9" spans="2:65" x14ac:dyDescent="0.55000000000000004">
      <c r="B9" s="821" t="s">
        <v>297</v>
      </c>
      <c r="C9" s="808"/>
      <c r="D9" s="808"/>
      <c r="E9" s="809"/>
      <c r="F9" s="821" t="s">
        <v>298</v>
      </c>
      <c r="G9" s="808"/>
      <c r="H9" s="808"/>
      <c r="I9" s="808"/>
      <c r="J9" s="808"/>
      <c r="K9" s="808"/>
      <c r="L9" s="808"/>
      <c r="M9" s="808"/>
      <c r="N9" s="808"/>
      <c r="O9" s="809"/>
      <c r="P9" s="821" t="s">
        <v>299</v>
      </c>
      <c r="Q9" s="808"/>
      <c r="R9" s="808"/>
      <c r="S9" s="808"/>
      <c r="T9" s="808"/>
      <c r="U9" s="808"/>
      <c r="V9" s="808"/>
      <c r="W9" s="808"/>
      <c r="X9" s="808"/>
      <c r="Y9" s="808"/>
      <c r="Z9" s="808"/>
      <c r="AA9" s="808"/>
      <c r="AB9" s="808"/>
      <c r="AC9" s="809"/>
      <c r="AD9" s="821" t="s">
        <v>300</v>
      </c>
      <c r="AE9" s="808"/>
      <c r="AF9" s="809"/>
      <c r="AG9" s="821" t="s">
        <v>301</v>
      </c>
      <c r="AH9" s="808"/>
      <c r="AI9" s="808"/>
      <c r="AJ9" s="808"/>
      <c r="AK9" s="808"/>
      <c r="AL9" s="809"/>
      <c r="AM9" s="822" t="s">
        <v>302</v>
      </c>
      <c r="AN9" s="822"/>
      <c r="AO9" s="822"/>
      <c r="AP9" s="822"/>
      <c r="AQ9" s="822"/>
      <c r="AR9" s="822"/>
      <c r="AS9" s="821" t="s">
        <v>303</v>
      </c>
      <c r="AT9" s="808"/>
      <c r="AU9" s="808"/>
      <c r="AV9" s="808"/>
      <c r="AW9" s="808"/>
      <c r="AX9" s="809"/>
      <c r="AY9" s="821" t="s">
        <v>304</v>
      </c>
      <c r="AZ9" s="808"/>
      <c r="BA9" s="808"/>
      <c r="BB9" s="808"/>
      <c r="BC9" s="808"/>
      <c r="BD9" s="809"/>
      <c r="BE9" s="808" t="s">
        <v>333</v>
      </c>
      <c r="BF9" s="808"/>
      <c r="BG9" s="808"/>
      <c r="BH9" s="808"/>
      <c r="BI9" s="808"/>
      <c r="BJ9" s="808"/>
      <c r="BK9" s="808"/>
      <c r="BL9" s="808"/>
      <c r="BM9" s="809"/>
    </row>
    <row r="10" spans="2:65" x14ac:dyDescent="0.55000000000000004">
      <c r="B10" s="810" t="s">
        <v>306</v>
      </c>
      <c r="C10" s="811"/>
      <c r="D10" s="811"/>
      <c r="E10" s="812"/>
      <c r="F10" s="813"/>
      <c r="G10" s="814"/>
      <c r="H10" s="814"/>
      <c r="I10" s="814"/>
      <c r="J10" s="814"/>
      <c r="K10" s="814"/>
      <c r="L10" s="814"/>
      <c r="M10" s="814"/>
      <c r="N10" s="814"/>
      <c r="O10" s="815"/>
      <c r="P10" s="816" t="s">
        <v>307</v>
      </c>
      <c r="Q10" s="816"/>
      <c r="R10" s="816"/>
      <c r="S10" s="816"/>
      <c r="T10" s="816"/>
      <c r="U10" s="816"/>
      <c r="V10" s="816"/>
      <c r="W10" s="816"/>
      <c r="X10" s="816"/>
      <c r="Y10" s="816"/>
      <c r="Z10" s="816"/>
      <c r="AA10" s="816"/>
      <c r="AB10" s="816"/>
      <c r="AC10" s="816"/>
      <c r="AD10" s="816" t="s">
        <v>308</v>
      </c>
      <c r="AE10" s="816"/>
      <c r="AF10" s="816"/>
      <c r="AG10" s="816" t="s">
        <v>309</v>
      </c>
      <c r="AH10" s="816"/>
      <c r="AI10" s="816"/>
      <c r="AJ10" s="816"/>
      <c r="AK10" s="816"/>
      <c r="AL10" s="816"/>
      <c r="AM10" s="852" t="s">
        <v>310</v>
      </c>
      <c r="AN10" s="816"/>
      <c r="AO10" s="816"/>
      <c r="AP10" s="816"/>
      <c r="AQ10" s="816"/>
      <c r="AR10" s="816"/>
      <c r="AS10" s="816" t="s">
        <v>311</v>
      </c>
      <c r="AT10" s="816"/>
      <c r="AU10" s="816"/>
      <c r="AV10" s="816"/>
      <c r="AW10" s="816"/>
      <c r="AX10" s="816"/>
      <c r="AY10" s="816" t="s">
        <v>312</v>
      </c>
      <c r="AZ10" s="816"/>
      <c r="BA10" s="816"/>
      <c r="BB10" s="816"/>
      <c r="BC10" s="816"/>
      <c r="BD10" s="816"/>
      <c r="BE10" s="817" t="s">
        <v>313</v>
      </c>
      <c r="BF10" s="817"/>
      <c r="BG10" s="817"/>
      <c r="BH10" s="818" t="s">
        <v>314</v>
      </c>
      <c r="BI10" s="818"/>
      <c r="BJ10" s="818"/>
      <c r="BK10" s="819" t="s">
        <v>302</v>
      </c>
      <c r="BL10" s="819"/>
      <c r="BM10" s="819"/>
    </row>
    <row r="11" spans="2:65" ht="32.15" customHeight="1" x14ac:dyDescent="0.55000000000000004">
      <c r="B11" s="805" t="s">
        <v>334</v>
      </c>
      <c r="C11" s="805"/>
      <c r="D11" s="805"/>
      <c r="E11" s="805"/>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51" t="s">
        <v>260</v>
      </c>
      <c r="AE11" s="851"/>
      <c r="AF11" s="851"/>
      <c r="AG11" s="849"/>
      <c r="AH11" s="849"/>
      <c r="AI11" s="849"/>
      <c r="AJ11" s="849"/>
      <c r="AK11" s="849"/>
      <c r="AL11" s="849"/>
      <c r="AM11" s="849"/>
      <c r="AN11" s="849"/>
      <c r="AO11" s="849"/>
      <c r="AP11" s="849"/>
      <c r="AQ11" s="849"/>
      <c r="AR11" s="849"/>
      <c r="AS11" s="802" t="str">
        <f>IF(AM11="","",AG11*AM11)</f>
        <v/>
      </c>
      <c r="AT11" s="802"/>
      <c r="AU11" s="802"/>
      <c r="AV11" s="802"/>
      <c r="AW11" s="802"/>
      <c r="AX11" s="802"/>
      <c r="AY11" s="802" t="str">
        <f>IF(AM11="","",ROUNDDOWN(AG11*AM11*1.1,0))</f>
        <v/>
      </c>
      <c r="AZ11" s="802"/>
      <c r="BA11" s="802"/>
      <c r="BB11" s="802"/>
      <c r="BC11" s="802"/>
      <c r="BD11" s="802"/>
      <c r="BE11" s="803" t="str">
        <f>IF(AS11="","",IF(AS11&gt;=300000,"必要",""))</f>
        <v/>
      </c>
      <c r="BF11" s="803"/>
      <c r="BG11" s="803"/>
      <c r="BH11" s="803" t="str">
        <f>IF(AS11="","",IF(AS11&gt;=1000000,"必要",""))</f>
        <v/>
      </c>
      <c r="BI11" s="803"/>
      <c r="BJ11" s="803"/>
      <c r="BK11" s="803" t="str">
        <f>IF(AM11="","",IF(AM11&lt;100000,"×","〇"))</f>
        <v/>
      </c>
      <c r="BL11" s="803"/>
      <c r="BM11" s="803"/>
    </row>
    <row r="12" spans="2:65" ht="32.15" customHeight="1" x14ac:dyDescent="0.55000000000000004">
      <c r="B12" s="805" t="s">
        <v>335</v>
      </c>
      <c r="C12" s="805"/>
      <c r="D12" s="805"/>
      <c r="E12" s="805"/>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51" t="s">
        <v>260</v>
      </c>
      <c r="AE12" s="851"/>
      <c r="AF12" s="851"/>
      <c r="AG12" s="849"/>
      <c r="AH12" s="849"/>
      <c r="AI12" s="849"/>
      <c r="AJ12" s="849"/>
      <c r="AK12" s="849"/>
      <c r="AL12" s="849"/>
      <c r="AM12" s="849"/>
      <c r="AN12" s="849"/>
      <c r="AO12" s="849"/>
      <c r="AP12" s="849"/>
      <c r="AQ12" s="849"/>
      <c r="AR12" s="849"/>
      <c r="AS12" s="802" t="str">
        <f>IF(AM12="","",AG12*AM12)</f>
        <v/>
      </c>
      <c r="AT12" s="802"/>
      <c r="AU12" s="802"/>
      <c r="AV12" s="802"/>
      <c r="AW12" s="802"/>
      <c r="AX12" s="802"/>
      <c r="AY12" s="802" t="str">
        <f>IF(AM12="","",ROUNDDOWN(AG12*AM12*1.1,0))</f>
        <v/>
      </c>
      <c r="AZ12" s="802"/>
      <c r="BA12" s="802"/>
      <c r="BB12" s="802"/>
      <c r="BC12" s="802"/>
      <c r="BD12" s="802"/>
      <c r="BE12" s="803" t="str">
        <f>IF(AS12="","",IF(AS12&gt;=300000,"必要",""))</f>
        <v/>
      </c>
      <c r="BF12" s="803"/>
      <c r="BG12" s="803"/>
      <c r="BH12" s="803" t="str">
        <f>IF(AS12="","",IF(AS12&gt;=1000000,"必要",""))</f>
        <v/>
      </c>
      <c r="BI12" s="803"/>
      <c r="BJ12" s="803"/>
      <c r="BK12" s="803" t="str">
        <f>IF(AM12="","",IF(AM12&lt;100000,"×","〇"))</f>
        <v/>
      </c>
      <c r="BL12" s="803"/>
      <c r="BM12" s="803"/>
    </row>
    <row r="13" spans="2:65" ht="32.15" customHeight="1" x14ac:dyDescent="0.55000000000000004">
      <c r="B13" s="805" t="s">
        <v>336</v>
      </c>
      <c r="C13" s="805"/>
      <c r="D13" s="805"/>
      <c r="E13" s="805"/>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51" t="s">
        <v>260</v>
      </c>
      <c r="AE13" s="851"/>
      <c r="AF13" s="851"/>
      <c r="AG13" s="849"/>
      <c r="AH13" s="849"/>
      <c r="AI13" s="849"/>
      <c r="AJ13" s="849"/>
      <c r="AK13" s="849"/>
      <c r="AL13" s="849"/>
      <c r="AM13" s="849"/>
      <c r="AN13" s="849"/>
      <c r="AO13" s="849"/>
      <c r="AP13" s="849"/>
      <c r="AQ13" s="849"/>
      <c r="AR13" s="849"/>
      <c r="AS13" s="802" t="str">
        <f>IF(AM13="","",AG13*AM13)</f>
        <v/>
      </c>
      <c r="AT13" s="802"/>
      <c r="AU13" s="802"/>
      <c r="AV13" s="802"/>
      <c r="AW13" s="802"/>
      <c r="AX13" s="802"/>
      <c r="AY13" s="802" t="str">
        <f>IF(AM13="","",ROUNDDOWN(AG13*AM13*1.1,0))</f>
        <v/>
      </c>
      <c r="AZ13" s="802"/>
      <c r="BA13" s="802"/>
      <c r="BB13" s="802"/>
      <c r="BC13" s="802"/>
      <c r="BD13" s="802"/>
      <c r="BE13" s="803" t="str">
        <f>IF(AS13="","",IF(AS13&gt;=300000,"必要",""))</f>
        <v/>
      </c>
      <c r="BF13" s="803"/>
      <c r="BG13" s="803"/>
      <c r="BH13" s="803" t="str">
        <f>IF(AS13="","",IF(AS13&gt;=1000000,"必要",""))</f>
        <v/>
      </c>
      <c r="BI13" s="803"/>
      <c r="BJ13" s="803"/>
      <c r="BK13" s="803" t="str">
        <f>IF(AM13="","",IF(AM13&lt;100000,"×","〇"))</f>
        <v/>
      </c>
      <c r="BL13" s="803"/>
      <c r="BM13" s="803"/>
    </row>
    <row r="14" spans="2:65" ht="32.15" customHeight="1" x14ac:dyDescent="0.55000000000000004">
      <c r="B14" s="805" t="s">
        <v>337</v>
      </c>
      <c r="C14" s="805"/>
      <c r="D14" s="805"/>
      <c r="E14" s="805"/>
      <c r="F14" s="850"/>
      <c r="G14" s="850"/>
      <c r="H14" s="850"/>
      <c r="I14" s="850"/>
      <c r="J14" s="850"/>
      <c r="K14" s="850"/>
      <c r="L14" s="850"/>
      <c r="M14" s="850"/>
      <c r="N14" s="850"/>
      <c r="O14" s="850"/>
      <c r="P14" s="850"/>
      <c r="Q14" s="850"/>
      <c r="R14" s="850"/>
      <c r="S14" s="850"/>
      <c r="T14" s="850"/>
      <c r="U14" s="850"/>
      <c r="V14" s="850"/>
      <c r="W14" s="850"/>
      <c r="X14" s="850"/>
      <c r="Y14" s="850"/>
      <c r="Z14" s="850"/>
      <c r="AA14" s="850"/>
      <c r="AB14" s="850"/>
      <c r="AC14" s="850"/>
      <c r="AD14" s="851" t="s">
        <v>260</v>
      </c>
      <c r="AE14" s="851"/>
      <c r="AF14" s="851"/>
      <c r="AG14" s="849"/>
      <c r="AH14" s="849"/>
      <c r="AI14" s="849"/>
      <c r="AJ14" s="849"/>
      <c r="AK14" s="849"/>
      <c r="AL14" s="849"/>
      <c r="AM14" s="849"/>
      <c r="AN14" s="849"/>
      <c r="AO14" s="849"/>
      <c r="AP14" s="849"/>
      <c r="AQ14" s="849"/>
      <c r="AR14" s="849"/>
      <c r="AS14" s="802" t="str">
        <f>IF(AM14="","",AG14*AM14)</f>
        <v/>
      </c>
      <c r="AT14" s="802"/>
      <c r="AU14" s="802"/>
      <c r="AV14" s="802"/>
      <c r="AW14" s="802"/>
      <c r="AX14" s="802"/>
      <c r="AY14" s="802" t="str">
        <f>IF(AM14="","",ROUNDDOWN(AG14*AM14*1.1,0))</f>
        <v/>
      </c>
      <c r="AZ14" s="802"/>
      <c r="BA14" s="802"/>
      <c r="BB14" s="802"/>
      <c r="BC14" s="802"/>
      <c r="BD14" s="802"/>
      <c r="BE14" s="803" t="str">
        <f>IF(AS14="","",IF(AS14&gt;=300000,"必要",""))</f>
        <v/>
      </c>
      <c r="BF14" s="803"/>
      <c r="BG14" s="803"/>
      <c r="BH14" s="803" t="str">
        <f>IF(AS14="","",IF(AS14&gt;=1000000,"必要",""))</f>
        <v/>
      </c>
      <c r="BI14" s="803"/>
      <c r="BJ14" s="803"/>
      <c r="BK14" s="803" t="str">
        <f>IF(AM14="","",IF(AM14&lt;100000,"×","〇"))</f>
        <v/>
      </c>
      <c r="BL14" s="803"/>
      <c r="BM14" s="803"/>
    </row>
    <row r="15" spans="2:65" ht="32.15" customHeight="1" x14ac:dyDescent="0.55000000000000004">
      <c r="B15" s="805" t="s">
        <v>338</v>
      </c>
      <c r="C15" s="805"/>
      <c r="D15" s="805"/>
      <c r="E15" s="805"/>
      <c r="F15" s="850"/>
      <c r="G15" s="850"/>
      <c r="H15" s="850"/>
      <c r="I15" s="850"/>
      <c r="J15" s="850"/>
      <c r="K15" s="850"/>
      <c r="L15" s="850"/>
      <c r="M15" s="850"/>
      <c r="N15" s="850"/>
      <c r="O15" s="850"/>
      <c r="P15" s="850"/>
      <c r="Q15" s="850"/>
      <c r="R15" s="850"/>
      <c r="S15" s="850"/>
      <c r="T15" s="850"/>
      <c r="U15" s="850"/>
      <c r="V15" s="850"/>
      <c r="W15" s="850"/>
      <c r="X15" s="850"/>
      <c r="Y15" s="850"/>
      <c r="Z15" s="850"/>
      <c r="AA15" s="850"/>
      <c r="AB15" s="850"/>
      <c r="AC15" s="850"/>
      <c r="AD15" s="851" t="s">
        <v>260</v>
      </c>
      <c r="AE15" s="851"/>
      <c r="AF15" s="851"/>
      <c r="AG15" s="849"/>
      <c r="AH15" s="849"/>
      <c r="AI15" s="849"/>
      <c r="AJ15" s="849"/>
      <c r="AK15" s="849"/>
      <c r="AL15" s="849"/>
      <c r="AM15" s="849"/>
      <c r="AN15" s="849"/>
      <c r="AO15" s="849"/>
      <c r="AP15" s="849"/>
      <c r="AQ15" s="849"/>
      <c r="AR15" s="849"/>
      <c r="AS15" s="802" t="str">
        <f>IF(AM15="","",AG15*AM15)</f>
        <v/>
      </c>
      <c r="AT15" s="802"/>
      <c r="AU15" s="802"/>
      <c r="AV15" s="802"/>
      <c r="AW15" s="802"/>
      <c r="AX15" s="802"/>
      <c r="AY15" s="802" t="str">
        <f>IF(AM15="","",ROUNDDOWN(AG15*AM15*1.1,0))</f>
        <v/>
      </c>
      <c r="AZ15" s="802"/>
      <c r="BA15" s="802"/>
      <c r="BB15" s="802"/>
      <c r="BC15" s="802"/>
      <c r="BD15" s="802"/>
      <c r="BE15" s="803" t="str">
        <f>IF(AS15="","",IF(AS15&gt;=300000,"必要",""))</f>
        <v/>
      </c>
      <c r="BF15" s="803"/>
      <c r="BG15" s="803"/>
      <c r="BH15" s="803" t="str">
        <f>IF(AS15="","",IF(AS15&gt;=1000000,"必要",""))</f>
        <v/>
      </c>
      <c r="BI15" s="803"/>
      <c r="BJ15" s="803"/>
      <c r="BK15" s="803" t="str">
        <f>IF(AM15="","",IF(AM15&lt;100000,"×","〇"))</f>
        <v/>
      </c>
      <c r="BL15" s="803"/>
      <c r="BM15" s="803"/>
    </row>
    <row r="16" spans="2:65" ht="32.15" customHeight="1" x14ac:dyDescent="0.55000000000000004">
      <c r="AM16" s="798" t="s">
        <v>36</v>
      </c>
      <c r="AN16" s="798"/>
      <c r="AO16" s="798"/>
      <c r="AP16" s="798"/>
      <c r="AQ16" s="798"/>
      <c r="AR16" s="799"/>
      <c r="AS16" s="800">
        <f>SUM(AS11:AX15)</f>
        <v>0</v>
      </c>
      <c r="AT16" s="800"/>
      <c r="AU16" s="800"/>
      <c r="AV16" s="800"/>
      <c r="AW16" s="800"/>
      <c r="AX16" s="800"/>
      <c r="AY16" s="800">
        <f>SUM(AY11:BD15)</f>
        <v>0</v>
      </c>
      <c r="AZ16" s="800"/>
      <c r="BA16" s="800"/>
      <c r="BB16" s="800"/>
      <c r="BC16" s="800"/>
      <c r="BD16" s="800"/>
    </row>
    <row r="18" spans="2:65" x14ac:dyDescent="0.55000000000000004">
      <c r="B18" s="158" t="s">
        <v>339</v>
      </c>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row>
    <row r="19" spans="2:65" x14ac:dyDescent="0.55000000000000004">
      <c r="B19" s="158"/>
      <c r="C19" s="159" t="s">
        <v>581</v>
      </c>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row>
    <row r="20" spans="2:65" x14ac:dyDescent="0.55000000000000004">
      <c r="B20" s="158"/>
      <c r="C20" s="835" t="s">
        <v>340</v>
      </c>
      <c r="D20" s="836"/>
      <c r="E20" s="836"/>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836"/>
      <c r="AK20" s="836"/>
      <c r="AL20" s="836"/>
      <c r="AM20" s="836"/>
      <c r="AN20" s="836"/>
      <c r="AO20" s="836"/>
      <c r="AP20" s="836"/>
      <c r="AQ20" s="836"/>
      <c r="AR20" s="836"/>
      <c r="AS20" s="836"/>
      <c r="AT20" s="836"/>
      <c r="AU20" s="836"/>
      <c r="AV20" s="836"/>
      <c r="AW20" s="836"/>
      <c r="AX20" s="836"/>
      <c r="AY20" s="836"/>
      <c r="AZ20" s="836"/>
      <c r="BA20" s="836"/>
      <c r="BB20" s="836"/>
      <c r="BC20" s="836"/>
      <c r="BD20" s="836"/>
      <c r="BE20" s="836"/>
      <c r="BF20" s="836"/>
      <c r="BG20" s="836"/>
      <c r="BH20" s="836"/>
      <c r="BI20" s="836"/>
      <c r="BJ20" s="836"/>
      <c r="BK20" s="836"/>
      <c r="BL20" s="836"/>
      <c r="BM20" s="836"/>
    </row>
    <row r="21" spans="2:65" ht="23.5" customHeight="1" x14ac:dyDescent="0.55000000000000004">
      <c r="B21" s="845" t="s">
        <v>624</v>
      </c>
      <c r="C21" s="833"/>
      <c r="D21" s="833"/>
      <c r="E21" s="834"/>
      <c r="F21" s="823"/>
      <c r="G21" s="770"/>
      <c r="H21" s="770"/>
      <c r="I21" s="770"/>
      <c r="J21" s="846"/>
      <c r="K21" s="837" t="s">
        <v>622</v>
      </c>
      <c r="L21" s="829"/>
      <c r="M21" s="829"/>
      <c r="N21" s="829"/>
      <c r="O21" s="829"/>
      <c r="P21" s="838"/>
      <c r="Q21" s="838"/>
      <c r="R21" s="838"/>
      <c r="S21" s="838"/>
      <c r="T21" s="838"/>
      <c r="U21" s="838"/>
      <c r="V21" s="838"/>
      <c r="W21" s="838"/>
      <c r="X21" s="838"/>
      <c r="Y21" s="838"/>
      <c r="Z21" s="838"/>
      <c r="AA21" s="838"/>
      <c r="AB21" s="838"/>
      <c r="AC21" s="838"/>
      <c r="AD21" s="838"/>
      <c r="AE21" s="838"/>
      <c r="AF21" s="838"/>
      <c r="AG21" s="838"/>
      <c r="AH21" s="838"/>
      <c r="AI21" s="838"/>
      <c r="AJ21" s="838"/>
      <c r="AK21" s="838"/>
      <c r="AL21" s="838"/>
      <c r="AM21" s="839" t="s">
        <v>623</v>
      </c>
      <c r="AN21" s="840"/>
      <c r="AO21" s="840"/>
      <c r="AP21" s="841"/>
      <c r="AQ21" s="842"/>
      <c r="AR21" s="843"/>
      <c r="AS21" s="843"/>
      <c r="AT21" s="843"/>
      <c r="AU21" s="843"/>
      <c r="AV21" s="843"/>
      <c r="AW21" s="843"/>
      <c r="AX21" s="843"/>
      <c r="AY21" s="843"/>
      <c r="AZ21" s="843"/>
      <c r="BA21" s="843"/>
      <c r="BB21" s="843"/>
      <c r="BC21" s="843"/>
      <c r="BD21" s="843"/>
      <c r="BE21" s="843"/>
      <c r="BF21" s="843"/>
      <c r="BG21" s="843"/>
      <c r="BH21" s="843"/>
      <c r="BI21" s="843"/>
      <c r="BJ21" s="843"/>
      <c r="BK21" s="843"/>
      <c r="BL21" s="843"/>
      <c r="BM21" s="844"/>
    </row>
    <row r="22" spans="2:65" ht="23.5" customHeight="1" x14ac:dyDescent="0.55000000000000004">
      <c r="B22" s="837" t="s">
        <v>625</v>
      </c>
      <c r="C22" s="829"/>
      <c r="D22" s="829"/>
      <c r="E22" s="829"/>
      <c r="F22" s="829"/>
      <c r="G22" s="829"/>
      <c r="H22" s="829"/>
      <c r="I22" s="829"/>
      <c r="J22" s="829"/>
      <c r="K22" s="829"/>
      <c r="L22" s="829"/>
      <c r="M22" s="829"/>
      <c r="N22" s="829"/>
      <c r="O22" s="829"/>
      <c r="P22" s="847"/>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25"/>
      <c r="AN22" s="825"/>
      <c r="AO22" s="825"/>
      <c r="AP22" s="825"/>
      <c r="AQ22" s="825"/>
      <c r="AR22" s="825"/>
      <c r="AS22" s="825"/>
      <c r="AT22" s="825"/>
      <c r="AU22" s="825"/>
      <c r="AV22" s="825"/>
      <c r="AW22" s="825"/>
      <c r="AX22" s="825"/>
      <c r="AY22" s="825"/>
      <c r="AZ22" s="825"/>
      <c r="BA22" s="825"/>
      <c r="BB22" s="825"/>
      <c r="BC22" s="825"/>
      <c r="BD22" s="825"/>
      <c r="BE22" s="825"/>
      <c r="BF22" s="825"/>
      <c r="BG22" s="825"/>
      <c r="BH22" s="825"/>
      <c r="BI22" s="825"/>
      <c r="BJ22" s="825"/>
      <c r="BK22" s="825"/>
      <c r="BL22" s="825"/>
      <c r="BM22" s="826"/>
    </row>
    <row r="23" spans="2:65" ht="23.5" customHeight="1" x14ac:dyDescent="0.55000000000000004">
      <c r="B23" s="832" t="s">
        <v>626</v>
      </c>
      <c r="C23" s="833"/>
      <c r="D23" s="833"/>
      <c r="E23" s="833"/>
      <c r="F23" s="833"/>
      <c r="G23" s="833"/>
      <c r="H23" s="833"/>
      <c r="I23" s="833"/>
      <c r="J23" s="833"/>
      <c r="K23" s="833"/>
      <c r="L23" s="833"/>
      <c r="M23" s="833"/>
      <c r="N23" s="833"/>
      <c r="O23" s="834"/>
      <c r="P23" s="823"/>
      <c r="Q23" s="824"/>
      <c r="R23" s="824"/>
      <c r="S23" s="824"/>
      <c r="T23" s="825"/>
      <c r="U23" s="825"/>
      <c r="V23" s="825"/>
      <c r="W23" s="825"/>
      <c r="X23" s="825"/>
      <c r="Y23" s="825"/>
      <c r="Z23" s="825"/>
      <c r="AA23" s="825"/>
      <c r="AB23" s="825"/>
      <c r="AC23" s="825"/>
      <c r="AD23" s="825"/>
      <c r="AE23" s="825"/>
      <c r="AF23" s="825"/>
      <c r="AG23" s="825"/>
      <c r="AH23" s="825"/>
      <c r="AI23" s="825"/>
      <c r="AJ23" s="825"/>
      <c r="AK23" s="825"/>
      <c r="AL23" s="825"/>
      <c r="AM23" s="825"/>
      <c r="AN23" s="825"/>
      <c r="AO23" s="825"/>
      <c r="AP23" s="825"/>
      <c r="AQ23" s="825"/>
      <c r="AR23" s="825"/>
      <c r="AS23" s="825"/>
      <c r="AT23" s="825"/>
      <c r="AU23" s="825"/>
      <c r="AV23" s="825"/>
      <c r="AW23" s="825"/>
      <c r="AX23" s="825"/>
      <c r="AY23" s="825"/>
      <c r="AZ23" s="825"/>
      <c r="BA23" s="825"/>
      <c r="BB23" s="825"/>
      <c r="BC23" s="825"/>
      <c r="BD23" s="825"/>
      <c r="BE23" s="825"/>
      <c r="BF23" s="825"/>
      <c r="BG23" s="825"/>
      <c r="BH23" s="825"/>
      <c r="BI23" s="825"/>
      <c r="BJ23" s="825"/>
      <c r="BK23" s="825"/>
      <c r="BL23" s="825"/>
      <c r="BM23" s="826"/>
    </row>
    <row r="24" spans="2:65" ht="23.5" customHeight="1" x14ac:dyDescent="0.55000000000000004">
      <c r="B24" s="832" t="s">
        <v>627</v>
      </c>
      <c r="C24" s="833"/>
      <c r="D24" s="833"/>
      <c r="E24" s="833"/>
      <c r="F24" s="833"/>
      <c r="G24" s="833"/>
      <c r="H24" s="833"/>
      <c r="I24" s="833"/>
      <c r="J24" s="833"/>
      <c r="K24" s="833"/>
      <c r="L24" s="833"/>
      <c r="M24" s="833"/>
      <c r="N24" s="833"/>
      <c r="O24" s="834"/>
      <c r="P24" s="827" t="s">
        <v>628</v>
      </c>
      <c r="Q24" s="824"/>
      <c r="R24" s="824"/>
      <c r="S24" s="824"/>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825"/>
      <c r="BA24" s="825"/>
      <c r="BB24" s="825"/>
      <c r="BC24" s="825"/>
      <c r="BD24" s="825"/>
      <c r="BE24" s="825"/>
      <c r="BF24" s="825"/>
      <c r="BG24" s="825"/>
      <c r="BH24" s="825"/>
      <c r="BI24" s="825"/>
      <c r="BJ24" s="825"/>
      <c r="BK24" s="825"/>
      <c r="BL24" s="825"/>
      <c r="BM24" s="826"/>
    </row>
    <row r="25" spans="2:65" ht="23.5" customHeight="1" x14ac:dyDescent="0.55000000000000004">
      <c r="B25" s="829" t="s">
        <v>341</v>
      </c>
      <c r="C25" s="829"/>
      <c r="D25" s="829"/>
      <c r="E25" s="829"/>
      <c r="F25" s="829"/>
      <c r="G25" s="829"/>
      <c r="H25" s="829"/>
      <c r="I25" s="829"/>
      <c r="J25" s="829"/>
      <c r="K25" s="829"/>
      <c r="L25" s="829"/>
      <c r="M25" s="829"/>
      <c r="N25" s="829"/>
      <c r="O25" s="829"/>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831"/>
      <c r="BK25" s="831"/>
      <c r="BL25" s="831"/>
      <c r="BM25" s="831"/>
    </row>
    <row r="26" spans="2:65" x14ac:dyDescent="0.55000000000000004">
      <c r="B26" s="828" t="s">
        <v>342</v>
      </c>
      <c r="C26" s="829"/>
      <c r="D26" s="829"/>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29"/>
      <c r="AM26" s="829"/>
      <c r="AN26" s="829"/>
      <c r="AO26" s="829"/>
      <c r="AP26" s="829"/>
      <c r="AQ26" s="829"/>
      <c r="AR26" s="829"/>
      <c r="AS26" s="829"/>
      <c r="AT26" s="829"/>
      <c r="AU26" s="829"/>
      <c r="AV26" s="829"/>
      <c r="AW26" s="829"/>
      <c r="AX26" s="829"/>
      <c r="AY26" s="829"/>
      <c r="AZ26" s="829"/>
      <c r="BA26" s="829"/>
      <c r="BB26" s="829"/>
      <c r="BC26" s="829"/>
      <c r="BD26" s="829"/>
      <c r="BE26" s="829"/>
      <c r="BF26" s="830" t="s">
        <v>343</v>
      </c>
      <c r="BG26" s="830"/>
      <c r="BH26" s="830"/>
      <c r="BI26" s="830"/>
      <c r="BJ26" s="830"/>
      <c r="BK26" s="830"/>
      <c r="BL26" s="830"/>
      <c r="BM26" s="830"/>
    </row>
  </sheetData>
  <sheetProtection algorithmName="SHA-512" hashValue="+J/c7pey7NzJ/BLIOlvb5wPmbvxbkc6oxZECinIJ55cuznaOyzmwkGgFWt7LK2tX7zGsLGggSe20OkuHCL83YA==" saltValue="pPilLimh+PZ2WC1Zyvszfw==" spinCount="100000" sheet="1" objects="1" scenarios="1"/>
  <mergeCells count="98">
    <mergeCell ref="AM8:AR8"/>
    <mergeCell ref="AS8:AX8"/>
    <mergeCell ref="AY8:BD8"/>
    <mergeCell ref="B9:E9"/>
    <mergeCell ref="F9:O9"/>
    <mergeCell ref="P9:AC9"/>
    <mergeCell ref="AD9:AF9"/>
    <mergeCell ref="AG9:AL9"/>
    <mergeCell ref="AM9:AR9"/>
    <mergeCell ref="AS9:AX9"/>
    <mergeCell ref="AY9:BD9"/>
    <mergeCell ref="BE9:BM9"/>
    <mergeCell ref="B10:E10"/>
    <mergeCell ref="F10:O10"/>
    <mergeCell ref="P10:AC10"/>
    <mergeCell ref="AD10:AF10"/>
    <mergeCell ref="AG10:AL10"/>
    <mergeCell ref="AM10:AR10"/>
    <mergeCell ref="AS10:AX10"/>
    <mergeCell ref="AY10:BD10"/>
    <mergeCell ref="BE10:BG10"/>
    <mergeCell ref="BH10:BJ10"/>
    <mergeCell ref="BK10:BM10"/>
    <mergeCell ref="B12:E12"/>
    <mergeCell ref="B11:E11"/>
    <mergeCell ref="F11:O11"/>
    <mergeCell ref="P11:AC11"/>
    <mergeCell ref="AD11:AF11"/>
    <mergeCell ref="F12:O12"/>
    <mergeCell ref="P12:AC12"/>
    <mergeCell ref="AD12:AF12"/>
    <mergeCell ref="B13:E13"/>
    <mergeCell ref="F13:O13"/>
    <mergeCell ref="P13:AC13"/>
    <mergeCell ref="AD13:AF13"/>
    <mergeCell ref="AG13:AL13"/>
    <mergeCell ref="AG12:AL12"/>
    <mergeCell ref="AM12:AR12"/>
    <mergeCell ref="AS11:AX11"/>
    <mergeCell ref="AY13:BD13"/>
    <mergeCell ref="BE13:BG13"/>
    <mergeCell ref="AY11:BD11"/>
    <mergeCell ref="BE11:BG11"/>
    <mergeCell ref="AM11:AR11"/>
    <mergeCell ref="AM13:AR13"/>
    <mergeCell ref="AG11:AL11"/>
    <mergeCell ref="BH13:BJ13"/>
    <mergeCell ref="BK13:BM13"/>
    <mergeCell ref="AS12:AX12"/>
    <mergeCell ref="AY12:BD12"/>
    <mergeCell ref="BE12:BG12"/>
    <mergeCell ref="BH12:BJ12"/>
    <mergeCell ref="BK12:BM12"/>
    <mergeCell ref="AS13:AX13"/>
    <mergeCell ref="BH11:BJ11"/>
    <mergeCell ref="BK11:BM11"/>
    <mergeCell ref="AM14:AR14"/>
    <mergeCell ref="B15:E15"/>
    <mergeCell ref="F15:O15"/>
    <mergeCell ref="P15:AC15"/>
    <mergeCell ref="AD15:AF15"/>
    <mergeCell ref="AG15:AL15"/>
    <mergeCell ref="B14:E14"/>
    <mergeCell ref="F14:O14"/>
    <mergeCell ref="P14:AC14"/>
    <mergeCell ref="AD14:AF14"/>
    <mergeCell ref="AG14:AL14"/>
    <mergeCell ref="BK15:BM15"/>
    <mergeCell ref="AS14:AX14"/>
    <mergeCell ref="AY14:BD14"/>
    <mergeCell ref="BE14:BG14"/>
    <mergeCell ref="BH14:BJ14"/>
    <mergeCell ref="BK14:BM14"/>
    <mergeCell ref="AM15:AR15"/>
    <mergeCell ref="AS15:AX15"/>
    <mergeCell ref="AY15:BD15"/>
    <mergeCell ref="BE15:BG15"/>
    <mergeCell ref="BH15:BJ15"/>
    <mergeCell ref="B22:O22"/>
    <mergeCell ref="AM21:AP21"/>
    <mergeCell ref="AQ21:BM21"/>
    <mergeCell ref="B21:E21"/>
    <mergeCell ref="F21:J21"/>
    <mergeCell ref="P22:BM22"/>
    <mergeCell ref="AM16:AR16"/>
    <mergeCell ref="AS16:AX16"/>
    <mergeCell ref="AY16:BD16"/>
    <mergeCell ref="C20:BM20"/>
    <mergeCell ref="K21:O21"/>
    <mergeCell ref="P21:AL21"/>
    <mergeCell ref="P23:BM23"/>
    <mergeCell ref="P24:BM24"/>
    <mergeCell ref="B26:BE26"/>
    <mergeCell ref="BF26:BM26"/>
    <mergeCell ref="B25:O25"/>
    <mergeCell ref="P25:BM25"/>
    <mergeCell ref="B23:O23"/>
    <mergeCell ref="B24:O24"/>
  </mergeCells>
  <phoneticPr fontId="31"/>
  <dataValidations count="2">
    <dataValidation type="list" allowBlank="1" showInputMessage="1" showErrorMessage="1" sqref="AD11:AD15">
      <formula1>"(選択),購入,リース,レンタル"</formula1>
    </dataValidation>
    <dataValidation type="list" allowBlank="1" showInputMessage="1" showErrorMessage="1" error="プルダウンより選択してください" prompt="プルダウンより選択してください" sqref="BF26:BM26">
      <formula1>"選択してください,関連あり,関連なし"</formula1>
    </dataValidation>
  </dataValidations>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3"/>
  <sheetViews>
    <sheetView view="pageBreakPreview" topLeftCell="I2" zoomScaleNormal="100" zoomScaleSheetLayoutView="100" workbookViewId="0">
      <selection activeCell="M47" sqref="M47"/>
    </sheetView>
  </sheetViews>
  <sheetFormatPr defaultColWidth="2.08203125" defaultRowHeight="18" x14ac:dyDescent="0.55000000000000004"/>
  <cols>
    <col min="1" max="1" width="0.83203125" style="145" customWidth="1"/>
    <col min="2" max="92" width="2.08203125" style="145"/>
    <col min="93" max="93" width="0.83203125" style="145" customWidth="1"/>
    <col min="94" max="110" width="2.08203125" style="145"/>
    <col min="111" max="111" width="2.08203125" style="145" customWidth="1"/>
    <col min="112" max="16384" width="2.08203125" style="145"/>
  </cols>
  <sheetData>
    <row r="1" spans="2:65" x14ac:dyDescent="0.55000000000000004">
      <c r="B1" s="160" t="s">
        <v>670</v>
      </c>
      <c r="C1" s="161"/>
      <c r="D1" s="161"/>
    </row>
    <row r="2" spans="2:65" x14ac:dyDescent="0.55000000000000004">
      <c r="B2" s="146"/>
      <c r="C2" s="145" t="s">
        <v>293</v>
      </c>
    </row>
    <row r="3" spans="2:65" x14ac:dyDescent="0.55000000000000004">
      <c r="C3" s="147" t="s">
        <v>579</v>
      </c>
    </row>
    <row r="4" spans="2:65" x14ac:dyDescent="0.55000000000000004">
      <c r="B4" s="156"/>
      <c r="C4" s="147" t="s">
        <v>580</v>
      </c>
      <c r="D4" s="154"/>
    </row>
    <row r="7" spans="2:65" x14ac:dyDescent="0.55000000000000004">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820" t="s">
        <v>294</v>
      </c>
      <c r="AN7" s="820"/>
      <c r="AO7" s="820"/>
      <c r="AP7" s="820"/>
      <c r="AQ7" s="820"/>
      <c r="AR7" s="820"/>
      <c r="AS7" s="820" t="s">
        <v>294</v>
      </c>
      <c r="AT7" s="820"/>
      <c r="AU7" s="820"/>
      <c r="AV7" s="820"/>
      <c r="AW7" s="820"/>
      <c r="AX7" s="820"/>
      <c r="AY7" s="820" t="s">
        <v>295</v>
      </c>
      <c r="AZ7" s="820"/>
      <c r="BA7" s="820"/>
      <c r="BB7" s="820"/>
      <c r="BC7" s="820"/>
      <c r="BD7" s="820"/>
      <c r="BE7" s="150"/>
      <c r="BF7" s="150"/>
      <c r="BG7" s="150"/>
      <c r="BH7" s="151"/>
      <c r="BI7" s="151"/>
      <c r="BJ7" s="150"/>
      <c r="BK7" s="150"/>
      <c r="BL7" s="150"/>
      <c r="BM7" s="152" t="s">
        <v>296</v>
      </c>
    </row>
    <row r="8" spans="2:65" x14ac:dyDescent="0.55000000000000004">
      <c r="B8" s="821" t="s">
        <v>297</v>
      </c>
      <c r="C8" s="808"/>
      <c r="D8" s="808"/>
      <c r="E8" s="809"/>
      <c r="F8" s="821" t="s">
        <v>298</v>
      </c>
      <c r="G8" s="808"/>
      <c r="H8" s="808"/>
      <c r="I8" s="808"/>
      <c r="J8" s="808"/>
      <c r="K8" s="808"/>
      <c r="L8" s="808"/>
      <c r="M8" s="808"/>
      <c r="N8" s="808"/>
      <c r="O8" s="809"/>
      <c r="P8" s="821" t="s">
        <v>299</v>
      </c>
      <c r="Q8" s="808"/>
      <c r="R8" s="808"/>
      <c r="S8" s="808"/>
      <c r="T8" s="808"/>
      <c r="U8" s="808"/>
      <c r="V8" s="808"/>
      <c r="W8" s="808"/>
      <c r="X8" s="808"/>
      <c r="Y8" s="808"/>
      <c r="Z8" s="808"/>
      <c r="AA8" s="808"/>
      <c r="AB8" s="808"/>
      <c r="AC8" s="809"/>
      <c r="AD8" s="821" t="s">
        <v>300</v>
      </c>
      <c r="AE8" s="808"/>
      <c r="AF8" s="809"/>
      <c r="AG8" s="821" t="s">
        <v>301</v>
      </c>
      <c r="AH8" s="808"/>
      <c r="AI8" s="808"/>
      <c r="AJ8" s="808"/>
      <c r="AK8" s="808"/>
      <c r="AL8" s="809"/>
      <c r="AM8" s="822" t="s">
        <v>302</v>
      </c>
      <c r="AN8" s="822"/>
      <c r="AO8" s="822"/>
      <c r="AP8" s="822"/>
      <c r="AQ8" s="822"/>
      <c r="AR8" s="822"/>
      <c r="AS8" s="821" t="s">
        <v>303</v>
      </c>
      <c r="AT8" s="808"/>
      <c r="AU8" s="808"/>
      <c r="AV8" s="808"/>
      <c r="AW8" s="808"/>
      <c r="AX8" s="809"/>
      <c r="AY8" s="821" t="s">
        <v>304</v>
      </c>
      <c r="AZ8" s="808"/>
      <c r="BA8" s="808"/>
      <c r="BB8" s="808"/>
      <c r="BC8" s="808"/>
      <c r="BD8" s="809"/>
      <c r="BE8" s="808" t="s">
        <v>305</v>
      </c>
      <c r="BF8" s="808"/>
      <c r="BG8" s="808"/>
      <c r="BH8" s="808"/>
      <c r="BI8" s="808"/>
      <c r="BJ8" s="808"/>
      <c r="BK8" s="808"/>
      <c r="BL8" s="808"/>
      <c r="BM8" s="809"/>
    </row>
    <row r="9" spans="2:65" x14ac:dyDescent="0.55000000000000004">
      <c r="B9" s="810" t="s">
        <v>306</v>
      </c>
      <c r="C9" s="811"/>
      <c r="D9" s="811"/>
      <c r="E9" s="812"/>
      <c r="F9" s="813"/>
      <c r="G9" s="814"/>
      <c r="H9" s="814"/>
      <c r="I9" s="814"/>
      <c r="J9" s="814"/>
      <c r="K9" s="814"/>
      <c r="L9" s="814"/>
      <c r="M9" s="814"/>
      <c r="N9" s="814"/>
      <c r="O9" s="815"/>
      <c r="P9" s="816" t="s">
        <v>307</v>
      </c>
      <c r="Q9" s="816"/>
      <c r="R9" s="816"/>
      <c r="S9" s="816"/>
      <c r="T9" s="816"/>
      <c r="U9" s="816"/>
      <c r="V9" s="816"/>
      <c r="W9" s="816"/>
      <c r="X9" s="816"/>
      <c r="Y9" s="816"/>
      <c r="Z9" s="816"/>
      <c r="AA9" s="816"/>
      <c r="AB9" s="816"/>
      <c r="AC9" s="816"/>
      <c r="AD9" s="816" t="s">
        <v>308</v>
      </c>
      <c r="AE9" s="816"/>
      <c r="AF9" s="816"/>
      <c r="AG9" s="816" t="s">
        <v>309</v>
      </c>
      <c r="AH9" s="816"/>
      <c r="AI9" s="816"/>
      <c r="AJ9" s="816"/>
      <c r="AK9" s="816"/>
      <c r="AL9" s="816"/>
      <c r="AM9" s="816" t="s">
        <v>310</v>
      </c>
      <c r="AN9" s="816"/>
      <c r="AO9" s="816"/>
      <c r="AP9" s="816"/>
      <c r="AQ9" s="816"/>
      <c r="AR9" s="816"/>
      <c r="AS9" s="816" t="s">
        <v>311</v>
      </c>
      <c r="AT9" s="816"/>
      <c r="AU9" s="816"/>
      <c r="AV9" s="816"/>
      <c r="AW9" s="816"/>
      <c r="AX9" s="816"/>
      <c r="AY9" s="816" t="s">
        <v>312</v>
      </c>
      <c r="AZ9" s="816"/>
      <c r="BA9" s="816"/>
      <c r="BB9" s="816"/>
      <c r="BC9" s="816"/>
      <c r="BD9" s="816"/>
      <c r="BE9" s="817" t="s">
        <v>313</v>
      </c>
      <c r="BF9" s="817"/>
      <c r="BG9" s="817"/>
      <c r="BH9" s="818" t="s">
        <v>314</v>
      </c>
      <c r="BI9" s="818"/>
      <c r="BJ9" s="818"/>
      <c r="BK9" s="819" t="s">
        <v>302</v>
      </c>
      <c r="BL9" s="819"/>
      <c r="BM9" s="819"/>
    </row>
    <row r="10" spans="2:65" ht="32.15" customHeight="1" x14ac:dyDescent="0.55000000000000004">
      <c r="B10" s="863" t="s">
        <v>344</v>
      </c>
      <c r="C10" s="805"/>
      <c r="D10" s="805"/>
      <c r="E10" s="805"/>
      <c r="F10" s="864" t="s">
        <v>541</v>
      </c>
      <c r="G10" s="865"/>
      <c r="H10" s="865"/>
      <c r="I10" s="865"/>
      <c r="J10" s="865"/>
      <c r="K10" s="865"/>
      <c r="L10" s="865"/>
      <c r="M10" s="865"/>
      <c r="N10" s="865"/>
      <c r="O10" s="865"/>
      <c r="P10" s="866" t="s">
        <v>505</v>
      </c>
      <c r="Q10" s="867"/>
      <c r="R10" s="867"/>
      <c r="S10" s="867"/>
      <c r="T10" s="867"/>
      <c r="U10" s="867"/>
      <c r="V10" s="867"/>
      <c r="W10" s="867"/>
      <c r="X10" s="867"/>
      <c r="Y10" s="867"/>
      <c r="Z10" s="867"/>
      <c r="AA10" s="867"/>
      <c r="AB10" s="867"/>
      <c r="AC10" s="867"/>
      <c r="AD10" s="861" t="s">
        <v>260</v>
      </c>
      <c r="AE10" s="861"/>
      <c r="AF10" s="861"/>
      <c r="AG10" s="862">
        <v>8</v>
      </c>
      <c r="AH10" s="862"/>
      <c r="AI10" s="862"/>
      <c r="AJ10" s="862"/>
      <c r="AK10" s="862"/>
      <c r="AL10" s="862"/>
      <c r="AM10" s="862">
        <v>800000</v>
      </c>
      <c r="AN10" s="862"/>
      <c r="AO10" s="862"/>
      <c r="AP10" s="862"/>
      <c r="AQ10" s="862"/>
      <c r="AR10" s="862"/>
      <c r="AS10" s="802">
        <f>IF(AM10="","",AG10*AM10)</f>
        <v>6400000</v>
      </c>
      <c r="AT10" s="802"/>
      <c r="AU10" s="802"/>
      <c r="AV10" s="802"/>
      <c r="AW10" s="802"/>
      <c r="AX10" s="802"/>
      <c r="AY10" s="802">
        <f>IF(AM10="","",ROUNDDOWN(AG10*AM10*1.1,0))</f>
        <v>7040000</v>
      </c>
      <c r="AZ10" s="802"/>
      <c r="BA10" s="802"/>
      <c r="BB10" s="802"/>
      <c r="BC10" s="802"/>
      <c r="BD10" s="802"/>
      <c r="BE10" s="803" t="str">
        <f>IF(AS10="","",IF(AS10&gt;=300000,"必要",""))</f>
        <v>必要</v>
      </c>
      <c r="BF10" s="803"/>
      <c r="BG10" s="803"/>
      <c r="BH10" s="803" t="str">
        <f>IF(AS10="","",IF(AS10&gt;=1000000,"必要",""))</f>
        <v>必要</v>
      </c>
      <c r="BI10" s="803"/>
      <c r="BJ10" s="803"/>
      <c r="BK10" s="804" t="str">
        <f>IF(AM10="","",IF(AM10&lt;100000,"×","〇"))</f>
        <v>〇</v>
      </c>
      <c r="BL10" s="804"/>
      <c r="BM10" s="804"/>
    </row>
    <row r="11" spans="2:65" ht="32.15" customHeight="1" x14ac:dyDescent="0.55000000000000004">
      <c r="B11" s="805" t="s">
        <v>345</v>
      </c>
      <c r="C11" s="805"/>
      <c r="D11" s="805"/>
      <c r="E11" s="805"/>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61" t="s">
        <v>260</v>
      </c>
      <c r="AE11" s="861"/>
      <c r="AF11" s="861"/>
      <c r="AG11" s="849"/>
      <c r="AH11" s="849"/>
      <c r="AI11" s="849"/>
      <c r="AJ11" s="849"/>
      <c r="AK11" s="849"/>
      <c r="AL11" s="849"/>
      <c r="AM11" s="849"/>
      <c r="AN11" s="849"/>
      <c r="AO11" s="849"/>
      <c r="AP11" s="849"/>
      <c r="AQ11" s="849"/>
      <c r="AR11" s="849"/>
      <c r="AS11" s="802" t="str">
        <f>IF(AM11="","",AG11*AM11)</f>
        <v/>
      </c>
      <c r="AT11" s="802"/>
      <c r="AU11" s="802"/>
      <c r="AV11" s="802"/>
      <c r="AW11" s="802"/>
      <c r="AX11" s="802"/>
      <c r="AY11" s="802" t="str">
        <f>IF(AM11="","",ROUNDDOWN(AG11*AM11*1.1,0))</f>
        <v/>
      </c>
      <c r="AZ11" s="802"/>
      <c r="BA11" s="802"/>
      <c r="BB11" s="802"/>
      <c r="BC11" s="802"/>
      <c r="BD11" s="802"/>
      <c r="BE11" s="803" t="str">
        <f>IF(AS11="","",IF(AS11&gt;=300000,"必要",""))</f>
        <v/>
      </c>
      <c r="BF11" s="803"/>
      <c r="BG11" s="803"/>
      <c r="BH11" s="803" t="str">
        <f>IF(AS11="","",IF(AS11&gt;=1000000,"必要",""))</f>
        <v/>
      </c>
      <c r="BI11" s="803"/>
      <c r="BJ11" s="803"/>
      <c r="BK11" s="804" t="str">
        <f>IF(AM11="","",IF(AM11&lt;100000,"×","〇"))</f>
        <v/>
      </c>
      <c r="BL11" s="804"/>
      <c r="BM11" s="804"/>
    </row>
    <row r="12" spans="2:65" ht="32.15" customHeight="1" x14ac:dyDescent="0.55000000000000004">
      <c r="B12" s="805" t="s">
        <v>346</v>
      </c>
      <c r="C12" s="805"/>
      <c r="D12" s="805"/>
      <c r="E12" s="805"/>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61" t="s">
        <v>260</v>
      </c>
      <c r="AE12" s="861"/>
      <c r="AF12" s="861"/>
      <c r="AG12" s="849"/>
      <c r="AH12" s="849"/>
      <c r="AI12" s="849"/>
      <c r="AJ12" s="849"/>
      <c r="AK12" s="849"/>
      <c r="AL12" s="849"/>
      <c r="AM12" s="849"/>
      <c r="AN12" s="849"/>
      <c r="AO12" s="849"/>
      <c r="AP12" s="849"/>
      <c r="AQ12" s="849"/>
      <c r="AR12" s="849"/>
      <c r="AS12" s="802" t="str">
        <f>IF(AM12="","",AG12*AM12)</f>
        <v/>
      </c>
      <c r="AT12" s="802"/>
      <c r="AU12" s="802"/>
      <c r="AV12" s="802"/>
      <c r="AW12" s="802"/>
      <c r="AX12" s="802"/>
      <c r="AY12" s="802" t="str">
        <f>IF(AM12="","",ROUNDDOWN(AG12*AM12*1.1,0))</f>
        <v/>
      </c>
      <c r="AZ12" s="802"/>
      <c r="BA12" s="802"/>
      <c r="BB12" s="802"/>
      <c r="BC12" s="802"/>
      <c r="BD12" s="802"/>
      <c r="BE12" s="803" t="str">
        <f>IF(AS12="","",IF(AS12&gt;=300000,"必要",""))</f>
        <v/>
      </c>
      <c r="BF12" s="803"/>
      <c r="BG12" s="803"/>
      <c r="BH12" s="803" t="str">
        <f>IF(AS12="","",IF(AS12&gt;=1000000,"必要",""))</f>
        <v/>
      </c>
      <c r="BI12" s="803"/>
      <c r="BJ12" s="803"/>
      <c r="BK12" s="804" t="str">
        <f>IF(AM12="","",IF(AM12&lt;100000,"×","〇"))</f>
        <v/>
      </c>
      <c r="BL12" s="804"/>
      <c r="BM12" s="804"/>
    </row>
    <row r="13" spans="2:65" ht="32.15" customHeight="1" x14ac:dyDescent="0.55000000000000004">
      <c r="B13" s="805" t="s">
        <v>347</v>
      </c>
      <c r="C13" s="805"/>
      <c r="D13" s="805"/>
      <c r="E13" s="805"/>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61" t="s">
        <v>260</v>
      </c>
      <c r="AE13" s="861"/>
      <c r="AF13" s="861"/>
      <c r="AG13" s="849"/>
      <c r="AH13" s="849"/>
      <c r="AI13" s="849"/>
      <c r="AJ13" s="849"/>
      <c r="AK13" s="849"/>
      <c r="AL13" s="849"/>
      <c r="AM13" s="849"/>
      <c r="AN13" s="849"/>
      <c r="AO13" s="849"/>
      <c r="AP13" s="849"/>
      <c r="AQ13" s="849"/>
      <c r="AR13" s="849"/>
      <c r="AS13" s="802" t="str">
        <f>IF(AM13="","",AG13*AM13)</f>
        <v/>
      </c>
      <c r="AT13" s="802"/>
      <c r="AU13" s="802"/>
      <c r="AV13" s="802"/>
      <c r="AW13" s="802"/>
      <c r="AX13" s="802"/>
      <c r="AY13" s="802" t="str">
        <f>IF(AM13="","",ROUNDDOWN(AG13*AM13*1.1,0))</f>
        <v/>
      </c>
      <c r="AZ13" s="802"/>
      <c r="BA13" s="802"/>
      <c r="BB13" s="802"/>
      <c r="BC13" s="802"/>
      <c r="BD13" s="802"/>
      <c r="BE13" s="803" t="str">
        <f>IF(AS13="","",IF(AS13&gt;=300000,"必要",""))</f>
        <v/>
      </c>
      <c r="BF13" s="803"/>
      <c r="BG13" s="803"/>
      <c r="BH13" s="803" t="str">
        <f>IF(AS13="","",IF(AS13&gt;=1000000,"必要",""))</f>
        <v/>
      </c>
      <c r="BI13" s="803"/>
      <c r="BJ13" s="803"/>
      <c r="BK13" s="804" t="str">
        <f>IF(AM13="","",IF(AM13&lt;100000,"×","〇"))</f>
        <v/>
      </c>
      <c r="BL13" s="804"/>
      <c r="BM13" s="804"/>
    </row>
    <row r="14" spans="2:65" ht="32.15" customHeight="1" x14ac:dyDescent="0.55000000000000004">
      <c r="B14" s="805" t="s">
        <v>348</v>
      </c>
      <c r="C14" s="805"/>
      <c r="D14" s="805"/>
      <c r="E14" s="805"/>
      <c r="F14" s="850"/>
      <c r="G14" s="850"/>
      <c r="H14" s="850"/>
      <c r="I14" s="850"/>
      <c r="J14" s="850"/>
      <c r="K14" s="850"/>
      <c r="L14" s="850"/>
      <c r="M14" s="850"/>
      <c r="N14" s="850"/>
      <c r="O14" s="850"/>
      <c r="P14" s="850"/>
      <c r="Q14" s="850"/>
      <c r="R14" s="850"/>
      <c r="S14" s="850"/>
      <c r="T14" s="850"/>
      <c r="U14" s="850"/>
      <c r="V14" s="850"/>
      <c r="W14" s="850"/>
      <c r="X14" s="850"/>
      <c r="Y14" s="850"/>
      <c r="Z14" s="850"/>
      <c r="AA14" s="850"/>
      <c r="AB14" s="850"/>
      <c r="AC14" s="850"/>
      <c r="AD14" s="861" t="s">
        <v>260</v>
      </c>
      <c r="AE14" s="861"/>
      <c r="AF14" s="861"/>
      <c r="AG14" s="849"/>
      <c r="AH14" s="849"/>
      <c r="AI14" s="849"/>
      <c r="AJ14" s="849"/>
      <c r="AK14" s="849"/>
      <c r="AL14" s="849"/>
      <c r="AM14" s="849"/>
      <c r="AN14" s="849"/>
      <c r="AO14" s="849"/>
      <c r="AP14" s="849"/>
      <c r="AQ14" s="849"/>
      <c r="AR14" s="849"/>
      <c r="AS14" s="802" t="str">
        <f>IF(AM14="","",AG14*AM14)</f>
        <v/>
      </c>
      <c r="AT14" s="802"/>
      <c r="AU14" s="802"/>
      <c r="AV14" s="802"/>
      <c r="AW14" s="802"/>
      <c r="AX14" s="802"/>
      <c r="AY14" s="802" t="str">
        <f>IF(AM14="","",ROUNDDOWN(AG14*AM14*1.1,0))</f>
        <v/>
      </c>
      <c r="AZ14" s="802"/>
      <c r="BA14" s="802"/>
      <c r="BB14" s="802"/>
      <c r="BC14" s="802"/>
      <c r="BD14" s="802"/>
      <c r="BE14" s="803" t="str">
        <f>IF(AS14="","",IF(AS14&gt;=300000,"必要",""))</f>
        <v/>
      </c>
      <c r="BF14" s="803"/>
      <c r="BG14" s="803"/>
      <c r="BH14" s="803" t="str">
        <f>IF(AS14="","",IF(AS14&gt;=1000000,"必要",""))</f>
        <v/>
      </c>
      <c r="BI14" s="803"/>
      <c r="BJ14" s="803"/>
      <c r="BK14" s="804" t="str">
        <f>IF(AM14="","",IF(AM14&lt;100000,"×","〇"))</f>
        <v/>
      </c>
      <c r="BL14" s="804"/>
      <c r="BM14" s="804"/>
    </row>
    <row r="15" spans="2:65" ht="32.15" customHeight="1" x14ac:dyDescent="0.55000000000000004">
      <c r="AM15" s="798" t="s">
        <v>36</v>
      </c>
      <c r="AN15" s="798"/>
      <c r="AO15" s="798"/>
      <c r="AP15" s="798"/>
      <c r="AQ15" s="798"/>
      <c r="AR15" s="799"/>
      <c r="AS15" s="800">
        <f>SUM(AS10:AX14)</f>
        <v>6400000</v>
      </c>
      <c r="AT15" s="800"/>
      <c r="AU15" s="800"/>
      <c r="AV15" s="800"/>
      <c r="AW15" s="800"/>
      <c r="AX15" s="800"/>
      <c r="AY15" s="800">
        <f>SUM(AY10:BD14)</f>
        <v>7040000</v>
      </c>
      <c r="AZ15" s="800"/>
      <c r="BA15" s="800"/>
      <c r="BB15" s="800"/>
      <c r="BC15" s="800"/>
      <c r="BD15" s="800"/>
    </row>
    <row r="16" spans="2:65" x14ac:dyDescent="0.55000000000000004">
      <c r="B16" s="145" t="s">
        <v>349</v>
      </c>
    </row>
    <row r="17" spans="2:65" x14ac:dyDescent="0.55000000000000004">
      <c r="C17" s="145" t="s">
        <v>350</v>
      </c>
    </row>
    <row r="18" spans="2:65" x14ac:dyDescent="0.55000000000000004">
      <c r="C18" s="145" t="s">
        <v>351</v>
      </c>
    </row>
    <row r="19" spans="2:65" x14ac:dyDescent="0.55000000000000004">
      <c r="B19" s="859" t="s">
        <v>352</v>
      </c>
      <c r="C19" s="833"/>
      <c r="D19" s="833"/>
      <c r="E19" s="834"/>
      <c r="F19" s="858" t="s">
        <v>532</v>
      </c>
      <c r="G19" s="770"/>
      <c r="H19" s="770"/>
      <c r="I19" s="770"/>
      <c r="J19" s="846"/>
      <c r="K19" s="860" t="s">
        <v>629</v>
      </c>
      <c r="L19" s="833"/>
      <c r="M19" s="833"/>
      <c r="N19" s="833"/>
      <c r="O19" s="833"/>
      <c r="P19" s="834"/>
      <c r="Q19" s="858" t="s">
        <v>533</v>
      </c>
      <c r="R19" s="770"/>
      <c r="S19" s="770"/>
      <c r="T19" s="770"/>
      <c r="U19" s="770"/>
      <c r="V19" s="770"/>
      <c r="W19" s="770"/>
      <c r="X19" s="770"/>
      <c r="Y19" s="770"/>
      <c r="Z19" s="770"/>
      <c r="AA19" s="770"/>
      <c r="AB19" s="770"/>
      <c r="AC19" s="770"/>
      <c r="AD19" s="770"/>
      <c r="AE19" s="770"/>
      <c r="AF19" s="770"/>
      <c r="AG19" s="770"/>
      <c r="AH19" s="770"/>
      <c r="AI19" s="770"/>
      <c r="AJ19" s="770"/>
      <c r="AK19" s="770"/>
      <c r="AL19" s="770"/>
      <c r="AM19" s="770"/>
      <c r="AN19" s="770"/>
      <c r="AO19" s="770"/>
      <c r="AP19" s="770"/>
      <c r="AQ19" s="770"/>
      <c r="AR19" s="770"/>
      <c r="AS19" s="770"/>
      <c r="AT19" s="770"/>
      <c r="AU19" s="770"/>
      <c r="AV19" s="770"/>
      <c r="AW19" s="770"/>
      <c r="AX19" s="770"/>
      <c r="AY19" s="770"/>
      <c r="AZ19" s="770"/>
      <c r="BA19" s="770"/>
      <c r="BB19" s="770"/>
      <c r="BC19" s="770"/>
      <c r="BD19" s="770"/>
      <c r="BE19" s="770"/>
      <c r="BF19" s="770"/>
      <c r="BG19" s="770"/>
      <c r="BH19" s="770"/>
      <c r="BI19" s="770"/>
      <c r="BJ19" s="770"/>
      <c r="BK19" s="770"/>
      <c r="BL19" s="770"/>
      <c r="BM19" s="846"/>
    </row>
    <row r="20" spans="2:65" x14ac:dyDescent="0.55000000000000004">
      <c r="B20" s="856" t="s">
        <v>630</v>
      </c>
      <c r="C20" s="857"/>
      <c r="D20" s="857"/>
      <c r="E20" s="857"/>
      <c r="F20" s="857"/>
      <c r="G20" s="857"/>
      <c r="H20" s="857"/>
      <c r="I20" s="857"/>
      <c r="J20" s="857"/>
      <c r="K20" s="857"/>
      <c r="L20" s="857"/>
      <c r="M20" s="840"/>
      <c r="N20" s="840"/>
      <c r="O20" s="840"/>
      <c r="P20" s="841"/>
      <c r="Q20" s="858" t="s">
        <v>633</v>
      </c>
      <c r="R20" s="770"/>
      <c r="S20" s="770"/>
      <c r="T20" s="770"/>
      <c r="U20" s="770"/>
      <c r="V20" s="770"/>
      <c r="W20" s="770"/>
      <c r="X20" s="770"/>
      <c r="Y20" s="770"/>
      <c r="Z20" s="770"/>
      <c r="AA20" s="770"/>
      <c r="AB20" s="770"/>
      <c r="AC20" s="770"/>
      <c r="AD20" s="770"/>
      <c r="AE20" s="770"/>
      <c r="AF20" s="770"/>
      <c r="AG20" s="770"/>
      <c r="AH20" s="770"/>
      <c r="AI20" s="770"/>
      <c r="AJ20" s="770"/>
      <c r="AK20" s="770"/>
      <c r="AL20" s="770"/>
      <c r="AM20" s="770"/>
      <c r="AN20" s="770"/>
      <c r="AO20" s="770"/>
      <c r="AP20" s="770"/>
      <c r="AQ20" s="770"/>
      <c r="AR20" s="770"/>
      <c r="AS20" s="770"/>
      <c r="AT20" s="770"/>
      <c r="AU20" s="770"/>
      <c r="AV20" s="770"/>
      <c r="AW20" s="770"/>
      <c r="AX20" s="770"/>
      <c r="AY20" s="770"/>
      <c r="AZ20" s="770"/>
      <c r="BA20" s="770"/>
      <c r="BB20" s="770"/>
      <c r="BC20" s="770"/>
      <c r="BD20" s="770"/>
      <c r="BE20" s="770"/>
      <c r="BF20" s="770"/>
      <c r="BG20" s="770"/>
      <c r="BH20" s="770"/>
      <c r="BI20" s="770"/>
      <c r="BJ20" s="770"/>
      <c r="BK20" s="770"/>
      <c r="BL20" s="770"/>
      <c r="BM20" s="846"/>
    </row>
    <row r="21" spans="2:65" x14ac:dyDescent="0.55000000000000004">
      <c r="B21" s="856" t="s">
        <v>631</v>
      </c>
      <c r="C21" s="857"/>
      <c r="D21" s="857"/>
      <c r="E21" s="857"/>
      <c r="F21" s="857"/>
      <c r="G21" s="857"/>
      <c r="H21" s="857"/>
      <c r="I21" s="857"/>
      <c r="J21" s="857"/>
      <c r="K21" s="857"/>
      <c r="L21" s="857"/>
      <c r="M21" s="840"/>
      <c r="N21" s="840"/>
      <c r="O21" s="840"/>
      <c r="P21" s="841"/>
      <c r="Q21" s="858" t="s">
        <v>634</v>
      </c>
      <c r="R21" s="770"/>
      <c r="S21" s="770"/>
      <c r="T21" s="770"/>
      <c r="U21" s="770"/>
      <c r="V21" s="770"/>
      <c r="W21" s="770"/>
      <c r="X21" s="770"/>
      <c r="Y21" s="770"/>
      <c r="Z21" s="770"/>
      <c r="AA21" s="770"/>
      <c r="AB21" s="770"/>
      <c r="AC21" s="770"/>
      <c r="AD21" s="770"/>
      <c r="AE21" s="770"/>
      <c r="AF21" s="770"/>
      <c r="AG21" s="770"/>
      <c r="AH21" s="770"/>
      <c r="AI21" s="770"/>
      <c r="AJ21" s="770"/>
      <c r="AK21" s="770"/>
      <c r="AL21" s="770"/>
      <c r="AM21" s="770"/>
      <c r="AN21" s="770"/>
      <c r="AO21" s="770"/>
      <c r="AP21" s="770"/>
      <c r="AQ21" s="770"/>
      <c r="AR21" s="770"/>
      <c r="AS21" s="770"/>
      <c r="AT21" s="770"/>
      <c r="AU21" s="770"/>
      <c r="AV21" s="770"/>
      <c r="AW21" s="770"/>
      <c r="AX21" s="770"/>
      <c r="AY21" s="770"/>
      <c r="AZ21" s="770"/>
      <c r="BA21" s="770"/>
      <c r="BB21" s="770"/>
      <c r="BC21" s="770"/>
      <c r="BD21" s="770"/>
      <c r="BE21" s="770"/>
      <c r="BF21" s="770"/>
      <c r="BG21" s="770"/>
      <c r="BH21" s="770"/>
      <c r="BI21" s="770"/>
      <c r="BJ21" s="770"/>
      <c r="BK21" s="770"/>
      <c r="BL21" s="770"/>
      <c r="BM21" s="846"/>
    </row>
    <row r="22" spans="2:65" x14ac:dyDescent="0.55000000000000004">
      <c r="B22" s="856" t="s">
        <v>632</v>
      </c>
      <c r="C22" s="857"/>
      <c r="D22" s="857"/>
      <c r="E22" s="857"/>
      <c r="F22" s="857"/>
      <c r="G22" s="857"/>
      <c r="H22" s="857"/>
      <c r="I22" s="857"/>
      <c r="J22" s="857"/>
      <c r="K22" s="857"/>
      <c r="L22" s="857"/>
      <c r="M22" s="840"/>
      <c r="N22" s="840"/>
      <c r="O22" s="840"/>
      <c r="P22" s="841"/>
      <c r="Q22" s="853" t="s">
        <v>633</v>
      </c>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0"/>
      <c r="AY22" s="770"/>
      <c r="AZ22" s="770"/>
      <c r="BA22" s="770"/>
      <c r="BB22" s="770"/>
      <c r="BC22" s="770"/>
      <c r="BD22" s="770"/>
      <c r="BE22" s="770"/>
      <c r="BF22" s="770"/>
      <c r="BG22" s="770"/>
      <c r="BH22" s="770"/>
      <c r="BI22" s="770"/>
      <c r="BJ22" s="770"/>
      <c r="BK22" s="770"/>
      <c r="BL22" s="770"/>
      <c r="BM22" s="846"/>
    </row>
    <row r="23" spans="2:65" x14ac:dyDescent="0.55000000000000004">
      <c r="B23" s="854" t="s">
        <v>355</v>
      </c>
      <c r="C23" s="854"/>
      <c r="D23" s="854"/>
      <c r="E23" s="854"/>
      <c r="F23" s="854"/>
      <c r="G23" s="854"/>
      <c r="H23" s="854"/>
      <c r="I23" s="854"/>
      <c r="J23" s="854"/>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4"/>
      <c r="AL23" s="854"/>
      <c r="AM23" s="854"/>
      <c r="AN23" s="854"/>
      <c r="AO23" s="854"/>
      <c r="AP23" s="854"/>
      <c r="AQ23" s="854"/>
      <c r="AR23" s="854"/>
      <c r="AS23" s="854"/>
      <c r="AT23" s="854"/>
      <c r="AU23" s="854"/>
      <c r="AV23" s="854"/>
      <c r="AW23" s="854"/>
      <c r="AX23" s="854"/>
      <c r="AY23" s="854"/>
      <c r="AZ23" s="854"/>
      <c r="BA23" s="854"/>
      <c r="BB23" s="854"/>
      <c r="BC23" s="854"/>
      <c r="BD23" s="854"/>
      <c r="BE23" s="854"/>
      <c r="BF23" s="855" t="s">
        <v>534</v>
      </c>
      <c r="BG23" s="855"/>
      <c r="BH23" s="855"/>
      <c r="BI23" s="855"/>
      <c r="BJ23" s="855"/>
      <c r="BK23" s="855"/>
      <c r="BL23" s="855"/>
      <c r="BM23" s="855"/>
    </row>
  </sheetData>
  <sheetProtection algorithmName="SHA-512" hashValue="DQnVZt/vAnddH9zBBBvWSPsJxS/G+adoIEldyaScQ9WsKx61Jnv6toAhF/W9iAzD5uViHh4Bhz0v+2lTRmcCLQ==" saltValue="c7zZ/yYlyXXa8KPHtTz64w==" spinCount="100000" sheet="1" objects="1" scenarios="1"/>
  <mergeCells count="93">
    <mergeCell ref="BK10:BM10"/>
    <mergeCell ref="B11:E11"/>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B12:E12"/>
    <mergeCell ref="F12:O12"/>
    <mergeCell ref="P12:AC12"/>
    <mergeCell ref="AD12:AF12"/>
    <mergeCell ref="AG12:AL12"/>
    <mergeCell ref="B10:E10"/>
    <mergeCell ref="F10:O10"/>
    <mergeCell ref="P10:AC10"/>
    <mergeCell ref="AD10:AF10"/>
    <mergeCell ref="AG10:AL10"/>
    <mergeCell ref="F11:O11"/>
    <mergeCell ref="P11:AC11"/>
    <mergeCell ref="AD11:AF11"/>
    <mergeCell ref="AG11:AL11"/>
    <mergeCell ref="AM11:AR11"/>
    <mergeCell ref="BK12:BM12"/>
    <mergeCell ref="AS11:AX11"/>
    <mergeCell ref="AY11:BD11"/>
    <mergeCell ref="BE11:BG11"/>
    <mergeCell ref="BH11:BJ11"/>
    <mergeCell ref="BK11:BM11"/>
    <mergeCell ref="AS12:AX12"/>
    <mergeCell ref="AM13:AR13"/>
    <mergeCell ref="AS10:AX10"/>
    <mergeCell ref="AY12:BD12"/>
    <mergeCell ref="BE12:BG12"/>
    <mergeCell ref="BH12:BJ12"/>
    <mergeCell ref="AM10:AR10"/>
    <mergeCell ref="AM12:AR12"/>
    <mergeCell ref="AY10:BD10"/>
    <mergeCell ref="BE10:BG10"/>
    <mergeCell ref="BH10:BJ10"/>
    <mergeCell ref="AS13:AX13"/>
    <mergeCell ref="AY13:BD13"/>
    <mergeCell ref="BE13:BG13"/>
    <mergeCell ref="BH13:BJ13"/>
    <mergeCell ref="B13:E13"/>
    <mergeCell ref="F13:O13"/>
    <mergeCell ref="P13:AC13"/>
    <mergeCell ref="AD13:AF13"/>
    <mergeCell ref="AG13:AL13"/>
    <mergeCell ref="BK13:BM13"/>
    <mergeCell ref="BE14:BG14"/>
    <mergeCell ref="BH14:BJ14"/>
    <mergeCell ref="BK14:BM14"/>
    <mergeCell ref="B19:E19"/>
    <mergeCell ref="F19:J19"/>
    <mergeCell ref="K19:P19"/>
    <mergeCell ref="Q19:BM19"/>
    <mergeCell ref="B14:E14"/>
    <mergeCell ref="F14:O14"/>
    <mergeCell ref="P14:AC14"/>
    <mergeCell ref="AD14:AF14"/>
    <mergeCell ref="AG14:AL14"/>
    <mergeCell ref="AM15:AR15"/>
    <mergeCell ref="AS15:AX15"/>
    <mergeCell ref="AY15:BD15"/>
    <mergeCell ref="AM14:AR14"/>
    <mergeCell ref="AS14:AX14"/>
    <mergeCell ref="AY14:BD14"/>
    <mergeCell ref="Q20:BM20"/>
    <mergeCell ref="Q21:BM21"/>
    <mergeCell ref="Q22:BM22"/>
    <mergeCell ref="B23:BE23"/>
    <mergeCell ref="BF23:BM23"/>
    <mergeCell ref="B20:P20"/>
    <mergeCell ref="B21:P21"/>
    <mergeCell ref="B22:P22"/>
  </mergeCells>
  <phoneticPr fontId="31"/>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2"/>
  <sheetViews>
    <sheetView view="pageBreakPreview" topLeftCell="I2" zoomScaleNormal="100" zoomScaleSheetLayoutView="100" workbookViewId="0">
      <selection activeCell="M47" sqref="M47"/>
    </sheetView>
  </sheetViews>
  <sheetFormatPr defaultColWidth="2.08203125" defaultRowHeight="18" x14ac:dyDescent="0.55000000000000004"/>
  <cols>
    <col min="1" max="1" width="0.83203125" style="145" customWidth="1"/>
    <col min="2" max="17" width="2.08203125" style="145"/>
    <col min="18" max="20" width="2.08203125" style="145" customWidth="1"/>
    <col min="21" max="34" width="2.08203125" style="145"/>
    <col min="35" max="38" width="2.08203125" style="145" customWidth="1"/>
    <col min="39" max="42" width="2.08203125" style="145"/>
    <col min="43" max="44" width="2.08203125" style="145" customWidth="1"/>
    <col min="45" max="47" width="2.08203125" style="145"/>
    <col min="48" max="50" width="2.08203125" style="145" customWidth="1"/>
    <col min="51" max="60" width="2.08203125" style="145"/>
    <col min="61" max="64" width="2.08203125" style="145" customWidth="1"/>
    <col min="65" max="76" width="2.08203125" style="145"/>
    <col min="77" max="84" width="2.08203125" style="145" customWidth="1"/>
    <col min="85" max="121" width="2.08203125" style="145"/>
    <col min="122" max="122" width="0.83203125" style="145" customWidth="1"/>
    <col min="123" max="139" width="2.08203125" style="145"/>
    <col min="140" max="140" width="2.08203125" style="145" customWidth="1"/>
    <col min="141" max="16384" width="2.08203125" style="145"/>
  </cols>
  <sheetData>
    <row r="1" spans="2:65" x14ac:dyDescent="0.55000000000000004">
      <c r="B1" s="162" t="s">
        <v>671</v>
      </c>
    </row>
    <row r="2" spans="2:65" x14ac:dyDescent="0.55000000000000004">
      <c r="B2" s="146"/>
      <c r="C2" s="145" t="s">
        <v>293</v>
      </c>
    </row>
    <row r="3" spans="2:65" x14ac:dyDescent="0.55000000000000004">
      <c r="B3" s="163" t="s">
        <v>356</v>
      </c>
      <c r="C3" s="147" t="s">
        <v>579</v>
      </c>
    </row>
    <row r="4" spans="2:65" x14ac:dyDescent="0.55000000000000004">
      <c r="B4" s="164" t="s">
        <v>357</v>
      </c>
      <c r="C4" s="147" t="s">
        <v>580</v>
      </c>
    </row>
    <row r="7" spans="2:65" x14ac:dyDescent="0.55000000000000004">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820" t="s">
        <v>294</v>
      </c>
      <c r="AN7" s="820"/>
      <c r="AO7" s="820"/>
      <c r="AP7" s="820"/>
      <c r="AQ7" s="820"/>
      <c r="AR7" s="820"/>
      <c r="AS7" s="820" t="s">
        <v>294</v>
      </c>
      <c r="AT7" s="820"/>
      <c r="AU7" s="820"/>
      <c r="AV7" s="820"/>
      <c r="AW7" s="820"/>
      <c r="AX7" s="820"/>
      <c r="AY7" s="820" t="s">
        <v>295</v>
      </c>
      <c r="AZ7" s="820"/>
      <c r="BA7" s="820"/>
      <c r="BB7" s="820"/>
      <c r="BC7" s="820"/>
      <c r="BD7" s="820"/>
      <c r="BE7" s="150"/>
      <c r="BF7" s="150"/>
      <c r="BG7" s="150"/>
      <c r="BH7" s="151"/>
      <c r="BI7" s="151"/>
      <c r="BJ7" s="150"/>
      <c r="BK7" s="150"/>
      <c r="BL7" s="150"/>
      <c r="BM7" s="152" t="s">
        <v>296</v>
      </c>
    </row>
    <row r="8" spans="2:65" x14ac:dyDescent="0.55000000000000004">
      <c r="B8" s="821" t="s">
        <v>297</v>
      </c>
      <c r="C8" s="808"/>
      <c r="D8" s="808"/>
      <c r="E8" s="809"/>
      <c r="F8" s="821" t="s">
        <v>298</v>
      </c>
      <c r="G8" s="808"/>
      <c r="H8" s="808"/>
      <c r="I8" s="808"/>
      <c r="J8" s="808"/>
      <c r="K8" s="808"/>
      <c r="L8" s="808"/>
      <c r="M8" s="808"/>
      <c r="N8" s="808"/>
      <c r="O8" s="809"/>
      <c r="P8" s="821" t="s">
        <v>299</v>
      </c>
      <c r="Q8" s="808"/>
      <c r="R8" s="808"/>
      <c r="S8" s="808"/>
      <c r="T8" s="808"/>
      <c r="U8" s="808"/>
      <c r="V8" s="808"/>
      <c r="W8" s="808"/>
      <c r="X8" s="808"/>
      <c r="Y8" s="808"/>
      <c r="Z8" s="808"/>
      <c r="AA8" s="808"/>
      <c r="AB8" s="808"/>
      <c r="AC8" s="809"/>
      <c r="AD8" s="821" t="s">
        <v>300</v>
      </c>
      <c r="AE8" s="808"/>
      <c r="AF8" s="809"/>
      <c r="AG8" s="821" t="s">
        <v>301</v>
      </c>
      <c r="AH8" s="808"/>
      <c r="AI8" s="808"/>
      <c r="AJ8" s="808"/>
      <c r="AK8" s="808"/>
      <c r="AL8" s="809"/>
      <c r="AM8" s="822" t="s">
        <v>302</v>
      </c>
      <c r="AN8" s="822"/>
      <c r="AO8" s="822"/>
      <c r="AP8" s="822"/>
      <c r="AQ8" s="822"/>
      <c r="AR8" s="822"/>
      <c r="AS8" s="821" t="s">
        <v>303</v>
      </c>
      <c r="AT8" s="808"/>
      <c r="AU8" s="808"/>
      <c r="AV8" s="808"/>
      <c r="AW8" s="808"/>
      <c r="AX8" s="809"/>
      <c r="AY8" s="821" t="s">
        <v>304</v>
      </c>
      <c r="AZ8" s="808"/>
      <c r="BA8" s="808"/>
      <c r="BB8" s="808"/>
      <c r="BC8" s="808"/>
      <c r="BD8" s="809"/>
      <c r="BE8" s="808" t="s">
        <v>305</v>
      </c>
      <c r="BF8" s="808"/>
      <c r="BG8" s="808"/>
      <c r="BH8" s="808"/>
      <c r="BI8" s="808"/>
      <c r="BJ8" s="808"/>
      <c r="BK8" s="808"/>
      <c r="BL8" s="808"/>
      <c r="BM8" s="809"/>
    </row>
    <row r="9" spans="2:65" x14ac:dyDescent="0.55000000000000004">
      <c r="B9" s="810" t="s">
        <v>306</v>
      </c>
      <c r="C9" s="811"/>
      <c r="D9" s="811"/>
      <c r="E9" s="812"/>
      <c r="F9" s="813"/>
      <c r="G9" s="814"/>
      <c r="H9" s="814"/>
      <c r="I9" s="814"/>
      <c r="J9" s="814"/>
      <c r="K9" s="814"/>
      <c r="L9" s="814"/>
      <c r="M9" s="814"/>
      <c r="N9" s="814"/>
      <c r="O9" s="815"/>
      <c r="P9" s="816" t="s">
        <v>307</v>
      </c>
      <c r="Q9" s="816"/>
      <c r="R9" s="816"/>
      <c r="S9" s="816"/>
      <c r="T9" s="816"/>
      <c r="U9" s="816"/>
      <c r="V9" s="816"/>
      <c r="W9" s="816"/>
      <c r="X9" s="816"/>
      <c r="Y9" s="816"/>
      <c r="Z9" s="816"/>
      <c r="AA9" s="816"/>
      <c r="AB9" s="816"/>
      <c r="AC9" s="816"/>
      <c r="AD9" s="816" t="s">
        <v>308</v>
      </c>
      <c r="AE9" s="816"/>
      <c r="AF9" s="816"/>
      <c r="AG9" s="816" t="s">
        <v>309</v>
      </c>
      <c r="AH9" s="816"/>
      <c r="AI9" s="816"/>
      <c r="AJ9" s="816"/>
      <c r="AK9" s="816"/>
      <c r="AL9" s="816"/>
      <c r="AM9" s="816" t="s">
        <v>310</v>
      </c>
      <c r="AN9" s="816"/>
      <c r="AO9" s="816"/>
      <c r="AP9" s="816"/>
      <c r="AQ9" s="816"/>
      <c r="AR9" s="816"/>
      <c r="AS9" s="816" t="s">
        <v>311</v>
      </c>
      <c r="AT9" s="816"/>
      <c r="AU9" s="816"/>
      <c r="AV9" s="816"/>
      <c r="AW9" s="816"/>
      <c r="AX9" s="816"/>
      <c r="AY9" s="816" t="s">
        <v>312</v>
      </c>
      <c r="AZ9" s="816"/>
      <c r="BA9" s="816"/>
      <c r="BB9" s="816"/>
      <c r="BC9" s="816"/>
      <c r="BD9" s="816"/>
      <c r="BE9" s="817" t="s">
        <v>313</v>
      </c>
      <c r="BF9" s="817"/>
      <c r="BG9" s="817"/>
      <c r="BH9" s="818" t="s">
        <v>314</v>
      </c>
      <c r="BI9" s="818"/>
      <c r="BJ9" s="818"/>
      <c r="BK9" s="819" t="s">
        <v>302</v>
      </c>
      <c r="BL9" s="819"/>
      <c r="BM9" s="819"/>
    </row>
    <row r="10" spans="2:65" ht="32.15" customHeight="1" x14ac:dyDescent="0.55000000000000004">
      <c r="B10" s="805" t="s">
        <v>358</v>
      </c>
      <c r="C10" s="805"/>
      <c r="D10" s="805"/>
      <c r="E10" s="805"/>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61" t="s">
        <v>260</v>
      </c>
      <c r="AE10" s="861"/>
      <c r="AF10" s="861"/>
      <c r="AG10" s="849"/>
      <c r="AH10" s="849"/>
      <c r="AI10" s="849"/>
      <c r="AJ10" s="849"/>
      <c r="AK10" s="849"/>
      <c r="AL10" s="849"/>
      <c r="AM10" s="849"/>
      <c r="AN10" s="849"/>
      <c r="AO10" s="849"/>
      <c r="AP10" s="849"/>
      <c r="AQ10" s="849"/>
      <c r="AR10" s="849"/>
      <c r="AS10" s="802" t="str">
        <f>IF(AM10="","",AG10*AM10)</f>
        <v/>
      </c>
      <c r="AT10" s="802"/>
      <c r="AU10" s="802"/>
      <c r="AV10" s="802"/>
      <c r="AW10" s="802"/>
      <c r="AX10" s="802"/>
      <c r="AY10" s="802" t="str">
        <f>IF(AM10="","",ROUNDDOWN(AG10*AM10*1.1,0))</f>
        <v/>
      </c>
      <c r="AZ10" s="802"/>
      <c r="BA10" s="802"/>
      <c r="BB10" s="802"/>
      <c r="BC10" s="802"/>
      <c r="BD10" s="802"/>
      <c r="BE10" s="803" t="str">
        <f>IF(AS10="","",IF(AS10&gt;=300000,"必要",""))</f>
        <v/>
      </c>
      <c r="BF10" s="803"/>
      <c r="BG10" s="803"/>
      <c r="BH10" s="803" t="str">
        <f>IF(AS10="","",IF(AS10&gt;=1000000,"必要",""))</f>
        <v/>
      </c>
      <c r="BI10" s="803"/>
      <c r="BJ10" s="803"/>
      <c r="BK10" s="804" t="str">
        <f>IF(AM10="","",IF(AM10&lt;100000,"×","〇"))</f>
        <v/>
      </c>
      <c r="BL10" s="804"/>
      <c r="BM10" s="804"/>
    </row>
    <row r="11" spans="2:65" ht="32.15" customHeight="1" x14ac:dyDescent="0.55000000000000004">
      <c r="B11" s="805" t="s">
        <v>359</v>
      </c>
      <c r="C11" s="805"/>
      <c r="D11" s="805"/>
      <c r="E11" s="805"/>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61" t="s">
        <v>260</v>
      </c>
      <c r="AE11" s="861"/>
      <c r="AF11" s="861"/>
      <c r="AG11" s="849"/>
      <c r="AH11" s="849"/>
      <c r="AI11" s="849"/>
      <c r="AJ11" s="849"/>
      <c r="AK11" s="849"/>
      <c r="AL11" s="849"/>
      <c r="AM11" s="849"/>
      <c r="AN11" s="849"/>
      <c r="AO11" s="849"/>
      <c r="AP11" s="849"/>
      <c r="AQ11" s="849"/>
      <c r="AR11" s="849"/>
      <c r="AS11" s="802" t="str">
        <f>IF(AM11="","",AG11*AM11)</f>
        <v/>
      </c>
      <c r="AT11" s="802"/>
      <c r="AU11" s="802"/>
      <c r="AV11" s="802"/>
      <c r="AW11" s="802"/>
      <c r="AX11" s="802"/>
      <c r="AY11" s="802" t="str">
        <f>IF(AM11="","",ROUNDDOWN(AG11*AM11*1.1,0))</f>
        <v/>
      </c>
      <c r="AZ11" s="802"/>
      <c r="BA11" s="802"/>
      <c r="BB11" s="802"/>
      <c r="BC11" s="802"/>
      <c r="BD11" s="802"/>
      <c r="BE11" s="803" t="str">
        <f>IF(AS11="","",IF(AS11&gt;=300000,"必要",""))</f>
        <v/>
      </c>
      <c r="BF11" s="803"/>
      <c r="BG11" s="803"/>
      <c r="BH11" s="803" t="str">
        <f>IF(AS11="","",IF(AS11&gt;=1000000,"必要",""))</f>
        <v/>
      </c>
      <c r="BI11" s="803"/>
      <c r="BJ11" s="803"/>
      <c r="BK11" s="804" t="str">
        <f>IF(AM11="","",IF(AM11&lt;100000,"×","〇"))</f>
        <v/>
      </c>
      <c r="BL11" s="804"/>
      <c r="BM11" s="804"/>
    </row>
    <row r="12" spans="2:65" ht="32.15" customHeight="1" x14ac:dyDescent="0.55000000000000004">
      <c r="B12" s="805" t="s">
        <v>360</v>
      </c>
      <c r="C12" s="805"/>
      <c r="D12" s="805"/>
      <c r="E12" s="805"/>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61" t="s">
        <v>260</v>
      </c>
      <c r="AE12" s="861"/>
      <c r="AF12" s="861"/>
      <c r="AG12" s="849"/>
      <c r="AH12" s="849"/>
      <c r="AI12" s="849"/>
      <c r="AJ12" s="849"/>
      <c r="AK12" s="849"/>
      <c r="AL12" s="849"/>
      <c r="AM12" s="849"/>
      <c r="AN12" s="849"/>
      <c r="AO12" s="849"/>
      <c r="AP12" s="849"/>
      <c r="AQ12" s="849"/>
      <c r="AR12" s="849"/>
      <c r="AS12" s="802" t="str">
        <f>IF(AM12="","",AG12*AM12)</f>
        <v/>
      </c>
      <c r="AT12" s="802"/>
      <c r="AU12" s="802"/>
      <c r="AV12" s="802"/>
      <c r="AW12" s="802"/>
      <c r="AX12" s="802"/>
      <c r="AY12" s="802" t="str">
        <f>IF(AM12="","",ROUNDDOWN(AG12*AM12*1.1,0))</f>
        <v/>
      </c>
      <c r="AZ12" s="802"/>
      <c r="BA12" s="802"/>
      <c r="BB12" s="802"/>
      <c r="BC12" s="802"/>
      <c r="BD12" s="802"/>
      <c r="BE12" s="803" t="str">
        <f>IF(AS12="","",IF(AS12&gt;=300000,"必要",""))</f>
        <v/>
      </c>
      <c r="BF12" s="803"/>
      <c r="BG12" s="803"/>
      <c r="BH12" s="803" t="str">
        <f>IF(AS12="","",IF(AS12&gt;=1000000,"必要",""))</f>
        <v/>
      </c>
      <c r="BI12" s="803"/>
      <c r="BJ12" s="803"/>
      <c r="BK12" s="804" t="str">
        <f>IF(AM12="","",IF(AM12&lt;100000,"×","〇"))</f>
        <v/>
      </c>
      <c r="BL12" s="804"/>
      <c r="BM12" s="804"/>
    </row>
    <row r="13" spans="2:65" ht="32.15" customHeight="1" x14ac:dyDescent="0.55000000000000004">
      <c r="B13" s="805" t="s">
        <v>361</v>
      </c>
      <c r="C13" s="805"/>
      <c r="D13" s="805"/>
      <c r="E13" s="805"/>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61" t="s">
        <v>260</v>
      </c>
      <c r="AE13" s="861"/>
      <c r="AF13" s="861"/>
      <c r="AG13" s="849"/>
      <c r="AH13" s="849"/>
      <c r="AI13" s="849"/>
      <c r="AJ13" s="849"/>
      <c r="AK13" s="849"/>
      <c r="AL13" s="849"/>
      <c r="AM13" s="849"/>
      <c r="AN13" s="849"/>
      <c r="AO13" s="849"/>
      <c r="AP13" s="849"/>
      <c r="AQ13" s="849"/>
      <c r="AR13" s="849"/>
      <c r="AS13" s="802" t="str">
        <f>IF(AM13="","",AG13*AM13)</f>
        <v/>
      </c>
      <c r="AT13" s="802"/>
      <c r="AU13" s="802"/>
      <c r="AV13" s="802"/>
      <c r="AW13" s="802"/>
      <c r="AX13" s="802"/>
      <c r="AY13" s="802" t="str">
        <f>IF(AM13="","",ROUNDDOWN(AG13*AM13*1.1,0))</f>
        <v/>
      </c>
      <c r="AZ13" s="802"/>
      <c r="BA13" s="802"/>
      <c r="BB13" s="802"/>
      <c r="BC13" s="802"/>
      <c r="BD13" s="802"/>
      <c r="BE13" s="803" t="str">
        <f>IF(AS13="","",IF(AS13&gt;=300000,"必要",""))</f>
        <v/>
      </c>
      <c r="BF13" s="803"/>
      <c r="BG13" s="803"/>
      <c r="BH13" s="803" t="str">
        <f>IF(AS13="","",IF(AS13&gt;=1000000,"必要",""))</f>
        <v/>
      </c>
      <c r="BI13" s="803"/>
      <c r="BJ13" s="803"/>
      <c r="BK13" s="804" t="str">
        <f>IF(AM13="","",IF(AM13&lt;100000,"×","〇"))</f>
        <v/>
      </c>
      <c r="BL13" s="804"/>
      <c r="BM13" s="804"/>
    </row>
    <row r="14" spans="2:65" ht="32.15" customHeight="1" x14ac:dyDescent="0.55000000000000004">
      <c r="B14" s="805" t="s">
        <v>362</v>
      </c>
      <c r="C14" s="805"/>
      <c r="D14" s="805"/>
      <c r="E14" s="805"/>
      <c r="F14" s="850"/>
      <c r="G14" s="850"/>
      <c r="H14" s="850"/>
      <c r="I14" s="850"/>
      <c r="J14" s="850"/>
      <c r="K14" s="850"/>
      <c r="L14" s="850"/>
      <c r="M14" s="850"/>
      <c r="N14" s="850"/>
      <c r="O14" s="850"/>
      <c r="P14" s="850"/>
      <c r="Q14" s="850"/>
      <c r="R14" s="850"/>
      <c r="S14" s="850"/>
      <c r="T14" s="850"/>
      <c r="U14" s="850"/>
      <c r="V14" s="850"/>
      <c r="W14" s="850"/>
      <c r="X14" s="850"/>
      <c r="Y14" s="850"/>
      <c r="Z14" s="850"/>
      <c r="AA14" s="850"/>
      <c r="AB14" s="850"/>
      <c r="AC14" s="850"/>
      <c r="AD14" s="861" t="s">
        <v>260</v>
      </c>
      <c r="AE14" s="861"/>
      <c r="AF14" s="861"/>
      <c r="AG14" s="849"/>
      <c r="AH14" s="849"/>
      <c r="AI14" s="849"/>
      <c r="AJ14" s="849"/>
      <c r="AK14" s="849"/>
      <c r="AL14" s="849"/>
      <c r="AM14" s="849"/>
      <c r="AN14" s="849"/>
      <c r="AO14" s="849"/>
      <c r="AP14" s="849"/>
      <c r="AQ14" s="849"/>
      <c r="AR14" s="849"/>
      <c r="AS14" s="802" t="str">
        <f>IF(AM14="","",AG14*AM14)</f>
        <v/>
      </c>
      <c r="AT14" s="802"/>
      <c r="AU14" s="802"/>
      <c r="AV14" s="802"/>
      <c r="AW14" s="802"/>
      <c r="AX14" s="802"/>
      <c r="AY14" s="802" t="str">
        <f>IF(AM14="","",ROUNDDOWN(AG14*AM14*1.1,0))</f>
        <v/>
      </c>
      <c r="AZ14" s="802"/>
      <c r="BA14" s="802"/>
      <c r="BB14" s="802"/>
      <c r="BC14" s="802"/>
      <c r="BD14" s="802"/>
      <c r="BE14" s="803" t="str">
        <f>IF(AS14="","",IF(AS14&gt;=300000,"必要",""))</f>
        <v/>
      </c>
      <c r="BF14" s="803"/>
      <c r="BG14" s="803"/>
      <c r="BH14" s="803" t="str">
        <f>IF(AS14="","",IF(AS14&gt;=1000000,"必要",""))</f>
        <v/>
      </c>
      <c r="BI14" s="803"/>
      <c r="BJ14" s="803"/>
      <c r="BK14" s="804" t="str">
        <f>IF(AM14="","",IF(AM14&lt;100000,"×","〇"))</f>
        <v/>
      </c>
      <c r="BL14" s="804"/>
      <c r="BM14" s="804"/>
    </row>
    <row r="15" spans="2:65" ht="32.15" customHeight="1" x14ac:dyDescent="0.55000000000000004">
      <c r="AM15" s="798" t="s">
        <v>36</v>
      </c>
      <c r="AN15" s="798"/>
      <c r="AO15" s="798"/>
      <c r="AP15" s="798"/>
      <c r="AQ15" s="798"/>
      <c r="AR15" s="799"/>
      <c r="AS15" s="800">
        <f>SUM(AS10:AX14)</f>
        <v>0</v>
      </c>
      <c r="AT15" s="800"/>
      <c r="AU15" s="800"/>
      <c r="AV15" s="800"/>
      <c r="AW15" s="800"/>
      <c r="AX15" s="800"/>
      <c r="AY15" s="800">
        <f>SUM(AY10:BD14)</f>
        <v>0</v>
      </c>
      <c r="AZ15" s="800"/>
      <c r="BA15" s="800"/>
      <c r="BB15" s="800"/>
      <c r="BC15" s="800"/>
      <c r="BD15" s="800"/>
    </row>
    <row r="16" spans="2:65" x14ac:dyDescent="0.55000000000000004">
      <c r="B16" s="165" t="s">
        <v>363</v>
      </c>
      <c r="C16" s="165"/>
      <c r="D16" s="165"/>
      <c r="K16" s="165"/>
      <c r="L16" s="166"/>
      <c r="M16" s="166"/>
      <c r="AF16" s="166"/>
      <c r="AG16" s="166"/>
      <c r="AH16" s="166"/>
      <c r="AS16" s="166"/>
      <c r="AT16" s="166"/>
      <c r="BM16" s="166"/>
    </row>
    <row r="17" spans="2:65" x14ac:dyDescent="0.55000000000000004">
      <c r="B17" s="167" t="s">
        <v>364</v>
      </c>
      <c r="C17" s="168"/>
      <c r="D17" s="168"/>
      <c r="E17" s="169"/>
      <c r="F17" s="169"/>
      <c r="G17" s="169"/>
      <c r="H17" s="169"/>
      <c r="I17" s="169"/>
      <c r="J17" s="169"/>
      <c r="K17" s="168"/>
      <c r="L17" s="170"/>
      <c r="M17" s="170"/>
      <c r="N17" s="169"/>
      <c r="O17" s="169"/>
      <c r="P17" s="169"/>
      <c r="Q17" s="169"/>
      <c r="R17" s="169"/>
      <c r="S17" s="169"/>
      <c r="T17" s="169"/>
      <c r="U17" s="169"/>
      <c r="V17" s="169"/>
      <c r="W17" s="169"/>
      <c r="X17" s="169"/>
      <c r="Y17" s="169"/>
      <c r="Z17" s="169"/>
      <c r="AA17" s="169"/>
      <c r="AB17" s="169"/>
      <c r="AC17" s="169"/>
      <c r="AD17" s="169"/>
      <c r="AE17" s="169"/>
      <c r="AF17" s="170"/>
      <c r="AG17" s="170"/>
      <c r="AH17" s="170"/>
      <c r="AI17" s="169"/>
      <c r="AJ17" s="169"/>
      <c r="AK17" s="169"/>
      <c r="AL17" s="169"/>
      <c r="AM17" s="169"/>
      <c r="AN17" s="169"/>
      <c r="AO17" s="169"/>
      <c r="AP17" s="169"/>
      <c r="AQ17" s="169"/>
      <c r="AR17" s="169"/>
      <c r="AS17" s="170"/>
      <c r="AT17" s="170"/>
      <c r="AU17" s="169"/>
      <c r="AV17" s="169"/>
      <c r="AW17" s="169"/>
      <c r="AX17" s="169"/>
      <c r="AY17" s="169"/>
      <c r="AZ17" s="169"/>
      <c r="BA17" s="169"/>
      <c r="BB17" s="169"/>
      <c r="BC17" s="169"/>
      <c r="BD17" s="169"/>
      <c r="BE17" s="169"/>
      <c r="BF17" s="169"/>
      <c r="BG17" s="169"/>
      <c r="BH17" s="169"/>
      <c r="BI17" s="169"/>
      <c r="BJ17" s="169"/>
      <c r="BK17" s="169"/>
      <c r="BL17" s="169"/>
      <c r="BM17" s="171"/>
    </row>
    <row r="18" spans="2:65" x14ac:dyDescent="0.55000000000000004">
      <c r="B18" s="868" t="s">
        <v>365</v>
      </c>
      <c r="C18" s="869"/>
      <c r="D18" s="869"/>
      <c r="E18" s="869"/>
      <c r="F18" s="869"/>
      <c r="G18" s="869"/>
      <c r="H18" s="869"/>
      <c r="I18" s="869"/>
      <c r="J18" s="869"/>
      <c r="K18" s="869"/>
      <c r="L18" s="870"/>
      <c r="M18" s="238"/>
      <c r="N18" s="239"/>
      <c r="O18" s="239"/>
      <c r="P18" s="239"/>
      <c r="Q18" s="239"/>
      <c r="R18" s="239"/>
      <c r="S18" s="239"/>
      <c r="T18" s="239"/>
      <c r="U18" s="239"/>
      <c r="V18" s="239"/>
      <c r="W18" s="239"/>
      <c r="X18" s="239"/>
      <c r="Y18" s="239"/>
      <c r="Z18" s="239"/>
      <c r="AA18" s="239"/>
      <c r="AB18" s="239"/>
      <c r="AC18" s="239"/>
      <c r="AD18" s="239"/>
      <c r="AE18" s="239"/>
      <c r="AF18" s="238"/>
      <c r="AG18" s="238"/>
      <c r="AH18" s="240"/>
      <c r="AI18" s="241"/>
      <c r="AJ18" s="241"/>
      <c r="AK18" s="241"/>
      <c r="AL18" s="241"/>
      <c r="AM18" s="241"/>
      <c r="AN18" s="241"/>
      <c r="AO18" s="241"/>
      <c r="AP18" s="241"/>
      <c r="AQ18" s="241"/>
      <c r="AR18" s="241"/>
      <c r="AS18" s="240"/>
      <c r="AT18" s="240"/>
      <c r="AU18" s="241"/>
      <c r="AV18" s="241"/>
      <c r="AW18" s="241"/>
      <c r="AX18" s="241"/>
      <c r="AY18" s="241"/>
      <c r="AZ18" s="241"/>
      <c r="BA18" s="241"/>
      <c r="BB18" s="241"/>
      <c r="BC18" s="241"/>
      <c r="BD18" s="241"/>
      <c r="BE18" s="241"/>
      <c r="BF18" s="241"/>
      <c r="BG18" s="241"/>
      <c r="BH18" s="241"/>
      <c r="BI18" s="241"/>
      <c r="BJ18" s="241"/>
      <c r="BK18" s="241"/>
      <c r="BL18" s="241"/>
      <c r="BM18" s="242"/>
    </row>
    <row r="19" spans="2:65" x14ac:dyDescent="0.55000000000000004">
      <c r="B19" s="871"/>
      <c r="C19" s="872"/>
      <c r="D19" s="872"/>
      <c r="E19" s="872"/>
      <c r="F19" s="872"/>
      <c r="G19" s="872"/>
      <c r="H19" s="872"/>
      <c r="I19" s="872"/>
      <c r="J19" s="872"/>
      <c r="K19" s="872"/>
      <c r="L19" s="873"/>
      <c r="M19" s="243"/>
      <c r="N19" s="244"/>
      <c r="O19" s="244"/>
      <c r="P19" s="244"/>
      <c r="Q19" s="244"/>
      <c r="R19" s="244"/>
      <c r="S19" s="244"/>
      <c r="T19" s="244"/>
      <c r="U19" s="244"/>
      <c r="V19" s="244"/>
      <c r="W19" s="244"/>
      <c r="X19" s="244"/>
      <c r="Y19" s="244"/>
      <c r="Z19" s="244"/>
      <c r="AA19" s="244"/>
      <c r="AB19" s="244"/>
      <c r="AC19" s="244"/>
      <c r="AD19" s="244"/>
      <c r="AE19" s="244"/>
      <c r="AF19" s="243"/>
      <c r="AG19" s="243"/>
      <c r="AH19" s="240"/>
      <c r="AI19" s="241"/>
      <c r="AJ19" s="241"/>
      <c r="AK19" s="241"/>
      <c r="AL19" s="241"/>
      <c r="AM19" s="241"/>
      <c r="AN19" s="241"/>
      <c r="AO19" s="241"/>
      <c r="AP19" s="241"/>
      <c r="AQ19" s="241"/>
      <c r="AR19" s="241"/>
      <c r="AS19" s="240"/>
      <c r="AT19" s="240"/>
      <c r="AU19" s="241"/>
      <c r="AV19" s="241"/>
      <c r="AW19" s="241"/>
      <c r="AX19" s="241"/>
      <c r="AY19" s="241"/>
      <c r="AZ19" s="241"/>
      <c r="BA19" s="241"/>
      <c r="BB19" s="241"/>
      <c r="BC19" s="241"/>
      <c r="BD19" s="241"/>
      <c r="BE19" s="241"/>
      <c r="BF19" s="241"/>
      <c r="BG19" s="241"/>
      <c r="BH19" s="241"/>
      <c r="BI19" s="241"/>
      <c r="BJ19" s="241"/>
      <c r="BK19" s="241"/>
      <c r="BL19" s="241"/>
      <c r="BM19" s="245"/>
    </row>
    <row r="20" spans="2:65" x14ac:dyDescent="0.55000000000000004">
      <c r="B20" s="874"/>
      <c r="C20" s="875"/>
      <c r="D20" s="875"/>
      <c r="E20" s="875"/>
      <c r="F20" s="875"/>
      <c r="G20" s="875"/>
      <c r="H20" s="875"/>
      <c r="I20" s="875"/>
      <c r="J20" s="875"/>
      <c r="K20" s="875"/>
      <c r="L20" s="876"/>
      <c r="M20" s="246"/>
      <c r="N20" s="247"/>
      <c r="O20" s="247"/>
      <c r="P20" s="247"/>
      <c r="Q20" s="247"/>
      <c r="R20" s="247"/>
      <c r="S20" s="247"/>
      <c r="T20" s="247"/>
      <c r="U20" s="247"/>
      <c r="V20" s="247"/>
      <c r="W20" s="247"/>
      <c r="X20" s="247"/>
      <c r="Y20" s="247"/>
      <c r="Z20" s="247"/>
      <c r="AA20" s="247"/>
      <c r="AB20" s="247"/>
      <c r="AC20" s="247"/>
      <c r="AD20" s="247"/>
      <c r="AE20" s="247"/>
      <c r="AF20" s="248"/>
      <c r="AG20" s="248"/>
      <c r="AH20" s="248"/>
      <c r="AI20" s="247"/>
      <c r="AJ20" s="247"/>
      <c r="AK20" s="247"/>
      <c r="AL20" s="247"/>
      <c r="AM20" s="247"/>
      <c r="AN20" s="247"/>
      <c r="AO20" s="247"/>
      <c r="AP20" s="247"/>
      <c r="AQ20" s="247"/>
      <c r="AR20" s="247"/>
      <c r="AS20" s="248"/>
      <c r="AT20" s="248"/>
      <c r="AU20" s="247"/>
      <c r="AV20" s="247"/>
      <c r="AW20" s="247"/>
      <c r="AX20" s="247"/>
      <c r="AY20" s="247"/>
      <c r="AZ20" s="247"/>
      <c r="BA20" s="247"/>
      <c r="BB20" s="247"/>
      <c r="BC20" s="247"/>
      <c r="BD20" s="247"/>
      <c r="BE20" s="247"/>
      <c r="BF20" s="247"/>
      <c r="BG20" s="247"/>
      <c r="BH20" s="247"/>
      <c r="BI20" s="247"/>
      <c r="BJ20" s="247"/>
      <c r="BK20" s="247"/>
      <c r="BL20" s="247"/>
      <c r="BM20" s="249"/>
    </row>
    <row r="21" spans="2:65" x14ac:dyDescent="0.55000000000000004">
      <c r="B21" s="868" t="s">
        <v>366</v>
      </c>
      <c r="C21" s="869"/>
      <c r="D21" s="869"/>
      <c r="E21" s="869"/>
      <c r="F21" s="869"/>
      <c r="G21" s="869"/>
      <c r="H21" s="869"/>
      <c r="I21" s="869"/>
      <c r="J21" s="869"/>
      <c r="K21" s="869"/>
      <c r="L21" s="870"/>
      <c r="M21" s="243"/>
      <c r="N21" s="244"/>
      <c r="O21" s="244"/>
      <c r="P21" s="244"/>
      <c r="Q21" s="244"/>
      <c r="R21" s="244"/>
      <c r="S21" s="244"/>
      <c r="T21" s="244"/>
      <c r="U21" s="244"/>
      <c r="V21" s="244"/>
      <c r="W21" s="244"/>
      <c r="X21" s="244"/>
      <c r="Y21" s="244"/>
      <c r="Z21" s="244"/>
      <c r="AA21" s="244"/>
      <c r="AB21" s="244"/>
      <c r="AC21" s="244"/>
      <c r="AD21" s="244"/>
      <c r="AE21" s="244"/>
      <c r="AF21" s="243"/>
      <c r="AG21" s="243"/>
      <c r="AH21" s="243"/>
      <c r="AI21" s="241"/>
      <c r="AJ21" s="241"/>
      <c r="AK21" s="241"/>
      <c r="AL21" s="241"/>
      <c r="AM21" s="241"/>
      <c r="AN21" s="241"/>
      <c r="AO21" s="241"/>
      <c r="AP21" s="241"/>
      <c r="AQ21" s="241"/>
      <c r="AR21" s="241"/>
      <c r="AS21" s="243"/>
      <c r="AT21" s="243"/>
      <c r="AU21" s="241"/>
      <c r="AV21" s="241"/>
      <c r="AW21" s="241"/>
      <c r="AX21" s="241"/>
      <c r="AY21" s="241"/>
      <c r="AZ21" s="241"/>
      <c r="BA21" s="241"/>
      <c r="BB21" s="241"/>
      <c r="BC21" s="241"/>
      <c r="BD21" s="241"/>
      <c r="BE21" s="241"/>
      <c r="BF21" s="241"/>
      <c r="BG21" s="241"/>
      <c r="BH21" s="241"/>
      <c r="BI21" s="241"/>
      <c r="BJ21" s="241"/>
      <c r="BK21" s="241"/>
      <c r="BL21" s="241"/>
      <c r="BM21" s="242"/>
    </row>
    <row r="22" spans="2:65" x14ac:dyDescent="0.55000000000000004">
      <c r="B22" s="871"/>
      <c r="C22" s="872"/>
      <c r="D22" s="872"/>
      <c r="E22" s="872"/>
      <c r="F22" s="872"/>
      <c r="G22" s="872"/>
      <c r="H22" s="872"/>
      <c r="I22" s="872"/>
      <c r="J22" s="872"/>
      <c r="K22" s="872"/>
      <c r="L22" s="873"/>
      <c r="M22" s="243"/>
      <c r="N22" s="244"/>
      <c r="O22" s="244"/>
      <c r="P22" s="244"/>
      <c r="Q22" s="244"/>
      <c r="R22" s="244"/>
      <c r="S22" s="244"/>
      <c r="T22" s="244"/>
      <c r="U22" s="244"/>
      <c r="V22" s="244"/>
      <c r="W22" s="244"/>
      <c r="X22" s="244"/>
      <c r="Y22" s="244"/>
      <c r="Z22" s="244"/>
      <c r="AA22" s="244"/>
      <c r="AB22" s="244"/>
      <c r="AC22" s="244"/>
      <c r="AD22" s="244"/>
      <c r="AE22" s="244"/>
      <c r="AF22" s="243"/>
      <c r="AG22" s="243"/>
      <c r="AH22" s="243"/>
      <c r="AI22" s="241"/>
      <c r="AJ22" s="241"/>
      <c r="AK22" s="241"/>
      <c r="AL22" s="241"/>
      <c r="AM22" s="241"/>
      <c r="AN22" s="241"/>
      <c r="AO22" s="241"/>
      <c r="AP22" s="241"/>
      <c r="AQ22" s="241"/>
      <c r="AR22" s="241"/>
      <c r="AS22" s="243"/>
      <c r="AT22" s="243"/>
      <c r="AU22" s="241"/>
      <c r="AV22" s="241"/>
      <c r="AW22" s="241"/>
      <c r="AX22" s="241"/>
      <c r="AY22" s="241"/>
      <c r="AZ22" s="241"/>
      <c r="BA22" s="241"/>
      <c r="BB22" s="241"/>
      <c r="BC22" s="241"/>
      <c r="BD22" s="241"/>
      <c r="BE22" s="241"/>
      <c r="BF22" s="241"/>
      <c r="BG22" s="241"/>
      <c r="BH22" s="241"/>
      <c r="BI22" s="241"/>
      <c r="BJ22" s="241"/>
      <c r="BK22" s="241"/>
      <c r="BL22" s="241"/>
      <c r="BM22" s="245"/>
    </row>
    <row r="23" spans="2:65" x14ac:dyDescent="0.55000000000000004">
      <c r="B23" s="871"/>
      <c r="C23" s="872"/>
      <c r="D23" s="872"/>
      <c r="E23" s="872"/>
      <c r="F23" s="872"/>
      <c r="G23" s="872"/>
      <c r="H23" s="872"/>
      <c r="I23" s="872"/>
      <c r="J23" s="872"/>
      <c r="K23" s="872"/>
      <c r="L23" s="873"/>
      <c r="M23" s="243"/>
      <c r="N23" s="244"/>
      <c r="O23" s="244"/>
      <c r="P23" s="244"/>
      <c r="Q23" s="244"/>
      <c r="R23" s="244"/>
      <c r="S23" s="244"/>
      <c r="T23" s="244"/>
      <c r="U23" s="244"/>
      <c r="V23" s="244"/>
      <c r="W23" s="244"/>
      <c r="X23" s="244"/>
      <c r="Y23" s="244"/>
      <c r="Z23" s="244"/>
      <c r="AA23" s="244"/>
      <c r="AB23" s="244"/>
      <c r="AC23" s="244"/>
      <c r="AD23" s="244"/>
      <c r="AE23" s="244"/>
      <c r="AF23" s="243"/>
      <c r="AG23" s="243"/>
      <c r="AH23" s="243"/>
      <c r="AI23" s="241"/>
      <c r="AJ23" s="241"/>
      <c r="AK23" s="241"/>
      <c r="AL23" s="241"/>
      <c r="AM23" s="241"/>
      <c r="AN23" s="241"/>
      <c r="AO23" s="241"/>
      <c r="AP23" s="241"/>
      <c r="AQ23" s="241"/>
      <c r="AR23" s="241"/>
      <c r="AS23" s="243"/>
      <c r="AT23" s="243"/>
      <c r="AU23" s="241"/>
      <c r="AV23" s="241"/>
      <c r="AW23" s="241"/>
      <c r="AX23" s="241"/>
      <c r="AY23" s="241"/>
      <c r="AZ23" s="241"/>
      <c r="BA23" s="241"/>
      <c r="BB23" s="241"/>
      <c r="BC23" s="241"/>
      <c r="BD23" s="241"/>
      <c r="BE23" s="241"/>
      <c r="BF23" s="241"/>
      <c r="BG23" s="241"/>
      <c r="BH23" s="241"/>
      <c r="BI23" s="241"/>
      <c r="BJ23" s="241"/>
      <c r="BK23" s="241"/>
      <c r="BL23" s="241"/>
      <c r="BM23" s="245"/>
    </row>
    <row r="24" spans="2:65" x14ac:dyDescent="0.55000000000000004">
      <c r="B24" s="874"/>
      <c r="C24" s="875"/>
      <c r="D24" s="875"/>
      <c r="E24" s="875"/>
      <c r="F24" s="875"/>
      <c r="G24" s="875"/>
      <c r="H24" s="875"/>
      <c r="I24" s="875"/>
      <c r="J24" s="875"/>
      <c r="K24" s="875"/>
      <c r="L24" s="876"/>
      <c r="M24" s="248"/>
      <c r="N24" s="247"/>
      <c r="O24" s="247"/>
      <c r="P24" s="247"/>
      <c r="Q24" s="247"/>
      <c r="R24" s="247"/>
      <c r="S24" s="247"/>
      <c r="T24" s="247"/>
      <c r="U24" s="247"/>
      <c r="V24" s="247"/>
      <c r="W24" s="247"/>
      <c r="X24" s="247"/>
      <c r="Y24" s="247"/>
      <c r="Z24" s="247"/>
      <c r="AA24" s="247"/>
      <c r="AB24" s="247"/>
      <c r="AC24" s="247"/>
      <c r="AD24" s="247"/>
      <c r="AE24" s="247"/>
      <c r="AF24" s="248"/>
      <c r="AG24" s="248"/>
      <c r="AH24" s="248"/>
      <c r="AI24" s="241"/>
      <c r="AJ24" s="241"/>
      <c r="AK24" s="241"/>
      <c r="AL24" s="241"/>
      <c r="AM24" s="241"/>
      <c r="AN24" s="241"/>
      <c r="AO24" s="241"/>
      <c r="AP24" s="241"/>
      <c r="AQ24" s="241"/>
      <c r="AR24" s="241"/>
      <c r="AS24" s="248"/>
      <c r="AT24" s="248"/>
      <c r="AU24" s="241"/>
      <c r="AV24" s="241"/>
      <c r="AW24" s="241"/>
      <c r="AX24" s="241"/>
      <c r="AY24" s="241"/>
      <c r="AZ24" s="241"/>
      <c r="BA24" s="241"/>
      <c r="BB24" s="241"/>
      <c r="BC24" s="241"/>
      <c r="BD24" s="241"/>
      <c r="BE24" s="241"/>
      <c r="BF24" s="241"/>
      <c r="BG24" s="241"/>
      <c r="BH24" s="241"/>
      <c r="BI24" s="241"/>
      <c r="BJ24" s="241"/>
      <c r="BK24" s="241"/>
      <c r="BL24" s="241"/>
      <c r="BM24" s="249"/>
    </row>
    <row r="25" spans="2:65" x14ac:dyDescent="0.55000000000000004">
      <c r="B25" s="167" t="s">
        <v>367</v>
      </c>
      <c r="C25" s="168"/>
      <c r="D25" s="168"/>
      <c r="E25" s="173"/>
      <c r="F25" s="173"/>
      <c r="G25" s="173"/>
      <c r="H25" s="173"/>
      <c r="I25" s="173"/>
      <c r="J25" s="173"/>
      <c r="K25" s="168"/>
      <c r="L25" s="170"/>
      <c r="M25" s="170"/>
      <c r="N25" s="173"/>
      <c r="O25" s="173"/>
      <c r="P25" s="173"/>
      <c r="Q25" s="173"/>
      <c r="R25" s="173"/>
      <c r="S25" s="173"/>
      <c r="T25" s="173"/>
      <c r="U25" s="173"/>
      <c r="V25" s="173"/>
      <c r="W25" s="173"/>
      <c r="X25" s="173"/>
      <c r="Y25" s="173"/>
      <c r="Z25" s="173"/>
      <c r="AA25" s="173"/>
      <c r="AB25" s="173"/>
      <c r="AC25" s="173"/>
      <c r="AD25" s="173"/>
      <c r="AE25" s="173"/>
      <c r="AF25" s="174"/>
      <c r="AG25" s="171"/>
      <c r="AH25" s="878" t="s">
        <v>260</v>
      </c>
      <c r="AI25" s="878"/>
      <c r="AJ25" s="878"/>
      <c r="AK25" s="878"/>
      <c r="AL25" s="878"/>
      <c r="AM25" s="878"/>
      <c r="AN25" s="878"/>
      <c r="AO25" s="878"/>
      <c r="AP25" s="878"/>
      <c r="AQ25" s="878"/>
      <c r="AR25" s="878"/>
      <c r="AS25" s="878"/>
      <c r="AT25" s="878"/>
      <c r="AU25" s="878"/>
      <c r="AV25" s="878"/>
      <c r="AW25" s="878"/>
      <c r="AX25" s="878"/>
      <c r="AY25" s="878"/>
      <c r="AZ25" s="878"/>
      <c r="BA25" s="878"/>
      <c r="BB25" s="878"/>
      <c r="BC25" s="878"/>
      <c r="BD25" s="878"/>
      <c r="BE25" s="878"/>
      <c r="BF25" s="878"/>
      <c r="BG25" s="878"/>
      <c r="BH25" s="878"/>
      <c r="BI25" s="878"/>
      <c r="BJ25" s="878"/>
      <c r="BK25" s="878"/>
      <c r="BL25" s="878"/>
      <c r="BM25" s="879"/>
    </row>
    <row r="26" spans="2:65" x14ac:dyDescent="0.55000000000000004">
      <c r="B26" s="880" t="s">
        <v>368</v>
      </c>
      <c r="C26" s="881"/>
      <c r="D26" s="881"/>
      <c r="E26" s="881"/>
      <c r="F26" s="881"/>
      <c r="G26" s="881"/>
      <c r="H26" s="881"/>
      <c r="I26" s="881"/>
      <c r="J26" s="881"/>
      <c r="K26" s="881"/>
      <c r="L26" s="881"/>
      <c r="M26" s="881"/>
      <c r="N26" s="881"/>
      <c r="O26" s="881"/>
      <c r="P26" s="881"/>
      <c r="Q26" s="881"/>
      <c r="R26" s="881"/>
      <c r="S26" s="881"/>
      <c r="T26" s="881"/>
      <c r="U26" s="881"/>
      <c r="V26" s="881"/>
      <c r="W26" s="881"/>
      <c r="X26" s="881"/>
      <c r="Y26" s="881"/>
      <c r="Z26" s="881"/>
      <c r="AA26" s="881"/>
      <c r="AB26" s="881"/>
      <c r="AC26" s="881"/>
      <c r="AD26" s="881"/>
      <c r="AE26" s="881"/>
      <c r="AF26" s="881"/>
      <c r="AG26" s="882"/>
      <c r="AH26" s="878" t="s">
        <v>260</v>
      </c>
      <c r="AI26" s="878"/>
      <c r="AJ26" s="878"/>
      <c r="AK26" s="878"/>
      <c r="AL26" s="878"/>
      <c r="AM26" s="878"/>
      <c r="AN26" s="878"/>
      <c r="AO26" s="878"/>
      <c r="AP26" s="878"/>
      <c r="AQ26" s="878"/>
      <c r="AR26" s="878"/>
      <c r="AS26" s="878"/>
      <c r="AT26" s="878"/>
      <c r="AU26" s="878"/>
      <c r="AV26" s="878"/>
      <c r="AW26" s="878"/>
      <c r="AX26" s="878"/>
      <c r="AY26" s="878"/>
      <c r="AZ26" s="878"/>
      <c r="BA26" s="878"/>
      <c r="BB26" s="878"/>
      <c r="BC26" s="878"/>
      <c r="BD26" s="878"/>
      <c r="BE26" s="878"/>
      <c r="BF26" s="878"/>
      <c r="BG26" s="878"/>
      <c r="BH26" s="878"/>
      <c r="BI26" s="878"/>
      <c r="BJ26" s="878"/>
      <c r="BK26" s="878"/>
      <c r="BL26" s="878"/>
      <c r="BM26" s="879"/>
    </row>
    <row r="27" spans="2:65" x14ac:dyDescent="0.55000000000000004">
      <c r="B27" s="883"/>
      <c r="C27" s="884"/>
      <c r="D27" s="884"/>
      <c r="E27" s="884"/>
      <c r="F27" s="884"/>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5"/>
      <c r="AH27" s="886" t="s">
        <v>369</v>
      </c>
      <c r="AI27" s="886"/>
      <c r="AJ27" s="886"/>
      <c r="AK27" s="886"/>
      <c r="AL27" s="886"/>
      <c r="AM27" s="886"/>
      <c r="AN27" s="886"/>
      <c r="AO27" s="886"/>
      <c r="AP27" s="886"/>
      <c r="AQ27" s="886"/>
      <c r="AR27" s="886"/>
      <c r="AS27" s="887"/>
      <c r="AT27" s="175"/>
      <c r="BM27" s="176"/>
    </row>
    <row r="28" spans="2:65" x14ac:dyDescent="0.55000000000000004">
      <c r="B28" s="177" t="s">
        <v>370</v>
      </c>
      <c r="C28" s="178"/>
      <c r="D28" s="178"/>
      <c r="E28" s="173"/>
      <c r="F28" s="173"/>
      <c r="G28" s="173"/>
      <c r="H28" s="173"/>
      <c r="I28" s="173"/>
      <c r="J28" s="173"/>
      <c r="K28" s="178"/>
      <c r="L28" s="179"/>
      <c r="M28" s="179"/>
      <c r="N28" s="173"/>
      <c r="O28" s="173"/>
      <c r="P28" s="173"/>
      <c r="Q28" s="173"/>
      <c r="R28" s="173"/>
      <c r="S28" s="173"/>
      <c r="T28" s="173"/>
      <c r="U28" s="173"/>
      <c r="V28" s="173"/>
      <c r="W28" s="173"/>
      <c r="X28" s="173"/>
      <c r="Y28" s="173"/>
      <c r="Z28" s="173"/>
      <c r="AA28" s="173"/>
      <c r="AB28" s="173"/>
      <c r="AC28" s="173"/>
      <c r="AD28" s="173"/>
      <c r="AE28" s="173"/>
      <c r="AF28" s="179"/>
      <c r="AG28" s="180"/>
      <c r="AH28" s="888" t="s">
        <v>260</v>
      </c>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9"/>
    </row>
    <row r="29" spans="2:65" x14ac:dyDescent="0.55000000000000004">
      <c r="B29" s="181" t="s">
        <v>371</v>
      </c>
      <c r="C29" s="182"/>
      <c r="D29" s="182"/>
      <c r="E29" s="173"/>
      <c r="F29" s="173"/>
      <c r="G29" s="173"/>
      <c r="H29" s="173"/>
      <c r="I29" s="173"/>
      <c r="J29" s="173"/>
      <c r="K29" s="182"/>
      <c r="L29" s="174"/>
      <c r="M29" s="174"/>
      <c r="N29" s="173"/>
      <c r="O29" s="173"/>
      <c r="P29" s="173"/>
      <c r="Q29" s="173"/>
      <c r="R29" s="173"/>
      <c r="S29" s="173"/>
      <c r="T29" s="173"/>
      <c r="U29" s="173"/>
      <c r="V29" s="173"/>
      <c r="W29" s="173"/>
      <c r="X29" s="173"/>
      <c r="Y29" s="173"/>
      <c r="Z29" s="173"/>
      <c r="AA29" s="173"/>
      <c r="AB29" s="173"/>
      <c r="AC29" s="173"/>
      <c r="AD29" s="173"/>
      <c r="AE29" s="173"/>
      <c r="AF29" s="174"/>
      <c r="AG29" s="183"/>
      <c r="AH29" s="890"/>
      <c r="AI29" s="890"/>
      <c r="AJ29" s="890"/>
      <c r="AK29" s="890"/>
      <c r="AL29" s="890"/>
      <c r="AM29" s="890"/>
      <c r="AN29" s="890"/>
      <c r="AO29" s="890"/>
      <c r="AP29" s="890"/>
      <c r="AQ29" s="890"/>
      <c r="AR29" s="890"/>
      <c r="AS29" s="890"/>
      <c r="AT29" s="890"/>
      <c r="AU29" s="890"/>
      <c r="AV29" s="890"/>
      <c r="AW29" s="890"/>
      <c r="AX29" s="890"/>
      <c r="AY29" s="890"/>
      <c r="AZ29" s="890"/>
      <c r="BA29" s="890"/>
      <c r="BB29" s="890"/>
      <c r="BC29" s="890"/>
      <c r="BD29" s="890"/>
      <c r="BE29" s="890"/>
      <c r="BF29" s="890"/>
      <c r="BG29" s="890"/>
      <c r="BH29" s="890"/>
      <c r="BI29" s="890"/>
      <c r="BJ29" s="890"/>
      <c r="BK29" s="890"/>
      <c r="BL29" s="890"/>
      <c r="BM29" s="891"/>
    </row>
    <row r="30" spans="2:65" x14ac:dyDescent="0.55000000000000004">
      <c r="B30" s="880" t="s">
        <v>368</v>
      </c>
      <c r="C30" s="881"/>
      <c r="D30" s="881"/>
      <c r="E30" s="881"/>
      <c r="F30" s="881"/>
      <c r="G30" s="881"/>
      <c r="H30" s="881"/>
      <c r="I30" s="881"/>
      <c r="J30" s="881"/>
      <c r="K30" s="881"/>
      <c r="L30" s="881"/>
      <c r="M30" s="881"/>
      <c r="N30" s="881"/>
      <c r="O30" s="881"/>
      <c r="P30" s="881"/>
      <c r="Q30" s="881"/>
      <c r="R30" s="881"/>
      <c r="S30" s="881"/>
      <c r="T30" s="881"/>
      <c r="U30" s="881"/>
      <c r="V30" s="881"/>
      <c r="W30" s="881"/>
      <c r="X30" s="881"/>
      <c r="Y30" s="881"/>
      <c r="Z30" s="881"/>
      <c r="AA30" s="881"/>
      <c r="AB30" s="881"/>
      <c r="AC30" s="881"/>
      <c r="AD30" s="881"/>
      <c r="AE30" s="881"/>
      <c r="AF30" s="881"/>
      <c r="AG30" s="882"/>
      <c r="AH30" s="878" t="s">
        <v>260</v>
      </c>
      <c r="AI30" s="878"/>
      <c r="AJ30" s="878"/>
      <c r="AK30" s="878"/>
      <c r="AL30" s="878"/>
      <c r="AM30" s="878"/>
      <c r="AN30" s="878"/>
      <c r="AO30" s="878"/>
      <c r="AP30" s="878"/>
      <c r="AQ30" s="878"/>
      <c r="AR30" s="878"/>
      <c r="AS30" s="878"/>
      <c r="AT30" s="878"/>
      <c r="AU30" s="878"/>
      <c r="AV30" s="878"/>
      <c r="AW30" s="878"/>
      <c r="AX30" s="878"/>
      <c r="AY30" s="878"/>
      <c r="AZ30" s="878"/>
      <c r="BA30" s="878"/>
      <c r="BB30" s="878"/>
      <c r="BC30" s="878"/>
      <c r="BD30" s="878"/>
      <c r="BE30" s="878"/>
      <c r="BF30" s="878"/>
      <c r="BG30" s="878"/>
      <c r="BH30" s="878"/>
      <c r="BI30" s="878"/>
      <c r="BJ30" s="878"/>
      <c r="BK30" s="878"/>
      <c r="BL30" s="878"/>
      <c r="BM30" s="879"/>
    </row>
    <row r="31" spans="2:65" x14ac:dyDescent="0.55000000000000004">
      <c r="B31" s="883"/>
      <c r="C31" s="884"/>
      <c r="D31" s="884"/>
      <c r="E31" s="884"/>
      <c r="F31" s="884"/>
      <c r="G31" s="884"/>
      <c r="H31" s="884"/>
      <c r="I31" s="884"/>
      <c r="J31" s="884"/>
      <c r="K31" s="884"/>
      <c r="L31" s="884"/>
      <c r="M31" s="884"/>
      <c r="N31" s="884"/>
      <c r="O31" s="884"/>
      <c r="P31" s="884"/>
      <c r="Q31" s="884"/>
      <c r="R31" s="884"/>
      <c r="S31" s="884"/>
      <c r="T31" s="884"/>
      <c r="U31" s="884"/>
      <c r="V31" s="884"/>
      <c r="W31" s="884"/>
      <c r="X31" s="884"/>
      <c r="Y31" s="884"/>
      <c r="Z31" s="884"/>
      <c r="AA31" s="884"/>
      <c r="AB31" s="884"/>
      <c r="AC31" s="884"/>
      <c r="AD31" s="884"/>
      <c r="AE31" s="884"/>
      <c r="AF31" s="884"/>
      <c r="AG31" s="885"/>
      <c r="AH31" s="892" t="s">
        <v>369</v>
      </c>
      <c r="AI31" s="892"/>
      <c r="AJ31" s="892"/>
      <c r="AK31" s="892"/>
      <c r="AL31" s="892"/>
      <c r="AM31" s="892"/>
      <c r="AN31" s="892"/>
      <c r="AO31" s="892"/>
      <c r="AP31" s="892"/>
      <c r="AQ31" s="892"/>
      <c r="AR31" s="892"/>
      <c r="AS31" s="887"/>
      <c r="AT31" s="175"/>
      <c r="BM31" s="176"/>
    </row>
    <row r="32" spans="2:65" x14ac:dyDescent="0.55000000000000004">
      <c r="B32" s="181" t="s">
        <v>372</v>
      </c>
      <c r="C32" s="182"/>
      <c r="D32" s="182"/>
      <c r="E32" s="184"/>
      <c r="F32" s="184"/>
      <c r="G32" s="184"/>
      <c r="H32" s="184"/>
      <c r="I32" s="184"/>
      <c r="J32" s="184"/>
      <c r="K32" s="182"/>
      <c r="L32" s="174"/>
      <c r="M32" s="174"/>
      <c r="N32" s="184"/>
      <c r="O32" s="184"/>
      <c r="P32" s="184"/>
      <c r="Q32" s="184"/>
      <c r="R32" s="184"/>
      <c r="S32" s="184"/>
      <c r="T32" s="184"/>
      <c r="U32" s="184"/>
      <c r="V32" s="184"/>
      <c r="W32" s="184"/>
      <c r="X32" s="184"/>
      <c r="Y32" s="184"/>
      <c r="Z32" s="184"/>
      <c r="AA32" s="184"/>
      <c r="AB32" s="184"/>
      <c r="AC32" s="184"/>
      <c r="AD32" s="184"/>
      <c r="AE32" s="184"/>
      <c r="AF32" s="174"/>
      <c r="AG32" s="183"/>
      <c r="AH32" s="877" t="s">
        <v>260</v>
      </c>
      <c r="AI32" s="878"/>
      <c r="AJ32" s="878"/>
      <c r="AK32" s="878"/>
      <c r="AL32" s="878"/>
      <c r="AM32" s="878"/>
      <c r="AN32" s="878"/>
      <c r="AO32" s="878"/>
      <c r="AP32" s="878"/>
      <c r="AQ32" s="878"/>
      <c r="AR32" s="878"/>
      <c r="AS32" s="878"/>
      <c r="AT32" s="878"/>
      <c r="AU32" s="878"/>
      <c r="AV32" s="878"/>
      <c r="AW32" s="878"/>
      <c r="AX32" s="878"/>
      <c r="AY32" s="878"/>
      <c r="AZ32" s="878"/>
      <c r="BA32" s="878"/>
      <c r="BB32" s="878"/>
      <c r="BC32" s="878"/>
      <c r="BD32" s="878"/>
      <c r="BE32" s="878"/>
      <c r="BF32" s="878"/>
      <c r="BG32" s="878"/>
      <c r="BH32" s="878"/>
      <c r="BI32" s="878"/>
      <c r="BJ32" s="878"/>
      <c r="BK32" s="878"/>
      <c r="BL32" s="878"/>
      <c r="BM32" s="879"/>
    </row>
  </sheetData>
  <sheetProtection algorithmName="SHA-512" hashValue="P8IM2MFwGgTKKS+EjfmjPVZ1l0sIU3mbZQHcPseLJNb583TeZhf3Wyz1VQD0A8THsjLMHYDcTqiluNWXydbCOg==" saltValue="0LSJ27ZZUjlFMjBib+M4LA==" spinCount="100000" sheet="1" objects="1" scenarios="1"/>
  <mergeCells count="92">
    <mergeCell ref="BK10:BM10"/>
    <mergeCell ref="BH10:BJ10"/>
    <mergeCell ref="B10:E10"/>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AM10:AR10"/>
    <mergeCell ref="AS10:AX10"/>
    <mergeCell ref="AY10:BD10"/>
    <mergeCell ref="BE10:BG10"/>
    <mergeCell ref="B11:E11"/>
    <mergeCell ref="F11:O11"/>
    <mergeCell ref="P11:AC11"/>
    <mergeCell ref="AD11:AF11"/>
    <mergeCell ref="AG11:AL11"/>
    <mergeCell ref="AG10:AL10"/>
    <mergeCell ref="F10:O10"/>
    <mergeCell ref="P10:AC10"/>
    <mergeCell ref="AD10:AF10"/>
    <mergeCell ref="B12:E12"/>
    <mergeCell ref="F12:O12"/>
    <mergeCell ref="P12:AC12"/>
    <mergeCell ref="AD12:AF12"/>
    <mergeCell ref="AG12:AL12"/>
    <mergeCell ref="BH12:BJ12"/>
    <mergeCell ref="BK12:BM12"/>
    <mergeCell ref="AS11:AX11"/>
    <mergeCell ref="AY11:BD11"/>
    <mergeCell ref="BE11:BG11"/>
    <mergeCell ref="BH11:BJ11"/>
    <mergeCell ref="BK11:BM11"/>
    <mergeCell ref="AM12:AR12"/>
    <mergeCell ref="AS12:AX12"/>
    <mergeCell ref="AY12:BD12"/>
    <mergeCell ref="BE12:BG12"/>
    <mergeCell ref="AM11:AR11"/>
    <mergeCell ref="B13:E13"/>
    <mergeCell ref="F13:O13"/>
    <mergeCell ref="P13:AC13"/>
    <mergeCell ref="AD13:AF13"/>
    <mergeCell ref="AG13:AL13"/>
    <mergeCell ref="B14:E14"/>
    <mergeCell ref="F14:O14"/>
    <mergeCell ref="P14:AC14"/>
    <mergeCell ref="AD14:AF14"/>
    <mergeCell ref="AG14:AL14"/>
    <mergeCell ref="BH13:BJ13"/>
    <mergeCell ref="BK13:BM13"/>
    <mergeCell ref="AH25:BM25"/>
    <mergeCell ref="AM14:AR14"/>
    <mergeCell ref="AS14:AX14"/>
    <mergeCell ref="AY14:BD14"/>
    <mergeCell ref="BE14:BG14"/>
    <mergeCell ref="BH14:BJ14"/>
    <mergeCell ref="BK14:BM14"/>
    <mergeCell ref="AM15:AR15"/>
    <mergeCell ref="AS15:AX15"/>
    <mergeCell ref="AY15:BD15"/>
    <mergeCell ref="AM13:AR13"/>
    <mergeCell ref="AS13:AX13"/>
    <mergeCell ref="AY13:BD13"/>
    <mergeCell ref="BE13:BG13"/>
    <mergeCell ref="B18:L20"/>
    <mergeCell ref="B21:L24"/>
    <mergeCell ref="AH32:BM32"/>
    <mergeCell ref="B26:AG27"/>
    <mergeCell ref="AH26:BM26"/>
    <mergeCell ref="AH27:AS27"/>
    <mergeCell ref="AH28:BM29"/>
    <mergeCell ref="B30:AG31"/>
    <mergeCell ref="AH30:BM30"/>
    <mergeCell ref="AH31:AS31"/>
  </mergeCells>
  <phoneticPr fontId="31"/>
  <dataValidations count="4">
    <dataValidation type="list" allowBlank="1" showInputMessage="1" showErrorMessage="1" sqref="AD10:AD14">
      <formula1>"(選択),購入,リース,レンタル"</formula1>
    </dataValidation>
    <dataValidation type="list" allowBlank="1" showInputMessage="1" showErrorMessage="1" sqref="AH32 AS32:AT32 BM32">
      <formula1>"(選択),特許権を出願予定,実用新案権を出願予定,意匠権を出願予定,商標権を出願予定,出願予定なし"</formula1>
    </dataValidation>
    <dataValidation type="list" allowBlank="1" showInputMessage="1" showErrorMessage="1" sqref="BM26 AH26 AH30 AS26:AT26 AS30:AT30 BM30">
      <formula1>"(選択),特許権,実用新案権,意匠権,商標権,なし"</formula1>
    </dataValidation>
    <dataValidation type="list" allowBlank="1" showInputMessage="1" showErrorMessage="1" sqref="BM25 AH25 AH28:AH29 AS25:AT25 AS28:AT29 BM28:BM29">
      <formula1>"(選択),はい,いいえ"</formula1>
    </dataValidation>
  </dataValidations>
  <pageMargins left="0.7" right="0.7" top="0.75" bottom="0.75" header="0.3" footer="0.3"/>
  <pageSetup paperSize="9" scale="5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3"/>
  <sheetViews>
    <sheetView view="pageBreakPreview" topLeftCell="I2" zoomScaleNormal="100" zoomScaleSheetLayoutView="100" workbookViewId="0">
      <selection activeCell="M47" sqref="M47"/>
    </sheetView>
  </sheetViews>
  <sheetFormatPr defaultColWidth="2.08203125" defaultRowHeight="18" x14ac:dyDescent="0.55000000000000004"/>
  <cols>
    <col min="1" max="1" width="0.83203125" style="145" customWidth="1"/>
    <col min="2" max="92" width="2.08203125" style="145"/>
    <col min="93" max="93" width="0.83203125" style="145" customWidth="1"/>
    <col min="94" max="110" width="2.08203125" style="145"/>
    <col min="111" max="111" width="2.08203125" style="145" customWidth="1"/>
    <col min="112" max="16384" width="2.08203125" style="145"/>
  </cols>
  <sheetData>
    <row r="1" spans="2:65" x14ac:dyDescent="0.55000000000000004">
      <c r="B1" s="185" t="s">
        <v>672</v>
      </c>
      <c r="C1" s="161"/>
      <c r="D1" s="161"/>
    </row>
    <row r="2" spans="2:65" x14ac:dyDescent="0.55000000000000004">
      <c r="B2" s="146"/>
      <c r="C2" s="145" t="s">
        <v>293</v>
      </c>
    </row>
    <row r="3" spans="2:65" x14ac:dyDescent="0.55000000000000004">
      <c r="C3" s="147" t="s">
        <v>579</v>
      </c>
    </row>
    <row r="4" spans="2:65" x14ac:dyDescent="0.55000000000000004">
      <c r="B4" s="156"/>
      <c r="C4" s="147" t="s">
        <v>580</v>
      </c>
      <c r="D4" s="154"/>
    </row>
    <row r="7" spans="2:65" x14ac:dyDescent="0.55000000000000004">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820" t="s">
        <v>294</v>
      </c>
      <c r="AN7" s="820"/>
      <c r="AO7" s="820"/>
      <c r="AP7" s="820"/>
      <c r="AQ7" s="820"/>
      <c r="AR7" s="820"/>
      <c r="AS7" s="820" t="s">
        <v>294</v>
      </c>
      <c r="AT7" s="820"/>
      <c r="AU7" s="820"/>
      <c r="AV7" s="820"/>
      <c r="AW7" s="820"/>
      <c r="AX7" s="820"/>
      <c r="AY7" s="820" t="s">
        <v>295</v>
      </c>
      <c r="AZ7" s="820"/>
      <c r="BA7" s="820"/>
      <c r="BB7" s="820"/>
      <c r="BC7" s="820"/>
      <c r="BD7" s="820"/>
      <c r="BE7" s="150"/>
      <c r="BF7" s="150"/>
      <c r="BG7" s="150"/>
      <c r="BH7" s="151"/>
      <c r="BI7" s="151"/>
      <c r="BJ7" s="150"/>
      <c r="BK7" s="150"/>
      <c r="BL7" s="150"/>
      <c r="BM7" s="152" t="s">
        <v>296</v>
      </c>
    </row>
    <row r="8" spans="2:65" x14ac:dyDescent="0.55000000000000004">
      <c r="B8" s="821" t="s">
        <v>297</v>
      </c>
      <c r="C8" s="808"/>
      <c r="D8" s="808"/>
      <c r="E8" s="809"/>
      <c r="F8" s="821" t="s">
        <v>298</v>
      </c>
      <c r="G8" s="808"/>
      <c r="H8" s="808"/>
      <c r="I8" s="808"/>
      <c r="J8" s="808"/>
      <c r="K8" s="808"/>
      <c r="L8" s="808"/>
      <c r="M8" s="808"/>
      <c r="N8" s="808"/>
      <c r="O8" s="809"/>
      <c r="P8" s="821" t="s">
        <v>299</v>
      </c>
      <c r="Q8" s="808"/>
      <c r="R8" s="808"/>
      <c r="S8" s="808"/>
      <c r="T8" s="808"/>
      <c r="U8" s="808"/>
      <c r="V8" s="808"/>
      <c r="W8" s="808"/>
      <c r="X8" s="808"/>
      <c r="Y8" s="808"/>
      <c r="Z8" s="808"/>
      <c r="AA8" s="808"/>
      <c r="AB8" s="808"/>
      <c r="AC8" s="809"/>
      <c r="AD8" s="821" t="s">
        <v>300</v>
      </c>
      <c r="AE8" s="808"/>
      <c r="AF8" s="809"/>
      <c r="AG8" s="821" t="s">
        <v>301</v>
      </c>
      <c r="AH8" s="808"/>
      <c r="AI8" s="808"/>
      <c r="AJ8" s="808"/>
      <c r="AK8" s="808"/>
      <c r="AL8" s="809"/>
      <c r="AM8" s="822" t="s">
        <v>302</v>
      </c>
      <c r="AN8" s="822"/>
      <c r="AO8" s="822"/>
      <c r="AP8" s="822"/>
      <c r="AQ8" s="822"/>
      <c r="AR8" s="822"/>
      <c r="AS8" s="821" t="s">
        <v>303</v>
      </c>
      <c r="AT8" s="808"/>
      <c r="AU8" s="808"/>
      <c r="AV8" s="808"/>
      <c r="AW8" s="808"/>
      <c r="AX8" s="809"/>
      <c r="AY8" s="821" t="s">
        <v>304</v>
      </c>
      <c r="AZ8" s="808"/>
      <c r="BA8" s="808"/>
      <c r="BB8" s="808"/>
      <c r="BC8" s="808"/>
      <c r="BD8" s="809"/>
      <c r="BE8" s="808" t="s">
        <v>305</v>
      </c>
      <c r="BF8" s="808"/>
      <c r="BG8" s="808"/>
      <c r="BH8" s="808"/>
      <c r="BI8" s="808"/>
      <c r="BJ8" s="808"/>
      <c r="BK8" s="808"/>
      <c r="BL8" s="808"/>
      <c r="BM8" s="809"/>
    </row>
    <row r="9" spans="2:65" x14ac:dyDescent="0.55000000000000004">
      <c r="B9" s="810" t="s">
        <v>306</v>
      </c>
      <c r="C9" s="811"/>
      <c r="D9" s="811"/>
      <c r="E9" s="812"/>
      <c r="F9" s="813"/>
      <c r="G9" s="814"/>
      <c r="H9" s="814"/>
      <c r="I9" s="814"/>
      <c r="J9" s="814"/>
      <c r="K9" s="814"/>
      <c r="L9" s="814"/>
      <c r="M9" s="814"/>
      <c r="N9" s="814"/>
      <c r="O9" s="815"/>
      <c r="P9" s="816" t="s">
        <v>307</v>
      </c>
      <c r="Q9" s="816"/>
      <c r="R9" s="816"/>
      <c r="S9" s="816"/>
      <c r="T9" s="816"/>
      <c r="U9" s="816"/>
      <c r="V9" s="816"/>
      <c r="W9" s="816"/>
      <c r="X9" s="816"/>
      <c r="Y9" s="816"/>
      <c r="Z9" s="816"/>
      <c r="AA9" s="816"/>
      <c r="AB9" s="816"/>
      <c r="AC9" s="816"/>
      <c r="AD9" s="816" t="s">
        <v>308</v>
      </c>
      <c r="AE9" s="816"/>
      <c r="AF9" s="816"/>
      <c r="AG9" s="816" t="s">
        <v>309</v>
      </c>
      <c r="AH9" s="816"/>
      <c r="AI9" s="816"/>
      <c r="AJ9" s="816"/>
      <c r="AK9" s="816"/>
      <c r="AL9" s="816"/>
      <c r="AM9" s="816" t="s">
        <v>310</v>
      </c>
      <c r="AN9" s="816"/>
      <c r="AO9" s="816"/>
      <c r="AP9" s="816"/>
      <c r="AQ9" s="816"/>
      <c r="AR9" s="816"/>
      <c r="AS9" s="816" t="s">
        <v>311</v>
      </c>
      <c r="AT9" s="816"/>
      <c r="AU9" s="816"/>
      <c r="AV9" s="816"/>
      <c r="AW9" s="816"/>
      <c r="AX9" s="816"/>
      <c r="AY9" s="816" t="s">
        <v>312</v>
      </c>
      <c r="AZ9" s="816"/>
      <c r="BA9" s="816"/>
      <c r="BB9" s="816"/>
      <c r="BC9" s="816"/>
      <c r="BD9" s="816"/>
      <c r="BE9" s="817" t="s">
        <v>313</v>
      </c>
      <c r="BF9" s="817"/>
      <c r="BG9" s="817"/>
      <c r="BH9" s="818" t="s">
        <v>314</v>
      </c>
      <c r="BI9" s="818"/>
      <c r="BJ9" s="818"/>
      <c r="BK9" s="819" t="s">
        <v>302</v>
      </c>
      <c r="BL9" s="819"/>
      <c r="BM9" s="819"/>
    </row>
    <row r="10" spans="2:65" ht="32.15" customHeight="1" x14ac:dyDescent="0.55000000000000004">
      <c r="B10" s="805" t="s">
        <v>373</v>
      </c>
      <c r="C10" s="805"/>
      <c r="D10" s="805"/>
      <c r="E10" s="805"/>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61" t="s">
        <v>260</v>
      </c>
      <c r="AE10" s="861"/>
      <c r="AF10" s="861"/>
      <c r="AG10" s="849"/>
      <c r="AH10" s="849"/>
      <c r="AI10" s="849"/>
      <c r="AJ10" s="849"/>
      <c r="AK10" s="849"/>
      <c r="AL10" s="849"/>
      <c r="AM10" s="849"/>
      <c r="AN10" s="849"/>
      <c r="AO10" s="849"/>
      <c r="AP10" s="849"/>
      <c r="AQ10" s="849"/>
      <c r="AR10" s="849"/>
      <c r="AS10" s="802" t="str">
        <f>IF(AM10="","",AG10*AM10)</f>
        <v/>
      </c>
      <c r="AT10" s="802"/>
      <c r="AU10" s="802"/>
      <c r="AV10" s="802"/>
      <c r="AW10" s="802"/>
      <c r="AX10" s="802"/>
      <c r="AY10" s="802" t="str">
        <f>IF(AM10="","",ROUNDDOWN(AG10*AM10*1.1,0))</f>
        <v/>
      </c>
      <c r="AZ10" s="802"/>
      <c r="BA10" s="802"/>
      <c r="BB10" s="802"/>
      <c r="BC10" s="802"/>
      <c r="BD10" s="802"/>
      <c r="BE10" s="803" t="str">
        <f>IF(AS10="","",IF(AS10&gt;=300000,"必要",""))</f>
        <v/>
      </c>
      <c r="BF10" s="803"/>
      <c r="BG10" s="803"/>
      <c r="BH10" s="803" t="str">
        <f>IF(AS10="","",IF(AS10&gt;=1000000,"必要",""))</f>
        <v/>
      </c>
      <c r="BI10" s="803"/>
      <c r="BJ10" s="803"/>
      <c r="BK10" s="804" t="str">
        <f>IF(AM10="","",IF(AM10&lt;100000,"×","〇"))</f>
        <v/>
      </c>
      <c r="BL10" s="804"/>
      <c r="BM10" s="804"/>
    </row>
    <row r="11" spans="2:65" ht="32.15" customHeight="1" x14ac:dyDescent="0.55000000000000004">
      <c r="B11" s="805" t="s">
        <v>374</v>
      </c>
      <c r="C11" s="805"/>
      <c r="D11" s="805"/>
      <c r="E11" s="805"/>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61" t="s">
        <v>260</v>
      </c>
      <c r="AE11" s="861"/>
      <c r="AF11" s="861"/>
      <c r="AG11" s="849"/>
      <c r="AH11" s="849"/>
      <c r="AI11" s="849"/>
      <c r="AJ11" s="849"/>
      <c r="AK11" s="849"/>
      <c r="AL11" s="849"/>
      <c r="AM11" s="849"/>
      <c r="AN11" s="849"/>
      <c r="AO11" s="849"/>
      <c r="AP11" s="849"/>
      <c r="AQ11" s="849"/>
      <c r="AR11" s="849"/>
      <c r="AS11" s="802" t="str">
        <f>IF(AM11="","",AG11*AM11)</f>
        <v/>
      </c>
      <c r="AT11" s="802"/>
      <c r="AU11" s="802"/>
      <c r="AV11" s="802"/>
      <c r="AW11" s="802"/>
      <c r="AX11" s="802"/>
      <c r="AY11" s="802" t="str">
        <f>IF(AM11="","",ROUNDDOWN(AG11*AM11*1.1,0))</f>
        <v/>
      </c>
      <c r="AZ11" s="802"/>
      <c r="BA11" s="802"/>
      <c r="BB11" s="802"/>
      <c r="BC11" s="802"/>
      <c r="BD11" s="802"/>
      <c r="BE11" s="803" t="str">
        <f>IF(AS11="","",IF(AS11&gt;=300000,"必要",""))</f>
        <v/>
      </c>
      <c r="BF11" s="803"/>
      <c r="BG11" s="803"/>
      <c r="BH11" s="803" t="str">
        <f>IF(AS11="","",IF(AS11&gt;=1000000,"必要",""))</f>
        <v/>
      </c>
      <c r="BI11" s="803"/>
      <c r="BJ11" s="803"/>
      <c r="BK11" s="804" t="str">
        <f>IF(AM11="","",IF(AM11&lt;100000,"×","〇"))</f>
        <v/>
      </c>
      <c r="BL11" s="804"/>
      <c r="BM11" s="804"/>
    </row>
    <row r="12" spans="2:65" ht="32.15" customHeight="1" x14ac:dyDescent="0.55000000000000004">
      <c r="B12" s="805" t="s">
        <v>375</v>
      </c>
      <c r="C12" s="805"/>
      <c r="D12" s="805"/>
      <c r="E12" s="805"/>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61" t="s">
        <v>260</v>
      </c>
      <c r="AE12" s="861"/>
      <c r="AF12" s="861"/>
      <c r="AG12" s="849"/>
      <c r="AH12" s="849"/>
      <c r="AI12" s="849"/>
      <c r="AJ12" s="849"/>
      <c r="AK12" s="849"/>
      <c r="AL12" s="849"/>
      <c r="AM12" s="849"/>
      <c r="AN12" s="849"/>
      <c r="AO12" s="849"/>
      <c r="AP12" s="849"/>
      <c r="AQ12" s="849"/>
      <c r="AR12" s="849"/>
      <c r="AS12" s="802" t="str">
        <f>IF(AM12="","",AG12*AM12)</f>
        <v/>
      </c>
      <c r="AT12" s="802"/>
      <c r="AU12" s="802"/>
      <c r="AV12" s="802"/>
      <c r="AW12" s="802"/>
      <c r="AX12" s="802"/>
      <c r="AY12" s="802" t="str">
        <f>IF(AM12="","",ROUNDDOWN(AG12*AM12*1.1,0))</f>
        <v/>
      </c>
      <c r="AZ12" s="802"/>
      <c r="BA12" s="802"/>
      <c r="BB12" s="802"/>
      <c r="BC12" s="802"/>
      <c r="BD12" s="802"/>
      <c r="BE12" s="803" t="str">
        <f>IF(AS12="","",IF(AS12&gt;=300000,"必要",""))</f>
        <v/>
      </c>
      <c r="BF12" s="803"/>
      <c r="BG12" s="803"/>
      <c r="BH12" s="803" t="str">
        <f>IF(AS12="","",IF(AS12&gt;=1000000,"必要",""))</f>
        <v/>
      </c>
      <c r="BI12" s="803"/>
      <c r="BJ12" s="803"/>
      <c r="BK12" s="804" t="str">
        <f>IF(AM12="","",IF(AM12&lt;100000,"×","〇"))</f>
        <v/>
      </c>
      <c r="BL12" s="804"/>
      <c r="BM12" s="804"/>
    </row>
    <row r="13" spans="2:65" ht="32.15" customHeight="1" x14ac:dyDescent="0.55000000000000004">
      <c r="B13" s="805" t="s">
        <v>376</v>
      </c>
      <c r="C13" s="805"/>
      <c r="D13" s="805"/>
      <c r="E13" s="805"/>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61" t="s">
        <v>260</v>
      </c>
      <c r="AE13" s="861"/>
      <c r="AF13" s="861"/>
      <c r="AG13" s="849"/>
      <c r="AH13" s="849"/>
      <c r="AI13" s="849"/>
      <c r="AJ13" s="849"/>
      <c r="AK13" s="849"/>
      <c r="AL13" s="849"/>
      <c r="AM13" s="849"/>
      <c r="AN13" s="849"/>
      <c r="AO13" s="849"/>
      <c r="AP13" s="849"/>
      <c r="AQ13" s="849"/>
      <c r="AR13" s="849"/>
      <c r="AS13" s="802" t="str">
        <f>IF(AM13="","",AG13*AM13)</f>
        <v/>
      </c>
      <c r="AT13" s="802"/>
      <c r="AU13" s="802"/>
      <c r="AV13" s="802"/>
      <c r="AW13" s="802"/>
      <c r="AX13" s="802"/>
      <c r="AY13" s="802" t="str">
        <f>IF(AM13="","",ROUNDDOWN(AG13*AM13*1.1,0))</f>
        <v/>
      </c>
      <c r="AZ13" s="802"/>
      <c r="BA13" s="802"/>
      <c r="BB13" s="802"/>
      <c r="BC13" s="802"/>
      <c r="BD13" s="802"/>
      <c r="BE13" s="803" t="str">
        <f>IF(AS13="","",IF(AS13&gt;=300000,"必要",""))</f>
        <v/>
      </c>
      <c r="BF13" s="803"/>
      <c r="BG13" s="803"/>
      <c r="BH13" s="803" t="str">
        <f>IF(AS13="","",IF(AS13&gt;=1000000,"必要",""))</f>
        <v/>
      </c>
      <c r="BI13" s="803"/>
      <c r="BJ13" s="803"/>
      <c r="BK13" s="804" t="str">
        <f>IF(AM13="","",IF(AM13&lt;100000,"×","〇"))</f>
        <v/>
      </c>
      <c r="BL13" s="804"/>
      <c r="BM13" s="804"/>
    </row>
    <row r="14" spans="2:65" ht="32.15" customHeight="1" x14ac:dyDescent="0.55000000000000004">
      <c r="B14" s="805" t="s">
        <v>377</v>
      </c>
      <c r="C14" s="805"/>
      <c r="D14" s="805"/>
      <c r="E14" s="805"/>
      <c r="F14" s="850"/>
      <c r="G14" s="850"/>
      <c r="H14" s="850"/>
      <c r="I14" s="850"/>
      <c r="J14" s="850"/>
      <c r="K14" s="850"/>
      <c r="L14" s="850"/>
      <c r="M14" s="850"/>
      <c r="N14" s="850"/>
      <c r="O14" s="850"/>
      <c r="P14" s="850"/>
      <c r="Q14" s="850"/>
      <c r="R14" s="850"/>
      <c r="S14" s="850"/>
      <c r="T14" s="850"/>
      <c r="U14" s="850"/>
      <c r="V14" s="850"/>
      <c r="W14" s="850"/>
      <c r="X14" s="850"/>
      <c r="Y14" s="850"/>
      <c r="Z14" s="850"/>
      <c r="AA14" s="850"/>
      <c r="AB14" s="850"/>
      <c r="AC14" s="850"/>
      <c r="AD14" s="861" t="s">
        <v>260</v>
      </c>
      <c r="AE14" s="861"/>
      <c r="AF14" s="861"/>
      <c r="AG14" s="849"/>
      <c r="AH14" s="849"/>
      <c r="AI14" s="849"/>
      <c r="AJ14" s="849"/>
      <c r="AK14" s="849"/>
      <c r="AL14" s="849"/>
      <c r="AM14" s="849"/>
      <c r="AN14" s="849"/>
      <c r="AO14" s="849"/>
      <c r="AP14" s="849"/>
      <c r="AQ14" s="849"/>
      <c r="AR14" s="849"/>
      <c r="AS14" s="802" t="str">
        <f>IF(AM14="","",AG14*AM14)</f>
        <v/>
      </c>
      <c r="AT14" s="802"/>
      <c r="AU14" s="802"/>
      <c r="AV14" s="802"/>
      <c r="AW14" s="802"/>
      <c r="AX14" s="802"/>
      <c r="AY14" s="802" t="str">
        <f>IF(AM14="","",ROUNDDOWN(AG14*AM14*1.1,0))</f>
        <v/>
      </c>
      <c r="AZ14" s="802"/>
      <c r="BA14" s="802"/>
      <c r="BB14" s="802"/>
      <c r="BC14" s="802"/>
      <c r="BD14" s="802"/>
      <c r="BE14" s="803" t="str">
        <f>IF(AS14="","",IF(AS14&gt;=300000,"必要",""))</f>
        <v/>
      </c>
      <c r="BF14" s="803"/>
      <c r="BG14" s="803"/>
      <c r="BH14" s="803" t="str">
        <f>IF(AS14="","",IF(AS14&gt;=1000000,"必要",""))</f>
        <v/>
      </c>
      <c r="BI14" s="803"/>
      <c r="BJ14" s="803"/>
      <c r="BK14" s="804" t="str">
        <f>IF(AM14="","",IF(AM14&lt;100000,"×","〇"))</f>
        <v/>
      </c>
      <c r="BL14" s="804"/>
      <c r="BM14" s="804"/>
    </row>
    <row r="15" spans="2:65" ht="32.15" customHeight="1" x14ac:dyDescent="0.55000000000000004">
      <c r="AM15" s="798" t="s">
        <v>36</v>
      </c>
      <c r="AN15" s="798"/>
      <c r="AO15" s="798"/>
      <c r="AP15" s="798"/>
      <c r="AQ15" s="798"/>
      <c r="AR15" s="799"/>
      <c r="AS15" s="800">
        <f>SUM(AS10:AX14)</f>
        <v>0</v>
      </c>
      <c r="AT15" s="800"/>
      <c r="AU15" s="800"/>
      <c r="AV15" s="800"/>
      <c r="AW15" s="800"/>
      <c r="AX15" s="800"/>
      <c r="AY15" s="800">
        <f>SUM(AY10:BD14)</f>
        <v>0</v>
      </c>
      <c r="AZ15" s="800"/>
      <c r="BA15" s="800"/>
      <c r="BB15" s="800"/>
      <c r="BC15" s="800"/>
      <c r="BD15" s="800"/>
    </row>
    <row r="16" spans="2:65" x14ac:dyDescent="0.55000000000000004">
      <c r="B16" s="145" t="s">
        <v>378</v>
      </c>
    </row>
    <row r="17" spans="2:65" x14ac:dyDescent="0.55000000000000004">
      <c r="C17" s="145" t="s">
        <v>379</v>
      </c>
    </row>
    <row r="18" spans="2:65" x14ac:dyDescent="0.55000000000000004">
      <c r="C18" s="145" t="s">
        <v>351</v>
      </c>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row>
    <row r="19" spans="2:65" ht="21" customHeight="1" x14ac:dyDescent="0.55000000000000004">
      <c r="B19" s="859" t="s">
        <v>352</v>
      </c>
      <c r="C19" s="833"/>
      <c r="D19" s="833"/>
      <c r="E19" s="834"/>
      <c r="F19" s="898"/>
      <c r="G19" s="770"/>
      <c r="H19" s="770"/>
      <c r="I19" s="770"/>
      <c r="J19" s="846"/>
      <c r="K19" s="899"/>
      <c r="L19" s="900"/>
      <c r="M19" s="900"/>
      <c r="N19" s="900"/>
      <c r="O19" s="900"/>
      <c r="P19" s="901"/>
      <c r="Q19" s="898"/>
      <c r="R19" s="770"/>
      <c r="S19" s="770"/>
      <c r="T19" s="770"/>
      <c r="U19" s="770"/>
      <c r="V19" s="770"/>
      <c r="W19" s="770"/>
      <c r="X19" s="770"/>
      <c r="Y19" s="770"/>
      <c r="Z19" s="770"/>
      <c r="AA19" s="770"/>
      <c r="AB19" s="770"/>
      <c r="AC19" s="770"/>
      <c r="AD19" s="770"/>
      <c r="AE19" s="770"/>
      <c r="AF19" s="770"/>
      <c r="AG19" s="770"/>
      <c r="AH19" s="770"/>
      <c r="AI19" s="770"/>
      <c r="AJ19" s="770"/>
      <c r="AK19" s="770"/>
      <c r="AL19" s="770"/>
      <c r="AM19" s="770"/>
      <c r="AN19" s="770"/>
      <c r="AO19" s="770"/>
      <c r="AP19" s="770"/>
      <c r="AQ19" s="770"/>
      <c r="AR19" s="770"/>
      <c r="AS19" s="770"/>
      <c r="AT19" s="770"/>
      <c r="AU19" s="770"/>
      <c r="AV19" s="770"/>
      <c r="AW19" s="770"/>
      <c r="AX19" s="770"/>
      <c r="AY19" s="770"/>
      <c r="AZ19" s="770"/>
      <c r="BA19" s="770"/>
      <c r="BB19" s="770"/>
      <c r="BC19" s="770"/>
      <c r="BD19" s="770"/>
      <c r="BE19" s="770"/>
      <c r="BF19" s="770"/>
      <c r="BG19" s="770"/>
      <c r="BH19" s="770"/>
      <c r="BI19" s="770"/>
      <c r="BJ19" s="770"/>
      <c r="BK19" s="770"/>
      <c r="BL19" s="770"/>
      <c r="BM19" s="846"/>
    </row>
    <row r="20" spans="2:65" ht="21" customHeight="1" x14ac:dyDescent="0.55000000000000004">
      <c r="B20" s="893" t="s">
        <v>635</v>
      </c>
      <c r="C20" s="666"/>
      <c r="D20" s="666"/>
      <c r="E20" s="666"/>
      <c r="F20" s="666"/>
      <c r="G20" s="666"/>
      <c r="H20" s="666"/>
      <c r="I20" s="666"/>
      <c r="J20" s="666"/>
      <c r="K20" s="666"/>
      <c r="L20" s="666"/>
      <c r="M20" s="666"/>
      <c r="N20" s="666"/>
      <c r="O20" s="666"/>
      <c r="P20" s="894"/>
      <c r="Q20" s="896"/>
      <c r="R20" s="669"/>
      <c r="S20" s="669"/>
      <c r="T20" s="669"/>
      <c r="U20" s="669"/>
      <c r="V20" s="669"/>
      <c r="W20" s="669"/>
      <c r="X20" s="669"/>
      <c r="Y20" s="669"/>
      <c r="Z20" s="669"/>
      <c r="AA20" s="669"/>
      <c r="AB20" s="669"/>
      <c r="AC20" s="669"/>
      <c r="AD20" s="669"/>
      <c r="AE20" s="669"/>
      <c r="AF20" s="669"/>
      <c r="AG20" s="669"/>
      <c r="AH20" s="669"/>
      <c r="AI20" s="669"/>
      <c r="AJ20" s="669"/>
      <c r="AK20" s="669"/>
      <c r="AL20" s="669"/>
      <c r="AM20" s="669"/>
      <c r="AN20" s="669"/>
      <c r="AO20" s="669"/>
      <c r="AP20" s="669"/>
      <c r="AQ20" s="669"/>
      <c r="AR20" s="669"/>
      <c r="AS20" s="669"/>
      <c r="AT20" s="669"/>
      <c r="AU20" s="669"/>
      <c r="AV20" s="669"/>
      <c r="AW20" s="669"/>
      <c r="AX20" s="669"/>
      <c r="AY20" s="669"/>
      <c r="AZ20" s="669"/>
      <c r="BA20" s="669"/>
      <c r="BB20" s="669"/>
      <c r="BC20" s="669"/>
      <c r="BD20" s="669"/>
      <c r="BE20" s="669"/>
      <c r="BF20" s="669"/>
      <c r="BG20" s="669"/>
      <c r="BH20" s="669"/>
      <c r="BI20" s="669"/>
      <c r="BJ20" s="669"/>
      <c r="BK20" s="669"/>
      <c r="BL20" s="669"/>
      <c r="BM20" s="670"/>
    </row>
    <row r="21" spans="2:65" ht="21" customHeight="1" x14ac:dyDescent="0.55000000000000004">
      <c r="B21" s="895" t="s">
        <v>353</v>
      </c>
      <c r="C21" s="840"/>
      <c r="D21" s="840"/>
      <c r="E21" s="840"/>
      <c r="F21" s="840"/>
      <c r="G21" s="840"/>
      <c r="H21" s="840"/>
      <c r="I21" s="840"/>
      <c r="J21" s="840"/>
      <c r="K21" s="840"/>
      <c r="L21" s="840"/>
      <c r="M21" s="840"/>
      <c r="N21" s="840"/>
      <c r="O21" s="840"/>
      <c r="P21" s="841"/>
      <c r="Q21" s="897" t="s">
        <v>636</v>
      </c>
      <c r="R21" s="669"/>
      <c r="S21" s="669"/>
      <c r="T21" s="669"/>
      <c r="U21" s="669"/>
      <c r="V21" s="669"/>
      <c r="W21" s="669"/>
      <c r="X21" s="669"/>
      <c r="Y21" s="669"/>
      <c r="Z21" s="669"/>
      <c r="AA21" s="669"/>
      <c r="AB21" s="669"/>
      <c r="AC21" s="669"/>
      <c r="AD21" s="669"/>
      <c r="AE21" s="669"/>
      <c r="AF21" s="669"/>
      <c r="AG21" s="669"/>
      <c r="AH21" s="669"/>
      <c r="AI21" s="669"/>
      <c r="AJ21" s="669"/>
      <c r="AK21" s="669"/>
      <c r="AL21" s="669"/>
      <c r="AM21" s="669"/>
      <c r="AN21" s="669"/>
      <c r="AO21" s="669"/>
      <c r="AP21" s="669"/>
      <c r="AQ21" s="669"/>
      <c r="AR21" s="669"/>
      <c r="AS21" s="669"/>
      <c r="AT21" s="669"/>
      <c r="AU21" s="669"/>
      <c r="AV21" s="669"/>
      <c r="AW21" s="669"/>
      <c r="AX21" s="669"/>
      <c r="AY21" s="669"/>
      <c r="AZ21" s="669"/>
      <c r="BA21" s="669"/>
      <c r="BB21" s="669"/>
      <c r="BC21" s="669"/>
      <c r="BD21" s="669"/>
      <c r="BE21" s="669"/>
      <c r="BF21" s="669"/>
      <c r="BG21" s="669"/>
      <c r="BH21" s="669"/>
      <c r="BI21" s="669"/>
      <c r="BJ21" s="669"/>
      <c r="BK21" s="669"/>
      <c r="BL21" s="669"/>
      <c r="BM21" s="670"/>
    </row>
    <row r="22" spans="2:65" ht="21" customHeight="1" x14ac:dyDescent="0.55000000000000004">
      <c r="B22" s="895" t="s">
        <v>354</v>
      </c>
      <c r="C22" s="666"/>
      <c r="D22" s="666"/>
      <c r="E22" s="666"/>
      <c r="F22" s="666"/>
      <c r="G22" s="666"/>
      <c r="H22" s="666"/>
      <c r="I22" s="666"/>
      <c r="J22" s="666"/>
      <c r="K22" s="666"/>
      <c r="L22" s="666"/>
      <c r="M22" s="666"/>
      <c r="N22" s="666"/>
      <c r="O22" s="666"/>
      <c r="P22" s="894"/>
      <c r="Q22" s="896"/>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69"/>
      <c r="AY22" s="669"/>
      <c r="AZ22" s="669"/>
      <c r="BA22" s="669"/>
      <c r="BB22" s="669"/>
      <c r="BC22" s="669"/>
      <c r="BD22" s="669"/>
      <c r="BE22" s="669"/>
      <c r="BF22" s="669"/>
      <c r="BG22" s="669"/>
      <c r="BH22" s="669"/>
      <c r="BI22" s="669"/>
      <c r="BJ22" s="669"/>
      <c r="BK22" s="669"/>
      <c r="BL22" s="669"/>
      <c r="BM22" s="670"/>
    </row>
    <row r="23" spans="2:65" ht="21" customHeight="1" x14ac:dyDescent="0.55000000000000004">
      <c r="B23" s="854" t="s">
        <v>355</v>
      </c>
      <c r="C23" s="854"/>
      <c r="D23" s="854"/>
      <c r="E23" s="854"/>
      <c r="F23" s="854"/>
      <c r="G23" s="854"/>
      <c r="H23" s="854"/>
      <c r="I23" s="854"/>
      <c r="J23" s="854"/>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4"/>
      <c r="AL23" s="854"/>
      <c r="AM23" s="854"/>
      <c r="AN23" s="854"/>
      <c r="AO23" s="854"/>
      <c r="AP23" s="854"/>
      <c r="AQ23" s="854"/>
      <c r="AR23" s="854"/>
      <c r="AS23" s="854"/>
      <c r="AT23" s="854"/>
      <c r="AU23" s="854"/>
      <c r="AV23" s="854"/>
      <c r="AW23" s="854"/>
      <c r="AX23" s="854"/>
      <c r="AY23" s="854"/>
      <c r="AZ23" s="854"/>
      <c r="BA23" s="854"/>
      <c r="BB23" s="854"/>
      <c r="BC23" s="854"/>
      <c r="BD23" s="854"/>
      <c r="BE23" s="854"/>
      <c r="BF23" s="830" t="s">
        <v>343</v>
      </c>
      <c r="BG23" s="830"/>
      <c r="BH23" s="830"/>
      <c r="BI23" s="830"/>
      <c r="BJ23" s="830"/>
      <c r="BK23" s="830"/>
      <c r="BL23" s="830"/>
      <c r="BM23" s="830"/>
    </row>
  </sheetData>
  <sheetProtection algorithmName="SHA-512" hashValue="tkOmY7CrQDJk/R6rBBHPaEGhwysUnbHuAAzFG82iUrBJbcSHakVt6tJaLRN9a0clSGRqjd0+iWmq6GMwLdIoYQ==" saltValue="y73axj4/oAS9EZIz9Jhg0w==" spinCount="100000" sheet="1" objects="1" scenarios="1"/>
  <mergeCells count="93">
    <mergeCell ref="BK10:BM10"/>
    <mergeCell ref="B11:E11"/>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B12:E12"/>
    <mergeCell ref="F12:O12"/>
    <mergeCell ref="P12:AC12"/>
    <mergeCell ref="AD12:AF12"/>
    <mergeCell ref="AG12:AL12"/>
    <mergeCell ref="B10:E10"/>
    <mergeCell ref="F10:O10"/>
    <mergeCell ref="P10:AC10"/>
    <mergeCell ref="AD10:AF10"/>
    <mergeCell ref="AG10:AL10"/>
    <mergeCell ref="F11:O11"/>
    <mergeCell ref="P11:AC11"/>
    <mergeCell ref="AD11:AF11"/>
    <mergeCell ref="AG11:AL11"/>
    <mergeCell ref="AM11:AR11"/>
    <mergeCell ref="BK12:BM12"/>
    <mergeCell ref="AS11:AX11"/>
    <mergeCell ref="AY11:BD11"/>
    <mergeCell ref="BE11:BG11"/>
    <mergeCell ref="BH11:BJ11"/>
    <mergeCell ref="BK11:BM11"/>
    <mergeCell ref="AS12:AX12"/>
    <mergeCell ref="AM13:AR13"/>
    <mergeCell ref="AS10:AX10"/>
    <mergeCell ref="AY12:BD12"/>
    <mergeCell ref="BE12:BG12"/>
    <mergeCell ref="BH12:BJ12"/>
    <mergeCell ref="AM10:AR10"/>
    <mergeCell ref="AM12:AR12"/>
    <mergeCell ref="AY10:BD10"/>
    <mergeCell ref="BE10:BG10"/>
    <mergeCell ref="BH10:BJ10"/>
    <mergeCell ref="AS13:AX13"/>
    <mergeCell ref="AY13:BD13"/>
    <mergeCell ref="BE13:BG13"/>
    <mergeCell ref="BH13:BJ13"/>
    <mergeCell ref="B13:E13"/>
    <mergeCell ref="F13:O13"/>
    <mergeCell ref="P13:AC13"/>
    <mergeCell ref="AD13:AF13"/>
    <mergeCell ref="AG13:AL13"/>
    <mergeCell ref="BK13:BM13"/>
    <mergeCell ref="BE14:BG14"/>
    <mergeCell ref="BH14:BJ14"/>
    <mergeCell ref="BK14:BM14"/>
    <mergeCell ref="B19:E19"/>
    <mergeCell ref="F19:J19"/>
    <mergeCell ref="K19:P19"/>
    <mergeCell ref="Q19:BM19"/>
    <mergeCell ref="B14:E14"/>
    <mergeCell ref="F14:O14"/>
    <mergeCell ref="P14:AC14"/>
    <mergeCell ref="AD14:AF14"/>
    <mergeCell ref="AG14:AL14"/>
    <mergeCell ref="AM15:AR15"/>
    <mergeCell ref="AS15:AX15"/>
    <mergeCell ref="AY15:BD15"/>
    <mergeCell ref="AM14:AR14"/>
    <mergeCell ref="AS14:AX14"/>
    <mergeCell ref="AY14:BD14"/>
    <mergeCell ref="B23:BE23"/>
    <mergeCell ref="BF23:BM23"/>
    <mergeCell ref="B20:P20"/>
    <mergeCell ref="B21:P21"/>
    <mergeCell ref="B22:P22"/>
    <mergeCell ref="Q20:BM20"/>
    <mergeCell ref="Q21:BM21"/>
    <mergeCell ref="Q22:BM22"/>
  </mergeCells>
  <phoneticPr fontId="31"/>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5"/>
  <sheetViews>
    <sheetView view="pageBreakPreview" topLeftCell="J4" zoomScaleNormal="100" zoomScaleSheetLayoutView="100" workbookViewId="0">
      <selection activeCell="M47" sqref="M47"/>
    </sheetView>
  </sheetViews>
  <sheetFormatPr defaultColWidth="2.08203125" defaultRowHeight="18" x14ac:dyDescent="0.55000000000000004"/>
  <cols>
    <col min="1" max="1" width="0.83203125" style="145" customWidth="1"/>
    <col min="2" max="65" width="2.08203125" style="145"/>
    <col min="66" max="66" width="0.83203125" style="145" customWidth="1"/>
    <col min="67" max="83" width="2.08203125" style="145"/>
    <col min="84" max="84" width="2.08203125" style="145" customWidth="1"/>
    <col min="85" max="16384" width="2.08203125" style="145"/>
  </cols>
  <sheetData>
    <row r="1" spans="2:65" x14ac:dyDescent="0.55000000000000004">
      <c r="B1" s="162" t="s">
        <v>380</v>
      </c>
    </row>
    <row r="2" spans="2:65" x14ac:dyDescent="0.55000000000000004">
      <c r="B2" s="146"/>
      <c r="C2" s="145" t="s">
        <v>293</v>
      </c>
    </row>
    <row r="3" spans="2:65" x14ac:dyDescent="0.55000000000000004">
      <c r="B3" s="149" t="s">
        <v>356</v>
      </c>
      <c r="C3" s="147" t="s">
        <v>579</v>
      </c>
    </row>
    <row r="4" spans="2:65" x14ac:dyDescent="0.55000000000000004">
      <c r="B4" s="156" t="s">
        <v>357</v>
      </c>
      <c r="C4" s="147" t="s">
        <v>580</v>
      </c>
    </row>
    <row r="5" spans="2:65" x14ac:dyDescent="0.55000000000000004">
      <c r="B5" s="207" t="s">
        <v>381</v>
      </c>
    </row>
    <row r="7" spans="2:65" x14ac:dyDescent="0.55000000000000004">
      <c r="B7" s="186"/>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820" t="s">
        <v>294</v>
      </c>
      <c r="AN7" s="820"/>
      <c r="AO7" s="820"/>
      <c r="AP7" s="820"/>
      <c r="AQ7" s="820"/>
      <c r="AR7" s="820"/>
      <c r="AS7" s="820" t="s">
        <v>294</v>
      </c>
      <c r="AT7" s="820"/>
      <c r="AU7" s="820"/>
      <c r="AV7" s="820"/>
      <c r="AW7" s="820"/>
      <c r="AX7" s="820"/>
      <c r="AY7" s="820" t="s">
        <v>295</v>
      </c>
      <c r="AZ7" s="820"/>
      <c r="BA7" s="820"/>
      <c r="BB7" s="820"/>
      <c r="BC7" s="820"/>
      <c r="BD7" s="820"/>
      <c r="BE7" s="150"/>
      <c r="BF7" s="150"/>
      <c r="BG7" s="150"/>
      <c r="BH7" s="151"/>
      <c r="BI7" s="151"/>
      <c r="BJ7" s="150"/>
      <c r="BK7" s="150"/>
      <c r="BL7" s="150"/>
      <c r="BM7" s="152" t="s">
        <v>296</v>
      </c>
    </row>
    <row r="8" spans="2:65" x14ac:dyDescent="0.55000000000000004">
      <c r="B8" s="821" t="s">
        <v>297</v>
      </c>
      <c r="C8" s="808"/>
      <c r="D8" s="808"/>
      <c r="E8" s="809"/>
      <c r="F8" s="821" t="s">
        <v>382</v>
      </c>
      <c r="G8" s="808"/>
      <c r="H8" s="808"/>
      <c r="I8" s="808"/>
      <c r="J8" s="808"/>
      <c r="K8" s="808"/>
      <c r="L8" s="808"/>
      <c r="M8" s="808"/>
      <c r="N8" s="808"/>
      <c r="O8" s="809"/>
      <c r="P8" s="821" t="s">
        <v>299</v>
      </c>
      <c r="Q8" s="808"/>
      <c r="R8" s="808"/>
      <c r="S8" s="808"/>
      <c r="T8" s="808"/>
      <c r="U8" s="808"/>
      <c r="V8" s="808"/>
      <c r="W8" s="808"/>
      <c r="X8" s="808"/>
      <c r="Y8" s="808"/>
      <c r="Z8" s="808"/>
      <c r="AA8" s="808"/>
      <c r="AB8" s="808"/>
      <c r="AC8" s="809"/>
      <c r="AD8" s="821" t="s">
        <v>300</v>
      </c>
      <c r="AE8" s="808"/>
      <c r="AF8" s="809"/>
      <c r="AG8" s="821" t="s">
        <v>301</v>
      </c>
      <c r="AH8" s="808"/>
      <c r="AI8" s="808"/>
      <c r="AJ8" s="808"/>
      <c r="AK8" s="808"/>
      <c r="AL8" s="809"/>
      <c r="AM8" s="822" t="s">
        <v>302</v>
      </c>
      <c r="AN8" s="822"/>
      <c r="AO8" s="822"/>
      <c r="AP8" s="822"/>
      <c r="AQ8" s="822"/>
      <c r="AR8" s="822"/>
      <c r="AS8" s="821" t="s">
        <v>303</v>
      </c>
      <c r="AT8" s="808"/>
      <c r="AU8" s="808"/>
      <c r="AV8" s="808"/>
      <c r="AW8" s="808"/>
      <c r="AX8" s="809"/>
      <c r="AY8" s="821" t="s">
        <v>304</v>
      </c>
      <c r="AZ8" s="808"/>
      <c r="BA8" s="808"/>
      <c r="BB8" s="808"/>
      <c r="BC8" s="808"/>
      <c r="BD8" s="809"/>
      <c r="BE8" s="808" t="s">
        <v>305</v>
      </c>
      <c r="BF8" s="808"/>
      <c r="BG8" s="808"/>
      <c r="BH8" s="808"/>
      <c r="BI8" s="808"/>
      <c r="BJ8" s="808"/>
      <c r="BK8" s="808"/>
      <c r="BL8" s="808"/>
      <c r="BM8" s="809"/>
    </row>
    <row r="9" spans="2:65" x14ac:dyDescent="0.55000000000000004">
      <c r="B9" s="810" t="s">
        <v>306</v>
      </c>
      <c r="C9" s="811"/>
      <c r="D9" s="811"/>
      <c r="E9" s="812"/>
      <c r="F9" s="813" t="s">
        <v>383</v>
      </c>
      <c r="G9" s="814"/>
      <c r="H9" s="814"/>
      <c r="I9" s="814"/>
      <c r="J9" s="814"/>
      <c r="K9" s="814"/>
      <c r="L9" s="814"/>
      <c r="M9" s="814"/>
      <c r="N9" s="814"/>
      <c r="O9" s="815"/>
      <c r="P9" s="816" t="s">
        <v>307</v>
      </c>
      <c r="Q9" s="816"/>
      <c r="R9" s="816"/>
      <c r="S9" s="816"/>
      <c r="T9" s="816"/>
      <c r="U9" s="816"/>
      <c r="V9" s="816"/>
      <c r="W9" s="816"/>
      <c r="X9" s="816"/>
      <c r="Y9" s="816"/>
      <c r="Z9" s="816"/>
      <c r="AA9" s="816"/>
      <c r="AB9" s="816"/>
      <c r="AC9" s="816"/>
      <c r="AD9" s="816" t="s">
        <v>384</v>
      </c>
      <c r="AE9" s="816"/>
      <c r="AF9" s="816"/>
      <c r="AG9" s="816" t="s">
        <v>309</v>
      </c>
      <c r="AH9" s="816"/>
      <c r="AI9" s="816"/>
      <c r="AJ9" s="816"/>
      <c r="AK9" s="816"/>
      <c r="AL9" s="816"/>
      <c r="AM9" s="816" t="s">
        <v>310</v>
      </c>
      <c r="AN9" s="816"/>
      <c r="AO9" s="816"/>
      <c r="AP9" s="816"/>
      <c r="AQ9" s="816"/>
      <c r="AR9" s="816"/>
      <c r="AS9" s="816" t="s">
        <v>311</v>
      </c>
      <c r="AT9" s="816"/>
      <c r="AU9" s="816"/>
      <c r="AV9" s="816"/>
      <c r="AW9" s="816"/>
      <c r="AX9" s="816"/>
      <c r="AY9" s="816" t="s">
        <v>312</v>
      </c>
      <c r="AZ9" s="816"/>
      <c r="BA9" s="816"/>
      <c r="BB9" s="816"/>
      <c r="BC9" s="816"/>
      <c r="BD9" s="816"/>
      <c r="BE9" s="817" t="s">
        <v>313</v>
      </c>
      <c r="BF9" s="817"/>
      <c r="BG9" s="817"/>
      <c r="BH9" s="818" t="s">
        <v>314</v>
      </c>
      <c r="BI9" s="818"/>
      <c r="BJ9" s="818"/>
      <c r="BK9" s="819" t="s">
        <v>302</v>
      </c>
      <c r="BL9" s="819"/>
      <c r="BM9" s="819"/>
    </row>
    <row r="10" spans="2:65" ht="32.15" customHeight="1" x14ac:dyDescent="0.55000000000000004">
      <c r="B10" s="805" t="s">
        <v>385</v>
      </c>
      <c r="C10" s="805"/>
      <c r="D10" s="805"/>
      <c r="E10" s="805"/>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61" t="s">
        <v>260</v>
      </c>
      <c r="AE10" s="861"/>
      <c r="AF10" s="861"/>
      <c r="AG10" s="849"/>
      <c r="AH10" s="849"/>
      <c r="AI10" s="849"/>
      <c r="AJ10" s="849"/>
      <c r="AK10" s="849"/>
      <c r="AL10" s="849"/>
      <c r="AM10" s="849"/>
      <c r="AN10" s="849"/>
      <c r="AO10" s="849"/>
      <c r="AP10" s="849"/>
      <c r="AQ10" s="849"/>
      <c r="AR10" s="849"/>
      <c r="AS10" s="802" t="str">
        <f>IF(AM10="","",AG10*AM10)</f>
        <v/>
      </c>
      <c r="AT10" s="802"/>
      <c r="AU10" s="802"/>
      <c r="AV10" s="802"/>
      <c r="AW10" s="802"/>
      <c r="AX10" s="802"/>
      <c r="AY10" s="802" t="str">
        <f>IF(AM10="","",ROUNDDOWN(AG10*AM10*1.1,0))</f>
        <v/>
      </c>
      <c r="AZ10" s="802"/>
      <c r="BA10" s="802"/>
      <c r="BB10" s="802"/>
      <c r="BC10" s="802"/>
      <c r="BD10" s="802"/>
      <c r="BE10" s="803" t="str">
        <f>IF(AS10="","",IF(AS10&gt;=300000,"必要",""))</f>
        <v/>
      </c>
      <c r="BF10" s="803"/>
      <c r="BG10" s="803"/>
      <c r="BH10" s="803" t="str">
        <f>IF(AS10="","",IF(AS10&gt;=1000000,"必要",""))</f>
        <v/>
      </c>
      <c r="BI10" s="803"/>
      <c r="BJ10" s="803"/>
      <c r="BK10" s="803" t="str">
        <f>IF(AM10="","",IF(AM10&lt;100000,"×","〇"))</f>
        <v/>
      </c>
      <c r="BL10" s="803"/>
      <c r="BM10" s="803"/>
    </row>
    <row r="11" spans="2:65" ht="32.15" customHeight="1" x14ac:dyDescent="0.55000000000000004">
      <c r="B11" s="805" t="s">
        <v>386</v>
      </c>
      <c r="C11" s="805"/>
      <c r="D11" s="805"/>
      <c r="E11" s="805"/>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61" t="s">
        <v>260</v>
      </c>
      <c r="AE11" s="861"/>
      <c r="AF11" s="861"/>
      <c r="AG11" s="849"/>
      <c r="AH11" s="849"/>
      <c r="AI11" s="849"/>
      <c r="AJ11" s="849"/>
      <c r="AK11" s="849"/>
      <c r="AL11" s="849"/>
      <c r="AM11" s="849"/>
      <c r="AN11" s="849"/>
      <c r="AO11" s="849"/>
      <c r="AP11" s="849"/>
      <c r="AQ11" s="849"/>
      <c r="AR11" s="849"/>
      <c r="AS11" s="802" t="str">
        <f t="shared" ref="AS11:AS24" si="0">IF(AM11="","",AG11*AM11)</f>
        <v/>
      </c>
      <c r="AT11" s="802"/>
      <c r="AU11" s="802"/>
      <c r="AV11" s="802"/>
      <c r="AW11" s="802"/>
      <c r="AX11" s="802"/>
      <c r="AY11" s="802" t="str">
        <f t="shared" ref="AY11:AY24" si="1">IF(AM11="","",ROUNDDOWN(AG11*AM11*1.1,0))</f>
        <v/>
      </c>
      <c r="AZ11" s="802"/>
      <c r="BA11" s="802"/>
      <c r="BB11" s="802"/>
      <c r="BC11" s="802"/>
      <c r="BD11" s="802"/>
      <c r="BE11" s="803" t="str">
        <f t="shared" ref="BE11:BE24" si="2">IF(AS11="","",IF(AS11&gt;=300000,"必要",""))</f>
        <v/>
      </c>
      <c r="BF11" s="803"/>
      <c r="BG11" s="803"/>
      <c r="BH11" s="803" t="str">
        <f t="shared" ref="BH11:BH24" si="3">IF(AS11="","",IF(AS11&gt;=1000000,"必要",""))</f>
        <v/>
      </c>
      <c r="BI11" s="803"/>
      <c r="BJ11" s="803"/>
      <c r="BK11" s="803" t="str">
        <f t="shared" ref="BK11:BK24" si="4">IF(AM11="","",IF(AM11&lt;100000,"×","〇"))</f>
        <v/>
      </c>
      <c r="BL11" s="803"/>
      <c r="BM11" s="803"/>
    </row>
    <row r="12" spans="2:65" ht="32.15" customHeight="1" x14ac:dyDescent="0.55000000000000004">
      <c r="B12" s="805" t="s">
        <v>387</v>
      </c>
      <c r="C12" s="805"/>
      <c r="D12" s="805"/>
      <c r="E12" s="805"/>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61" t="s">
        <v>260</v>
      </c>
      <c r="AE12" s="861"/>
      <c r="AF12" s="861"/>
      <c r="AG12" s="849"/>
      <c r="AH12" s="849"/>
      <c r="AI12" s="849"/>
      <c r="AJ12" s="849"/>
      <c r="AK12" s="849"/>
      <c r="AL12" s="849"/>
      <c r="AM12" s="849"/>
      <c r="AN12" s="849"/>
      <c r="AO12" s="849"/>
      <c r="AP12" s="849"/>
      <c r="AQ12" s="849"/>
      <c r="AR12" s="849"/>
      <c r="AS12" s="802" t="str">
        <f t="shared" si="0"/>
        <v/>
      </c>
      <c r="AT12" s="802"/>
      <c r="AU12" s="802"/>
      <c r="AV12" s="802"/>
      <c r="AW12" s="802"/>
      <c r="AX12" s="802"/>
      <c r="AY12" s="802" t="str">
        <f t="shared" si="1"/>
        <v/>
      </c>
      <c r="AZ12" s="802"/>
      <c r="BA12" s="802"/>
      <c r="BB12" s="802"/>
      <c r="BC12" s="802"/>
      <c r="BD12" s="802"/>
      <c r="BE12" s="803" t="str">
        <f t="shared" si="2"/>
        <v/>
      </c>
      <c r="BF12" s="803"/>
      <c r="BG12" s="803"/>
      <c r="BH12" s="803" t="str">
        <f t="shared" si="3"/>
        <v/>
      </c>
      <c r="BI12" s="803"/>
      <c r="BJ12" s="803"/>
      <c r="BK12" s="803" t="str">
        <f t="shared" si="4"/>
        <v/>
      </c>
      <c r="BL12" s="803"/>
      <c r="BM12" s="803"/>
    </row>
    <row r="13" spans="2:65" ht="32.15" customHeight="1" x14ac:dyDescent="0.55000000000000004">
      <c r="B13" s="805" t="s">
        <v>388</v>
      </c>
      <c r="C13" s="805"/>
      <c r="D13" s="805"/>
      <c r="E13" s="805"/>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61" t="s">
        <v>260</v>
      </c>
      <c r="AE13" s="861"/>
      <c r="AF13" s="861"/>
      <c r="AG13" s="849"/>
      <c r="AH13" s="849"/>
      <c r="AI13" s="849"/>
      <c r="AJ13" s="849"/>
      <c r="AK13" s="849"/>
      <c r="AL13" s="849"/>
      <c r="AM13" s="849"/>
      <c r="AN13" s="849"/>
      <c r="AO13" s="849"/>
      <c r="AP13" s="849"/>
      <c r="AQ13" s="849"/>
      <c r="AR13" s="849"/>
      <c r="AS13" s="802" t="str">
        <f t="shared" si="0"/>
        <v/>
      </c>
      <c r="AT13" s="802"/>
      <c r="AU13" s="802"/>
      <c r="AV13" s="802"/>
      <c r="AW13" s="802"/>
      <c r="AX13" s="802"/>
      <c r="AY13" s="802" t="str">
        <f t="shared" si="1"/>
        <v/>
      </c>
      <c r="AZ13" s="802"/>
      <c r="BA13" s="802"/>
      <c r="BB13" s="802"/>
      <c r="BC13" s="802"/>
      <c r="BD13" s="802"/>
      <c r="BE13" s="803" t="str">
        <f t="shared" si="2"/>
        <v/>
      </c>
      <c r="BF13" s="803"/>
      <c r="BG13" s="803"/>
      <c r="BH13" s="803" t="str">
        <f t="shared" si="3"/>
        <v/>
      </c>
      <c r="BI13" s="803"/>
      <c r="BJ13" s="803"/>
      <c r="BK13" s="803" t="str">
        <f t="shared" si="4"/>
        <v/>
      </c>
      <c r="BL13" s="803"/>
      <c r="BM13" s="803"/>
    </row>
    <row r="14" spans="2:65" ht="32.15" customHeight="1" x14ac:dyDescent="0.55000000000000004">
      <c r="B14" s="805" t="s">
        <v>389</v>
      </c>
      <c r="C14" s="805"/>
      <c r="D14" s="805"/>
      <c r="E14" s="805"/>
      <c r="F14" s="850"/>
      <c r="G14" s="850"/>
      <c r="H14" s="850"/>
      <c r="I14" s="850"/>
      <c r="J14" s="850"/>
      <c r="K14" s="850"/>
      <c r="L14" s="850"/>
      <c r="M14" s="850"/>
      <c r="N14" s="850"/>
      <c r="O14" s="850"/>
      <c r="P14" s="850"/>
      <c r="Q14" s="850"/>
      <c r="R14" s="850"/>
      <c r="S14" s="850"/>
      <c r="T14" s="850"/>
      <c r="U14" s="850"/>
      <c r="V14" s="850"/>
      <c r="W14" s="850"/>
      <c r="X14" s="850"/>
      <c r="Y14" s="850"/>
      <c r="Z14" s="850"/>
      <c r="AA14" s="850"/>
      <c r="AB14" s="850"/>
      <c r="AC14" s="850"/>
      <c r="AD14" s="861" t="s">
        <v>260</v>
      </c>
      <c r="AE14" s="861"/>
      <c r="AF14" s="861"/>
      <c r="AG14" s="849"/>
      <c r="AH14" s="849"/>
      <c r="AI14" s="849"/>
      <c r="AJ14" s="849"/>
      <c r="AK14" s="849"/>
      <c r="AL14" s="849"/>
      <c r="AM14" s="849"/>
      <c r="AN14" s="849"/>
      <c r="AO14" s="849"/>
      <c r="AP14" s="849"/>
      <c r="AQ14" s="849"/>
      <c r="AR14" s="849"/>
      <c r="AS14" s="802" t="str">
        <f t="shared" si="0"/>
        <v/>
      </c>
      <c r="AT14" s="802"/>
      <c r="AU14" s="802"/>
      <c r="AV14" s="802"/>
      <c r="AW14" s="802"/>
      <c r="AX14" s="802"/>
      <c r="AY14" s="802" t="str">
        <f t="shared" si="1"/>
        <v/>
      </c>
      <c r="AZ14" s="802"/>
      <c r="BA14" s="802"/>
      <c r="BB14" s="802"/>
      <c r="BC14" s="802"/>
      <c r="BD14" s="802"/>
      <c r="BE14" s="803" t="str">
        <f t="shared" si="2"/>
        <v/>
      </c>
      <c r="BF14" s="803"/>
      <c r="BG14" s="803"/>
      <c r="BH14" s="803" t="str">
        <f t="shared" si="3"/>
        <v/>
      </c>
      <c r="BI14" s="803"/>
      <c r="BJ14" s="803"/>
      <c r="BK14" s="803" t="str">
        <f t="shared" si="4"/>
        <v/>
      </c>
      <c r="BL14" s="803"/>
      <c r="BM14" s="803"/>
    </row>
    <row r="15" spans="2:65" ht="32.15" customHeight="1" x14ac:dyDescent="0.55000000000000004">
      <c r="B15" s="805" t="s">
        <v>390</v>
      </c>
      <c r="C15" s="805"/>
      <c r="D15" s="805"/>
      <c r="E15" s="805"/>
      <c r="F15" s="850"/>
      <c r="G15" s="850"/>
      <c r="H15" s="850"/>
      <c r="I15" s="850"/>
      <c r="J15" s="850"/>
      <c r="K15" s="850"/>
      <c r="L15" s="850"/>
      <c r="M15" s="850"/>
      <c r="N15" s="850"/>
      <c r="O15" s="850"/>
      <c r="P15" s="850"/>
      <c r="Q15" s="850"/>
      <c r="R15" s="850"/>
      <c r="S15" s="850"/>
      <c r="T15" s="850"/>
      <c r="U15" s="850"/>
      <c r="V15" s="850"/>
      <c r="W15" s="850"/>
      <c r="X15" s="850"/>
      <c r="Y15" s="850"/>
      <c r="Z15" s="850"/>
      <c r="AA15" s="850"/>
      <c r="AB15" s="850"/>
      <c r="AC15" s="850"/>
      <c r="AD15" s="861" t="s">
        <v>260</v>
      </c>
      <c r="AE15" s="861"/>
      <c r="AF15" s="861"/>
      <c r="AG15" s="849"/>
      <c r="AH15" s="849"/>
      <c r="AI15" s="849"/>
      <c r="AJ15" s="849"/>
      <c r="AK15" s="849"/>
      <c r="AL15" s="849"/>
      <c r="AM15" s="849"/>
      <c r="AN15" s="849"/>
      <c r="AO15" s="849"/>
      <c r="AP15" s="849"/>
      <c r="AQ15" s="849"/>
      <c r="AR15" s="849"/>
      <c r="AS15" s="802" t="str">
        <f t="shared" si="0"/>
        <v/>
      </c>
      <c r="AT15" s="802"/>
      <c r="AU15" s="802"/>
      <c r="AV15" s="802"/>
      <c r="AW15" s="802"/>
      <c r="AX15" s="802"/>
      <c r="AY15" s="802" t="str">
        <f t="shared" si="1"/>
        <v/>
      </c>
      <c r="AZ15" s="802"/>
      <c r="BA15" s="802"/>
      <c r="BB15" s="802"/>
      <c r="BC15" s="802"/>
      <c r="BD15" s="802"/>
      <c r="BE15" s="803" t="str">
        <f t="shared" si="2"/>
        <v/>
      </c>
      <c r="BF15" s="803"/>
      <c r="BG15" s="803"/>
      <c r="BH15" s="803" t="str">
        <f t="shared" si="3"/>
        <v/>
      </c>
      <c r="BI15" s="803"/>
      <c r="BJ15" s="803"/>
      <c r="BK15" s="803" t="str">
        <f t="shared" si="4"/>
        <v/>
      </c>
      <c r="BL15" s="803"/>
      <c r="BM15" s="803"/>
    </row>
    <row r="16" spans="2:65" ht="32.15" customHeight="1" x14ac:dyDescent="0.55000000000000004">
      <c r="B16" s="805" t="s">
        <v>391</v>
      </c>
      <c r="C16" s="805"/>
      <c r="D16" s="805"/>
      <c r="E16" s="805"/>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61" t="s">
        <v>260</v>
      </c>
      <c r="AE16" s="861"/>
      <c r="AF16" s="861"/>
      <c r="AG16" s="849"/>
      <c r="AH16" s="849"/>
      <c r="AI16" s="849"/>
      <c r="AJ16" s="849"/>
      <c r="AK16" s="849"/>
      <c r="AL16" s="849"/>
      <c r="AM16" s="849"/>
      <c r="AN16" s="849"/>
      <c r="AO16" s="849"/>
      <c r="AP16" s="849"/>
      <c r="AQ16" s="849"/>
      <c r="AR16" s="849"/>
      <c r="AS16" s="802" t="str">
        <f t="shared" si="0"/>
        <v/>
      </c>
      <c r="AT16" s="802"/>
      <c r="AU16" s="802"/>
      <c r="AV16" s="802"/>
      <c r="AW16" s="802"/>
      <c r="AX16" s="802"/>
      <c r="AY16" s="802" t="str">
        <f t="shared" si="1"/>
        <v/>
      </c>
      <c r="AZ16" s="802"/>
      <c r="BA16" s="802"/>
      <c r="BB16" s="802"/>
      <c r="BC16" s="802"/>
      <c r="BD16" s="802"/>
      <c r="BE16" s="803" t="str">
        <f t="shared" si="2"/>
        <v/>
      </c>
      <c r="BF16" s="803"/>
      <c r="BG16" s="803"/>
      <c r="BH16" s="803" t="str">
        <f t="shared" si="3"/>
        <v/>
      </c>
      <c r="BI16" s="803"/>
      <c r="BJ16" s="803"/>
      <c r="BK16" s="803" t="str">
        <f t="shared" si="4"/>
        <v/>
      </c>
      <c r="BL16" s="803"/>
      <c r="BM16" s="803"/>
    </row>
    <row r="17" spans="2:65" ht="32.15" customHeight="1" x14ac:dyDescent="0.55000000000000004">
      <c r="B17" s="805" t="s">
        <v>392</v>
      </c>
      <c r="C17" s="805"/>
      <c r="D17" s="805"/>
      <c r="E17" s="805"/>
      <c r="F17" s="850"/>
      <c r="G17" s="850"/>
      <c r="H17" s="850"/>
      <c r="I17" s="850"/>
      <c r="J17" s="850"/>
      <c r="K17" s="850"/>
      <c r="L17" s="850"/>
      <c r="M17" s="850"/>
      <c r="N17" s="850"/>
      <c r="O17" s="850"/>
      <c r="P17" s="850"/>
      <c r="Q17" s="850"/>
      <c r="R17" s="850"/>
      <c r="S17" s="850"/>
      <c r="T17" s="850"/>
      <c r="U17" s="850"/>
      <c r="V17" s="850"/>
      <c r="W17" s="850"/>
      <c r="X17" s="850"/>
      <c r="Y17" s="850"/>
      <c r="Z17" s="850"/>
      <c r="AA17" s="850"/>
      <c r="AB17" s="850"/>
      <c r="AC17" s="850"/>
      <c r="AD17" s="861" t="s">
        <v>260</v>
      </c>
      <c r="AE17" s="861"/>
      <c r="AF17" s="861"/>
      <c r="AG17" s="849"/>
      <c r="AH17" s="849"/>
      <c r="AI17" s="849"/>
      <c r="AJ17" s="849"/>
      <c r="AK17" s="849"/>
      <c r="AL17" s="849"/>
      <c r="AM17" s="849"/>
      <c r="AN17" s="849"/>
      <c r="AO17" s="849"/>
      <c r="AP17" s="849"/>
      <c r="AQ17" s="849"/>
      <c r="AR17" s="849"/>
      <c r="AS17" s="802" t="str">
        <f t="shared" si="0"/>
        <v/>
      </c>
      <c r="AT17" s="802"/>
      <c r="AU17" s="802"/>
      <c r="AV17" s="802"/>
      <c r="AW17" s="802"/>
      <c r="AX17" s="802"/>
      <c r="AY17" s="802" t="str">
        <f t="shared" si="1"/>
        <v/>
      </c>
      <c r="AZ17" s="802"/>
      <c r="BA17" s="802"/>
      <c r="BB17" s="802"/>
      <c r="BC17" s="802"/>
      <c r="BD17" s="802"/>
      <c r="BE17" s="803" t="str">
        <f t="shared" si="2"/>
        <v/>
      </c>
      <c r="BF17" s="803"/>
      <c r="BG17" s="803"/>
      <c r="BH17" s="803" t="str">
        <f t="shared" si="3"/>
        <v/>
      </c>
      <c r="BI17" s="803"/>
      <c r="BJ17" s="803"/>
      <c r="BK17" s="803" t="str">
        <f t="shared" si="4"/>
        <v/>
      </c>
      <c r="BL17" s="803"/>
      <c r="BM17" s="803"/>
    </row>
    <row r="18" spans="2:65" ht="32.15" customHeight="1" x14ac:dyDescent="0.55000000000000004">
      <c r="B18" s="805" t="s">
        <v>393</v>
      </c>
      <c r="C18" s="805"/>
      <c r="D18" s="805"/>
      <c r="E18" s="805"/>
      <c r="F18" s="850"/>
      <c r="G18" s="850"/>
      <c r="H18" s="850"/>
      <c r="I18" s="850"/>
      <c r="J18" s="850"/>
      <c r="K18" s="850"/>
      <c r="L18" s="850"/>
      <c r="M18" s="850"/>
      <c r="N18" s="850"/>
      <c r="O18" s="850"/>
      <c r="P18" s="850"/>
      <c r="Q18" s="850"/>
      <c r="R18" s="850"/>
      <c r="S18" s="850"/>
      <c r="T18" s="850"/>
      <c r="U18" s="850"/>
      <c r="V18" s="850"/>
      <c r="W18" s="850"/>
      <c r="X18" s="850"/>
      <c r="Y18" s="850"/>
      <c r="Z18" s="850"/>
      <c r="AA18" s="850"/>
      <c r="AB18" s="850"/>
      <c r="AC18" s="850"/>
      <c r="AD18" s="861" t="s">
        <v>260</v>
      </c>
      <c r="AE18" s="861"/>
      <c r="AF18" s="861"/>
      <c r="AG18" s="849"/>
      <c r="AH18" s="849"/>
      <c r="AI18" s="849"/>
      <c r="AJ18" s="849"/>
      <c r="AK18" s="849"/>
      <c r="AL18" s="849"/>
      <c r="AM18" s="849"/>
      <c r="AN18" s="849"/>
      <c r="AO18" s="849"/>
      <c r="AP18" s="849"/>
      <c r="AQ18" s="849"/>
      <c r="AR18" s="849"/>
      <c r="AS18" s="802" t="str">
        <f t="shared" si="0"/>
        <v/>
      </c>
      <c r="AT18" s="802"/>
      <c r="AU18" s="802"/>
      <c r="AV18" s="802"/>
      <c r="AW18" s="802"/>
      <c r="AX18" s="802"/>
      <c r="AY18" s="802" t="str">
        <f t="shared" si="1"/>
        <v/>
      </c>
      <c r="AZ18" s="802"/>
      <c r="BA18" s="802"/>
      <c r="BB18" s="802"/>
      <c r="BC18" s="802"/>
      <c r="BD18" s="802"/>
      <c r="BE18" s="803" t="str">
        <f t="shared" si="2"/>
        <v/>
      </c>
      <c r="BF18" s="803"/>
      <c r="BG18" s="803"/>
      <c r="BH18" s="803" t="str">
        <f t="shared" si="3"/>
        <v/>
      </c>
      <c r="BI18" s="803"/>
      <c r="BJ18" s="803"/>
      <c r="BK18" s="803" t="str">
        <f t="shared" si="4"/>
        <v/>
      </c>
      <c r="BL18" s="803"/>
      <c r="BM18" s="803"/>
    </row>
    <row r="19" spans="2:65" ht="32.15" customHeight="1" x14ac:dyDescent="0.55000000000000004">
      <c r="B19" s="805" t="s">
        <v>394</v>
      </c>
      <c r="C19" s="805"/>
      <c r="D19" s="805"/>
      <c r="E19" s="805"/>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61" t="s">
        <v>260</v>
      </c>
      <c r="AE19" s="861"/>
      <c r="AF19" s="861"/>
      <c r="AG19" s="849"/>
      <c r="AH19" s="849"/>
      <c r="AI19" s="849"/>
      <c r="AJ19" s="849"/>
      <c r="AK19" s="849"/>
      <c r="AL19" s="849"/>
      <c r="AM19" s="849"/>
      <c r="AN19" s="849"/>
      <c r="AO19" s="849"/>
      <c r="AP19" s="849"/>
      <c r="AQ19" s="849"/>
      <c r="AR19" s="849"/>
      <c r="AS19" s="802" t="str">
        <f t="shared" si="0"/>
        <v/>
      </c>
      <c r="AT19" s="802"/>
      <c r="AU19" s="802"/>
      <c r="AV19" s="802"/>
      <c r="AW19" s="802"/>
      <c r="AX19" s="802"/>
      <c r="AY19" s="802" t="str">
        <f t="shared" si="1"/>
        <v/>
      </c>
      <c r="AZ19" s="802"/>
      <c r="BA19" s="802"/>
      <c r="BB19" s="802"/>
      <c r="BC19" s="802"/>
      <c r="BD19" s="802"/>
      <c r="BE19" s="803" t="str">
        <f t="shared" si="2"/>
        <v/>
      </c>
      <c r="BF19" s="803"/>
      <c r="BG19" s="803"/>
      <c r="BH19" s="803" t="str">
        <f t="shared" si="3"/>
        <v/>
      </c>
      <c r="BI19" s="803"/>
      <c r="BJ19" s="803"/>
      <c r="BK19" s="803" t="str">
        <f t="shared" si="4"/>
        <v/>
      </c>
      <c r="BL19" s="803"/>
      <c r="BM19" s="803"/>
    </row>
    <row r="20" spans="2:65" ht="32.15" customHeight="1" x14ac:dyDescent="0.55000000000000004">
      <c r="B20" s="805" t="s">
        <v>395</v>
      </c>
      <c r="C20" s="805"/>
      <c r="D20" s="805"/>
      <c r="E20" s="805"/>
      <c r="F20" s="850"/>
      <c r="G20" s="850"/>
      <c r="H20" s="850"/>
      <c r="I20" s="850"/>
      <c r="J20" s="850"/>
      <c r="K20" s="850"/>
      <c r="L20" s="850"/>
      <c r="M20" s="850"/>
      <c r="N20" s="850"/>
      <c r="O20" s="850"/>
      <c r="P20" s="850"/>
      <c r="Q20" s="850"/>
      <c r="R20" s="850"/>
      <c r="S20" s="850"/>
      <c r="T20" s="850"/>
      <c r="U20" s="850"/>
      <c r="V20" s="850"/>
      <c r="W20" s="850"/>
      <c r="X20" s="850"/>
      <c r="Y20" s="850"/>
      <c r="Z20" s="850"/>
      <c r="AA20" s="850"/>
      <c r="AB20" s="850"/>
      <c r="AC20" s="850"/>
      <c r="AD20" s="861" t="s">
        <v>260</v>
      </c>
      <c r="AE20" s="861"/>
      <c r="AF20" s="861"/>
      <c r="AG20" s="849"/>
      <c r="AH20" s="849"/>
      <c r="AI20" s="849"/>
      <c r="AJ20" s="849"/>
      <c r="AK20" s="849"/>
      <c r="AL20" s="849"/>
      <c r="AM20" s="849"/>
      <c r="AN20" s="849"/>
      <c r="AO20" s="849"/>
      <c r="AP20" s="849"/>
      <c r="AQ20" s="849"/>
      <c r="AR20" s="849"/>
      <c r="AS20" s="802" t="str">
        <f t="shared" si="0"/>
        <v/>
      </c>
      <c r="AT20" s="802"/>
      <c r="AU20" s="802"/>
      <c r="AV20" s="802"/>
      <c r="AW20" s="802"/>
      <c r="AX20" s="802"/>
      <c r="AY20" s="802" t="str">
        <f t="shared" si="1"/>
        <v/>
      </c>
      <c r="AZ20" s="802"/>
      <c r="BA20" s="802"/>
      <c r="BB20" s="802"/>
      <c r="BC20" s="802"/>
      <c r="BD20" s="802"/>
      <c r="BE20" s="803" t="str">
        <f t="shared" si="2"/>
        <v/>
      </c>
      <c r="BF20" s="803"/>
      <c r="BG20" s="803"/>
      <c r="BH20" s="803" t="str">
        <f t="shared" si="3"/>
        <v/>
      </c>
      <c r="BI20" s="803"/>
      <c r="BJ20" s="803"/>
      <c r="BK20" s="803" t="str">
        <f t="shared" si="4"/>
        <v/>
      </c>
      <c r="BL20" s="803"/>
      <c r="BM20" s="803"/>
    </row>
    <row r="21" spans="2:65" ht="32.15" customHeight="1" x14ac:dyDescent="0.55000000000000004">
      <c r="B21" s="805" t="s">
        <v>396</v>
      </c>
      <c r="C21" s="805"/>
      <c r="D21" s="805"/>
      <c r="E21" s="805"/>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61" t="s">
        <v>260</v>
      </c>
      <c r="AE21" s="861"/>
      <c r="AF21" s="861"/>
      <c r="AG21" s="849"/>
      <c r="AH21" s="849"/>
      <c r="AI21" s="849"/>
      <c r="AJ21" s="849"/>
      <c r="AK21" s="849"/>
      <c r="AL21" s="849"/>
      <c r="AM21" s="849"/>
      <c r="AN21" s="849"/>
      <c r="AO21" s="849"/>
      <c r="AP21" s="849"/>
      <c r="AQ21" s="849"/>
      <c r="AR21" s="849"/>
      <c r="AS21" s="802" t="str">
        <f t="shared" si="0"/>
        <v/>
      </c>
      <c r="AT21" s="802"/>
      <c r="AU21" s="802"/>
      <c r="AV21" s="802"/>
      <c r="AW21" s="802"/>
      <c r="AX21" s="802"/>
      <c r="AY21" s="802" t="str">
        <f t="shared" si="1"/>
        <v/>
      </c>
      <c r="AZ21" s="802"/>
      <c r="BA21" s="802"/>
      <c r="BB21" s="802"/>
      <c r="BC21" s="802"/>
      <c r="BD21" s="802"/>
      <c r="BE21" s="803" t="str">
        <f t="shared" si="2"/>
        <v/>
      </c>
      <c r="BF21" s="803"/>
      <c r="BG21" s="803"/>
      <c r="BH21" s="803" t="str">
        <f t="shared" si="3"/>
        <v/>
      </c>
      <c r="BI21" s="803"/>
      <c r="BJ21" s="803"/>
      <c r="BK21" s="803" t="str">
        <f t="shared" si="4"/>
        <v/>
      </c>
      <c r="BL21" s="803"/>
      <c r="BM21" s="803"/>
    </row>
    <row r="22" spans="2:65" ht="32.15" customHeight="1" x14ac:dyDescent="0.55000000000000004">
      <c r="B22" s="805" t="s">
        <v>397</v>
      </c>
      <c r="C22" s="805"/>
      <c r="D22" s="805"/>
      <c r="E22" s="805"/>
      <c r="F22" s="850"/>
      <c r="G22" s="850"/>
      <c r="H22" s="850"/>
      <c r="I22" s="850"/>
      <c r="J22" s="850"/>
      <c r="K22" s="850"/>
      <c r="L22" s="850"/>
      <c r="M22" s="850"/>
      <c r="N22" s="850"/>
      <c r="O22" s="850"/>
      <c r="P22" s="850"/>
      <c r="Q22" s="850"/>
      <c r="R22" s="850"/>
      <c r="S22" s="850"/>
      <c r="T22" s="850"/>
      <c r="U22" s="850"/>
      <c r="V22" s="850"/>
      <c r="W22" s="850"/>
      <c r="X22" s="850"/>
      <c r="Y22" s="850"/>
      <c r="Z22" s="850"/>
      <c r="AA22" s="850"/>
      <c r="AB22" s="850"/>
      <c r="AC22" s="850"/>
      <c r="AD22" s="861" t="s">
        <v>260</v>
      </c>
      <c r="AE22" s="861"/>
      <c r="AF22" s="861"/>
      <c r="AG22" s="849"/>
      <c r="AH22" s="849"/>
      <c r="AI22" s="849"/>
      <c r="AJ22" s="849"/>
      <c r="AK22" s="849"/>
      <c r="AL22" s="849"/>
      <c r="AM22" s="849"/>
      <c r="AN22" s="849"/>
      <c r="AO22" s="849"/>
      <c r="AP22" s="849"/>
      <c r="AQ22" s="849"/>
      <c r="AR22" s="849"/>
      <c r="AS22" s="802" t="str">
        <f t="shared" si="0"/>
        <v/>
      </c>
      <c r="AT22" s="802"/>
      <c r="AU22" s="802"/>
      <c r="AV22" s="802"/>
      <c r="AW22" s="802"/>
      <c r="AX22" s="802"/>
      <c r="AY22" s="802" t="str">
        <f t="shared" si="1"/>
        <v/>
      </c>
      <c r="AZ22" s="802"/>
      <c r="BA22" s="802"/>
      <c r="BB22" s="802"/>
      <c r="BC22" s="802"/>
      <c r="BD22" s="802"/>
      <c r="BE22" s="803" t="str">
        <f t="shared" si="2"/>
        <v/>
      </c>
      <c r="BF22" s="803"/>
      <c r="BG22" s="803"/>
      <c r="BH22" s="803" t="str">
        <f t="shared" si="3"/>
        <v/>
      </c>
      <c r="BI22" s="803"/>
      <c r="BJ22" s="803"/>
      <c r="BK22" s="803" t="str">
        <f t="shared" si="4"/>
        <v/>
      </c>
      <c r="BL22" s="803"/>
      <c r="BM22" s="803"/>
    </row>
    <row r="23" spans="2:65" ht="32.15" customHeight="1" x14ac:dyDescent="0.55000000000000004">
      <c r="B23" s="805" t="s">
        <v>398</v>
      </c>
      <c r="C23" s="805"/>
      <c r="D23" s="805"/>
      <c r="E23" s="805"/>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61" t="s">
        <v>260</v>
      </c>
      <c r="AE23" s="861"/>
      <c r="AF23" s="861"/>
      <c r="AG23" s="849"/>
      <c r="AH23" s="849"/>
      <c r="AI23" s="849"/>
      <c r="AJ23" s="849"/>
      <c r="AK23" s="849"/>
      <c r="AL23" s="849"/>
      <c r="AM23" s="849"/>
      <c r="AN23" s="849"/>
      <c r="AO23" s="849"/>
      <c r="AP23" s="849"/>
      <c r="AQ23" s="849"/>
      <c r="AR23" s="849"/>
      <c r="AS23" s="802" t="str">
        <f t="shared" si="0"/>
        <v/>
      </c>
      <c r="AT23" s="802"/>
      <c r="AU23" s="802"/>
      <c r="AV23" s="802"/>
      <c r="AW23" s="802"/>
      <c r="AX23" s="802"/>
      <c r="AY23" s="802" t="str">
        <f t="shared" si="1"/>
        <v/>
      </c>
      <c r="AZ23" s="802"/>
      <c r="BA23" s="802"/>
      <c r="BB23" s="802"/>
      <c r="BC23" s="802"/>
      <c r="BD23" s="802"/>
      <c r="BE23" s="803" t="str">
        <f t="shared" si="2"/>
        <v/>
      </c>
      <c r="BF23" s="803"/>
      <c r="BG23" s="803"/>
      <c r="BH23" s="803" t="str">
        <f t="shared" si="3"/>
        <v/>
      </c>
      <c r="BI23" s="803"/>
      <c r="BJ23" s="803"/>
      <c r="BK23" s="803" t="str">
        <f t="shared" si="4"/>
        <v/>
      </c>
      <c r="BL23" s="803"/>
      <c r="BM23" s="803"/>
    </row>
    <row r="24" spans="2:65" ht="32.15" customHeight="1" x14ac:dyDescent="0.55000000000000004">
      <c r="B24" s="805" t="s">
        <v>399</v>
      </c>
      <c r="C24" s="805"/>
      <c r="D24" s="805"/>
      <c r="E24" s="805"/>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61" t="s">
        <v>260</v>
      </c>
      <c r="AE24" s="861"/>
      <c r="AF24" s="861"/>
      <c r="AG24" s="849"/>
      <c r="AH24" s="849"/>
      <c r="AI24" s="849"/>
      <c r="AJ24" s="849"/>
      <c r="AK24" s="849"/>
      <c r="AL24" s="849"/>
      <c r="AM24" s="849"/>
      <c r="AN24" s="849"/>
      <c r="AO24" s="849"/>
      <c r="AP24" s="849"/>
      <c r="AQ24" s="849"/>
      <c r="AR24" s="849"/>
      <c r="AS24" s="802" t="str">
        <f t="shared" si="0"/>
        <v/>
      </c>
      <c r="AT24" s="802"/>
      <c r="AU24" s="802"/>
      <c r="AV24" s="802"/>
      <c r="AW24" s="802"/>
      <c r="AX24" s="802"/>
      <c r="AY24" s="802" t="str">
        <f t="shared" si="1"/>
        <v/>
      </c>
      <c r="AZ24" s="802"/>
      <c r="BA24" s="802"/>
      <c r="BB24" s="802"/>
      <c r="BC24" s="802"/>
      <c r="BD24" s="802"/>
      <c r="BE24" s="803" t="str">
        <f t="shared" si="2"/>
        <v/>
      </c>
      <c r="BF24" s="803"/>
      <c r="BG24" s="803"/>
      <c r="BH24" s="803" t="str">
        <f t="shared" si="3"/>
        <v/>
      </c>
      <c r="BI24" s="803"/>
      <c r="BJ24" s="803"/>
      <c r="BK24" s="803" t="str">
        <f t="shared" si="4"/>
        <v/>
      </c>
      <c r="BL24" s="803"/>
      <c r="BM24" s="803"/>
    </row>
    <row r="25" spans="2:65" ht="32.15" customHeight="1" x14ac:dyDescent="0.55000000000000004">
      <c r="AM25" s="798" t="s">
        <v>36</v>
      </c>
      <c r="AN25" s="798"/>
      <c r="AO25" s="798"/>
      <c r="AP25" s="798"/>
      <c r="AQ25" s="798"/>
      <c r="AR25" s="799"/>
      <c r="AS25" s="800">
        <f>SUM(AS10:AX24)</f>
        <v>0</v>
      </c>
      <c r="AT25" s="800"/>
      <c r="AU25" s="800"/>
      <c r="AV25" s="800"/>
      <c r="AW25" s="800"/>
      <c r="AX25" s="800"/>
      <c r="AY25" s="800">
        <f>SUM(AY10:BD24)</f>
        <v>0</v>
      </c>
      <c r="AZ25" s="800"/>
      <c r="BA25" s="800"/>
      <c r="BB25" s="800"/>
      <c r="BC25" s="800"/>
      <c r="BD25" s="800"/>
    </row>
  </sheetData>
  <sheetProtection algorithmName="SHA-512" hashValue="/rnDCENhZjTebPDeDVhU8t6fRy+gomVla5YUwVWIDIaXRycZc+T9eLRaPKq5chY/cwG6A6BDygU3t/tw2bRgqw==" saltValue="ZS1ZK22gimxG0w03Ecf+Mg==" spinCount="100000" sheet="1" objects="1" scenarios="1"/>
  <mergeCells count="191">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B20:E20"/>
    <mergeCell ref="F20:O20"/>
    <mergeCell ref="P20:AC20"/>
    <mergeCell ref="AD20:AF20"/>
    <mergeCell ref="AG20:AL20"/>
    <mergeCell ref="B19:E19"/>
    <mergeCell ref="F19:O19"/>
    <mergeCell ref="P19:AC19"/>
    <mergeCell ref="AD19:AF19"/>
    <mergeCell ref="AG19:AL19"/>
    <mergeCell ref="AM20:AR20"/>
    <mergeCell ref="AS20:AX20"/>
    <mergeCell ref="AY20:BD20"/>
    <mergeCell ref="BE20:BG20"/>
    <mergeCell ref="BH20:BJ20"/>
    <mergeCell ref="BK20:BM20"/>
    <mergeCell ref="AS19:AX19"/>
    <mergeCell ref="AY19:BD19"/>
    <mergeCell ref="BE19:BG19"/>
    <mergeCell ref="BH19:BJ19"/>
    <mergeCell ref="BK19:BM19"/>
    <mergeCell ref="AM19:AR19"/>
    <mergeCell ref="B22:E22"/>
    <mergeCell ref="F22:O22"/>
    <mergeCell ref="P22:AC22"/>
    <mergeCell ref="AD22:AF22"/>
    <mergeCell ref="AG22:AL22"/>
    <mergeCell ref="B21:E21"/>
    <mergeCell ref="F21:O21"/>
    <mergeCell ref="P21:AC21"/>
    <mergeCell ref="AD21:AF21"/>
    <mergeCell ref="AG21:AL21"/>
    <mergeCell ref="AM22:AR22"/>
    <mergeCell ref="AS22:AX22"/>
    <mergeCell ref="AY22:BD22"/>
    <mergeCell ref="BE22:BG22"/>
    <mergeCell ref="BH22:BJ22"/>
    <mergeCell ref="BK22:BM22"/>
    <mergeCell ref="AS21:AX21"/>
    <mergeCell ref="AY21:BD21"/>
    <mergeCell ref="BE21:BG21"/>
    <mergeCell ref="BH21:BJ21"/>
    <mergeCell ref="BK21:BM21"/>
    <mergeCell ref="AM21:AR21"/>
    <mergeCell ref="AS23:AX23"/>
    <mergeCell ref="AY23:BD23"/>
    <mergeCell ref="BE23:BG23"/>
    <mergeCell ref="BH23:BJ23"/>
    <mergeCell ref="BK23:BM23"/>
    <mergeCell ref="B24:E24"/>
    <mergeCell ref="F24:O24"/>
    <mergeCell ref="P24:AC24"/>
    <mergeCell ref="AD24:AF24"/>
    <mergeCell ref="AG24:AL24"/>
    <mergeCell ref="B23:E23"/>
    <mergeCell ref="F23:O23"/>
    <mergeCell ref="P23:AC23"/>
    <mergeCell ref="AD23:AF23"/>
    <mergeCell ref="AG23:AL23"/>
    <mergeCell ref="AM23:AR23"/>
    <mergeCell ref="AM25:AR25"/>
    <mergeCell ref="AS25:AX25"/>
    <mergeCell ref="AY25:BD25"/>
    <mergeCell ref="AM24:AR24"/>
    <mergeCell ref="AS24:AX24"/>
    <mergeCell ref="AY24:BD24"/>
    <mergeCell ref="BE24:BG24"/>
    <mergeCell ref="BH24:BJ24"/>
    <mergeCell ref="BK24:BM24"/>
  </mergeCells>
  <phoneticPr fontId="31"/>
  <dataValidations count="1">
    <dataValidation type="list" allowBlank="1" showInputMessage="1" showErrorMessage="1" sqref="AD10:AF24">
      <formula1>"(選択),設備,備品等,工事"</formula1>
    </dataValidation>
  </dataValidations>
  <pageMargins left="0.7" right="0.7" top="0.75" bottom="0.75" header="0.3" footer="0.3"/>
  <pageSetup paperSize="9" scale="5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9"/>
  <sheetViews>
    <sheetView view="pageBreakPreview" topLeftCell="J3" zoomScaleNormal="100" zoomScaleSheetLayoutView="100" workbookViewId="0">
      <selection activeCell="M47" sqref="M47"/>
    </sheetView>
  </sheetViews>
  <sheetFormatPr defaultColWidth="2.08203125" defaultRowHeight="18" x14ac:dyDescent="0.55000000000000004"/>
  <cols>
    <col min="1" max="1" width="0.83203125" style="145" customWidth="1"/>
    <col min="2" max="65" width="2.08203125" style="145"/>
    <col min="66" max="66" width="0.83203125" style="145" customWidth="1"/>
    <col min="67" max="83" width="2.08203125" style="145"/>
    <col min="84" max="84" width="2.08203125" style="145" customWidth="1"/>
    <col min="85" max="16384" width="2.08203125" style="145"/>
  </cols>
  <sheetData>
    <row r="1" spans="2:65" x14ac:dyDescent="0.55000000000000004">
      <c r="B1" s="162" t="s">
        <v>673</v>
      </c>
    </row>
    <row r="2" spans="2:65" x14ac:dyDescent="0.55000000000000004">
      <c r="B2" s="146"/>
      <c r="C2" s="145" t="s">
        <v>293</v>
      </c>
    </row>
    <row r="3" spans="2:65" x14ac:dyDescent="0.55000000000000004">
      <c r="B3" s="149" t="s">
        <v>356</v>
      </c>
      <c r="C3" s="147" t="s">
        <v>579</v>
      </c>
    </row>
    <row r="4" spans="2:65" x14ac:dyDescent="0.55000000000000004">
      <c r="B4" s="156" t="s">
        <v>357</v>
      </c>
      <c r="C4" s="147" t="s">
        <v>580</v>
      </c>
    </row>
    <row r="5" spans="2:65" x14ac:dyDescent="0.55000000000000004">
      <c r="B5" s="156" t="s">
        <v>381</v>
      </c>
    </row>
    <row r="6" spans="2:65" x14ac:dyDescent="0.55000000000000004">
      <c r="C6" s="157" t="s">
        <v>400</v>
      </c>
      <c r="D6" s="154"/>
      <c r="E6" s="154"/>
    </row>
    <row r="8" spans="2:65" x14ac:dyDescent="0.55000000000000004">
      <c r="B8" s="186"/>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820" t="s">
        <v>294</v>
      </c>
      <c r="AN8" s="820"/>
      <c r="AO8" s="820"/>
      <c r="AP8" s="820"/>
      <c r="AQ8" s="820"/>
      <c r="AR8" s="820"/>
      <c r="AS8" s="820" t="s">
        <v>294</v>
      </c>
      <c r="AT8" s="820"/>
      <c r="AU8" s="820"/>
      <c r="AV8" s="820"/>
      <c r="AW8" s="820"/>
      <c r="AX8" s="820"/>
      <c r="AY8" s="820" t="s">
        <v>295</v>
      </c>
      <c r="AZ8" s="820"/>
      <c r="BA8" s="820"/>
      <c r="BB8" s="820"/>
      <c r="BC8" s="820"/>
      <c r="BD8" s="820"/>
      <c r="BE8" s="150"/>
      <c r="BF8" s="150"/>
      <c r="BG8" s="150"/>
      <c r="BH8" s="151"/>
      <c r="BI8" s="151"/>
      <c r="BJ8" s="150"/>
      <c r="BK8" s="150"/>
      <c r="BL8" s="150"/>
      <c r="BM8" s="152" t="s">
        <v>296</v>
      </c>
    </row>
    <row r="9" spans="2:65" x14ac:dyDescent="0.55000000000000004">
      <c r="B9" s="821" t="s">
        <v>297</v>
      </c>
      <c r="C9" s="808"/>
      <c r="D9" s="808"/>
      <c r="E9" s="809"/>
      <c r="F9" s="821" t="s">
        <v>298</v>
      </c>
      <c r="G9" s="808"/>
      <c r="H9" s="808"/>
      <c r="I9" s="808"/>
      <c r="J9" s="808"/>
      <c r="K9" s="808"/>
      <c r="L9" s="808"/>
      <c r="M9" s="808"/>
      <c r="N9" s="808"/>
      <c r="O9" s="809"/>
      <c r="P9" s="821" t="s">
        <v>299</v>
      </c>
      <c r="Q9" s="808"/>
      <c r="R9" s="808"/>
      <c r="S9" s="808"/>
      <c r="T9" s="808"/>
      <c r="U9" s="808"/>
      <c r="V9" s="808"/>
      <c r="W9" s="808"/>
      <c r="X9" s="808"/>
      <c r="Y9" s="808"/>
      <c r="Z9" s="808"/>
      <c r="AA9" s="808"/>
      <c r="AB9" s="808"/>
      <c r="AC9" s="809"/>
      <c r="AD9" s="821" t="s">
        <v>300</v>
      </c>
      <c r="AE9" s="808"/>
      <c r="AF9" s="809"/>
      <c r="AG9" s="821" t="s">
        <v>301</v>
      </c>
      <c r="AH9" s="808"/>
      <c r="AI9" s="808"/>
      <c r="AJ9" s="808"/>
      <c r="AK9" s="808"/>
      <c r="AL9" s="809"/>
      <c r="AM9" s="822" t="s">
        <v>302</v>
      </c>
      <c r="AN9" s="822"/>
      <c r="AO9" s="822"/>
      <c r="AP9" s="822"/>
      <c r="AQ9" s="822"/>
      <c r="AR9" s="822"/>
      <c r="AS9" s="821" t="s">
        <v>303</v>
      </c>
      <c r="AT9" s="808"/>
      <c r="AU9" s="808"/>
      <c r="AV9" s="808"/>
      <c r="AW9" s="808"/>
      <c r="AX9" s="809"/>
      <c r="AY9" s="821" t="s">
        <v>304</v>
      </c>
      <c r="AZ9" s="808"/>
      <c r="BA9" s="808"/>
      <c r="BB9" s="808"/>
      <c r="BC9" s="808"/>
      <c r="BD9" s="809"/>
      <c r="BE9" s="808" t="s">
        <v>305</v>
      </c>
      <c r="BF9" s="808"/>
      <c r="BG9" s="808"/>
      <c r="BH9" s="808"/>
      <c r="BI9" s="808"/>
      <c r="BJ9" s="808"/>
      <c r="BK9" s="808"/>
      <c r="BL9" s="808"/>
      <c r="BM9" s="809"/>
    </row>
    <row r="10" spans="2:65" x14ac:dyDescent="0.55000000000000004">
      <c r="B10" s="810" t="s">
        <v>306</v>
      </c>
      <c r="C10" s="811"/>
      <c r="D10" s="811"/>
      <c r="E10" s="812"/>
      <c r="F10" s="813"/>
      <c r="G10" s="814"/>
      <c r="H10" s="814"/>
      <c r="I10" s="814"/>
      <c r="J10" s="814"/>
      <c r="K10" s="814"/>
      <c r="L10" s="814"/>
      <c r="M10" s="814"/>
      <c r="N10" s="814"/>
      <c r="O10" s="815"/>
      <c r="P10" s="816" t="s">
        <v>307</v>
      </c>
      <c r="Q10" s="816"/>
      <c r="R10" s="816"/>
      <c r="S10" s="816"/>
      <c r="T10" s="816"/>
      <c r="U10" s="816"/>
      <c r="V10" s="816"/>
      <c r="W10" s="816"/>
      <c r="X10" s="816"/>
      <c r="Y10" s="816"/>
      <c r="Z10" s="816"/>
      <c r="AA10" s="816"/>
      <c r="AB10" s="816"/>
      <c r="AC10" s="816"/>
      <c r="AD10" s="816" t="s">
        <v>384</v>
      </c>
      <c r="AE10" s="816"/>
      <c r="AF10" s="816"/>
      <c r="AG10" s="816" t="s">
        <v>309</v>
      </c>
      <c r="AH10" s="816"/>
      <c r="AI10" s="816"/>
      <c r="AJ10" s="816"/>
      <c r="AK10" s="816"/>
      <c r="AL10" s="816"/>
      <c r="AM10" s="816" t="s">
        <v>310</v>
      </c>
      <c r="AN10" s="816"/>
      <c r="AO10" s="816"/>
      <c r="AP10" s="816"/>
      <c r="AQ10" s="816"/>
      <c r="AR10" s="816"/>
      <c r="AS10" s="816" t="s">
        <v>311</v>
      </c>
      <c r="AT10" s="816"/>
      <c r="AU10" s="816"/>
      <c r="AV10" s="816"/>
      <c r="AW10" s="816"/>
      <c r="AX10" s="816"/>
      <c r="AY10" s="816" t="s">
        <v>312</v>
      </c>
      <c r="AZ10" s="816"/>
      <c r="BA10" s="816"/>
      <c r="BB10" s="816"/>
      <c r="BC10" s="816"/>
      <c r="BD10" s="816"/>
      <c r="BE10" s="817" t="s">
        <v>313</v>
      </c>
      <c r="BF10" s="817"/>
      <c r="BG10" s="817"/>
      <c r="BH10" s="818" t="s">
        <v>314</v>
      </c>
      <c r="BI10" s="818"/>
      <c r="BJ10" s="818"/>
      <c r="BK10" s="819" t="s">
        <v>302</v>
      </c>
      <c r="BL10" s="819"/>
      <c r="BM10" s="819"/>
    </row>
    <row r="11" spans="2:65" ht="32.15" customHeight="1" x14ac:dyDescent="0.55000000000000004">
      <c r="B11" s="805" t="s">
        <v>401</v>
      </c>
      <c r="C11" s="805"/>
      <c r="D11" s="805"/>
      <c r="E11" s="805"/>
      <c r="F11" s="866" t="s">
        <v>542</v>
      </c>
      <c r="G11" s="867"/>
      <c r="H11" s="867"/>
      <c r="I11" s="867"/>
      <c r="J11" s="867"/>
      <c r="K11" s="867"/>
      <c r="L11" s="867"/>
      <c r="M11" s="867"/>
      <c r="N11" s="867"/>
      <c r="O11" s="867"/>
      <c r="P11" s="866" t="s">
        <v>505</v>
      </c>
      <c r="Q11" s="867"/>
      <c r="R11" s="867"/>
      <c r="S11" s="867"/>
      <c r="T11" s="867"/>
      <c r="U11" s="867"/>
      <c r="V11" s="867"/>
      <c r="W11" s="867"/>
      <c r="X11" s="867"/>
      <c r="Y11" s="867"/>
      <c r="Z11" s="867"/>
      <c r="AA11" s="867"/>
      <c r="AB11" s="867"/>
      <c r="AC11" s="867"/>
      <c r="AD11" s="906" t="s">
        <v>535</v>
      </c>
      <c r="AE11" s="907"/>
      <c r="AF11" s="907"/>
      <c r="AG11" s="862">
        <v>1</v>
      </c>
      <c r="AH11" s="862"/>
      <c r="AI11" s="862"/>
      <c r="AJ11" s="862"/>
      <c r="AK11" s="862"/>
      <c r="AL11" s="862"/>
      <c r="AM11" s="862">
        <v>2000000</v>
      </c>
      <c r="AN11" s="862"/>
      <c r="AO11" s="862"/>
      <c r="AP11" s="862"/>
      <c r="AQ11" s="862"/>
      <c r="AR11" s="862"/>
      <c r="AS11" s="802">
        <f>IF(AM11="","",AG11*AM11)</f>
        <v>2000000</v>
      </c>
      <c r="AT11" s="802"/>
      <c r="AU11" s="802"/>
      <c r="AV11" s="802"/>
      <c r="AW11" s="802"/>
      <c r="AX11" s="802"/>
      <c r="AY11" s="802">
        <f>IF(AM11="","",ROUNDDOWN(AG11*AM11*1.1,0))</f>
        <v>2200000</v>
      </c>
      <c r="AZ11" s="802"/>
      <c r="BA11" s="802"/>
      <c r="BB11" s="802"/>
      <c r="BC11" s="802"/>
      <c r="BD11" s="802"/>
      <c r="BE11" s="803" t="str">
        <f>IF(AS11="","",IF(AS11&gt;=300000,"必要",""))</f>
        <v>必要</v>
      </c>
      <c r="BF11" s="803"/>
      <c r="BG11" s="803"/>
      <c r="BH11" s="803" t="str">
        <f>IF(AS11="","",IF(AS11&gt;=1000000,"必要",""))</f>
        <v>必要</v>
      </c>
      <c r="BI11" s="803"/>
      <c r="BJ11" s="803"/>
      <c r="BK11" s="803" t="str">
        <f>IF(AM11="","",IF(AM11&lt;100000,"×","〇"))</f>
        <v>〇</v>
      </c>
      <c r="BL11" s="803"/>
      <c r="BM11" s="803"/>
    </row>
    <row r="12" spans="2:65" ht="32.15" customHeight="1" x14ac:dyDescent="0.55000000000000004">
      <c r="B12" s="805" t="s">
        <v>402</v>
      </c>
      <c r="C12" s="805"/>
      <c r="D12" s="805"/>
      <c r="E12" s="805"/>
      <c r="F12" s="866" t="s">
        <v>558</v>
      </c>
      <c r="G12" s="867"/>
      <c r="H12" s="867"/>
      <c r="I12" s="867"/>
      <c r="J12" s="867"/>
      <c r="K12" s="867"/>
      <c r="L12" s="867"/>
      <c r="M12" s="867"/>
      <c r="N12" s="867"/>
      <c r="O12" s="867"/>
      <c r="P12" s="864" t="s">
        <v>505</v>
      </c>
      <c r="Q12" s="865"/>
      <c r="R12" s="865"/>
      <c r="S12" s="865"/>
      <c r="T12" s="865"/>
      <c r="U12" s="865"/>
      <c r="V12" s="865"/>
      <c r="W12" s="865"/>
      <c r="X12" s="865"/>
      <c r="Y12" s="865"/>
      <c r="Z12" s="865"/>
      <c r="AA12" s="865"/>
      <c r="AB12" s="865"/>
      <c r="AC12" s="865"/>
      <c r="AD12" s="906" t="s">
        <v>543</v>
      </c>
      <c r="AE12" s="907"/>
      <c r="AF12" s="907"/>
      <c r="AG12" s="862">
        <v>1</v>
      </c>
      <c r="AH12" s="862"/>
      <c r="AI12" s="862"/>
      <c r="AJ12" s="862"/>
      <c r="AK12" s="862"/>
      <c r="AL12" s="862"/>
      <c r="AM12" s="862">
        <v>1000000</v>
      </c>
      <c r="AN12" s="862"/>
      <c r="AO12" s="862"/>
      <c r="AP12" s="862"/>
      <c r="AQ12" s="862"/>
      <c r="AR12" s="862"/>
      <c r="AS12" s="802">
        <f t="shared" ref="AS12:AS25" si="0">IF(AM12="","",AG12*AM12)</f>
        <v>1000000</v>
      </c>
      <c r="AT12" s="802"/>
      <c r="AU12" s="802"/>
      <c r="AV12" s="802"/>
      <c r="AW12" s="802"/>
      <c r="AX12" s="802"/>
      <c r="AY12" s="802">
        <f t="shared" ref="AY12:AY25" si="1">IF(AM12="","",ROUNDDOWN(AG12*AM12*1.1,0))</f>
        <v>1100000</v>
      </c>
      <c r="AZ12" s="802"/>
      <c r="BA12" s="802"/>
      <c r="BB12" s="802"/>
      <c r="BC12" s="802"/>
      <c r="BD12" s="802"/>
      <c r="BE12" s="803" t="str">
        <f t="shared" ref="BE12:BE25" si="2">IF(AS12="","",IF(AS12&gt;=300000,"必要",""))</f>
        <v>必要</v>
      </c>
      <c r="BF12" s="803"/>
      <c r="BG12" s="803"/>
      <c r="BH12" s="803" t="str">
        <f t="shared" ref="BH12:BH25" si="3">IF(AS12="","",IF(AS12&gt;=1000000,"必要",""))</f>
        <v>必要</v>
      </c>
      <c r="BI12" s="803"/>
      <c r="BJ12" s="803"/>
      <c r="BK12" s="803" t="str">
        <f t="shared" ref="BK12:BK25" si="4">IF(AM12="","",IF(AM12&lt;100000,"×","〇"))</f>
        <v>〇</v>
      </c>
      <c r="BL12" s="803"/>
      <c r="BM12" s="803"/>
    </row>
    <row r="13" spans="2:65" ht="32.15" customHeight="1" x14ac:dyDescent="0.55000000000000004">
      <c r="B13" s="805" t="s">
        <v>403</v>
      </c>
      <c r="C13" s="805"/>
      <c r="D13" s="805"/>
      <c r="E13" s="805"/>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51" t="s">
        <v>260</v>
      </c>
      <c r="AE13" s="851"/>
      <c r="AF13" s="851"/>
      <c r="AG13" s="849"/>
      <c r="AH13" s="849"/>
      <c r="AI13" s="849"/>
      <c r="AJ13" s="849"/>
      <c r="AK13" s="849"/>
      <c r="AL13" s="849"/>
      <c r="AM13" s="849"/>
      <c r="AN13" s="849"/>
      <c r="AO13" s="849"/>
      <c r="AP13" s="849"/>
      <c r="AQ13" s="849"/>
      <c r="AR13" s="849"/>
      <c r="AS13" s="802" t="str">
        <f t="shared" si="0"/>
        <v/>
      </c>
      <c r="AT13" s="802"/>
      <c r="AU13" s="802"/>
      <c r="AV13" s="802"/>
      <c r="AW13" s="802"/>
      <c r="AX13" s="802"/>
      <c r="AY13" s="802" t="str">
        <f t="shared" si="1"/>
        <v/>
      </c>
      <c r="AZ13" s="802"/>
      <c r="BA13" s="802"/>
      <c r="BB13" s="802"/>
      <c r="BC13" s="802"/>
      <c r="BD13" s="802"/>
      <c r="BE13" s="803" t="str">
        <f t="shared" si="2"/>
        <v/>
      </c>
      <c r="BF13" s="803"/>
      <c r="BG13" s="803"/>
      <c r="BH13" s="803" t="str">
        <f t="shared" si="3"/>
        <v/>
      </c>
      <c r="BI13" s="803"/>
      <c r="BJ13" s="803"/>
      <c r="BK13" s="803" t="str">
        <f t="shared" si="4"/>
        <v/>
      </c>
      <c r="BL13" s="803"/>
      <c r="BM13" s="803"/>
    </row>
    <row r="14" spans="2:65" ht="32.15" customHeight="1" x14ac:dyDescent="0.55000000000000004">
      <c r="B14" s="805" t="s">
        <v>404</v>
      </c>
      <c r="C14" s="805"/>
      <c r="D14" s="805"/>
      <c r="E14" s="805"/>
      <c r="F14" s="850"/>
      <c r="G14" s="850"/>
      <c r="H14" s="850"/>
      <c r="I14" s="850"/>
      <c r="J14" s="850"/>
      <c r="K14" s="850"/>
      <c r="L14" s="850"/>
      <c r="M14" s="850"/>
      <c r="N14" s="850"/>
      <c r="O14" s="850"/>
      <c r="P14" s="850"/>
      <c r="Q14" s="850"/>
      <c r="R14" s="850"/>
      <c r="S14" s="850"/>
      <c r="T14" s="850"/>
      <c r="U14" s="850"/>
      <c r="V14" s="850"/>
      <c r="W14" s="850"/>
      <c r="X14" s="850"/>
      <c r="Y14" s="850"/>
      <c r="Z14" s="850"/>
      <c r="AA14" s="850"/>
      <c r="AB14" s="850"/>
      <c r="AC14" s="850"/>
      <c r="AD14" s="851" t="s">
        <v>260</v>
      </c>
      <c r="AE14" s="851"/>
      <c r="AF14" s="851"/>
      <c r="AG14" s="849"/>
      <c r="AH14" s="849"/>
      <c r="AI14" s="849"/>
      <c r="AJ14" s="849"/>
      <c r="AK14" s="849"/>
      <c r="AL14" s="849"/>
      <c r="AM14" s="849"/>
      <c r="AN14" s="849"/>
      <c r="AO14" s="849"/>
      <c r="AP14" s="849"/>
      <c r="AQ14" s="849"/>
      <c r="AR14" s="849"/>
      <c r="AS14" s="802" t="str">
        <f t="shared" si="0"/>
        <v/>
      </c>
      <c r="AT14" s="802"/>
      <c r="AU14" s="802"/>
      <c r="AV14" s="802"/>
      <c r="AW14" s="802"/>
      <c r="AX14" s="802"/>
      <c r="AY14" s="802" t="str">
        <f t="shared" si="1"/>
        <v/>
      </c>
      <c r="AZ14" s="802"/>
      <c r="BA14" s="802"/>
      <c r="BB14" s="802"/>
      <c r="BC14" s="802"/>
      <c r="BD14" s="802"/>
      <c r="BE14" s="803" t="str">
        <f t="shared" si="2"/>
        <v/>
      </c>
      <c r="BF14" s="803"/>
      <c r="BG14" s="803"/>
      <c r="BH14" s="803" t="str">
        <f t="shared" si="3"/>
        <v/>
      </c>
      <c r="BI14" s="803"/>
      <c r="BJ14" s="803"/>
      <c r="BK14" s="803" t="str">
        <f t="shared" si="4"/>
        <v/>
      </c>
      <c r="BL14" s="803"/>
      <c r="BM14" s="803"/>
    </row>
    <row r="15" spans="2:65" ht="32.15" customHeight="1" x14ac:dyDescent="0.55000000000000004">
      <c r="B15" s="805" t="s">
        <v>405</v>
      </c>
      <c r="C15" s="805"/>
      <c r="D15" s="805"/>
      <c r="E15" s="805"/>
      <c r="F15" s="850"/>
      <c r="G15" s="850"/>
      <c r="H15" s="850"/>
      <c r="I15" s="850"/>
      <c r="J15" s="850"/>
      <c r="K15" s="850"/>
      <c r="L15" s="850"/>
      <c r="M15" s="850"/>
      <c r="N15" s="850"/>
      <c r="O15" s="850"/>
      <c r="P15" s="850"/>
      <c r="Q15" s="850"/>
      <c r="R15" s="850"/>
      <c r="S15" s="850"/>
      <c r="T15" s="850"/>
      <c r="U15" s="850"/>
      <c r="V15" s="850"/>
      <c r="W15" s="850"/>
      <c r="X15" s="850"/>
      <c r="Y15" s="850"/>
      <c r="Z15" s="850"/>
      <c r="AA15" s="850"/>
      <c r="AB15" s="850"/>
      <c r="AC15" s="850"/>
      <c r="AD15" s="851" t="s">
        <v>260</v>
      </c>
      <c r="AE15" s="851"/>
      <c r="AF15" s="851"/>
      <c r="AG15" s="849"/>
      <c r="AH15" s="849"/>
      <c r="AI15" s="849"/>
      <c r="AJ15" s="849"/>
      <c r="AK15" s="849"/>
      <c r="AL15" s="849"/>
      <c r="AM15" s="849"/>
      <c r="AN15" s="849"/>
      <c r="AO15" s="849"/>
      <c r="AP15" s="849"/>
      <c r="AQ15" s="849"/>
      <c r="AR15" s="849"/>
      <c r="AS15" s="802" t="str">
        <f t="shared" si="0"/>
        <v/>
      </c>
      <c r="AT15" s="802"/>
      <c r="AU15" s="802"/>
      <c r="AV15" s="802"/>
      <c r="AW15" s="802"/>
      <c r="AX15" s="802"/>
      <c r="AY15" s="802" t="str">
        <f t="shared" si="1"/>
        <v/>
      </c>
      <c r="AZ15" s="802"/>
      <c r="BA15" s="802"/>
      <c r="BB15" s="802"/>
      <c r="BC15" s="802"/>
      <c r="BD15" s="802"/>
      <c r="BE15" s="803" t="str">
        <f t="shared" si="2"/>
        <v/>
      </c>
      <c r="BF15" s="803"/>
      <c r="BG15" s="803"/>
      <c r="BH15" s="803" t="str">
        <f t="shared" si="3"/>
        <v/>
      </c>
      <c r="BI15" s="803"/>
      <c r="BJ15" s="803"/>
      <c r="BK15" s="803" t="str">
        <f t="shared" si="4"/>
        <v/>
      </c>
      <c r="BL15" s="803"/>
      <c r="BM15" s="803"/>
    </row>
    <row r="16" spans="2:65" ht="32.15" customHeight="1" x14ac:dyDescent="0.55000000000000004">
      <c r="B16" s="805" t="s">
        <v>406</v>
      </c>
      <c r="C16" s="805"/>
      <c r="D16" s="805"/>
      <c r="E16" s="805"/>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51" t="s">
        <v>260</v>
      </c>
      <c r="AE16" s="851"/>
      <c r="AF16" s="851"/>
      <c r="AG16" s="849"/>
      <c r="AH16" s="849"/>
      <c r="AI16" s="849"/>
      <c r="AJ16" s="849"/>
      <c r="AK16" s="849"/>
      <c r="AL16" s="849"/>
      <c r="AM16" s="849"/>
      <c r="AN16" s="849"/>
      <c r="AO16" s="849"/>
      <c r="AP16" s="849"/>
      <c r="AQ16" s="849"/>
      <c r="AR16" s="849"/>
      <c r="AS16" s="802" t="str">
        <f t="shared" si="0"/>
        <v/>
      </c>
      <c r="AT16" s="802"/>
      <c r="AU16" s="802"/>
      <c r="AV16" s="802"/>
      <c r="AW16" s="802"/>
      <c r="AX16" s="802"/>
      <c r="AY16" s="802" t="str">
        <f t="shared" si="1"/>
        <v/>
      </c>
      <c r="AZ16" s="802"/>
      <c r="BA16" s="802"/>
      <c r="BB16" s="802"/>
      <c r="BC16" s="802"/>
      <c r="BD16" s="802"/>
      <c r="BE16" s="803" t="str">
        <f t="shared" si="2"/>
        <v/>
      </c>
      <c r="BF16" s="803"/>
      <c r="BG16" s="803"/>
      <c r="BH16" s="803" t="str">
        <f t="shared" si="3"/>
        <v/>
      </c>
      <c r="BI16" s="803"/>
      <c r="BJ16" s="803"/>
      <c r="BK16" s="803" t="str">
        <f t="shared" si="4"/>
        <v/>
      </c>
      <c r="BL16" s="803"/>
      <c r="BM16" s="803"/>
    </row>
    <row r="17" spans="2:65" ht="32.15" customHeight="1" x14ac:dyDescent="0.55000000000000004">
      <c r="B17" s="805" t="s">
        <v>407</v>
      </c>
      <c r="C17" s="805"/>
      <c r="D17" s="805"/>
      <c r="E17" s="805"/>
      <c r="F17" s="850"/>
      <c r="G17" s="850"/>
      <c r="H17" s="850"/>
      <c r="I17" s="850"/>
      <c r="J17" s="850"/>
      <c r="K17" s="850"/>
      <c r="L17" s="850"/>
      <c r="M17" s="850"/>
      <c r="N17" s="850"/>
      <c r="O17" s="850"/>
      <c r="P17" s="850"/>
      <c r="Q17" s="850"/>
      <c r="R17" s="850"/>
      <c r="S17" s="850"/>
      <c r="T17" s="850"/>
      <c r="U17" s="850"/>
      <c r="V17" s="850"/>
      <c r="W17" s="850"/>
      <c r="X17" s="850"/>
      <c r="Y17" s="850"/>
      <c r="Z17" s="850"/>
      <c r="AA17" s="850"/>
      <c r="AB17" s="850"/>
      <c r="AC17" s="850"/>
      <c r="AD17" s="851" t="s">
        <v>260</v>
      </c>
      <c r="AE17" s="851"/>
      <c r="AF17" s="851"/>
      <c r="AG17" s="849"/>
      <c r="AH17" s="849"/>
      <c r="AI17" s="849"/>
      <c r="AJ17" s="849"/>
      <c r="AK17" s="849"/>
      <c r="AL17" s="849"/>
      <c r="AM17" s="849"/>
      <c r="AN17" s="849"/>
      <c r="AO17" s="849"/>
      <c r="AP17" s="849"/>
      <c r="AQ17" s="849"/>
      <c r="AR17" s="849"/>
      <c r="AS17" s="802" t="str">
        <f t="shared" si="0"/>
        <v/>
      </c>
      <c r="AT17" s="802"/>
      <c r="AU17" s="802"/>
      <c r="AV17" s="802"/>
      <c r="AW17" s="802"/>
      <c r="AX17" s="802"/>
      <c r="AY17" s="802" t="str">
        <f t="shared" si="1"/>
        <v/>
      </c>
      <c r="AZ17" s="802"/>
      <c r="BA17" s="802"/>
      <c r="BB17" s="802"/>
      <c r="BC17" s="802"/>
      <c r="BD17" s="802"/>
      <c r="BE17" s="803" t="str">
        <f t="shared" si="2"/>
        <v/>
      </c>
      <c r="BF17" s="803"/>
      <c r="BG17" s="803"/>
      <c r="BH17" s="803" t="str">
        <f t="shared" si="3"/>
        <v/>
      </c>
      <c r="BI17" s="803"/>
      <c r="BJ17" s="803"/>
      <c r="BK17" s="803" t="str">
        <f t="shared" si="4"/>
        <v/>
      </c>
      <c r="BL17" s="803"/>
      <c r="BM17" s="803"/>
    </row>
    <row r="18" spans="2:65" ht="32.15" customHeight="1" x14ac:dyDescent="0.55000000000000004">
      <c r="B18" s="805" t="s">
        <v>408</v>
      </c>
      <c r="C18" s="805"/>
      <c r="D18" s="805"/>
      <c r="E18" s="805"/>
      <c r="F18" s="850"/>
      <c r="G18" s="850"/>
      <c r="H18" s="850"/>
      <c r="I18" s="850"/>
      <c r="J18" s="850"/>
      <c r="K18" s="850"/>
      <c r="L18" s="850"/>
      <c r="M18" s="850"/>
      <c r="N18" s="850"/>
      <c r="O18" s="850"/>
      <c r="P18" s="850"/>
      <c r="Q18" s="850"/>
      <c r="R18" s="850"/>
      <c r="S18" s="850"/>
      <c r="T18" s="850"/>
      <c r="U18" s="850"/>
      <c r="V18" s="850"/>
      <c r="W18" s="850"/>
      <c r="X18" s="850"/>
      <c r="Y18" s="850"/>
      <c r="Z18" s="850"/>
      <c r="AA18" s="850"/>
      <c r="AB18" s="850"/>
      <c r="AC18" s="850"/>
      <c r="AD18" s="851" t="s">
        <v>260</v>
      </c>
      <c r="AE18" s="851"/>
      <c r="AF18" s="851"/>
      <c r="AG18" s="849"/>
      <c r="AH18" s="849"/>
      <c r="AI18" s="849"/>
      <c r="AJ18" s="849"/>
      <c r="AK18" s="849"/>
      <c r="AL18" s="849"/>
      <c r="AM18" s="849"/>
      <c r="AN18" s="849"/>
      <c r="AO18" s="849"/>
      <c r="AP18" s="849"/>
      <c r="AQ18" s="849"/>
      <c r="AR18" s="849"/>
      <c r="AS18" s="802" t="str">
        <f t="shared" si="0"/>
        <v/>
      </c>
      <c r="AT18" s="802"/>
      <c r="AU18" s="802"/>
      <c r="AV18" s="802"/>
      <c r="AW18" s="802"/>
      <c r="AX18" s="802"/>
      <c r="AY18" s="802" t="str">
        <f t="shared" si="1"/>
        <v/>
      </c>
      <c r="AZ18" s="802"/>
      <c r="BA18" s="802"/>
      <c r="BB18" s="802"/>
      <c r="BC18" s="802"/>
      <c r="BD18" s="802"/>
      <c r="BE18" s="803" t="str">
        <f t="shared" si="2"/>
        <v/>
      </c>
      <c r="BF18" s="803"/>
      <c r="BG18" s="803"/>
      <c r="BH18" s="803" t="str">
        <f t="shared" si="3"/>
        <v/>
      </c>
      <c r="BI18" s="803"/>
      <c r="BJ18" s="803"/>
      <c r="BK18" s="803" t="str">
        <f t="shared" si="4"/>
        <v/>
      </c>
      <c r="BL18" s="803"/>
      <c r="BM18" s="803"/>
    </row>
    <row r="19" spans="2:65" ht="32.15" customHeight="1" x14ac:dyDescent="0.55000000000000004">
      <c r="B19" s="805" t="s">
        <v>409</v>
      </c>
      <c r="C19" s="805"/>
      <c r="D19" s="805"/>
      <c r="E19" s="805"/>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51" t="s">
        <v>260</v>
      </c>
      <c r="AE19" s="851"/>
      <c r="AF19" s="851"/>
      <c r="AG19" s="849"/>
      <c r="AH19" s="849"/>
      <c r="AI19" s="849"/>
      <c r="AJ19" s="849"/>
      <c r="AK19" s="849"/>
      <c r="AL19" s="849"/>
      <c r="AM19" s="849"/>
      <c r="AN19" s="849"/>
      <c r="AO19" s="849"/>
      <c r="AP19" s="849"/>
      <c r="AQ19" s="849"/>
      <c r="AR19" s="849"/>
      <c r="AS19" s="802" t="str">
        <f t="shared" si="0"/>
        <v/>
      </c>
      <c r="AT19" s="802"/>
      <c r="AU19" s="802"/>
      <c r="AV19" s="802"/>
      <c r="AW19" s="802"/>
      <c r="AX19" s="802"/>
      <c r="AY19" s="802" t="str">
        <f t="shared" si="1"/>
        <v/>
      </c>
      <c r="AZ19" s="802"/>
      <c r="BA19" s="802"/>
      <c r="BB19" s="802"/>
      <c r="BC19" s="802"/>
      <c r="BD19" s="802"/>
      <c r="BE19" s="803" t="str">
        <f t="shared" si="2"/>
        <v/>
      </c>
      <c r="BF19" s="803"/>
      <c r="BG19" s="803"/>
      <c r="BH19" s="803" t="str">
        <f t="shared" si="3"/>
        <v/>
      </c>
      <c r="BI19" s="803"/>
      <c r="BJ19" s="803"/>
      <c r="BK19" s="803" t="str">
        <f t="shared" si="4"/>
        <v/>
      </c>
      <c r="BL19" s="803"/>
      <c r="BM19" s="803"/>
    </row>
    <row r="20" spans="2:65" ht="32.15" customHeight="1" x14ac:dyDescent="0.55000000000000004">
      <c r="B20" s="805" t="s">
        <v>410</v>
      </c>
      <c r="C20" s="805"/>
      <c r="D20" s="805"/>
      <c r="E20" s="805"/>
      <c r="F20" s="850"/>
      <c r="G20" s="850"/>
      <c r="H20" s="850"/>
      <c r="I20" s="850"/>
      <c r="J20" s="850"/>
      <c r="K20" s="850"/>
      <c r="L20" s="850"/>
      <c r="M20" s="850"/>
      <c r="N20" s="850"/>
      <c r="O20" s="850"/>
      <c r="P20" s="850"/>
      <c r="Q20" s="850"/>
      <c r="R20" s="850"/>
      <c r="S20" s="850"/>
      <c r="T20" s="850"/>
      <c r="U20" s="850"/>
      <c r="V20" s="850"/>
      <c r="W20" s="850"/>
      <c r="X20" s="850"/>
      <c r="Y20" s="850"/>
      <c r="Z20" s="850"/>
      <c r="AA20" s="850"/>
      <c r="AB20" s="850"/>
      <c r="AC20" s="850"/>
      <c r="AD20" s="851" t="s">
        <v>260</v>
      </c>
      <c r="AE20" s="851"/>
      <c r="AF20" s="851"/>
      <c r="AG20" s="849"/>
      <c r="AH20" s="849"/>
      <c r="AI20" s="849"/>
      <c r="AJ20" s="849"/>
      <c r="AK20" s="849"/>
      <c r="AL20" s="849"/>
      <c r="AM20" s="849"/>
      <c r="AN20" s="849"/>
      <c r="AO20" s="849"/>
      <c r="AP20" s="849"/>
      <c r="AQ20" s="849"/>
      <c r="AR20" s="849"/>
      <c r="AS20" s="802" t="str">
        <f t="shared" si="0"/>
        <v/>
      </c>
      <c r="AT20" s="802"/>
      <c r="AU20" s="802"/>
      <c r="AV20" s="802"/>
      <c r="AW20" s="802"/>
      <c r="AX20" s="802"/>
      <c r="AY20" s="802" t="str">
        <f t="shared" si="1"/>
        <v/>
      </c>
      <c r="AZ20" s="802"/>
      <c r="BA20" s="802"/>
      <c r="BB20" s="802"/>
      <c r="BC20" s="802"/>
      <c r="BD20" s="802"/>
      <c r="BE20" s="803" t="str">
        <f t="shared" si="2"/>
        <v/>
      </c>
      <c r="BF20" s="803"/>
      <c r="BG20" s="803"/>
      <c r="BH20" s="803" t="str">
        <f t="shared" si="3"/>
        <v/>
      </c>
      <c r="BI20" s="803"/>
      <c r="BJ20" s="803"/>
      <c r="BK20" s="803" t="str">
        <f t="shared" si="4"/>
        <v/>
      </c>
      <c r="BL20" s="803"/>
      <c r="BM20" s="803"/>
    </row>
    <row r="21" spans="2:65" ht="32.15" customHeight="1" x14ac:dyDescent="0.55000000000000004">
      <c r="B21" s="805" t="s">
        <v>411</v>
      </c>
      <c r="C21" s="805"/>
      <c r="D21" s="805"/>
      <c r="E21" s="805"/>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1" t="s">
        <v>260</v>
      </c>
      <c r="AE21" s="851"/>
      <c r="AF21" s="851"/>
      <c r="AG21" s="849"/>
      <c r="AH21" s="849"/>
      <c r="AI21" s="849"/>
      <c r="AJ21" s="849"/>
      <c r="AK21" s="849"/>
      <c r="AL21" s="849"/>
      <c r="AM21" s="849"/>
      <c r="AN21" s="849"/>
      <c r="AO21" s="849"/>
      <c r="AP21" s="849"/>
      <c r="AQ21" s="849"/>
      <c r="AR21" s="849"/>
      <c r="AS21" s="802" t="str">
        <f t="shared" si="0"/>
        <v/>
      </c>
      <c r="AT21" s="802"/>
      <c r="AU21" s="802"/>
      <c r="AV21" s="802"/>
      <c r="AW21" s="802"/>
      <c r="AX21" s="802"/>
      <c r="AY21" s="802" t="str">
        <f t="shared" si="1"/>
        <v/>
      </c>
      <c r="AZ21" s="802"/>
      <c r="BA21" s="802"/>
      <c r="BB21" s="802"/>
      <c r="BC21" s="802"/>
      <c r="BD21" s="802"/>
      <c r="BE21" s="803" t="str">
        <f t="shared" si="2"/>
        <v/>
      </c>
      <c r="BF21" s="803"/>
      <c r="BG21" s="803"/>
      <c r="BH21" s="803" t="str">
        <f t="shared" si="3"/>
        <v/>
      </c>
      <c r="BI21" s="803"/>
      <c r="BJ21" s="803"/>
      <c r="BK21" s="803" t="str">
        <f t="shared" si="4"/>
        <v/>
      </c>
      <c r="BL21" s="803"/>
      <c r="BM21" s="803"/>
    </row>
    <row r="22" spans="2:65" ht="32.15" customHeight="1" x14ac:dyDescent="0.55000000000000004">
      <c r="B22" s="805" t="s">
        <v>412</v>
      </c>
      <c r="C22" s="805"/>
      <c r="D22" s="805"/>
      <c r="E22" s="805"/>
      <c r="F22" s="850"/>
      <c r="G22" s="850"/>
      <c r="H22" s="850"/>
      <c r="I22" s="850"/>
      <c r="J22" s="850"/>
      <c r="K22" s="850"/>
      <c r="L22" s="850"/>
      <c r="M22" s="850"/>
      <c r="N22" s="850"/>
      <c r="O22" s="850"/>
      <c r="P22" s="850"/>
      <c r="Q22" s="850"/>
      <c r="R22" s="850"/>
      <c r="S22" s="850"/>
      <c r="T22" s="850"/>
      <c r="U22" s="850"/>
      <c r="V22" s="850"/>
      <c r="W22" s="850"/>
      <c r="X22" s="850"/>
      <c r="Y22" s="850"/>
      <c r="Z22" s="850"/>
      <c r="AA22" s="850"/>
      <c r="AB22" s="850"/>
      <c r="AC22" s="850"/>
      <c r="AD22" s="851" t="s">
        <v>260</v>
      </c>
      <c r="AE22" s="851"/>
      <c r="AF22" s="851"/>
      <c r="AG22" s="849"/>
      <c r="AH22" s="849"/>
      <c r="AI22" s="849"/>
      <c r="AJ22" s="849"/>
      <c r="AK22" s="849"/>
      <c r="AL22" s="849"/>
      <c r="AM22" s="849"/>
      <c r="AN22" s="849"/>
      <c r="AO22" s="849"/>
      <c r="AP22" s="849"/>
      <c r="AQ22" s="849"/>
      <c r="AR22" s="849"/>
      <c r="AS22" s="802" t="str">
        <f t="shared" si="0"/>
        <v/>
      </c>
      <c r="AT22" s="802"/>
      <c r="AU22" s="802"/>
      <c r="AV22" s="802"/>
      <c r="AW22" s="802"/>
      <c r="AX22" s="802"/>
      <c r="AY22" s="802" t="str">
        <f t="shared" si="1"/>
        <v/>
      </c>
      <c r="AZ22" s="802"/>
      <c r="BA22" s="802"/>
      <c r="BB22" s="802"/>
      <c r="BC22" s="802"/>
      <c r="BD22" s="802"/>
      <c r="BE22" s="803" t="str">
        <f t="shared" si="2"/>
        <v/>
      </c>
      <c r="BF22" s="803"/>
      <c r="BG22" s="803"/>
      <c r="BH22" s="803" t="str">
        <f t="shared" si="3"/>
        <v/>
      </c>
      <c r="BI22" s="803"/>
      <c r="BJ22" s="803"/>
      <c r="BK22" s="803" t="str">
        <f t="shared" si="4"/>
        <v/>
      </c>
      <c r="BL22" s="803"/>
      <c r="BM22" s="803"/>
    </row>
    <row r="23" spans="2:65" ht="32.15" customHeight="1" x14ac:dyDescent="0.55000000000000004">
      <c r="B23" s="805" t="s">
        <v>413</v>
      </c>
      <c r="C23" s="805"/>
      <c r="D23" s="805"/>
      <c r="E23" s="805"/>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51" t="s">
        <v>260</v>
      </c>
      <c r="AE23" s="851"/>
      <c r="AF23" s="851"/>
      <c r="AG23" s="849"/>
      <c r="AH23" s="849"/>
      <c r="AI23" s="849"/>
      <c r="AJ23" s="849"/>
      <c r="AK23" s="849"/>
      <c r="AL23" s="849"/>
      <c r="AM23" s="849"/>
      <c r="AN23" s="849"/>
      <c r="AO23" s="849"/>
      <c r="AP23" s="849"/>
      <c r="AQ23" s="849"/>
      <c r="AR23" s="849"/>
      <c r="AS23" s="802" t="str">
        <f t="shared" si="0"/>
        <v/>
      </c>
      <c r="AT23" s="802"/>
      <c r="AU23" s="802"/>
      <c r="AV23" s="802"/>
      <c r="AW23" s="802"/>
      <c r="AX23" s="802"/>
      <c r="AY23" s="802" t="str">
        <f t="shared" si="1"/>
        <v/>
      </c>
      <c r="AZ23" s="802"/>
      <c r="BA23" s="802"/>
      <c r="BB23" s="802"/>
      <c r="BC23" s="802"/>
      <c r="BD23" s="802"/>
      <c r="BE23" s="803" t="str">
        <f t="shared" si="2"/>
        <v/>
      </c>
      <c r="BF23" s="803"/>
      <c r="BG23" s="803"/>
      <c r="BH23" s="803" t="str">
        <f t="shared" si="3"/>
        <v/>
      </c>
      <c r="BI23" s="803"/>
      <c r="BJ23" s="803"/>
      <c r="BK23" s="803" t="str">
        <f t="shared" si="4"/>
        <v/>
      </c>
      <c r="BL23" s="803"/>
      <c r="BM23" s="803"/>
    </row>
    <row r="24" spans="2:65" ht="32.15" customHeight="1" x14ac:dyDescent="0.55000000000000004">
      <c r="B24" s="805" t="s">
        <v>414</v>
      </c>
      <c r="C24" s="805"/>
      <c r="D24" s="805"/>
      <c r="E24" s="805"/>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1" t="s">
        <v>260</v>
      </c>
      <c r="AE24" s="851"/>
      <c r="AF24" s="851"/>
      <c r="AG24" s="849"/>
      <c r="AH24" s="849"/>
      <c r="AI24" s="849"/>
      <c r="AJ24" s="849"/>
      <c r="AK24" s="849"/>
      <c r="AL24" s="849"/>
      <c r="AM24" s="849"/>
      <c r="AN24" s="849"/>
      <c r="AO24" s="849"/>
      <c r="AP24" s="849"/>
      <c r="AQ24" s="849"/>
      <c r="AR24" s="849"/>
      <c r="AS24" s="802" t="str">
        <f t="shared" si="0"/>
        <v/>
      </c>
      <c r="AT24" s="802"/>
      <c r="AU24" s="802"/>
      <c r="AV24" s="802"/>
      <c r="AW24" s="802"/>
      <c r="AX24" s="802"/>
      <c r="AY24" s="802" t="str">
        <f t="shared" si="1"/>
        <v/>
      </c>
      <c r="AZ24" s="802"/>
      <c r="BA24" s="802"/>
      <c r="BB24" s="802"/>
      <c r="BC24" s="802"/>
      <c r="BD24" s="802"/>
      <c r="BE24" s="803" t="str">
        <f t="shared" si="2"/>
        <v/>
      </c>
      <c r="BF24" s="803"/>
      <c r="BG24" s="803"/>
      <c r="BH24" s="803" t="str">
        <f t="shared" si="3"/>
        <v/>
      </c>
      <c r="BI24" s="803"/>
      <c r="BJ24" s="803"/>
      <c r="BK24" s="803" t="str">
        <f t="shared" si="4"/>
        <v/>
      </c>
      <c r="BL24" s="803"/>
      <c r="BM24" s="803"/>
    </row>
    <row r="25" spans="2:65" ht="32.15" customHeight="1" x14ac:dyDescent="0.55000000000000004">
      <c r="B25" s="805" t="s">
        <v>415</v>
      </c>
      <c r="C25" s="805"/>
      <c r="D25" s="805"/>
      <c r="E25" s="805"/>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1" t="s">
        <v>260</v>
      </c>
      <c r="AE25" s="851"/>
      <c r="AF25" s="851"/>
      <c r="AG25" s="849"/>
      <c r="AH25" s="849"/>
      <c r="AI25" s="849"/>
      <c r="AJ25" s="849"/>
      <c r="AK25" s="849"/>
      <c r="AL25" s="849"/>
      <c r="AM25" s="849"/>
      <c r="AN25" s="849"/>
      <c r="AO25" s="849"/>
      <c r="AP25" s="849"/>
      <c r="AQ25" s="849"/>
      <c r="AR25" s="849"/>
      <c r="AS25" s="802" t="str">
        <f t="shared" si="0"/>
        <v/>
      </c>
      <c r="AT25" s="802"/>
      <c r="AU25" s="802"/>
      <c r="AV25" s="802"/>
      <c r="AW25" s="802"/>
      <c r="AX25" s="802"/>
      <c r="AY25" s="802" t="str">
        <f t="shared" si="1"/>
        <v/>
      </c>
      <c r="AZ25" s="802"/>
      <c r="BA25" s="802"/>
      <c r="BB25" s="802"/>
      <c r="BC25" s="802"/>
      <c r="BD25" s="802"/>
      <c r="BE25" s="803" t="str">
        <f t="shared" si="2"/>
        <v/>
      </c>
      <c r="BF25" s="803"/>
      <c r="BG25" s="803"/>
      <c r="BH25" s="803" t="str">
        <f t="shared" si="3"/>
        <v/>
      </c>
      <c r="BI25" s="803"/>
      <c r="BJ25" s="803"/>
      <c r="BK25" s="803" t="str">
        <f t="shared" si="4"/>
        <v/>
      </c>
      <c r="BL25" s="803"/>
      <c r="BM25" s="803"/>
    </row>
    <row r="26" spans="2:65" ht="32.15" customHeight="1" x14ac:dyDescent="0.55000000000000004">
      <c r="AM26" s="798" t="s">
        <v>36</v>
      </c>
      <c r="AN26" s="798"/>
      <c r="AO26" s="798"/>
      <c r="AP26" s="798"/>
      <c r="AQ26" s="798"/>
      <c r="AR26" s="799"/>
      <c r="AS26" s="800">
        <f>SUM(AS11:AX25)</f>
        <v>3000000</v>
      </c>
      <c r="AT26" s="800"/>
      <c r="AU26" s="800"/>
      <c r="AV26" s="800"/>
      <c r="AW26" s="800"/>
      <c r="AX26" s="800"/>
      <c r="AY26" s="800">
        <f>SUM(AY11:BD25)</f>
        <v>3300000</v>
      </c>
      <c r="AZ26" s="800"/>
      <c r="BA26" s="800"/>
      <c r="BB26" s="800"/>
      <c r="BC26" s="800"/>
      <c r="BD26" s="800"/>
    </row>
    <row r="27" spans="2:65" x14ac:dyDescent="0.55000000000000004">
      <c r="B27" s="250" t="s">
        <v>637</v>
      </c>
    </row>
    <row r="28" spans="2:65" x14ac:dyDescent="0.55000000000000004">
      <c r="C28" s="250" t="s">
        <v>638</v>
      </c>
    </row>
    <row r="29" spans="2:65" x14ac:dyDescent="0.55000000000000004">
      <c r="C29" s="145" t="s">
        <v>351</v>
      </c>
    </row>
    <row r="30" spans="2:65" x14ac:dyDescent="0.55000000000000004">
      <c r="B30" s="859" t="s">
        <v>352</v>
      </c>
      <c r="C30" s="833"/>
      <c r="D30" s="833"/>
      <c r="E30" s="834"/>
      <c r="F30" s="858" t="s">
        <v>528</v>
      </c>
      <c r="G30" s="770"/>
      <c r="H30" s="770"/>
      <c r="I30" s="770"/>
      <c r="J30" s="846"/>
      <c r="K30" s="860" t="s">
        <v>639</v>
      </c>
      <c r="L30" s="833"/>
      <c r="M30" s="833"/>
      <c r="N30" s="833"/>
      <c r="O30" s="833"/>
      <c r="P30" s="834"/>
      <c r="Q30" s="858" t="s">
        <v>642</v>
      </c>
      <c r="R30" s="833"/>
      <c r="S30" s="833"/>
      <c r="T30" s="833"/>
      <c r="U30" s="833"/>
      <c r="V30" s="833"/>
      <c r="W30" s="833"/>
      <c r="X30" s="833"/>
      <c r="Y30" s="833"/>
      <c r="Z30" s="833"/>
      <c r="AA30" s="833"/>
      <c r="AB30" s="833"/>
      <c r="AC30" s="833"/>
      <c r="AD30" s="833"/>
      <c r="AE30" s="833"/>
      <c r="AF30" s="833"/>
      <c r="AG30" s="833"/>
      <c r="AH30" s="833"/>
      <c r="AI30" s="833"/>
      <c r="AJ30" s="833"/>
      <c r="AK30" s="833"/>
      <c r="AL30" s="834"/>
      <c r="AM30" s="902" t="s">
        <v>641</v>
      </c>
      <c r="AN30" s="900"/>
      <c r="AO30" s="900"/>
      <c r="AP30" s="900"/>
      <c r="AQ30" s="900"/>
      <c r="AR30" s="901"/>
      <c r="AS30" s="903" t="s">
        <v>643</v>
      </c>
      <c r="AT30" s="904"/>
      <c r="AU30" s="904"/>
      <c r="AV30" s="904"/>
      <c r="AW30" s="904"/>
      <c r="AX30" s="904"/>
      <c r="AY30" s="904"/>
      <c r="AZ30" s="904"/>
      <c r="BA30" s="904"/>
      <c r="BB30" s="904"/>
      <c r="BC30" s="904"/>
      <c r="BD30" s="904"/>
      <c r="BE30" s="904"/>
      <c r="BF30" s="904"/>
      <c r="BG30" s="904"/>
      <c r="BH30" s="904"/>
      <c r="BI30" s="904"/>
      <c r="BJ30" s="904"/>
      <c r="BK30" s="904"/>
      <c r="BL30" s="904"/>
      <c r="BM30" s="905"/>
    </row>
    <row r="31" spans="2:65" x14ac:dyDescent="0.55000000000000004">
      <c r="B31" s="856" t="s">
        <v>640</v>
      </c>
      <c r="C31" s="857"/>
      <c r="D31" s="857"/>
      <c r="E31" s="857"/>
      <c r="F31" s="857"/>
      <c r="G31" s="857"/>
      <c r="H31" s="857"/>
      <c r="I31" s="857"/>
      <c r="J31" s="857"/>
      <c r="K31" s="857"/>
      <c r="L31" s="857"/>
      <c r="M31" s="840"/>
      <c r="N31" s="840"/>
      <c r="O31" s="840"/>
      <c r="P31" s="841"/>
      <c r="Q31" s="858" t="s">
        <v>633</v>
      </c>
      <c r="R31" s="770"/>
      <c r="S31" s="770"/>
      <c r="T31" s="770"/>
      <c r="U31" s="770"/>
      <c r="V31" s="770"/>
      <c r="W31" s="770"/>
      <c r="X31" s="770"/>
      <c r="Y31" s="770"/>
      <c r="Z31" s="770"/>
      <c r="AA31" s="770"/>
      <c r="AB31" s="770"/>
      <c r="AC31" s="770"/>
      <c r="AD31" s="770"/>
      <c r="AE31" s="770"/>
      <c r="AF31" s="770"/>
      <c r="AG31" s="770"/>
      <c r="AH31" s="770"/>
      <c r="AI31" s="770"/>
      <c r="AJ31" s="770"/>
      <c r="AK31" s="770"/>
      <c r="AL31" s="770"/>
      <c r="AM31" s="770"/>
      <c r="AN31" s="770"/>
      <c r="AO31" s="770"/>
      <c r="AP31" s="770"/>
      <c r="AQ31" s="770"/>
      <c r="AR31" s="770"/>
      <c r="AS31" s="770"/>
      <c r="AT31" s="770"/>
      <c r="AU31" s="770"/>
      <c r="AV31" s="770"/>
      <c r="AW31" s="770"/>
      <c r="AX31" s="770"/>
      <c r="AY31" s="770"/>
      <c r="AZ31" s="770"/>
      <c r="BA31" s="770"/>
      <c r="BB31" s="770"/>
      <c r="BC31" s="770"/>
      <c r="BD31" s="770"/>
      <c r="BE31" s="770"/>
      <c r="BF31" s="770"/>
      <c r="BG31" s="770"/>
      <c r="BH31" s="770"/>
      <c r="BI31" s="770"/>
      <c r="BJ31" s="770"/>
      <c r="BK31" s="770"/>
      <c r="BL31" s="770"/>
      <c r="BM31" s="846"/>
    </row>
    <row r="32" spans="2:65" x14ac:dyDescent="0.55000000000000004">
      <c r="B32" s="856" t="s">
        <v>631</v>
      </c>
      <c r="C32" s="857"/>
      <c r="D32" s="857"/>
      <c r="E32" s="857"/>
      <c r="F32" s="857"/>
      <c r="G32" s="857"/>
      <c r="H32" s="857"/>
      <c r="I32" s="857"/>
      <c r="J32" s="857"/>
      <c r="K32" s="857"/>
      <c r="L32" s="857"/>
      <c r="M32" s="840"/>
      <c r="N32" s="840"/>
      <c r="O32" s="840"/>
      <c r="P32" s="841"/>
      <c r="Q32" s="858" t="s">
        <v>644</v>
      </c>
      <c r="R32" s="770"/>
      <c r="S32" s="770"/>
      <c r="T32" s="770"/>
      <c r="U32" s="770"/>
      <c r="V32" s="770"/>
      <c r="W32" s="770"/>
      <c r="X32" s="770"/>
      <c r="Y32" s="770"/>
      <c r="Z32" s="770"/>
      <c r="AA32" s="770"/>
      <c r="AB32" s="770"/>
      <c r="AC32" s="770"/>
      <c r="AD32" s="770"/>
      <c r="AE32" s="770"/>
      <c r="AF32" s="770"/>
      <c r="AG32" s="770"/>
      <c r="AH32" s="770"/>
      <c r="AI32" s="770"/>
      <c r="AJ32" s="770"/>
      <c r="AK32" s="770"/>
      <c r="AL32" s="770"/>
      <c r="AM32" s="770"/>
      <c r="AN32" s="770"/>
      <c r="AO32" s="770"/>
      <c r="AP32" s="770"/>
      <c r="AQ32" s="770"/>
      <c r="AR32" s="770"/>
      <c r="AS32" s="770"/>
      <c r="AT32" s="770"/>
      <c r="AU32" s="770"/>
      <c r="AV32" s="770"/>
      <c r="AW32" s="770"/>
      <c r="AX32" s="770"/>
      <c r="AY32" s="770"/>
      <c r="AZ32" s="770"/>
      <c r="BA32" s="770"/>
      <c r="BB32" s="770"/>
      <c r="BC32" s="770"/>
      <c r="BD32" s="770"/>
      <c r="BE32" s="770"/>
      <c r="BF32" s="770"/>
      <c r="BG32" s="770"/>
      <c r="BH32" s="770"/>
      <c r="BI32" s="770"/>
      <c r="BJ32" s="770"/>
      <c r="BK32" s="770"/>
      <c r="BL32" s="770"/>
      <c r="BM32" s="846"/>
    </row>
    <row r="33" spans="2:65" x14ac:dyDescent="0.55000000000000004">
      <c r="B33" s="856" t="s">
        <v>632</v>
      </c>
      <c r="C33" s="857"/>
      <c r="D33" s="857"/>
      <c r="E33" s="857"/>
      <c r="F33" s="857"/>
      <c r="G33" s="857"/>
      <c r="H33" s="857"/>
      <c r="I33" s="857"/>
      <c r="J33" s="857"/>
      <c r="K33" s="857"/>
      <c r="L33" s="857"/>
      <c r="M33" s="840"/>
      <c r="N33" s="840"/>
      <c r="O33" s="840"/>
      <c r="P33" s="841"/>
      <c r="Q33" s="853" t="s">
        <v>633</v>
      </c>
      <c r="R33" s="770"/>
      <c r="S33" s="770"/>
      <c r="T33" s="770"/>
      <c r="U33" s="770"/>
      <c r="V33" s="770"/>
      <c r="W33" s="770"/>
      <c r="X33" s="770"/>
      <c r="Y33" s="770"/>
      <c r="Z33" s="770"/>
      <c r="AA33" s="770"/>
      <c r="AB33" s="770"/>
      <c r="AC33" s="770"/>
      <c r="AD33" s="770"/>
      <c r="AE33" s="770"/>
      <c r="AF33" s="770"/>
      <c r="AG33" s="770"/>
      <c r="AH33" s="770"/>
      <c r="AI33" s="770"/>
      <c r="AJ33" s="770"/>
      <c r="AK33" s="770"/>
      <c r="AL33" s="770"/>
      <c r="AM33" s="770"/>
      <c r="AN33" s="770"/>
      <c r="AO33" s="770"/>
      <c r="AP33" s="770"/>
      <c r="AQ33" s="770"/>
      <c r="AR33" s="770"/>
      <c r="AS33" s="770"/>
      <c r="AT33" s="770"/>
      <c r="AU33" s="770"/>
      <c r="AV33" s="770"/>
      <c r="AW33" s="770"/>
      <c r="AX33" s="770"/>
      <c r="AY33" s="770"/>
      <c r="AZ33" s="770"/>
      <c r="BA33" s="770"/>
      <c r="BB33" s="770"/>
      <c r="BC33" s="770"/>
      <c r="BD33" s="770"/>
      <c r="BE33" s="770"/>
      <c r="BF33" s="770"/>
      <c r="BG33" s="770"/>
      <c r="BH33" s="770"/>
      <c r="BI33" s="770"/>
      <c r="BJ33" s="770"/>
      <c r="BK33" s="770"/>
      <c r="BL33" s="770"/>
      <c r="BM33" s="846"/>
    </row>
    <row r="34" spans="2:65" x14ac:dyDescent="0.55000000000000004">
      <c r="B34" s="854" t="s">
        <v>355</v>
      </c>
      <c r="C34" s="854"/>
      <c r="D34" s="854"/>
      <c r="E34" s="854"/>
      <c r="F34" s="854"/>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4"/>
      <c r="AY34" s="854"/>
      <c r="AZ34" s="854"/>
      <c r="BA34" s="854"/>
      <c r="BB34" s="854"/>
      <c r="BC34" s="854"/>
      <c r="BD34" s="854"/>
      <c r="BE34" s="854"/>
      <c r="BF34" s="855" t="s">
        <v>534</v>
      </c>
      <c r="BG34" s="855"/>
      <c r="BH34" s="855"/>
      <c r="BI34" s="855"/>
      <c r="BJ34" s="855"/>
      <c r="BK34" s="855"/>
      <c r="BL34" s="855"/>
      <c r="BM34" s="855"/>
    </row>
    <row r="35" spans="2:65" x14ac:dyDescent="0.55000000000000004">
      <c r="B35" s="859" t="s">
        <v>352</v>
      </c>
      <c r="C35" s="833"/>
      <c r="D35" s="833"/>
      <c r="E35" s="834"/>
      <c r="F35" s="858" t="s">
        <v>539</v>
      </c>
      <c r="G35" s="770"/>
      <c r="H35" s="770"/>
      <c r="I35" s="770"/>
      <c r="J35" s="846"/>
      <c r="K35" s="860" t="s">
        <v>639</v>
      </c>
      <c r="L35" s="833"/>
      <c r="M35" s="833"/>
      <c r="N35" s="833"/>
      <c r="O35" s="833"/>
      <c r="P35" s="834"/>
      <c r="Q35" s="858" t="s">
        <v>645</v>
      </c>
      <c r="R35" s="833"/>
      <c r="S35" s="833"/>
      <c r="T35" s="833"/>
      <c r="U35" s="833"/>
      <c r="V35" s="833"/>
      <c r="W35" s="833"/>
      <c r="X35" s="833"/>
      <c r="Y35" s="833"/>
      <c r="Z35" s="833"/>
      <c r="AA35" s="833"/>
      <c r="AB35" s="833"/>
      <c r="AC35" s="833"/>
      <c r="AD35" s="833"/>
      <c r="AE35" s="833"/>
      <c r="AF35" s="833"/>
      <c r="AG35" s="833"/>
      <c r="AH35" s="833"/>
      <c r="AI35" s="833"/>
      <c r="AJ35" s="833"/>
      <c r="AK35" s="833"/>
      <c r="AL35" s="834"/>
      <c r="AM35" s="902" t="s">
        <v>641</v>
      </c>
      <c r="AN35" s="900"/>
      <c r="AO35" s="900"/>
      <c r="AP35" s="900"/>
      <c r="AQ35" s="900"/>
      <c r="AR35" s="901"/>
      <c r="AS35" s="903" t="s">
        <v>643</v>
      </c>
      <c r="AT35" s="904"/>
      <c r="AU35" s="904"/>
      <c r="AV35" s="904"/>
      <c r="AW35" s="904"/>
      <c r="AX35" s="904"/>
      <c r="AY35" s="904"/>
      <c r="AZ35" s="904"/>
      <c r="BA35" s="904"/>
      <c r="BB35" s="904"/>
      <c r="BC35" s="904"/>
      <c r="BD35" s="904"/>
      <c r="BE35" s="904"/>
      <c r="BF35" s="904"/>
      <c r="BG35" s="904"/>
      <c r="BH35" s="904"/>
      <c r="BI35" s="904"/>
      <c r="BJ35" s="904"/>
      <c r="BK35" s="904"/>
      <c r="BL35" s="904"/>
      <c r="BM35" s="905"/>
    </row>
    <row r="36" spans="2:65" x14ac:dyDescent="0.55000000000000004">
      <c r="B36" s="856" t="s">
        <v>630</v>
      </c>
      <c r="C36" s="857"/>
      <c r="D36" s="857"/>
      <c r="E36" s="857"/>
      <c r="F36" s="857"/>
      <c r="G36" s="857"/>
      <c r="H36" s="857"/>
      <c r="I36" s="857"/>
      <c r="J36" s="857"/>
      <c r="K36" s="857"/>
      <c r="L36" s="857"/>
      <c r="M36" s="840"/>
      <c r="N36" s="840"/>
      <c r="O36" s="840"/>
      <c r="P36" s="841"/>
      <c r="Q36" s="858" t="s">
        <v>633</v>
      </c>
      <c r="R36" s="770"/>
      <c r="S36" s="770"/>
      <c r="T36" s="770"/>
      <c r="U36" s="770"/>
      <c r="V36" s="770"/>
      <c r="W36" s="770"/>
      <c r="X36" s="770"/>
      <c r="Y36" s="770"/>
      <c r="Z36" s="770"/>
      <c r="AA36" s="770"/>
      <c r="AB36" s="770"/>
      <c r="AC36" s="770"/>
      <c r="AD36" s="770"/>
      <c r="AE36" s="770"/>
      <c r="AF36" s="770"/>
      <c r="AG36" s="770"/>
      <c r="AH36" s="770"/>
      <c r="AI36" s="770"/>
      <c r="AJ36" s="770"/>
      <c r="AK36" s="770"/>
      <c r="AL36" s="770"/>
      <c r="AM36" s="770"/>
      <c r="AN36" s="770"/>
      <c r="AO36" s="770"/>
      <c r="AP36" s="770"/>
      <c r="AQ36" s="770"/>
      <c r="AR36" s="770"/>
      <c r="AS36" s="770"/>
      <c r="AT36" s="770"/>
      <c r="AU36" s="770"/>
      <c r="AV36" s="770"/>
      <c r="AW36" s="770"/>
      <c r="AX36" s="770"/>
      <c r="AY36" s="770"/>
      <c r="AZ36" s="770"/>
      <c r="BA36" s="770"/>
      <c r="BB36" s="770"/>
      <c r="BC36" s="770"/>
      <c r="BD36" s="770"/>
      <c r="BE36" s="770"/>
      <c r="BF36" s="770"/>
      <c r="BG36" s="770"/>
      <c r="BH36" s="770"/>
      <c r="BI36" s="770"/>
      <c r="BJ36" s="770"/>
      <c r="BK36" s="770"/>
      <c r="BL36" s="770"/>
      <c r="BM36" s="846"/>
    </row>
    <row r="37" spans="2:65" x14ac:dyDescent="0.55000000000000004">
      <c r="B37" s="856" t="s">
        <v>631</v>
      </c>
      <c r="C37" s="857"/>
      <c r="D37" s="857"/>
      <c r="E37" s="857"/>
      <c r="F37" s="857"/>
      <c r="G37" s="857"/>
      <c r="H37" s="857"/>
      <c r="I37" s="857"/>
      <c r="J37" s="857"/>
      <c r="K37" s="857"/>
      <c r="L37" s="857"/>
      <c r="M37" s="840"/>
      <c r="N37" s="840"/>
      <c r="O37" s="840"/>
      <c r="P37" s="841"/>
      <c r="Q37" s="858" t="s">
        <v>644</v>
      </c>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0"/>
      <c r="BA37" s="770"/>
      <c r="BB37" s="770"/>
      <c r="BC37" s="770"/>
      <c r="BD37" s="770"/>
      <c r="BE37" s="770"/>
      <c r="BF37" s="770"/>
      <c r="BG37" s="770"/>
      <c r="BH37" s="770"/>
      <c r="BI37" s="770"/>
      <c r="BJ37" s="770"/>
      <c r="BK37" s="770"/>
      <c r="BL37" s="770"/>
      <c r="BM37" s="846"/>
    </row>
    <row r="38" spans="2:65" x14ac:dyDescent="0.55000000000000004">
      <c r="B38" s="856" t="s">
        <v>632</v>
      </c>
      <c r="C38" s="857"/>
      <c r="D38" s="857"/>
      <c r="E38" s="857"/>
      <c r="F38" s="857"/>
      <c r="G38" s="857"/>
      <c r="H38" s="857"/>
      <c r="I38" s="857"/>
      <c r="J38" s="857"/>
      <c r="K38" s="857"/>
      <c r="L38" s="857"/>
      <c r="M38" s="840"/>
      <c r="N38" s="840"/>
      <c r="O38" s="840"/>
      <c r="P38" s="841"/>
      <c r="Q38" s="853" t="s">
        <v>633</v>
      </c>
      <c r="R38" s="770"/>
      <c r="S38" s="770"/>
      <c r="T38" s="770"/>
      <c r="U38" s="770"/>
      <c r="V38" s="770"/>
      <c r="W38" s="770"/>
      <c r="X38" s="770"/>
      <c r="Y38" s="770"/>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c r="AV38" s="770"/>
      <c r="AW38" s="770"/>
      <c r="AX38" s="770"/>
      <c r="AY38" s="770"/>
      <c r="AZ38" s="770"/>
      <c r="BA38" s="770"/>
      <c r="BB38" s="770"/>
      <c r="BC38" s="770"/>
      <c r="BD38" s="770"/>
      <c r="BE38" s="770"/>
      <c r="BF38" s="770"/>
      <c r="BG38" s="770"/>
      <c r="BH38" s="770"/>
      <c r="BI38" s="770"/>
      <c r="BJ38" s="770"/>
      <c r="BK38" s="770"/>
      <c r="BL38" s="770"/>
      <c r="BM38" s="846"/>
    </row>
    <row r="39" spans="2:65" x14ac:dyDescent="0.55000000000000004">
      <c r="B39" s="854" t="s">
        <v>355</v>
      </c>
      <c r="C39" s="854"/>
      <c r="D39" s="854"/>
      <c r="E39" s="854"/>
      <c r="F39" s="854"/>
      <c r="G39" s="854"/>
      <c r="H39" s="854"/>
      <c r="I39" s="854"/>
      <c r="J39" s="854"/>
      <c r="K39" s="854"/>
      <c r="L39" s="854"/>
      <c r="M39" s="854"/>
      <c r="N39" s="854"/>
      <c r="O39" s="854"/>
      <c r="P39" s="854"/>
      <c r="Q39" s="854"/>
      <c r="R39" s="854"/>
      <c r="S39" s="854"/>
      <c r="T39" s="854"/>
      <c r="U39" s="854"/>
      <c r="V39" s="854"/>
      <c r="W39" s="854"/>
      <c r="X39" s="854"/>
      <c r="Y39" s="854"/>
      <c r="Z39" s="854"/>
      <c r="AA39" s="854"/>
      <c r="AB39" s="854"/>
      <c r="AC39" s="854"/>
      <c r="AD39" s="854"/>
      <c r="AE39" s="854"/>
      <c r="AF39" s="854"/>
      <c r="AG39" s="854"/>
      <c r="AH39" s="854"/>
      <c r="AI39" s="854"/>
      <c r="AJ39" s="854"/>
      <c r="AK39" s="854"/>
      <c r="AL39" s="854"/>
      <c r="AM39" s="854"/>
      <c r="AN39" s="854"/>
      <c r="AO39" s="854"/>
      <c r="AP39" s="854"/>
      <c r="AQ39" s="854"/>
      <c r="AR39" s="854"/>
      <c r="AS39" s="854"/>
      <c r="AT39" s="854"/>
      <c r="AU39" s="854"/>
      <c r="AV39" s="854"/>
      <c r="AW39" s="854"/>
      <c r="AX39" s="854"/>
      <c r="AY39" s="854"/>
      <c r="AZ39" s="854"/>
      <c r="BA39" s="854"/>
      <c r="BB39" s="854"/>
      <c r="BC39" s="854"/>
      <c r="BD39" s="854"/>
      <c r="BE39" s="854"/>
      <c r="BF39" s="855" t="s">
        <v>534</v>
      </c>
      <c r="BG39" s="855"/>
      <c r="BH39" s="855"/>
      <c r="BI39" s="855"/>
      <c r="BJ39" s="855"/>
      <c r="BK39" s="855"/>
      <c r="BL39" s="855"/>
      <c r="BM39" s="855"/>
    </row>
  </sheetData>
  <sheetProtection algorithmName="SHA-512" hashValue="1DF8V0qYqYVbiJdSDaS3lipXhrLFGFa6fqDe53qLA7aa+9LDXElFZTOPDlPOudztEqvJB/0o6rqehoorBZwnjQ==" saltValue="fE84E7Zyb9yo8zyfm/y4ag==" spinCount="100000" sheet="1" objects="1" scenarios="1"/>
  <mergeCells count="219">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5:AR15"/>
    <mergeCell ref="AS15:AX15"/>
    <mergeCell ref="AY15:BD15"/>
    <mergeCell ref="BE15:BG15"/>
    <mergeCell ref="BH15:BJ15"/>
    <mergeCell ref="BK15:BM15"/>
    <mergeCell ref="AS14:AX14"/>
    <mergeCell ref="AY14:BD14"/>
    <mergeCell ref="BE14:BG14"/>
    <mergeCell ref="BH14:BJ14"/>
    <mergeCell ref="BK14:BM14"/>
    <mergeCell ref="AM14:AR14"/>
    <mergeCell ref="B17:E17"/>
    <mergeCell ref="F17:O17"/>
    <mergeCell ref="P17:AC17"/>
    <mergeCell ref="AD17:AF17"/>
    <mergeCell ref="AG17:AL17"/>
    <mergeCell ref="B16:E16"/>
    <mergeCell ref="F16:O16"/>
    <mergeCell ref="P16:AC16"/>
    <mergeCell ref="AD16:AF16"/>
    <mergeCell ref="AG16:AL16"/>
    <mergeCell ref="AM17:AR17"/>
    <mergeCell ref="AS17:AX17"/>
    <mergeCell ref="AY17:BD17"/>
    <mergeCell ref="BE17:BG17"/>
    <mergeCell ref="BH17:BJ17"/>
    <mergeCell ref="BK17:BM17"/>
    <mergeCell ref="AS16:AX16"/>
    <mergeCell ref="AY16:BD16"/>
    <mergeCell ref="BE16:BG16"/>
    <mergeCell ref="BH16:BJ16"/>
    <mergeCell ref="BK16:BM16"/>
    <mergeCell ref="AM16:AR16"/>
    <mergeCell ref="B19:E19"/>
    <mergeCell ref="F19:O19"/>
    <mergeCell ref="P19:AC19"/>
    <mergeCell ref="AD19:AF19"/>
    <mergeCell ref="AG19:AL19"/>
    <mergeCell ref="B18:E18"/>
    <mergeCell ref="F18:O18"/>
    <mergeCell ref="P18:AC18"/>
    <mergeCell ref="AD18:AF18"/>
    <mergeCell ref="AG18:AL18"/>
    <mergeCell ref="AM19:AR19"/>
    <mergeCell ref="AS19:AX19"/>
    <mergeCell ref="AY19:BD19"/>
    <mergeCell ref="BE19:BG19"/>
    <mergeCell ref="BH19:BJ19"/>
    <mergeCell ref="BK19:BM19"/>
    <mergeCell ref="AS18:AX18"/>
    <mergeCell ref="AY18:BD18"/>
    <mergeCell ref="BE18:BG18"/>
    <mergeCell ref="BH18:BJ18"/>
    <mergeCell ref="BK18:BM18"/>
    <mergeCell ref="AM18:AR18"/>
    <mergeCell ref="B21:E21"/>
    <mergeCell ref="F21:O21"/>
    <mergeCell ref="P21:AC21"/>
    <mergeCell ref="AD21:AF21"/>
    <mergeCell ref="AG21:AL21"/>
    <mergeCell ref="B20:E20"/>
    <mergeCell ref="F20:O20"/>
    <mergeCell ref="P20:AC20"/>
    <mergeCell ref="AD20:AF20"/>
    <mergeCell ref="AG20:AL20"/>
    <mergeCell ref="AM21:AR21"/>
    <mergeCell ref="AS21:AX21"/>
    <mergeCell ref="AY21:BD21"/>
    <mergeCell ref="BE21:BG21"/>
    <mergeCell ref="BH21:BJ21"/>
    <mergeCell ref="BK21:BM21"/>
    <mergeCell ref="AS20:AX20"/>
    <mergeCell ref="AY20:BD20"/>
    <mergeCell ref="BE20:BG20"/>
    <mergeCell ref="BH20:BJ20"/>
    <mergeCell ref="BK20:BM20"/>
    <mergeCell ref="AM20:AR20"/>
    <mergeCell ref="B23:E23"/>
    <mergeCell ref="F23:O23"/>
    <mergeCell ref="P23:AC23"/>
    <mergeCell ref="AD23:AF23"/>
    <mergeCell ref="AG23:AL23"/>
    <mergeCell ref="B22:E22"/>
    <mergeCell ref="F22:O22"/>
    <mergeCell ref="P22:AC22"/>
    <mergeCell ref="AD22:AF22"/>
    <mergeCell ref="AG22:AL22"/>
    <mergeCell ref="AM23:AR23"/>
    <mergeCell ref="AS23:AX23"/>
    <mergeCell ref="AY23:BD23"/>
    <mergeCell ref="BE23:BG23"/>
    <mergeCell ref="BH23:BJ23"/>
    <mergeCell ref="BK23:BM23"/>
    <mergeCell ref="AS22:AX22"/>
    <mergeCell ref="AY22:BD22"/>
    <mergeCell ref="BE22:BG22"/>
    <mergeCell ref="BH22:BJ22"/>
    <mergeCell ref="BK22:BM22"/>
    <mergeCell ref="AM22:AR22"/>
    <mergeCell ref="AS24:AX24"/>
    <mergeCell ref="AY24:BD24"/>
    <mergeCell ref="BE24:BG24"/>
    <mergeCell ref="BH24:BJ24"/>
    <mergeCell ref="BK24:BM24"/>
    <mergeCell ref="B25:E25"/>
    <mergeCell ref="F25:O25"/>
    <mergeCell ref="P25:AC25"/>
    <mergeCell ref="AD25:AF25"/>
    <mergeCell ref="AG25:AL25"/>
    <mergeCell ref="B24:E24"/>
    <mergeCell ref="F24:O24"/>
    <mergeCell ref="P24:AC24"/>
    <mergeCell ref="AD24:AF24"/>
    <mergeCell ref="AG24:AL24"/>
    <mergeCell ref="AM24:AR24"/>
    <mergeCell ref="B32:P32"/>
    <mergeCell ref="Q32:BM32"/>
    <mergeCell ref="B33:P33"/>
    <mergeCell ref="Q33:BM33"/>
    <mergeCell ref="AM26:AR26"/>
    <mergeCell ref="AS26:AX26"/>
    <mergeCell ref="AY26:BD26"/>
    <mergeCell ref="AM25:AR25"/>
    <mergeCell ref="AS25:AX25"/>
    <mergeCell ref="AY25:BD25"/>
    <mergeCell ref="BE25:BG25"/>
    <mergeCell ref="BH25:BJ25"/>
    <mergeCell ref="BK25:BM25"/>
    <mergeCell ref="B38:P38"/>
    <mergeCell ref="Q38:BM38"/>
    <mergeCell ref="B39:BE39"/>
    <mergeCell ref="BF39:BM39"/>
    <mergeCell ref="AM30:AR30"/>
    <mergeCell ref="Q30:AL30"/>
    <mergeCell ref="AS30:BM30"/>
    <mergeCell ref="B35:E35"/>
    <mergeCell ref="F35:J35"/>
    <mergeCell ref="K35:P35"/>
    <mergeCell ref="Q35:AL35"/>
    <mergeCell ref="AM35:AR35"/>
    <mergeCell ref="AS35:BM35"/>
    <mergeCell ref="B34:BE34"/>
    <mergeCell ref="BF34:BM34"/>
    <mergeCell ref="B36:P36"/>
    <mergeCell ref="Q36:BM36"/>
    <mergeCell ref="B37:P37"/>
    <mergeCell ref="Q37:BM37"/>
    <mergeCell ref="B30:E30"/>
    <mergeCell ref="F30:J30"/>
    <mergeCell ref="K30:P30"/>
    <mergeCell ref="B31:P31"/>
    <mergeCell ref="Q31:BM31"/>
  </mergeCells>
  <phoneticPr fontId="31"/>
  <dataValidations disablePrompts="1" count="2">
    <dataValidation type="list" allowBlank="1" showInputMessage="1" showErrorMessage="1" sqref="AD11:AF25">
      <formula1>"(選択),システム,ハードウェア,ソフトウェア,クラウド"</formula1>
    </dataValidation>
    <dataValidation type="list" allowBlank="1" showInputMessage="1" showErrorMessage="1" error="プルダウンより選択してください" prompt="プルダウンより選択してください" sqref="BF39:BM39 BF34:BM34">
      <formula1>"選択してください,関連あり,関連なし"</formula1>
    </dataValidation>
  </dataValidations>
  <pageMargins left="0.7" right="0.7" top="0.75" bottom="0.75" header="0.3" footer="0.3"/>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2"/>
  <sheetViews>
    <sheetView view="pageBreakPreview" topLeftCell="I2" zoomScaleNormal="100" zoomScaleSheetLayoutView="100" workbookViewId="0">
      <selection activeCell="M47" sqref="M47"/>
    </sheetView>
  </sheetViews>
  <sheetFormatPr defaultColWidth="2.08203125" defaultRowHeight="18" x14ac:dyDescent="0.55000000000000004"/>
  <cols>
    <col min="1" max="1" width="0.83203125" style="145" customWidth="1"/>
    <col min="2" max="90" width="2.08203125" style="145"/>
    <col min="91" max="91" width="0.83203125" style="145" customWidth="1"/>
    <col min="92" max="108" width="2.08203125" style="145"/>
    <col min="109" max="109" width="2.08203125" style="145" customWidth="1"/>
    <col min="110" max="16384" width="2.08203125" style="145"/>
  </cols>
  <sheetData>
    <row r="1" spans="2:65" x14ac:dyDescent="0.55000000000000004">
      <c r="B1" s="187" t="s">
        <v>674</v>
      </c>
      <c r="C1" s="141"/>
    </row>
    <row r="2" spans="2:65" x14ac:dyDescent="0.55000000000000004">
      <c r="B2" s="146"/>
      <c r="C2" s="145" t="s">
        <v>293</v>
      </c>
    </row>
    <row r="3" spans="2:65" x14ac:dyDescent="0.55000000000000004">
      <c r="B3" s="149" t="s">
        <v>356</v>
      </c>
      <c r="C3" s="147" t="s">
        <v>579</v>
      </c>
    </row>
    <row r="4" spans="2:65" x14ac:dyDescent="0.55000000000000004">
      <c r="B4" s="156" t="s">
        <v>357</v>
      </c>
      <c r="C4" s="147" t="s">
        <v>580</v>
      </c>
    </row>
    <row r="7" spans="2:65" x14ac:dyDescent="0.55000000000000004">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820" t="s">
        <v>294</v>
      </c>
      <c r="AN7" s="820"/>
      <c r="AO7" s="820"/>
      <c r="AP7" s="820"/>
      <c r="AQ7" s="820"/>
      <c r="AR7" s="820"/>
      <c r="AS7" s="820" t="s">
        <v>294</v>
      </c>
      <c r="AT7" s="820"/>
      <c r="AU7" s="820"/>
      <c r="AV7" s="820"/>
      <c r="AW7" s="820"/>
      <c r="AX7" s="820"/>
      <c r="AY7" s="820" t="s">
        <v>295</v>
      </c>
      <c r="AZ7" s="820"/>
      <c r="BA7" s="820"/>
      <c r="BB7" s="820"/>
      <c r="BC7" s="820"/>
      <c r="BD7" s="820"/>
      <c r="BE7" s="150"/>
      <c r="BF7" s="150"/>
      <c r="BG7" s="150"/>
      <c r="BH7" s="151"/>
      <c r="BI7" s="151"/>
      <c r="BJ7" s="150"/>
      <c r="BK7" s="150"/>
      <c r="BL7" s="150"/>
      <c r="BM7" s="152" t="s">
        <v>296</v>
      </c>
    </row>
    <row r="8" spans="2:65" x14ac:dyDescent="0.55000000000000004">
      <c r="B8" s="821" t="s">
        <v>297</v>
      </c>
      <c r="C8" s="808"/>
      <c r="D8" s="808"/>
      <c r="E8" s="809"/>
      <c r="F8" s="821" t="s">
        <v>298</v>
      </c>
      <c r="G8" s="808"/>
      <c r="H8" s="808"/>
      <c r="I8" s="808"/>
      <c r="J8" s="808"/>
      <c r="K8" s="808"/>
      <c r="L8" s="808"/>
      <c r="M8" s="808"/>
      <c r="N8" s="808"/>
      <c r="O8" s="809"/>
      <c r="P8" s="821" t="s">
        <v>299</v>
      </c>
      <c r="Q8" s="808"/>
      <c r="R8" s="808"/>
      <c r="S8" s="808"/>
      <c r="T8" s="808"/>
      <c r="U8" s="808"/>
      <c r="V8" s="808"/>
      <c r="W8" s="808"/>
      <c r="X8" s="808"/>
      <c r="Y8" s="808"/>
      <c r="Z8" s="808"/>
      <c r="AA8" s="808"/>
      <c r="AB8" s="808"/>
      <c r="AC8" s="809"/>
      <c r="AD8" s="821" t="s">
        <v>300</v>
      </c>
      <c r="AE8" s="808"/>
      <c r="AF8" s="809"/>
      <c r="AG8" s="821" t="s">
        <v>416</v>
      </c>
      <c r="AH8" s="808"/>
      <c r="AI8" s="808"/>
      <c r="AJ8" s="808"/>
      <c r="AK8" s="808"/>
      <c r="AL8" s="809"/>
      <c r="AM8" s="822" t="s">
        <v>302</v>
      </c>
      <c r="AN8" s="822"/>
      <c r="AO8" s="822"/>
      <c r="AP8" s="822"/>
      <c r="AQ8" s="822"/>
      <c r="AR8" s="822"/>
      <c r="AS8" s="821" t="s">
        <v>303</v>
      </c>
      <c r="AT8" s="808"/>
      <c r="AU8" s="808"/>
      <c r="AV8" s="808"/>
      <c r="AW8" s="808"/>
      <c r="AX8" s="809"/>
      <c r="AY8" s="821" t="s">
        <v>304</v>
      </c>
      <c r="AZ8" s="808"/>
      <c r="BA8" s="808"/>
      <c r="BB8" s="808"/>
      <c r="BC8" s="808"/>
      <c r="BD8" s="809"/>
      <c r="BE8" s="808" t="s">
        <v>305</v>
      </c>
      <c r="BF8" s="808"/>
      <c r="BG8" s="808"/>
      <c r="BH8" s="808"/>
      <c r="BI8" s="808"/>
      <c r="BJ8" s="808"/>
      <c r="BK8" s="808"/>
      <c r="BL8" s="808"/>
      <c r="BM8" s="809"/>
    </row>
    <row r="9" spans="2:65" x14ac:dyDescent="0.55000000000000004">
      <c r="B9" s="810" t="s">
        <v>306</v>
      </c>
      <c r="C9" s="811"/>
      <c r="D9" s="811"/>
      <c r="E9" s="812"/>
      <c r="F9" s="813"/>
      <c r="G9" s="814"/>
      <c r="H9" s="814"/>
      <c r="I9" s="814"/>
      <c r="J9" s="814"/>
      <c r="K9" s="814"/>
      <c r="L9" s="814"/>
      <c r="M9" s="814"/>
      <c r="N9" s="814"/>
      <c r="O9" s="815"/>
      <c r="P9" s="816" t="s">
        <v>307</v>
      </c>
      <c r="Q9" s="816"/>
      <c r="R9" s="816"/>
      <c r="S9" s="816"/>
      <c r="T9" s="816"/>
      <c r="U9" s="816"/>
      <c r="V9" s="816"/>
      <c r="W9" s="816"/>
      <c r="X9" s="816"/>
      <c r="Y9" s="816"/>
      <c r="Z9" s="816"/>
      <c r="AA9" s="816"/>
      <c r="AB9" s="816"/>
      <c r="AC9" s="816"/>
      <c r="AD9" s="816" t="s">
        <v>308</v>
      </c>
      <c r="AE9" s="816"/>
      <c r="AF9" s="816"/>
      <c r="AG9" s="816" t="s">
        <v>309</v>
      </c>
      <c r="AH9" s="816"/>
      <c r="AI9" s="816"/>
      <c r="AJ9" s="816"/>
      <c r="AK9" s="816"/>
      <c r="AL9" s="816"/>
      <c r="AM9" s="816" t="s">
        <v>310</v>
      </c>
      <c r="AN9" s="816"/>
      <c r="AO9" s="816"/>
      <c r="AP9" s="816"/>
      <c r="AQ9" s="816"/>
      <c r="AR9" s="816"/>
      <c r="AS9" s="816" t="s">
        <v>311</v>
      </c>
      <c r="AT9" s="816"/>
      <c r="AU9" s="816"/>
      <c r="AV9" s="816"/>
      <c r="AW9" s="816"/>
      <c r="AX9" s="816"/>
      <c r="AY9" s="816" t="s">
        <v>312</v>
      </c>
      <c r="AZ9" s="816"/>
      <c r="BA9" s="816"/>
      <c r="BB9" s="816"/>
      <c r="BC9" s="816"/>
      <c r="BD9" s="816"/>
      <c r="BE9" s="817" t="s">
        <v>313</v>
      </c>
      <c r="BF9" s="817"/>
      <c r="BG9" s="817"/>
      <c r="BH9" s="818" t="s">
        <v>314</v>
      </c>
      <c r="BI9" s="818"/>
      <c r="BJ9" s="818"/>
      <c r="BK9" s="819" t="s">
        <v>302</v>
      </c>
      <c r="BL9" s="819"/>
      <c r="BM9" s="819"/>
    </row>
    <row r="10" spans="2:65" ht="32.15" customHeight="1" x14ac:dyDescent="0.55000000000000004">
      <c r="B10" s="805" t="s">
        <v>417</v>
      </c>
      <c r="C10" s="805"/>
      <c r="D10" s="805"/>
      <c r="E10" s="805"/>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61" t="s">
        <v>260</v>
      </c>
      <c r="AE10" s="861"/>
      <c r="AF10" s="861"/>
      <c r="AG10" s="849"/>
      <c r="AH10" s="849"/>
      <c r="AI10" s="849"/>
      <c r="AJ10" s="849"/>
      <c r="AK10" s="849"/>
      <c r="AL10" s="849"/>
      <c r="AM10" s="849"/>
      <c r="AN10" s="849"/>
      <c r="AO10" s="849"/>
      <c r="AP10" s="849"/>
      <c r="AQ10" s="849"/>
      <c r="AR10" s="849"/>
      <c r="AS10" s="802" t="str">
        <f>IF(AM10="","",AG10*AM10)</f>
        <v/>
      </c>
      <c r="AT10" s="802"/>
      <c r="AU10" s="802"/>
      <c r="AV10" s="802"/>
      <c r="AW10" s="802"/>
      <c r="AX10" s="802"/>
      <c r="AY10" s="802" t="str">
        <f>IF(AM10="","",ROUNDDOWN(AG10*AM10*1.1,0))</f>
        <v/>
      </c>
      <c r="AZ10" s="802"/>
      <c r="BA10" s="802"/>
      <c r="BB10" s="802"/>
      <c r="BC10" s="802"/>
      <c r="BD10" s="802"/>
      <c r="BE10" s="803" t="str">
        <f>IF(AS10="","",IF(AS10&gt;=300000,"必要",""))</f>
        <v/>
      </c>
      <c r="BF10" s="803"/>
      <c r="BG10" s="803"/>
      <c r="BH10" s="803" t="str">
        <f>IF(AS10="","",IF(AS10&gt;=1000000,"必要",""))</f>
        <v/>
      </c>
      <c r="BI10" s="803"/>
      <c r="BJ10" s="803"/>
      <c r="BK10" s="804" t="str">
        <f>IF(AM10="","",IF(AM10&lt;100000,"×","〇"))</f>
        <v/>
      </c>
      <c r="BL10" s="804"/>
      <c r="BM10" s="804"/>
    </row>
    <row r="11" spans="2:65" ht="32.15" customHeight="1" x14ac:dyDescent="0.55000000000000004">
      <c r="B11" s="805" t="s">
        <v>418</v>
      </c>
      <c r="C11" s="805"/>
      <c r="D11" s="805"/>
      <c r="E11" s="805"/>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61" t="s">
        <v>260</v>
      </c>
      <c r="AE11" s="861"/>
      <c r="AF11" s="861"/>
      <c r="AG11" s="849"/>
      <c r="AH11" s="849"/>
      <c r="AI11" s="849"/>
      <c r="AJ11" s="849"/>
      <c r="AK11" s="849"/>
      <c r="AL11" s="849"/>
      <c r="AM11" s="849"/>
      <c r="AN11" s="849"/>
      <c r="AO11" s="849"/>
      <c r="AP11" s="849"/>
      <c r="AQ11" s="849"/>
      <c r="AR11" s="849"/>
      <c r="AS11" s="802" t="str">
        <f>IF(AM11="","",AG11*AM11)</f>
        <v/>
      </c>
      <c r="AT11" s="802"/>
      <c r="AU11" s="802"/>
      <c r="AV11" s="802"/>
      <c r="AW11" s="802"/>
      <c r="AX11" s="802"/>
      <c r="AY11" s="802" t="str">
        <f>IF(AM11="","",ROUNDDOWN(AG11*AM11*1.1,0))</f>
        <v/>
      </c>
      <c r="AZ11" s="802"/>
      <c r="BA11" s="802"/>
      <c r="BB11" s="802"/>
      <c r="BC11" s="802"/>
      <c r="BD11" s="802"/>
      <c r="BE11" s="803" t="str">
        <f>IF(AS11="","",IF(AS11&gt;=300000,"必要",""))</f>
        <v/>
      </c>
      <c r="BF11" s="803"/>
      <c r="BG11" s="803"/>
      <c r="BH11" s="803" t="str">
        <f>IF(AS11="","",IF(AS11&gt;=1000000,"必要",""))</f>
        <v/>
      </c>
      <c r="BI11" s="803"/>
      <c r="BJ11" s="803"/>
      <c r="BK11" s="804" t="str">
        <f>IF(AM11="","",IF(AM11&lt;100000,"×","〇"))</f>
        <v/>
      </c>
      <c r="BL11" s="804"/>
      <c r="BM11" s="804"/>
    </row>
    <row r="12" spans="2:65" ht="32.15" customHeight="1" x14ac:dyDescent="0.55000000000000004">
      <c r="B12" s="805" t="s">
        <v>419</v>
      </c>
      <c r="C12" s="805"/>
      <c r="D12" s="805"/>
      <c r="E12" s="805"/>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61" t="s">
        <v>260</v>
      </c>
      <c r="AE12" s="861"/>
      <c r="AF12" s="861"/>
      <c r="AG12" s="849"/>
      <c r="AH12" s="849"/>
      <c r="AI12" s="849"/>
      <c r="AJ12" s="849"/>
      <c r="AK12" s="849"/>
      <c r="AL12" s="849"/>
      <c r="AM12" s="849"/>
      <c r="AN12" s="849"/>
      <c r="AO12" s="849"/>
      <c r="AP12" s="849"/>
      <c r="AQ12" s="849"/>
      <c r="AR12" s="849"/>
      <c r="AS12" s="802" t="str">
        <f>IF(AM12="","",AG12*AM12)</f>
        <v/>
      </c>
      <c r="AT12" s="802"/>
      <c r="AU12" s="802"/>
      <c r="AV12" s="802"/>
      <c r="AW12" s="802"/>
      <c r="AX12" s="802"/>
      <c r="AY12" s="802" t="str">
        <f>IF(AM12="","",ROUNDDOWN(AG12*AM12*1.1,0))</f>
        <v/>
      </c>
      <c r="AZ12" s="802"/>
      <c r="BA12" s="802"/>
      <c r="BB12" s="802"/>
      <c r="BC12" s="802"/>
      <c r="BD12" s="802"/>
      <c r="BE12" s="803" t="str">
        <f>IF(AS12="","",IF(AS12&gt;=300000,"必要",""))</f>
        <v/>
      </c>
      <c r="BF12" s="803"/>
      <c r="BG12" s="803"/>
      <c r="BH12" s="803" t="str">
        <f>IF(AS12="","",IF(AS12&gt;=1000000,"必要",""))</f>
        <v/>
      </c>
      <c r="BI12" s="803"/>
      <c r="BJ12" s="803"/>
      <c r="BK12" s="804" t="str">
        <f>IF(AM12="","",IF(AM12&lt;100000,"×","〇"))</f>
        <v/>
      </c>
      <c r="BL12" s="804"/>
      <c r="BM12" s="804"/>
    </row>
    <row r="13" spans="2:65" ht="32.15" customHeight="1" x14ac:dyDescent="0.55000000000000004">
      <c r="B13" s="805" t="s">
        <v>420</v>
      </c>
      <c r="C13" s="805"/>
      <c r="D13" s="805"/>
      <c r="E13" s="805"/>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61" t="s">
        <v>260</v>
      </c>
      <c r="AE13" s="861"/>
      <c r="AF13" s="861"/>
      <c r="AG13" s="849"/>
      <c r="AH13" s="849"/>
      <c r="AI13" s="849"/>
      <c r="AJ13" s="849"/>
      <c r="AK13" s="849"/>
      <c r="AL13" s="849"/>
      <c r="AM13" s="849"/>
      <c r="AN13" s="849"/>
      <c r="AO13" s="849"/>
      <c r="AP13" s="849"/>
      <c r="AQ13" s="849"/>
      <c r="AR13" s="849"/>
      <c r="AS13" s="802" t="str">
        <f>IF(AM13="","",AG13*AM13)</f>
        <v/>
      </c>
      <c r="AT13" s="802"/>
      <c r="AU13" s="802"/>
      <c r="AV13" s="802"/>
      <c r="AW13" s="802"/>
      <c r="AX13" s="802"/>
      <c r="AY13" s="802" t="str">
        <f>IF(AM13="","",ROUNDDOWN(AG13*AM13*1.1,0))</f>
        <v/>
      </c>
      <c r="AZ13" s="802"/>
      <c r="BA13" s="802"/>
      <c r="BB13" s="802"/>
      <c r="BC13" s="802"/>
      <c r="BD13" s="802"/>
      <c r="BE13" s="803" t="str">
        <f>IF(AS13="","",IF(AS13&gt;=300000,"必要",""))</f>
        <v/>
      </c>
      <c r="BF13" s="803"/>
      <c r="BG13" s="803"/>
      <c r="BH13" s="803" t="str">
        <f>IF(AS13="","",IF(AS13&gt;=1000000,"必要",""))</f>
        <v/>
      </c>
      <c r="BI13" s="803"/>
      <c r="BJ13" s="803"/>
      <c r="BK13" s="804" t="str">
        <f>IF(AM13="","",IF(AM13&lt;100000,"×","〇"))</f>
        <v/>
      </c>
      <c r="BL13" s="804"/>
      <c r="BM13" s="804"/>
    </row>
    <row r="14" spans="2:65" ht="32.15" customHeight="1" x14ac:dyDescent="0.55000000000000004">
      <c r="B14" s="805" t="s">
        <v>421</v>
      </c>
      <c r="C14" s="805"/>
      <c r="D14" s="805"/>
      <c r="E14" s="805"/>
      <c r="F14" s="850"/>
      <c r="G14" s="850"/>
      <c r="H14" s="850"/>
      <c r="I14" s="850"/>
      <c r="J14" s="850"/>
      <c r="K14" s="850"/>
      <c r="L14" s="850"/>
      <c r="M14" s="850"/>
      <c r="N14" s="850"/>
      <c r="O14" s="850"/>
      <c r="P14" s="850"/>
      <c r="Q14" s="850"/>
      <c r="R14" s="850"/>
      <c r="S14" s="850"/>
      <c r="T14" s="850"/>
      <c r="U14" s="850"/>
      <c r="V14" s="850"/>
      <c r="W14" s="850"/>
      <c r="X14" s="850"/>
      <c r="Y14" s="850"/>
      <c r="Z14" s="850"/>
      <c r="AA14" s="850"/>
      <c r="AB14" s="850"/>
      <c r="AC14" s="850"/>
      <c r="AD14" s="861" t="s">
        <v>260</v>
      </c>
      <c r="AE14" s="861"/>
      <c r="AF14" s="861"/>
      <c r="AG14" s="849"/>
      <c r="AH14" s="849"/>
      <c r="AI14" s="849"/>
      <c r="AJ14" s="849"/>
      <c r="AK14" s="849"/>
      <c r="AL14" s="849"/>
      <c r="AM14" s="849"/>
      <c r="AN14" s="849"/>
      <c r="AO14" s="849"/>
      <c r="AP14" s="849"/>
      <c r="AQ14" s="849"/>
      <c r="AR14" s="849"/>
      <c r="AS14" s="802" t="str">
        <f>IF(AM14="","",AG14*AM14)</f>
        <v/>
      </c>
      <c r="AT14" s="802"/>
      <c r="AU14" s="802"/>
      <c r="AV14" s="802"/>
      <c r="AW14" s="802"/>
      <c r="AX14" s="802"/>
      <c r="AY14" s="802" t="str">
        <f>IF(AM14="","",ROUNDDOWN(AG14*AM14*1.1,0))</f>
        <v/>
      </c>
      <c r="AZ14" s="802"/>
      <c r="BA14" s="802"/>
      <c r="BB14" s="802"/>
      <c r="BC14" s="802"/>
      <c r="BD14" s="802"/>
      <c r="BE14" s="803" t="str">
        <f>IF(AS14="","",IF(AS14&gt;=300000,"必要",""))</f>
        <v/>
      </c>
      <c r="BF14" s="803"/>
      <c r="BG14" s="803"/>
      <c r="BH14" s="803" t="str">
        <f>IF(AS14="","",IF(AS14&gt;=1000000,"必要",""))</f>
        <v/>
      </c>
      <c r="BI14" s="803"/>
      <c r="BJ14" s="803"/>
      <c r="BK14" s="804" t="str">
        <f>IF(AM14="","",IF(AM14&lt;100000,"×","〇"))</f>
        <v/>
      </c>
      <c r="BL14" s="804"/>
      <c r="BM14" s="804"/>
    </row>
    <row r="15" spans="2:65" ht="32.15" customHeight="1" x14ac:dyDescent="0.55000000000000004">
      <c r="AM15" s="798" t="s">
        <v>36</v>
      </c>
      <c r="AN15" s="798"/>
      <c r="AO15" s="798"/>
      <c r="AP15" s="798"/>
      <c r="AQ15" s="798"/>
      <c r="AR15" s="799"/>
      <c r="AS15" s="800">
        <f>SUM(AS10:AX14)</f>
        <v>0</v>
      </c>
      <c r="AT15" s="800"/>
      <c r="AU15" s="800"/>
      <c r="AV15" s="800"/>
      <c r="AW15" s="800"/>
      <c r="AX15" s="800"/>
      <c r="AY15" s="800">
        <f>SUM(AY10:BD14)</f>
        <v>0</v>
      </c>
      <c r="AZ15" s="800"/>
      <c r="BA15" s="800"/>
      <c r="BB15" s="800"/>
      <c r="BC15" s="800"/>
      <c r="BD15" s="800"/>
    </row>
    <row r="16" spans="2:65" x14ac:dyDescent="0.55000000000000004">
      <c r="B16" s="188" t="s">
        <v>422</v>
      </c>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8"/>
      <c r="BF16" s="188"/>
      <c r="BG16" s="188"/>
      <c r="BH16" s="188"/>
      <c r="BI16" s="188"/>
      <c r="BJ16" s="188"/>
      <c r="BK16" s="188"/>
      <c r="BL16" s="188"/>
      <c r="BM16" s="188"/>
    </row>
    <row r="17" spans="2:65" x14ac:dyDescent="0.55000000000000004">
      <c r="B17" s="912" t="s">
        <v>423</v>
      </c>
      <c r="C17" s="912"/>
      <c r="D17" s="912"/>
      <c r="E17" s="912"/>
      <c r="F17" s="912"/>
      <c r="G17" s="912"/>
      <c r="H17" s="912"/>
      <c r="I17" s="912"/>
      <c r="J17" s="912"/>
      <c r="K17" s="912"/>
      <c r="L17" s="912"/>
      <c r="M17" s="912"/>
      <c r="N17" s="912"/>
      <c r="O17" s="912"/>
      <c r="P17" s="912"/>
      <c r="Q17" s="912"/>
      <c r="R17" s="912"/>
      <c r="S17" s="912"/>
      <c r="T17" s="912"/>
      <c r="U17" s="912"/>
      <c r="V17" s="912"/>
      <c r="W17" s="912"/>
      <c r="X17" s="912"/>
      <c r="Y17" s="912"/>
      <c r="Z17" s="912"/>
      <c r="AA17" s="912"/>
      <c r="AB17" s="912"/>
      <c r="AC17" s="912"/>
      <c r="AD17" s="912"/>
      <c r="AE17" s="912"/>
      <c r="AF17" s="912"/>
      <c r="AG17" s="912"/>
      <c r="AH17" s="912"/>
      <c r="AI17" s="912"/>
      <c r="AJ17" s="912"/>
      <c r="AK17" s="912"/>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912"/>
      <c r="BH17" s="912"/>
      <c r="BI17" s="912"/>
      <c r="BJ17" s="912"/>
      <c r="BK17" s="912"/>
      <c r="BL17" s="912"/>
      <c r="BM17" s="188"/>
    </row>
    <row r="18" spans="2:65" x14ac:dyDescent="0.55000000000000004">
      <c r="B18" s="909" t="s">
        <v>352</v>
      </c>
      <c r="C18" s="833"/>
      <c r="D18" s="833"/>
      <c r="E18" s="834"/>
      <c r="F18" s="911"/>
      <c r="G18" s="770"/>
      <c r="H18" s="770"/>
      <c r="I18" s="770"/>
      <c r="J18" s="846"/>
      <c r="K18" s="913" t="s">
        <v>424</v>
      </c>
      <c r="L18" s="900"/>
      <c r="M18" s="900"/>
      <c r="N18" s="900"/>
      <c r="O18" s="900"/>
      <c r="P18" s="901"/>
      <c r="Q18" s="911"/>
      <c r="R18" s="770"/>
      <c r="S18" s="770"/>
      <c r="T18" s="770"/>
      <c r="U18" s="770"/>
      <c r="V18" s="770"/>
      <c r="W18" s="770"/>
      <c r="X18" s="770"/>
      <c r="Y18" s="770"/>
      <c r="Z18" s="770"/>
      <c r="AA18" s="770"/>
      <c r="AB18" s="770"/>
      <c r="AC18" s="770"/>
      <c r="AD18" s="770"/>
      <c r="AE18" s="770"/>
      <c r="AF18" s="770"/>
      <c r="AG18" s="770"/>
      <c r="AH18" s="770"/>
      <c r="AI18" s="770"/>
      <c r="AJ18" s="770"/>
      <c r="AK18" s="770"/>
      <c r="AL18" s="770"/>
      <c r="AM18" s="770"/>
      <c r="AN18" s="770"/>
      <c r="AO18" s="770"/>
      <c r="AP18" s="770"/>
      <c r="AQ18" s="770"/>
      <c r="AR18" s="770"/>
      <c r="AS18" s="770"/>
      <c r="AT18" s="770"/>
      <c r="AU18" s="770"/>
      <c r="AV18" s="770"/>
      <c r="AW18" s="770"/>
      <c r="AX18" s="770"/>
      <c r="AY18" s="770"/>
      <c r="AZ18" s="770"/>
      <c r="BA18" s="770"/>
      <c r="BB18" s="770"/>
      <c r="BC18" s="770"/>
      <c r="BD18" s="770"/>
      <c r="BE18" s="770"/>
      <c r="BF18" s="770"/>
      <c r="BG18" s="770"/>
      <c r="BH18" s="770"/>
      <c r="BI18" s="770"/>
      <c r="BJ18" s="770"/>
      <c r="BK18" s="770"/>
      <c r="BL18" s="770"/>
      <c r="BM18" s="846"/>
    </row>
    <row r="19" spans="2:65" x14ac:dyDescent="0.55000000000000004">
      <c r="B19" s="909" t="s">
        <v>425</v>
      </c>
      <c r="C19" s="910"/>
      <c r="D19" s="910"/>
      <c r="E19" s="910"/>
      <c r="F19" s="910"/>
      <c r="G19" s="910"/>
      <c r="H19" s="910"/>
      <c r="I19" s="910"/>
      <c r="J19" s="910"/>
      <c r="K19" s="910"/>
      <c r="L19" s="910"/>
      <c r="M19" s="910"/>
      <c r="N19" s="833"/>
      <c r="O19" s="833"/>
      <c r="P19" s="834"/>
      <c r="Q19" s="911"/>
      <c r="R19" s="770"/>
      <c r="S19" s="770"/>
      <c r="T19" s="770"/>
      <c r="U19" s="770"/>
      <c r="V19" s="770"/>
      <c r="W19" s="770"/>
      <c r="X19" s="770"/>
      <c r="Y19" s="770"/>
      <c r="Z19" s="770"/>
      <c r="AA19" s="770"/>
      <c r="AB19" s="770"/>
      <c r="AC19" s="770"/>
      <c r="AD19" s="770"/>
      <c r="AE19" s="770"/>
      <c r="AF19" s="770"/>
      <c r="AG19" s="770"/>
      <c r="AH19" s="770"/>
      <c r="AI19" s="770"/>
      <c r="AJ19" s="770"/>
      <c r="AK19" s="770"/>
      <c r="AL19" s="770"/>
      <c r="AM19" s="770"/>
      <c r="AN19" s="770"/>
      <c r="AO19" s="770"/>
      <c r="AP19" s="770"/>
      <c r="AQ19" s="770"/>
      <c r="AR19" s="770"/>
      <c r="AS19" s="770"/>
      <c r="AT19" s="770"/>
      <c r="AU19" s="770"/>
      <c r="AV19" s="770"/>
      <c r="AW19" s="770"/>
      <c r="AX19" s="770"/>
      <c r="AY19" s="770"/>
      <c r="AZ19" s="770"/>
      <c r="BA19" s="770"/>
      <c r="BB19" s="770"/>
      <c r="BC19" s="770"/>
      <c r="BD19" s="770"/>
      <c r="BE19" s="770"/>
      <c r="BF19" s="770"/>
      <c r="BG19" s="770"/>
      <c r="BH19" s="770"/>
      <c r="BI19" s="770"/>
      <c r="BJ19" s="770"/>
      <c r="BK19" s="770"/>
      <c r="BL19" s="770"/>
      <c r="BM19" s="846"/>
    </row>
    <row r="20" spans="2:65" x14ac:dyDescent="0.55000000000000004">
      <c r="B20" s="909" t="s">
        <v>427</v>
      </c>
      <c r="C20" s="910"/>
      <c r="D20" s="910"/>
      <c r="E20" s="910"/>
      <c r="F20" s="910"/>
      <c r="G20" s="910"/>
      <c r="H20" s="910"/>
      <c r="I20" s="910"/>
      <c r="J20" s="910"/>
      <c r="K20" s="910"/>
      <c r="L20" s="910"/>
      <c r="M20" s="910"/>
      <c r="N20" s="833"/>
      <c r="O20" s="833"/>
      <c r="P20" s="834"/>
      <c r="Q20" s="911"/>
      <c r="R20" s="770"/>
      <c r="S20" s="770"/>
      <c r="T20" s="770"/>
      <c r="U20" s="770"/>
      <c r="V20" s="770"/>
      <c r="W20" s="770"/>
      <c r="X20" s="770"/>
      <c r="Y20" s="770"/>
      <c r="Z20" s="770"/>
      <c r="AA20" s="770"/>
      <c r="AB20" s="770"/>
      <c r="AC20" s="770"/>
      <c r="AD20" s="770"/>
      <c r="AE20" s="770"/>
      <c r="AF20" s="770"/>
      <c r="AG20" s="770"/>
      <c r="AH20" s="770"/>
      <c r="AI20" s="770"/>
      <c r="AJ20" s="770"/>
      <c r="AK20" s="770"/>
      <c r="AL20" s="770"/>
      <c r="AM20" s="770"/>
      <c r="AN20" s="770"/>
      <c r="AO20" s="770"/>
      <c r="AP20" s="770"/>
      <c r="AQ20" s="770"/>
      <c r="AR20" s="770"/>
      <c r="AS20" s="770"/>
      <c r="AT20" s="770"/>
      <c r="AU20" s="770"/>
      <c r="AV20" s="770"/>
      <c r="AW20" s="770"/>
      <c r="AX20" s="770"/>
      <c r="AY20" s="770"/>
      <c r="AZ20" s="770"/>
      <c r="BA20" s="770"/>
      <c r="BB20" s="770"/>
      <c r="BC20" s="770"/>
      <c r="BD20" s="770"/>
      <c r="BE20" s="770"/>
      <c r="BF20" s="770"/>
      <c r="BG20" s="770"/>
      <c r="BH20" s="770"/>
      <c r="BI20" s="770"/>
      <c r="BJ20" s="770"/>
      <c r="BK20" s="770"/>
      <c r="BL20" s="770"/>
      <c r="BM20" s="846"/>
    </row>
    <row r="21" spans="2:65" x14ac:dyDescent="0.55000000000000004">
      <c r="B21" s="909" t="s">
        <v>426</v>
      </c>
      <c r="C21" s="910"/>
      <c r="D21" s="910"/>
      <c r="E21" s="910"/>
      <c r="F21" s="910"/>
      <c r="G21" s="910"/>
      <c r="H21" s="910"/>
      <c r="I21" s="910"/>
      <c r="J21" s="910"/>
      <c r="K21" s="910"/>
      <c r="L21" s="910"/>
      <c r="M21" s="910"/>
      <c r="N21" s="833"/>
      <c r="O21" s="833"/>
      <c r="P21" s="834"/>
      <c r="Q21" s="911" t="s">
        <v>636</v>
      </c>
      <c r="R21" s="770"/>
      <c r="S21" s="770"/>
      <c r="T21" s="770"/>
      <c r="U21" s="770"/>
      <c r="V21" s="770"/>
      <c r="W21" s="770"/>
      <c r="X21" s="770"/>
      <c r="Y21" s="770"/>
      <c r="Z21" s="770"/>
      <c r="AA21" s="770"/>
      <c r="AB21" s="770"/>
      <c r="AC21" s="770"/>
      <c r="AD21" s="770"/>
      <c r="AE21" s="770"/>
      <c r="AF21" s="770"/>
      <c r="AG21" s="770"/>
      <c r="AH21" s="770"/>
      <c r="AI21" s="770"/>
      <c r="AJ21" s="770"/>
      <c r="AK21" s="770"/>
      <c r="AL21" s="770"/>
      <c r="AM21" s="770"/>
      <c r="AN21" s="770"/>
      <c r="AO21" s="770"/>
      <c r="AP21" s="770"/>
      <c r="AQ21" s="770"/>
      <c r="AR21" s="770"/>
      <c r="AS21" s="770"/>
      <c r="AT21" s="770"/>
      <c r="AU21" s="770"/>
      <c r="AV21" s="770"/>
      <c r="AW21" s="770"/>
      <c r="AX21" s="770"/>
      <c r="AY21" s="770"/>
      <c r="AZ21" s="770"/>
      <c r="BA21" s="770"/>
      <c r="BB21" s="770"/>
      <c r="BC21" s="770"/>
      <c r="BD21" s="770"/>
      <c r="BE21" s="770"/>
      <c r="BF21" s="770"/>
      <c r="BG21" s="770"/>
      <c r="BH21" s="770"/>
      <c r="BI21" s="770"/>
      <c r="BJ21" s="770"/>
      <c r="BK21" s="770"/>
      <c r="BL21" s="770"/>
      <c r="BM21" s="846"/>
    </row>
    <row r="22" spans="2:65" x14ac:dyDescent="0.55000000000000004">
      <c r="B22" s="908" t="s">
        <v>428</v>
      </c>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8"/>
      <c r="AY22" s="908"/>
      <c r="AZ22" s="908"/>
      <c r="BA22" s="908"/>
      <c r="BB22" s="908"/>
      <c r="BC22" s="908"/>
      <c r="BD22" s="908"/>
      <c r="BE22" s="908"/>
      <c r="BF22" s="830" t="s">
        <v>343</v>
      </c>
      <c r="BG22" s="830"/>
      <c r="BH22" s="830"/>
      <c r="BI22" s="830"/>
      <c r="BJ22" s="830"/>
      <c r="BK22" s="830"/>
      <c r="BL22" s="830"/>
      <c r="BM22" s="830"/>
    </row>
  </sheetData>
  <sheetProtection algorithmName="SHA-512" hashValue="0vufgFu3z3gwN7tUG9/oA/EDdHvUTWHrk8VF5/607TYi/DWJ/Bh477vZI5V8YREN0m15JgrsDbQ1Rez7GTYpDg==" saltValue="XwJCvOpnyCTEOtZiLNGoHw==" spinCount="100000" sheet="1" objects="1" scenarios="1"/>
  <mergeCells count="94">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B11:E11"/>
    <mergeCell ref="B10:E10"/>
    <mergeCell ref="F10:O10"/>
    <mergeCell ref="P10:AC10"/>
    <mergeCell ref="AD10:AF10"/>
    <mergeCell ref="F11:O11"/>
    <mergeCell ref="P11:AC11"/>
    <mergeCell ref="AD11:AF11"/>
    <mergeCell ref="B12:E12"/>
    <mergeCell ref="F12:O12"/>
    <mergeCell ref="P12:AC12"/>
    <mergeCell ref="AD12:AF12"/>
    <mergeCell ref="AG12:AL12"/>
    <mergeCell ref="AG11:AL11"/>
    <mergeCell ref="AM11:AR11"/>
    <mergeCell ref="AS10:AX10"/>
    <mergeCell ref="AY12:BD12"/>
    <mergeCell ref="BE12:BG12"/>
    <mergeCell ref="AY10:BD10"/>
    <mergeCell ref="BE10:BG10"/>
    <mergeCell ref="AM10:AR10"/>
    <mergeCell ref="AM12:AR12"/>
    <mergeCell ref="AG10:AL10"/>
    <mergeCell ref="BH12:BJ12"/>
    <mergeCell ref="BK12:BM12"/>
    <mergeCell ref="AS11:AX11"/>
    <mergeCell ref="AY11:BD11"/>
    <mergeCell ref="BE11:BG11"/>
    <mergeCell ref="BH11:BJ11"/>
    <mergeCell ref="BK11:BM11"/>
    <mergeCell ref="AS12:AX12"/>
    <mergeCell ref="BH10:BJ10"/>
    <mergeCell ref="BK10:BM10"/>
    <mergeCell ref="AM13:AR13"/>
    <mergeCell ref="B14:E14"/>
    <mergeCell ref="F14:O14"/>
    <mergeCell ref="P14:AC14"/>
    <mergeCell ref="AD14:AF14"/>
    <mergeCell ref="AG14:AL14"/>
    <mergeCell ref="B13:E13"/>
    <mergeCell ref="F13:O13"/>
    <mergeCell ref="P13:AC13"/>
    <mergeCell ref="AD13:AF13"/>
    <mergeCell ref="AG13:AL13"/>
    <mergeCell ref="BK14:BM14"/>
    <mergeCell ref="AS13:AX13"/>
    <mergeCell ref="AY13:BD13"/>
    <mergeCell ref="BE13:BG13"/>
    <mergeCell ref="BH13:BJ13"/>
    <mergeCell ref="BK13:BM13"/>
    <mergeCell ref="AM14:AR14"/>
    <mergeCell ref="AS14:AX14"/>
    <mergeCell ref="AY14:BD14"/>
    <mergeCell ref="BE14:BG14"/>
    <mergeCell ref="BH14:BJ14"/>
    <mergeCell ref="AM15:AR15"/>
    <mergeCell ref="AS15:AX15"/>
    <mergeCell ref="AY15:BD15"/>
    <mergeCell ref="B17:BL17"/>
    <mergeCell ref="B18:E18"/>
    <mergeCell ref="F18:J18"/>
    <mergeCell ref="K18:P18"/>
    <mergeCell ref="Q18:BM18"/>
    <mergeCell ref="B22:BE22"/>
    <mergeCell ref="BF22:BM22"/>
    <mergeCell ref="B19:P19"/>
    <mergeCell ref="B20:P20"/>
    <mergeCell ref="B21:P21"/>
    <mergeCell ref="Q19:BM19"/>
    <mergeCell ref="Q20:BM20"/>
    <mergeCell ref="Q21:BM21"/>
  </mergeCells>
  <phoneticPr fontId="31"/>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2:BM22">
      <formula1>"選択してください,関連あり,関連なし"</formula1>
    </dataValidation>
  </dataValidations>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4"/>
  <sheetViews>
    <sheetView view="pageBreakPreview" topLeftCell="I2" zoomScaleNormal="100" zoomScaleSheetLayoutView="100" workbookViewId="0">
      <selection activeCell="M47" sqref="M47"/>
    </sheetView>
  </sheetViews>
  <sheetFormatPr defaultColWidth="2.08203125" defaultRowHeight="18" x14ac:dyDescent="0.55000000000000004"/>
  <cols>
    <col min="1" max="1" width="0.83203125" style="145" customWidth="1"/>
    <col min="2" max="79" width="2.08203125" style="145"/>
    <col min="80" max="80" width="0.83203125" style="145" customWidth="1"/>
    <col min="81" max="97" width="2.08203125" style="145"/>
    <col min="98" max="98" width="2.08203125" style="145" customWidth="1"/>
    <col min="99" max="16384" width="2.08203125" style="145"/>
  </cols>
  <sheetData>
    <row r="1" spans="2:65" x14ac:dyDescent="0.55000000000000004">
      <c r="B1" s="187" t="s">
        <v>675</v>
      </c>
      <c r="C1" s="141"/>
    </row>
    <row r="2" spans="2:65" x14ac:dyDescent="0.55000000000000004">
      <c r="B2" s="146"/>
      <c r="C2" s="145" t="s">
        <v>293</v>
      </c>
    </row>
    <row r="3" spans="2:65" x14ac:dyDescent="0.55000000000000004">
      <c r="C3" s="147" t="s">
        <v>579</v>
      </c>
    </row>
    <row r="4" spans="2:65" x14ac:dyDescent="0.55000000000000004">
      <c r="C4" s="147" t="s">
        <v>580</v>
      </c>
    </row>
    <row r="7" spans="2:65" x14ac:dyDescent="0.55000000000000004">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820" t="s">
        <v>294</v>
      </c>
      <c r="AN7" s="820"/>
      <c r="AO7" s="820"/>
      <c r="AP7" s="820"/>
      <c r="AQ7" s="820"/>
      <c r="AR7" s="820"/>
      <c r="AS7" s="820" t="s">
        <v>294</v>
      </c>
      <c r="AT7" s="820"/>
      <c r="AU7" s="820"/>
      <c r="AV7" s="820"/>
      <c r="AW7" s="820"/>
      <c r="AX7" s="820"/>
      <c r="AY7" s="820" t="s">
        <v>295</v>
      </c>
      <c r="AZ7" s="820"/>
      <c r="BA7" s="820"/>
      <c r="BB7" s="820"/>
      <c r="BC7" s="820"/>
      <c r="BD7" s="820"/>
      <c r="BE7" s="150"/>
      <c r="BF7" s="150"/>
      <c r="BG7" s="150"/>
      <c r="BH7" s="151"/>
      <c r="BI7" s="151"/>
      <c r="BJ7" s="150"/>
      <c r="BK7" s="150"/>
      <c r="BL7" s="150"/>
      <c r="BM7" s="152" t="s">
        <v>296</v>
      </c>
    </row>
    <row r="8" spans="2:65" x14ac:dyDescent="0.55000000000000004">
      <c r="B8" s="821" t="s">
        <v>297</v>
      </c>
      <c r="C8" s="808"/>
      <c r="D8" s="808"/>
      <c r="E8" s="809"/>
      <c r="F8" s="821" t="s">
        <v>429</v>
      </c>
      <c r="G8" s="808"/>
      <c r="H8" s="808"/>
      <c r="I8" s="808"/>
      <c r="J8" s="808"/>
      <c r="K8" s="808"/>
      <c r="L8" s="808"/>
      <c r="M8" s="808"/>
      <c r="N8" s="808"/>
      <c r="O8" s="809"/>
      <c r="P8" s="821" t="s">
        <v>299</v>
      </c>
      <c r="Q8" s="808"/>
      <c r="R8" s="808"/>
      <c r="S8" s="808"/>
      <c r="T8" s="808"/>
      <c r="U8" s="808"/>
      <c r="V8" s="808"/>
      <c r="W8" s="808"/>
      <c r="X8" s="808"/>
      <c r="Y8" s="808"/>
      <c r="Z8" s="808"/>
      <c r="AA8" s="808"/>
      <c r="AB8" s="808"/>
      <c r="AC8" s="809"/>
      <c r="AD8" s="821" t="s">
        <v>300</v>
      </c>
      <c r="AE8" s="808"/>
      <c r="AF8" s="809"/>
      <c r="AG8" s="821" t="s">
        <v>430</v>
      </c>
      <c r="AH8" s="808"/>
      <c r="AI8" s="808"/>
      <c r="AJ8" s="808"/>
      <c r="AK8" s="808"/>
      <c r="AL8" s="809"/>
      <c r="AM8" s="822" t="s">
        <v>431</v>
      </c>
      <c r="AN8" s="822"/>
      <c r="AO8" s="822"/>
      <c r="AP8" s="822"/>
      <c r="AQ8" s="822"/>
      <c r="AR8" s="822"/>
      <c r="AS8" s="821" t="s">
        <v>303</v>
      </c>
      <c r="AT8" s="808"/>
      <c r="AU8" s="808"/>
      <c r="AV8" s="808"/>
      <c r="AW8" s="808"/>
      <c r="AX8" s="809"/>
      <c r="AY8" s="821" t="s">
        <v>304</v>
      </c>
      <c r="AZ8" s="808"/>
      <c r="BA8" s="808"/>
      <c r="BB8" s="808"/>
      <c r="BC8" s="808"/>
      <c r="BD8" s="809"/>
      <c r="BE8" s="808" t="s">
        <v>305</v>
      </c>
      <c r="BF8" s="808"/>
      <c r="BG8" s="808"/>
      <c r="BH8" s="808"/>
      <c r="BI8" s="808"/>
      <c r="BJ8" s="808"/>
      <c r="BK8" s="808"/>
      <c r="BL8" s="808"/>
      <c r="BM8" s="809"/>
    </row>
    <row r="9" spans="2:65" x14ac:dyDescent="0.55000000000000004">
      <c r="B9" s="810" t="s">
        <v>306</v>
      </c>
      <c r="C9" s="811"/>
      <c r="D9" s="811"/>
      <c r="E9" s="812"/>
      <c r="F9" s="813"/>
      <c r="G9" s="814"/>
      <c r="H9" s="814"/>
      <c r="I9" s="814"/>
      <c r="J9" s="814"/>
      <c r="K9" s="814"/>
      <c r="L9" s="814"/>
      <c r="M9" s="814"/>
      <c r="N9" s="814"/>
      <c r="O9" s="815"/>
      <c r="P9" s="816" t="s">
        <v>307</v>
      </c>
      <c r="Q9" s="816"/>
      <c r="R9" s="816"/>
      <c r="S9" s="816"/>
      <c r="T9" s="816"/>
      <c r="U9" s="816"/>
      <c r="V9" s="816"/>
      <c r="W9" s="816"/>
      <c r="X9" s="816"/>
      <c r="Y9" s="816"/>
      <c r="Z9" s="816"/>
      <c r="AA9" s="816"/>
      <c r="AB9" s="816"/>
      <c r="AC9" s="816"/>
      <c r="AD9" s="816" t="s">
        <v>308</v>
      </c>
      <c r="AE9" s="816"/>
      <c r="AF9" s="816"/>
      <c r="AG9" s="816" t="s">
        <v>309</v>
      </c>
      <c r="AH9" s="816"/>
      <c r="AI9" s="816"/>
      <c r="AJ9" s="816"/>
      <c r="AK9" s="816"/>
      <c r="AL9" s="816"/>
      <c r="AM9" s="816" t="s">
        <v>310</v>
      </c>
      <c r="AN9" s="816"/>
      <c r="AO9" s="816"/>
      <c r="AP9" s="816"/>
      <c r="AQ9" s="816"/>
      <c r="AR9" s="816"/>
      <c r="AS9" s="816" t="s">
        <v>311</v>
      </c>
      <c r="AT9" s="816"/>
      <c r="AU9" s="816"/>
      <c r="AV9" s="816"/>
      <c r="AW9" s="816"/>
      <c r="AX9" s="816"/>
      <c r="AY9" s="816" t="s">
        <v>312</v>
      </c>
      <c r="AZ9" s="816"/>
      <c r="BA9" s="816"/>
      <c r="BB9" s="816"/>
      <c r="BC9" s="816"/>
      <c r="BD9" s="816"/>
      <c r="BE9" s="817" t="s">
        <v>313</v>
      </c>
      <c r="BF9" s="817"/>
      <c r="BG9" s="817"/>
      <c r="BH9" s="818" t="s">
        <v>314</v>
      </c>
      <c r="BI9" s="818"/>
      <c r="BJ9" s="818"/>
      <c r="BK9" s="819" t="s">
        <v>302</v>
      </c>
      <c r="BL9" s="819"/>
      <c r="BM9" s="819"/>
    </row>
    <row r="10" spans="2:65" ht="32.15" customHeight="1" x14ac:dyDescent="0.55000000000000004">
      <c r="B10" s="805" t="s">
        <v>432</v>
      </c>
      <c r="C10" s="805"/>
      <c r="D10" s="805"/>
      <c r="E10" s="805"/>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61" t="s">
        <v>260</v>
      </c>
      <c r="AE10" s="861"/>
      <c r="AF10" s="861"/>
      <c r="AG10" s="849"/>
      <c r="AH10" s="849"/>
      <c r="AI10" s="849"/>
      <c r="AJ10" s="849"/>
      <c r="AK10" s="849"/>
      <c r="AL10" s="849"/>
      <c r="AM10" s="849"/>
      <c r="AN10" s="849"/>
      <c r="AO10" s="849"/>
      <c r="AP10" s="849"/>
      <c r="AQ10" s="849"/>
      <c r="AR10" s="849"/>
      <c r="AS10" s="802" t="str">
        <f>IF(AM10="","",AG10*AM10)</f>
        <v/>
      </c>
      <c r="AT10" s="802"/>
      <c r="AU10" s="802"/>
      <c r="AV10" s="802"/>
      <c r="AW10" s="802"/>
      <c r="AX10" s="802"/>
      <c r="AY10" s="802" t="str">
        <f>IF(AM10="","",ROUNDDOWN(AG10*AM10*1.1,0))</f>
        <v/>
      </c>
      <c r="AZ10" s="802"/>
      <c r="BA10" s="802"/>
      <c r="BB10" s="802"/>
      <c r="BC10" s="802"/>
      <c r="BD10" s="802"/>
      <c r="BE10" s="803" t="str">
        <f>IF(AS10="","",IF(AS10&gt;=300000,"必要",""))</f>
        <v/>
      </c>
      <c r="BF10" s="803"/>
      <c r="BG10" s="803"/>
      <c r="BH10" s="803" t="str">
        <f>IF(AS10="","",IF(AS10&gt;=1000000,"必要",""))</f>
        <v/>
      </c>
      <c r="BI10" s="803"/>
      <c r="BJ10" s="803"/>
      <c r="BK10" s="804" t="str">
        <f>IF(AM10="","",IF(AM10&lt;100000,"×","〇"))</f>
        <v/>
      </c>
      <c r="BL10" s="804"/>
      <c r="BM10" s="804"/>
    </row>
    <row r="11" spans="2:65" ht="32.15" customHeight="1" x14ac:dyDescent="0.55000000000000004">
      <c r="B11" s="805" t="s">
        <v>433</v>
      </c>
      <c r="C11" s="805"/>
      <c r="D11" s="805"/>
      <c r="E11" s="805"/>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61" t="s">
        <v>260</v>
      </c>
      <c r="AE11" s="861"/>
      <c r="AF11" s="861"/>
      <c r="AG11" s="849"/>
      <c r="AH11" s="849"/>
      <c r="AI11" s="849"/>
      <c r="AJ11" s="849"/>
      <c r="AK11" s="849"/>
      <c r="AL11" s="849"/>
      <c r="AM11" s="849"/>
      <c r="AN11" s="849"/>
      <c r="AO11" s="849"/>
      <c r="AP11" s="849"/>
      <c r="AQ11" s="849"/>
      <c r="AR11" s="849"/>
      <c r="AS11" s="802" t="str">
        <f>IF(AM11="","",AG11*AM11)</f>
        <v/>
      </c>
      <c r="AT11" s="802"/>
      <c r="AU11" s="802"/>
      <c r="AV11" s="802"/>
      <c r="AW11" s="802"/>
      <c r="AX11" s="802"/>
      <c r="AY11" s="802" t="str">
        <f>IF(AM11="","",ROUNDDOWN(AG11*AM11*1.1,0))</f>
        <v/>
      </c>
      <c r="AZ11" s="802"/>
      <c r="BA11" s="802"/>
      <c r="BB11" s="802"/>
      <c r="BC11" s="802"/>
      <c r="BD11" s="802"/>
      <c r="BE11" s="803" t="str">
        <f>IF(AS11="","",IF(AS11&gt;=300000,"必要",""))</f>
        <v/>
      </c>
      <c r="BF11" s="803"/>
      <c r="BG11" s="803"/>
      <c r="BH11" s="803" t="str">
        <f>IF(AS11="","",IF(AS11&gt;=1000000,"必要",""))</f>
        <v/>
      </c>
      <c r="BI11" s="803"/>
      <c r="BJ11" s="803"/>
      <c r="BK11" s="804" t="str">
        <f>IF(AM11="","",IF(AM11&lt;100000,"×","〇"))</f>
        <v/>
      </c>
      <c r="BL11" s="804"/>
      <c r="BM11" s="804"/>
    </row>
    <row r="12" spans="2:65" ht="32.15" customHeight="1" x14ac:dyDescent="0.55000000000000004">
      <c r="B12" s="805" t="s">
        <v>434</v>
      </c>
      <c r="C12" s="805"/>
      <c r="D12" s="805"/>
      <c r="E12" s="805"/>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61" t="s">
        <v>260</v>
      </c>
      <c r="AE12" s="861"/>
      <c r="AF12" s="861"/>
      <c r="AG12" s="849"/>
      <c r="AH12" s="849"/>
      <c r="AI12" s="849"/>
      <c r="AJ12" s="849"/>
      <c r="AK12" s="849"/>
      <c r="AL12" s="849"/>
      <c r="AM12" s="849"/>
      <c r="AN12" s="849"/>
      <c r="AO12" s="849"/>
      <c r="AP12" s="849"/>
      <c r="AQ12" s="849"/>
      <c r="AR12" s="849"/>
      <c r="AS12" s="802" t="str">
        <f>IF(AM12="","",AG12*AM12)</f>
        <v/>
      </c>
      <c r="AT12" s="802"/>
      <c r="AU12" s="802"/>
      <c r="AV12" s="802"/>
      <c r="AW12" s="802"/>
      <c r="AX12" s="802"/>
      <c r="AY12" s="802" t="str">
        <f>IF(AM12="","",ROUNDDOWN(AG12*AM12*1.1,0))</f>
        <v/>
      </c>
      <c r="AZ12" s="802"/>
      <c r="BA12" s="802"/>
      <c r="BB12" s="802"/>
      <c r="BC12" s="802"/>
      <c r="BD12" s="802"/>
      <c r="BE12" s="803" t="str">
        <f>IF(AS12="","",IF(AS12&gt;=300000,"必要",""))</f>
        <v/>
      </c>
      <c r="BF12" s="803"/>
      <c r="BG12" s="803"/>
      <c r="BH12" s="803" t="str">
        <f>IF(AS12="","",IF(AS12&gt;=1000000,"必要",""))</f>
        <v/>
      </c>
      <c r="BI12" s="803"/>
      <c r="BJ12" s="803"/>
      <c r="BK12" s="804" t="str">
        <f>IF(AM12="","",IF(AM12&lt;100000,"×","〇"))</f>
        <v/>
      </c>
      <c r="BL12" s="804"/>
      <c r="BM12" s="804"/>
    </row>
    <row r="13" spans="2:65" ht="32.15" customHeight="1" x14ac:dyDescent="0.55000000000000004">
      <c r="B13" s="805" t="s">
        <v>435</v>
      </c>
      <c r="C13" s="805"/>
      <c r="D13" s="805"/>
      <c r="E13" s="805"/>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61" t="s">
        <v>260</v>
      </c>
      <c r="AE13" s="861"/>
      <c r="AF13" s="861"/>
      <c r="AG13" s="849"/>
      <c r="AH13" s="849"/>
      <c r="AI13" s="849"/>
      <c r="AJ13" s="849"/>
      <c r="AK13" s="849"/>
      <c r="AL13" s="849"/>
      <c r="AM13" s="849"/>
      <c r="AN13" s="849"/>
      <c r="AO13" s="849"/>
      <c r="AP13" s="849"/>
      <c r="AQ13" s="849"/>
      <c r="AR13" s="849"/>
      <c r="AS13" s="802" t="str">
        <f>IF(AM13="","",AG13*AM13)</f>
        <v/>
      </c>
      <c r="AT13" s="802"/>
      <c r="AU13" s="802"/>
      <c r="AV13" s="802"/>
      <c r="AW13" s="802"/>
      <c r="AX13" s="802"/>
      <c r="AY13" s="802" t="str">
        <f>IF(AM13="","",ROUNDDOWN(AG13*AM13*1.1,0))</f>
        <v/>
      </c>
      <c r="AZ13" s="802"/>
      <c r="BA13" s="802"/>
      <c r="BB13" s="802"/>
      <c r="BC13" s="802"/>
      <c r="BD13" s="802"/>
      <c r="BE13" s="803" t="str">
        <f>IF(AS13="","",IF(AS13&gt;=300000,"必要",""))</f>
        <v/>
      </c>
      <c r="BF13" s="803"/>
      <c r="BG13" s="803"/>
      <c r="BH13" s="803" t="str">
        <f>IF(AS13="","",IF(AS13&gt;=1000000,"必要",""))</f>
        <v/>
      </c>
      <c r="BI13" s="803"/>
      <c r="BJ13" s="803"/>
      <c r="BK13" s="804" t="str">
        <f>IF(AM13="","",IF(AM13&lt;100000,"×","〇"))</f>
        <v/>
      </c>
      <c r="BL13" s="804"/>
      <c r="BM13" s="804"/>
    </row>
    <row r="14" spans="2:65" ht="32.15" customHeight="1" x14ac:dyDescent="0.55000000000000004">
      <c r="B14" s="805" t="s">
        <v>436</v>
      </c>
      <c r="C14" s="805"/>
      <c r="D14" s="805"/>
      <c r="E14" s="805"/>
      <c r="F14" s="850"/>
      <c r="G14" s="850"/>
      <c r="H14" s="850"/>
      <c r="I14" s="850"/>
      <c r="J14" s="850"/>
      <c r="K14" s="850"/>
      <c r="L14" s="850"/>
      <c r="M14" s="850"/>
      <c r="N14" s="850"/>
      <c r="O14" s="850"/>
      <c r="P14" s="850"/>
      <c r="Q14" s="850"/>
      <c r="R14" s="850"/>
      <c r="S14" s="850"/>
      <c r="T14" s="850"/>
      <c r="U14" s="850"/>
      <c r="V14" s="850"/>
      <c r="W14" s="850"/>
      <c r="X14" s="850"/>
      <c r="Y14" s="850"/>
      <c r="Z14" s="850"/>
      <c r="AA14" s="850"/>
      <c r="AB14" s="850"/>
      <c r="AC14" s="850"/>
      <c r="AD14" s="861" t="s">
        <v>260</v>
      </c>
      <c r="AE14" s="861"/>
      <c r="AF14" s="861"/>
      <c r="AG14" s="849"/>
      <c r="AH14" s="849"/>
      <c r="AI14" s="849"/>
      <c r="AJ14" s="849"/>
      <c r="AK14" s="849"/>
      <c r="AL14" s="849"/>
      <c r="AM14" s="849"/>
      <c r="AN14" s="849"/>
      <c r="AO14" s="849"/>
      <c r="AP14" s="849"/>
      <c r="AQ14" s="849"/>
      <c r="AR14" s="849"/>
      <c r="AS14" s="802" t="str">
        <f>IF(AM14="","",AG14*AM14)</f>
        <v/>
      </c>
      <c r="AT14" s="802"/>
      <c r="AU14" s="802"/>
      <c r="AV14" s="802"/>
      <c r="AW14" s="802"/>
      <c r="AX14" s="802"/>
      <c r="AY14" s="802" t="str">
        <f>IF(AM14="","",ROUNDDOWN(AG14*AM14*1.1,0))</f>
        <v/>
      </c>
      <c r="AZ14" s="802"/>
      <c r="BA14" s="802"/>
      <c r="BB14" s="802"/>
      <c r="BC14" s="802"/>
      <c r="BD14" s="802"/>
      <c r="BE14" s="803" t="str">
        <f>IF(AS14="","",IF(AS14&gt;=300000,"必要",""))</f>
        <v/>
      </c>
      <c r="BF14" s="803"/>
      <c r="BG14" s="803"/>
      <c r="BH14" s="803" t="str">
        <f>IF(AS14="","",IF(AS14&gt;=1000000,"必要",""))</f>
        <v/>
      </c>
      <c r="BI14" s="803"/>
      <c r="BJ14" s="803"/>
      <c r="BK14" s="804" t="str">
        <f>IF(AM14="","",IF(AM14&lt;100000,"×","〇"))</f>
        <v/>
      </c>
      <c r="BL14" s="804"/>
      <c r="BM14" s="804"/>
    </row>
    <row r="15" spans="2:65" ht="32.15" customHeight="1" x14ac:dyDescent="0.55000000000000004">
      <c r="AM15" s="798" t="s">
        <v>36</v>
      </c>
      <c r="AN15" s="798"/>
      <c r="AO15" s="798"/>
      <c r="AP15" s="798"/>
      <c r="AQ15" s="798"/>
      <c r="AR15" s="799"/>
      <c r="AS15" s="800">
        <f>SUM(AS10:AX14)</f>
        <v>0</v>
      </c>
      <c r="AT15" s="800"/>
      <c r="AU15" s="800"/>
      <c r="AV15" s="800"/>
      <c r="AW15" s="800"/>
      <c r="AX15" s="800"/>
      <c r="AY15" s="800">
        <f>SUM(AY10:BD14)</f>
        <v>0</v>
      </c>
      <c r="AZ15" s="800"/>
      <c r="BA15" s="800"/>
      <c r="BB15" s="800"/>
      <c r="BC15" s="800"/>
      <c r="BD15" s="800"/>
    </row>
    <row r="16" spans="2:65" x14ac:dyDescent="0.55000000000000004">
      <c r="B16" s="189" t="s">
        <v>437</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row>
    <row r="17" spans="2:65" x14ac:dyDescent="0.55000000000000004">
      <c r="B17" s="190" t="s">
        <v>438</v>
      </c>
      <c r="C17" s="191"/>
      <c r="D17" s="191"/>
      <c r="E17" s="191"/>
      <c r="F17" s="191"/>
      <c r="G17" s="191"/>
      <c r="H17" s="191"/>
      <c r="I17" s="191"/>
      <c r="J17" s="191"/>
      <c r="K17" s="191"/>
      <c r="L17" s="191"/>
      <c r="M17" s="191"/>
      <c r="N17" s="191"/>
      <c r="O17" s="191"/>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88"/>
      <c r="BA17" s="188"/>
      <c r="BB17" s="188"/>
      <c r="BC17" s="141"/>
      <c r="BD17" s="141"/>
      <c r="BE17" s="141"/>
      <c r="BF17" s="141"/>
      <c r="BG17" s="141"/>
      <c r="BH17" s="141"/>
      <c r="BI17" s="141"/>
      <c r="BJ17" s="141"/>
      <c r="BK17" s="141"/>
      <c r="BL17" s="141"/>
      <c r="BM17" s="141"/>
    </row>
    <row r="18" spans="2:65" x14ac:dyDescent="0.55000000000000004">
      <c r="B18" s="915" t="s">
        <v>439</v>
      </c>
      <c r="C18" s="900"/>
      <c r="D18" s="900"/>
      <c r="E18" s="901"/>
      <c r="F18" s="931"/>
      <c r="G18" s="770"/>
      <c r="H18" s="770"/>
      <c r="I18" s="770"/>
      <c r="J18" s="846"/>
      <c r="K18" s="932" t="s">
        <v>646</v>
      </c>
      <c r="L18" s="900"/>
      <c r="M18" s="900"/>
      <c r="N18" s="900"/>
      <c r="O18" s="901"/>
      <c r="P18" s="918"/>
      <c r="Q18" s="825"/>
      <c r="R18" s="825"/>
      <c r="S18" s="825"/>
      <c r="T18" s="825"/>
      <c r="U18" s="825"/>
      <c r="V18" s="825"/>
      <c r="W18" s="825"/>
      <c r="X18" s="825"/>
      <c r="Y18" s="825"/>
      <c r="Z18" s="825"/>
      <c r="AA18" s="825"/>
      <c r="AB18" s="825"/>
      <c r="AC18" s="825"/>
      <c r="AD18" s="825"/>
      <c r="AE18" s="825"/>
      <c r="AF18" s="825"/>
      <c r="AG18" s="825"/>
      <c r="AH18" s="825"/>
      <c r="AI18" s="825"/>
      <c r="AJ18" s="825"/>
      <c r="AK18" s="825"/>
      <c r="AL18" s="825"/>
      <c r="AM18" s="825"/>
      <c r="AN18" s="825"/>
      <c r="AO18" s="825"/>
      <c r="AP18" s="825"/>
      <c r="AQ18" s="825"/>
      <c r="AR18" s="825"/>
      <c r="AS18" s="825"/>
      <c r="AT18" s="825"/>
      <c r="AU18" s="825"/>
      <c r="AV18" s="825"/>
      <c r="AW18" s="825"/>
      <c r="AX18" s="825"/>
      <c r="AY18" s="825"/>
      <c r="AZ18" s="825"/>
      <c r="BA18" s="825"/>
      <c r="BB18" s="825"/>
      <c r="BC18" s="825"/>
      <c r="BD18" s="825"/>
      <c r="BE18" s="825"/>
      <c r="BF18" s="825"/>
      <c r="BG18" s="825"/>
      <c r="BH18" s="825"/>
      <c r="BI18" s="825"/>
      <c r="BJ18" s="825"/>
      <c r="BK18" s="825"/>
      <c r="BL18" s="825"/>
      <c r="BM18" s="826"/>
    </row>
    <row r="19" spans="2:65" x14ac:dyDescent="0.55000000000000004">
      <c r="B19" s="924" t="s">
        <v>440</v>
      </c>
      <c r="C19" s="925"/>
      <c r="D19" s="925"/>
      <c r="E19" s="925"/>
      <c r="F19" s="925"/>
      <c r="G19" s="925"/>
      <c r="H19" s="925"/>
      <c r="I19" s="926"/>
      <c r="J19" s="915" t="s">
        <v>175</v>
      </c>
      <c r="K19" s="916"/>
      <c r="L19" s="916"/>
      <c r="M19" s="916"/>
      <c r="N19" s="916"/>
      <c r="O19" s="917"/>
      <c r="P19" s="918"/>
      <c r="Q19" s="919"/>
      <c r="R19" s="919"/>
      <c r="S19" s="919"/>
      <c r="T19" s="919"/>
      <c r="U19" s="919"/>
      <c r="V19" s="919"/>
      <c r="W19" s="919"/>
      <c r="X19" s="919"/>
      <c r="Y19" s="919"/>
      <c r="Z19" s="919"/>
      <c r="AA19" s="919"/>
      <c r="AB19" s="919"/>
      <c r="AC19" s="919"/>
      <c r="AD19" s="919"/>
      <c r="AE19" s="919"/>
      <c r="AF19" s="919"/>
      <c r="AG19" s="919"/>
      <c r="AH19" s="919"/>
      <c r="AI19" s="919"/>
      <c r="AJ19" s="919"/>
      <c r="AK19" s="919"/>
      <c r="AL19" s="919"/>
      <c r="AM19" s="919"/>
      <c r="AN19" s="919"/>
      <c r="AO19" s="919"/>
      <c r="AP19" s="919"/>
      <c r="AQ19" s="919"/>
      <c r="AR19" s="919"/>
      <c r="AS19" s="919"/>
      <c r="AT19" s="919"/>
      <c r="AU19" s="919"/>
      <c r="AV19" s="919"/>
      <c r="AW19" s="919"/>
      <c r="AX19" s="919"/>
      <c r="AY19" s="919"/>
      <c r="AZ19" s="919"/>
      <c r="BA19" s="919"/>
      <c r="BB19" s="919"/>
      <c r="BC19" s="919"/>
      <c r="BD19" s="919"/>
      <c r="BE19" s="919"/>
      <c r="BF19" s="919"/>
      <c r="BG19" s="919"/>
      <c r="BH19" s="919"/>
      <c r="BI19" s="919"/>
      <c r="BJ19" s="919"/>
      <c r="BK19" s="919"/>
      <c r="BL19" s="919"/>
      <c r="BM19" s="920"/>
    </row>
    <row r="20" spans="2:65" x14ac:dyDescent="0.55000000000000004">
      <c r="B20" s="927"/>
      <c r="C20" s="928"/>
      <c r="D20" s="928"/>
      <c r="E20" s="928"/>
      <c r="F20" s="928"/>
      <c r="G20" s="928"/>
      <c r="H20" s="928"/>
      <c r="I20" s="929"/>
      <c r="J20" s="915" t="s">
        <v>177</v>
      </c>
      <c r="K20" s="916"/>
      <c r="L20" s="916"/>
      <c r="M20" s="916"/>
      <c r="N20" s="916"/>
      <c r="O20" s="917"/>
      <c r="P20" s="918"/>
      <c r="Q20" s="919"/>
      <c r="R20" s="919"/>
      <c r="S20" s="919"/>
      <c r="T20" s="919"/>
      <c r="U20" s="919"/>
      <c r="V20" s="919"/>
      <c r="W20" s="919"/>
      <c r="X20" s="919"/>
      <c r="Y20" s="919"/>
      <c r="Z20" s="919"/>
      <c r="AA20" s="919"/>
      <c r="AB20" s="919"/>
      <c r="AC20" s="919"/>
      <c r="AD20" s="919"/>
      <c r="AE20" s="919"/>
      <c r="AF20" s="919"/>
      <c r="AG20" s="919"/>
      <c r="AH20" s="919"/>
      <c r="AI20" s="919"/>
      <c r="AJ20" s="919"/>
      <c r="AK20" s="919"/>
      <c r="AL20" s="919"/>
      <c r="AM20" s="919"/>
      <c r="AN20" s="919"/>
      <c r="AO20" s="919"/>
      <c r="AP20" s="919"/>
      <c r="AQ20" s="919"/>
      <c r="AR20" s="919"/>
      <c r="AS20" s="919"/>
      <c r="AT20" s="919"/>
      <c r="AU20" s="919"/>
      <c r="AV20" s="919"/>
      <c r="AW20" s="919"/>
      <c r="AX20" s="919"/>
      <c r="AY20" s="919"/>
      <c r="AZ20" s="919"/>
      <c r="BA20" s="919"/>
      <c r="BB20" s="919"/>
      <c r="BC20" s="919"/>
      <c r="BD20" s="919"/>
      <c r="BE20" s="919"/>
      <c r="BF20" s="919"/>
      <c r="BG20" s="919"/>
      <c r="BH20" s="919"/>
      <c r="BI20" s="919"/>
      <c r="BJ20" s="919"/>
      <c r="BK20" s="919"/>
      <c r="BL20" s="919"/>
      <c r="BM20" s="920"/>
    </row>
    <row r="21" spans="2:65" x14ac:dyDescent="0.55000000000000004">
      <c r="B21" s="927"/>
      <c r="C21" s="928"/>
      <c r="D21" s="928"/>
      <c r="E21" s="928"/>
      <c r="F21" s="928"/>
      <c r="G21" s="928"/>
      <c r="H21" s="928"/>
      <c r="I21" s="929"/>
      <c r="J21" s="930" t="s">
        <v>647</v>
      </c>
      <c r="K21" s="925"/>
      <c r="L21" s="925"/>
      <c r="M21" s="925"/>
      <c r="N21" s="925"/>
      <c r="O21" s="926"/>
      <c r="P21" s="933"/>
      <c r="Q21" s="934"/>
      <c r="R21" s="934"/>
      <c r="S21" s="934"/>
      <c r="T21" s="934"/>
      <c r="U21" s="934"/>
      <c r="V21" s="934"/>
      <c r="W21" s="934"/>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5"/>
      <c r="AY21" s="935"/>
      <c r="AZ21" s="935"/>
      <c r="BA21" s="935"/>
      <c r="BB21" s="935"/>
      <c r="BC21" s="935"/>
      <c r="BD21" s="935"/>
      <c r="BE21" s="935"/>
      <c r="BF21" s="935"/>
      <c r="BG21" s="935"/>
      <c r="BH21" s="935"/>
      <c r="BI21" s="935"/>
      <c r="BJ21" s="935"/>
      <c r="BK21" s="935"/>
      <c r="BL21" s="935"/>
      <c r="BM21" s="936"/>
    </row>
    <row r="22" spans="2:65" x14ac:dyDescent="0.55000000000000004">
      <c r="B22" s="915" t="s">
        <v>441</v>
      </c>
      <c r="C22" s="916"/>
      <c r="D22" s="916"/>
      <c r="E22" s="916"/>
      <c r="F22" s="916"/>
      <c r="G22" s="916"/>
      <c r="H22" s="916"/>
      <c r="I22" s="917"/>
      <c r="J22" s="914" t="s">
        <v>648</v>
      </c>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0"/>
      <c r="AY22" s="770"/>
      <c r="AZ22" s="770"/>
      <c r="BA22" s="770"/>
      <c r="BB22" s="770"/>
      <c r="BC22" s="770"/>
      <c r="BD22" s="770"/>
      <c r="BE22" s="770"/>
      <c r="BF22" s="770"/>
      <c r="BG22" s="770"/>
      <c r="BH22" s="770"/>
      <c r="BI22" s="770"/>
      <c r="BJ22" s="770"/>
      <c r="BK22" s="770"/>
      <c r="BL22" s="770"/>
      <c r="BM22" s="846"/>
    </row>
    <row r="23" spans="2:65" x14ac:dyDescent="0.55000000000000004">
      <c r="B23" s="915" t="s">
        <v>442</v>
      </c>
      <c r="C23" s="916"/>
      <c r="D23" s="916"/>
      <c r="E23" s="916"/>
      <c r="F23" s="916"/>
      <c r="G23" s="916"/>
      <c r="H23" s="916"/>
      <c r="I23" s="917"/>
      <c r="J23" s="918"/>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c r="AH23" s="919"/>
      <c r="AI23" s="919"/>
      <c r="AJ23" s="919"/>
      <c r="AK23" s="919"/>
      <c r="AL23" s="919"/>
      <c r="AM23" s="919"/>
      <c r="AN23" s="919"/>
      <c r="AO23" s="919"/>
      <c r="AP23" s="919"/>
      <c r="AQ23" s="919"/>
      <c r="AR23" s="919"/>
      <c r="AS23" s="919"/>
      <c r="AT23" s="919"/>
      <c r="AU23" s="919"/>
      <c r="AV23" s="919"/>
      <c r="AW23" s="919"/>
      <c r="AX23" s="919"/>
      <c r="AY23" s="919"/>
      <c r="AZ23" s="919"/>
      <c r="BA23" s="919"/>
      <c r="BB23" s="919"/>
      <c r="BC23" s="919"/>
      <c r="BD23" s="919"/>
      <c r="BE23" s="919"/>
      <c r="BF23" s="919"/>
      <c r="BG23" s="919"/>
      <c r="BH23" s="919"/>
      <c r="BI23" s="919"/>
      <c r="BJ23" s="919"/>
      <c r="BK23" s="919"/>
      <c r="BL23" s="919"/>
      <c r="BM23" s="920"/>
    </row>
    <row r="24" spans="2:65" x14ac:dyDescent="0.55000000000000004">
      <c r="B24" s="915" t="s">
        <v>443</v>
      </c>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916"/>
      <c r="AM24" s="916"/>
      <c r="AN24" s="916"/>
      <c r="AO24" s="916"/>
      <c r="AP24" s="916"/>
      <c r="AQ24" s="916"/>
      <c r="AR24" s="916"/>
      <c r="AS24" s="916"/>
      <c r="AT24" s="916"/>
      <c r="AU24" s="916"/>
      <c r="AV24" s="916"/>
      <c r="AW24" s="916"/>
      <c r="AX24" s="916"/>
      <c r="AY24" s="916"/>
      <c r="AZ24" s="916"/>
      <c r="BA24" s="916"/>
      <c r="BB24" s="917"/>
      <c r="BC24" s="921" t="s">
        <v>260</v>
      </c>
      <c r="BD24" s="922"/>
      <c r="BE24" s="922"/>
      <c r="BF24" s="922"/>
      <c r="BG24" s="922"/>
      <c r="BH24" s="922"/>
      <c r="BI24" s="922"/>
      <c r="BJ24" s="922"/>
      <c r="BK24" s="922"/>
      <c r="BL24" s="922"/>
      <c r="BM24" s="923"/>
    </row>
  </sheetData>
  <sheetProtection algorithmName="SHA-512" hashValue="TLAietAMGkQdY+ieqW8qlUIVAEufWa2DklL8zh3izqApxtPdAHHNS5W3b+2SruOIyazQI2nnxn7UvCB59LS59w==" saltValue="f31c4WVNacsoxvu4FJ9Fkg==" spinCount="100000" sheet="1" objects="1" scenarios="1"/>
  <mergeCells count="98">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B11:E11"/>
    <mergeCell ref="B10:E10"/>
    <mergeCell ref="F10:O10"/>
    <mergeCell ref="P10:AC10"/>
    <mergeCell ref="AD10:AF10"/>
    <mergeCell ref="F11:O11"/>
    <mergeCell ref="P11:AC11"/>
    <mergeCell ref="AD11:AF11"/>
    <mergeCell ref="B12:E12"/>
    <mergeCell ref="F12:O12"/>
    <mergeCell ref="P12:AC12"/>
    <mergeCell ref="AD12:AF12"/>
    <mergeCell ref="AG12:AL12"/>
    <mergeCell ref="AG11:AL11"/>
    <mergeCell ref="AM11:AR11"/>
    <mergeCell ref="AS10:AX10"/>
    <mergeCell ref="AY12:BD12"/>
    <mergeCell ref="BE12:BG12"/>
    <mergeCell ref="AY10:BD10"/>
    <mergeCell ref="BE10:BG10"/>
    <mergeCell ref="AM10:AR10"/>
    <mergeCell ref="AM12:AR12"/>
    <mergeCell ref="AG10:AL10"/>
    <mergeCell ref="BH12:BJ12"/>
    <mergeCell ref="BK12:BM12"/>
    <mergeCell ref="AS11:AX11"/>
    <mergeCell ref="AY11:BD11"/>
    <mergeCell ref="BE11:BG11"/>
    <mergeCell ref="BH11:BJ11"/>
    <mergeCell ref="BK11:BM11"/>
    <mergeCell ref="AS12:AX12"/>
    <mergeCell ref="BH10:BJ10"/>
    <mergeCell ref="BK10:BM10"/>
    <mergeCell ref="AM13:AR13"/>
    <mergeCell ref="B14:E14"/>
    <mergeCell ref="F14:O14"/>
    <mergeCell ref="P14:AC14"/>
    <mergeCell ref="AD14:AF14"/>
    <mergeCell ref="AG14:AL14"/>
    <mergeCell ref="B13:E13"/>
    <mergeCell ref="F13:O13"/>
    <mergeCell ref="P13:AC13"/>
    <mergeCell ref="AD13:AF13"/>
    <mergeCell ref="AG13:AL13"/>
    <mergeCell ref="BK14:BM14"/>
    <mergeCell ref="AS13:AX13"/>
    <mergeCell ref="AY13:BD13"/>
    <mergeCell ref="BE13:BG13"/>
    <mergeCell ref="BH13:BJ13"/>
    <mergeCell ref="BK13:BM13"/>
    <mergeCell ref="AM14:AR14"/>
    <mergeCell ref="AS14:AX14"/>
    <mergeCell ref="AY14:BD14"/>
    <mergeCell ref="BE14:BG14"/>
    <mergeCell ref="BH14:BJ14"/>
    <mergeCell ref="AM15:AR15"/>
    <mergeCell ref="AS15:AX15"/>
    <mergeCell ref="AY15:BD15"/>
    <mergeCell ref="B19:I21"/>
    <mergeCell ref="J19:O19"/>
    <mergeCell ref="P19:BM19"/>
    <mergeCell ref="J20:O20"/>
    <mergeCell ref="P20:BM20"/>
    <mergeCell ref="J21:O21"/>
    <mergeCell ref="B18:E18"/>
    <mergeCell ref="F18:J18"/>
    <mergeCell ref="K18:O18"/>
    <mergeCell ref="P18:BM18"/>
    <mergeCell ref="P21:BM21"/>
    <mergeCell ref="J22:BM22"/>
    <mergeCell ref="B23:I23"/>
    <mergeCell ref="J23:BM23"/>
    <mergeCell ref="B24:BB24"/>
    <mergeCell ref="BC24:BM24"/>
    <mergeCell ref="B22:I22"/>
  </mergeCells>
  <phoneticPr fontId="31"/>
  <dataValidations count="2">
    <dataValidation type="list" allowBlank="1" showInputMessage="1" showErrorMessage="1" sqref="AD10:AD14">
      <formula1>"(選択),購入,リース,レンタル"</formula1>
    </dataValidation>
    <dataValidation type="list" allowBlank="1" showInputMessage="1" showErrorMessage="1" sqref="BC24:BM24">
      <formula1>"(選択),関連あり,関連なし"</formula1>
    </dataValidation>
  </dataValidation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1"/>
  <sheetViews>
    <sheetView view="pageBreakPreview" topLeftCell="I2" zoomScaleNormal="100" zoomScaleSheetLayoutView="100" workbookViewId="0">
      <selection activeCell="M47" sqref="M47"/>
    </sheetView>
  </sheetViews>
  <sheetFormatPr defaultColWidth="2.08203125" defaultRowHeight="18" x14ac:dyDescent="0.55000000000000004"/>
  <cols>
    <col min="1" max="1" width="0.83203125" style="145" customWidth="1"/>
    <col min="2" max="96" width="2.08203125" style="145"/>
    <col min="97" max="97" width="0.83203125" style="145" customWidth="1"/>
    <col min="98" max="114" width="2.08203125" style="145"/>
    <col min="115" max="115" width="2.08203125" style="145" customWidth="1"/>
    <col min="116" max="16384" width="2.08203125" style="145"/>
  </cols>
  <sheetData>
    <row r="1" spans="2:65" x14ac:dyDescent="0.55000000000000004">
      <c r="B1" s="185" t="s">
        <v>676</v>
      </c>
      <c r="C1" s="193"/>
    </row>
    <row r="2" spans="2:65" x14ac:dyDescent="0.55000000000000004">
      <c r="B2" s="146"/>
      <c r="C2" s="145" t="s">
        <v>293</v>
      </c>
    </row>
    <row r="3" spans="2:65" x14ac:dyDescent="0.55000000000000004">
      <c r="B3" s="149" t="s">
        <v>356</v>
      </c>
      <c r="C3" s="147" t="s">
        <v>579</v>
      </c>
    </row>
    <row r="4" spans="2:65" x14ac:dyDescent="0.55000000000000004">
      <c r="B4" s="156" t="s">
        <v>357</v>
      </c>
      <c r="C4" s="147" t="s">
        <v>580</v>
      </c>
    </row>
    <row r="5" spans="2:65" x14ac:dyDescent="0.55000000000000004">
      <c r="B5" s="156"/>
      <c r="C5" s="154"/>
    </row>
    <row r="6" spans="2:65" x14ac:dyDescent="0.55000000000000004">
      <c r="B6" s="156"/>
      <c r="C6" s="154"/>
    </row>
    <row r="7" spans="2:65" x14ac:dyDescent="0.55000000000000004">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820" t="s">
        <v>294</v>
      </c>
      <c r="AN7" s="820"/>
      <c r="AO7" s="820"/>
      <c r="AP7" s="820"/>
      <c r="AQ7" s="820"/>
      <c r="AR7" s="820"/>
      <c r="AS7" s="820" t="s">
        <v>294</v>
      </c>
      <c r="AT7" s="820"/>
      <c r="AU7" s="820"/>
      <c r="AV7" s="820"/>
      <c r="AW7" s="820"/>
      <c r="AX7" s="820"/>
      <c r="AY7" s="820" t="s">
        <v>295</v>
      </c>
      <c r="AZ7" s="820"/>
      <c r="BA7" s="820"/>
      <c r="BB7" s="820"/>
      <c r="BC7" s="820"/>
      <c r="BD7" s="820"/>
      <c r="BE7" s="150"/>
      <c r="BF7" s="150"/>
      <c r="BG7" s="150"/>
      <c r="BH7" s="151"/>
      <c r="BI7" s="151"/>
      <c r="BJ7" s="150"/>
      <c r="BK7" s="150"/>
      <c r="BL7" s="150"/>
      <c r="BM7" s="152" t="s">
        <v>296</v>
      </c>
    </row>
    <row r="8" spans="2:65" x14ac:dyDescent="0.55000000000000004">
      <c r="B8" s="821" t="s">
        <v>297</v>
      </c>
      <c r="C8" s="808"/>
      <c r="D8" s="808"/>
      <c r="E8" s="809"/>
      <c r="F8" s="821" t="s">
        <v>298</v>
      </c>
      <c r="G8" s="808"/>
      <c r="H8" s="808"/>
      <c r="I8" s="808"/>
      <c r="J8" s="808"/>
      <c r="K8" s="808"/>
      <c r="L8" s="808"/>
      <c r="M8" s="808"/>
      <c r="N8" s="808"/>
      <c r="O8" s="809"/>
      <c r="P8" s="821" t="s">
        <v>299</v>
      </c>
      <c r="Q8" s="808"/>
      <c r="R8" s="808"/>
      <c r="S8" s="808"/>
      <c r="T8" s="808"/>
      <c r="U8" s="808"/>
      <c r="V8" s="808"/>
      <c r="W8" s="808"/>
      <c r="X8" s="808"/>
      <c r="Y8" s="808"/>
      <c r="Z8" s="808"/>
      <c r="AA8" s="808"/>
      <c r="AB8" s="808"/>
      <c r="AC8" s="809"/>
      <c r="AD8" s="821" t="s">
        <v>300</v>
      </c>
      <c r="AE8" s="808"/>
      <c r="AF8" s="809"/>
      <c r="AG8" s="821" t="s">
        <v>301</v>
      </c>
      <c r="AH8" s="808"/>
      <c r="AI8" s="808"/>
      <c r="AJ8" s="808"/>
      <c r="AK8" s="808"/>
      <c r="AL8" s="809"/>
      <c r="AM8" s="822" t="s">
        <v>302</v>
      </c>
      <c r="AN8" s="822"/>
      <c r="AO8" s="822"/>
      <c r="AP8" s="822"/>
      <c r="AQ8" s="822"/>
      <c r="AR8" s="822"/>
      <c r="AS8" s="821" t="s">
        <v>303</v>
      </c>
      <c r="AT8" s="808"/>
      <c r="AU8" s="808"/>
      <c r="AV8" s="808"/>
      <c r="AW8" s="808"/>
      <c r="AX8" s="809"/>
      <c r="AY8" s="821" t="s">
        <v>304</v>
      </c>
      <c r="AZ8" s="808"/>
      <c r="BA8" s="808"/>
      <c r="BB8" s="808"/>
      <c r="BC8" s="808"/>
      <c r="BD8" s="809"/>
      <c r="BE8" s="808" t="s">
        <v>305</v>
      </c>
      <c r="BF8" s="808"/>
      <c r="BG8" s="808"/>
      <c r="BH8" s="808"/>
      <c r="BI8" s="808"/>
      <c r="BJ8" s="808"/>
      <c r="BK8" s="808"/>
      <c r="BL8" s="808"/>
      <c r="BM8" s="809"/>
    </row>
    <row r="9" spans="2:65" x14ac:dyDescent="0.55000000000000004">
      <c r="B9" s="810" t="s">
        <v>306</v>
      </c>
      <c r="C9" s="811"/>
      <c r="D9" s="811"/>
      <c r="E9" s="812"/>
      <c r="F9" s="813"/>
      <c r="G9" s="814"/>
      <c r="H9" s="814"/>
      <c r="I9" s="814"/>
      <c r="J9" s="814"/>
      <c r="K9" s="814"/>
      <c r="L9" s="814"/>
      <c r="M9" s="814"/>
      <c r="N9" s="814"/>
      <c r="O9" s="815"/>
      <c r="P9" s="816" t="s">
        <v>307</v>
      </c>
      <c r="Q9" s="816"/>
      <c r="R9" s="816"/>
      <c r="S9" s="816"/>
      <c r="T9" s="816"/>
      <c r="U9" s="816"/>
      <c r="V9" s="816"/>
      <c r="W9" s="816"/>
      <c r="X9" s="816"/>
      <c r="Y9" s="816"/>
      <c r="Z9" s="816"/>
      <c r="AA9" s="816"/>
      <c r="AB9" s="816"/>
      <c r="AC9" s="816"/>
      <c r="AD9" s="816" t="s">
        <v>308</v>
      </c>
      <c r="AE9" s="816"/>
      <c r="AF9" s="816"/>
      <c r="AG9" s="816" t="s">
        <v>309</v>
      </c>
      <c r="AH9" s="816"/>
      <c r="AI9" s="816"/>
      <c r="AJ9" s="816"/>
      <c r="AK9" s="816"/>
      <c r="AL9" s="816"/>
      <c r="AM9" s="816" t="s">
        <v>310</v>
      </c>
      <c r="AN9" s="816"/>
      <c r="AO9" s="816"/>
      <c r="AP9" s="816"/>
      <c r="AQ9" s="816"/>
      <c r="AR9" s="816"/>
      <c r="AS9" s="816" t="s">
        <v>311</v>
      </c>
      <c r="AT9" s="816"/>
      <c r="AU9" s="816"/>
      <c r="AV9" s="816"/>
      <c r="AW9" s="816"/>
      <c r="AX9" s="816"/>
      <c r="AY9" s="816" t="s">
        <v>312</v>
      </c>
      <c r="AZ9" s="816"/>
      <c r="BA9" s="816"/>
      <c r="BB9" s="816"/>
      <c r="BC9" s="816"/>
      <c r="BD9" s="816"/>
      <c r="BE9" s="817" t="s">
        <v>313</v>
      </c>
      <c r="BF9" s="817"/>
      <c r="BG9" s="817"/>
      <c r="BH9" s="818" t="s">
        <v>314</v>
      </c>
      <c r="BI9" s="818"/>
      <c r="BJ9" s="818"/>
      <c r="BK9" s="819" t="s">
        <v>302</v>
      </c>
      <c r="BL9" s="819"/>
      <c r="BM9" s="819"/>
    </row>
    <row r="10" spans="2:65" ht="32.15" customHeight="1" x14ac:dyDescent="0.55000000000000004">
      <c r="B10" s="805" t="s">
        <v>444</v>
      </c>
      <c r="C10" s="805"/>
      <c r="D10" s="805"/>
      <c r="E10" s="805"/>
      <c r="F10" s="864" t="s">
        <v>560</v>
      </c>
      <c r="G10" s="865"/>
      <c r="H10" s="865"/>
      <c r="I10" s="865"/>
      <c r="J10" s="865"/>
      <c r="K10" s="865"/>
      <c r="L10" s="865"/>
      <c r="M10" s="865"/>
      <c r="N10" s="865"/>
      <c r="O10" s="865"/>
      <c r="P10" s="866" t="s">
        <v>505</v>
      </c>
      <c r="Q10" s="867"/>
      <c r="R10" s="867"/>
      <c r="S10" s="867"/>
      <c r="T10" s="867"/>
      <c r="U10" s="867"/>
      <c r="V10" s="867"/>
      <c r="W10" s="867"/>
      <c r="X10" s="867"/>
      <c r="Y10" s="867"/>
      <c r="Z10" s="867"/>
      <c r="AA10" s="867"/>
      <c r="AB10" s="867"/>
      <c r="AC10" s="867"/>
      <c r="AD10" s="861" t="s">
        <v>260</v>
      </c>
      <c r="AE10" s="861"/>
      <c r="AF10" s="861"/>
      <c r="AG10" s="862">
        <v>1</v>
      </c>
      <c r="AH10" s="862"/>
      <c r="AI10" s="862"/>
      <c r="AJ10" s="862"/>
      <c r="AK10" s="862"/>
      <c r="AL10" s="862"/>
      <c r="AM10" s="862">
        <v>1200000</v>
      </c>
      <c r="AN10" s="862"/>
      <c r="AO10" s="862"/>
      <c r="AP10" s="862"/>
      <c r="AQ10" s="862"/>
      <c r="AR10" s="862"/>
      <c r="AS10" s="802">
        <f>IF(AM10="","",AG10*AM10)</f>
        <v>1200000</v>
      </c>
      <c r="AT10" s="802"/>
      <c r="AU10" s="802"/>
      <c r="AV10" s="802"/>
      <c r="AW10" s="802"/>
      <c r="AX10" s="802"/>
      <c r="AY10" s="802">
        <f>IF(AM10="","",ROUNDDOWN(AG10*AM10*1.1,0))</f>
        <v>1320000</v>
      </c>
      <c r="AZ10" s="802"/>
      <c r="BA10" s="802"/>
      <c r="BB10" s="802"/>
      <c r="BC10" s="802"/>
      <c r="BD10" s="802"/>
      <c r="BE10" s="803" t="str">
        <f>IF(AS10="","",IF(AS10&gt;=300000,"必要",""))</f>
        <v>必要</v>
      </c>
      <c r="BF10" s="803"/>
      <c r="BG10" s="803"/>
      <c r="BH10" s="803" t="str">
        <f>IF(AS10="","",IF(AS10&gt;=1000000,"必要",""))</f>
        <v>必要</v>
      </c>
      <c r="BI10" s="803"/>
      <c r="BJ10" s="803"/>
      <c r="BK10" s="804" t="str">
        <f>IF(AM10="","",IF(AM10&lt;100000,"×","〇"))</f>
        <v>〇</v>
      </c>
      <c r="BL10" s="804"/>
      <c r="BM10" s="804"/>
    </row>
    <row r="11" spans="2:65" ht="32.15" customHeight="1" x14ac:dyDescent="0.55000000000000004">
      <c r="B11" s="805" t="s">
        <v>445</v>
      </c>
      <c r="C11" s="805"/>
      <c r="D11" s="805"/>
      <c r="E11" s="805"/>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61" t="s">
        <v>260</v>
      </c>
      <c r="AE11" s="861"/>
      <c r="AF11" s="861"/>
      <c r="AG11" s="849"/>
      <c r="AH11" s="849"/>
      <c r="AI11" s="849"/>
      <c r="AJ11" s="849"/>
      <c r="AK11" s="849"/>
      <c r="AL11" s="849"/>
      <c r="AM11" s="849"/>
      <c r="AN11" s="849"/>
      <c r="AO11" s="849"/>
      <c r="AP11" s="849"/>
      <c r="AQ11" s="849"/>
      <c r="AR11" s="849"/>
      <c r="AS11" s="802" t="str">
        <f t="shared" ref="AS11:AS19" si="0">IF(AM11="","",AG11*AM11)</f>
        <v/>
      </c>
      <c r="AT11" s="802"/>
      <c r="AU11" s="802"/>
      <c r="AV11" s="802"/>
      <c r="AW11" s="802"/>
      <c r="AX11" s="802"/>
      <c r="AY11" s="802" t="str">
        <f t="shared" ref="AY11:AY19" si="1">IF(AM11="","",ROUNDDOWN(AG11*AM11*1.1,0))</f>
        <v/>
      </c>
      <c r="AZ11" s="802"/>
      <c r="BA11" s="802"/>
      <c r="BB11" s="802"/>
      <c r="BC11" s="802"/>
      <c r="BD11" s="802"/>
      <c r="BE11" s="803" t="str">
        <f t="shared" ref="BE11:BE19" si="2">IF(AS11="","",IF(AS11&gt;=300000,"必要",""))</f>
        <v/>
      </c>
      <c r="BF11" s="803"/>
      <c r="BG11" s="803"/>
      <c r="BH11" s="803" t="str">
        <f t="shared" ref="BH11:BH19" si="3">IF(AS11="","",IF(AS11&gt;=1000000,"必要",""))</f>
        <v/>
      </c>
      <c r="BI11" s="803"/>
      <c r="BJ11" s="803"/>
      <c r="BK11" s="804" t="str">
        <f t="shared" ref="BK11:BK19" si="4">IF(AM11="","",IF(AM11&lt;100000,"×","〇"))</f>
        <v/>
      </c>
      <c r="BL11" s="804"/>
      <c r="BM11" s="804"/>
    </row>
    <row r="12" spans="2:65" ht="32.15" customHeight="1" x14ac:dyDescent="0.55000000000000004">
      <c r="B12" s="805" t="s">
        <v>446</v>
      </c>
      <c r="C12" s="805"/>
      <c r="D12" s="805"/>
      <c r="E12" s="805"/>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61" t="s">
        <v>260</v>
      </c>
      <c r="AE12" s="861"/>
      <c r="AF12" s="861"/>
      <c r="AG12" s="849"/>
      <c r="AH12" s="849"/>
      <c r="AI12" s="849"/>
      <c r="AJ12" s="849"/>
      <c r="AK12" s="849"/>
      <c r="AL12" s="849"/>
      <c r="AM12" s="849"/>
      <c r="AN12" s="849"/>
      <c r="AO12" s="849"/>
      <c r="AP12" s="849"/>
      <c r="AQ12" s="849"/>
      <c r="AR12" s="849"/>
      <c r="AS12" s="802" t="str">
        <f t="shared" si="0"/>
        <v/>
      </c>
      <c r="AT12" s="802"/>
      <c r="AU12" s="802"/>
      <c r="AV12" s="802"/>
      <c r="AW12" s="802"/>
      <c r="AX12" s="802"/>
      <c r="AY12" s="802" t="str">
        <f t="shared" si="1"/>
        <v/>
      </c>
      <c r="AZ12" s="802"/>
      <c r="BA12" s="802"/>
      <c r="BB12" s="802"/>
      <c r="BC12" s="802"/>
      <c r="BD12" s="802"/>
      <c r="BE12" s="803" t="str">
        <f t="shared" si="2"/>
        <v/>
      </c>
      <c r="BF12" s="803"/>
      <c r="BG12" s="803"/>
      <c r="BH12" s="803" t="str">
        <f t="shared" si="3"/>
        <v/>
      </c>
      <c r="BI12" s="803"/>
      <c r="BJ12" s="803"/>
      <c r="BK12" s="804" t="str">
        <f t="shared" si="4"/>
        <v/>
      </c>
      <c r="BL12" s="804"/>
      <c r="BM12" s="804"/>
    </row>
    <row r="13" spans="2:65" ht="32.15" customHeight="1" x14ac:dyDescent="0.55000000000000004">
      <c r="B13" s="805" t="s">
        <v>447</v>
      </c>
      <c r="C13" s="805"/>
      <c r="D13" s="805"/>
      <c r="E13" s="805"/>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61" t="s">
        <v>260</v>
      </c>
      <c r="AE13" s="861"/>
      <c r="AF13" s="861"/>
      <c r="AG13" s="849"/>
      <c r="AH13" s="849"/>
      <c r="AI13" s="849"/>
      <c r="AJ13" s="849"/>
      <c r="AK13" s="849"/>
      <c r="AL13" s="849"/>
      <c r="AM13" s="849"/>
      <c r="AN13" s="849"/>
      <c r="AO13" s="849"/>
      <c r="AP13" s="849"/>
      <c r="AQ13" s="849"/>
      <c r="AR13" s="849"/>
      <c r="AS13" s="802" t="str">
        <f t="shared" si="0"/>
        <v/>
      </c>
      <c r="AT13" s="802"/>
      <c r="AU13" s="802"/>
      <c r="AV13" s="802"/>
      <c r="AW13" s="802"/>
      <c r="AX13" s="802"/>
      <c r="AY13" s="802" t="str">
        <f t="shared" si="1"/>
        <v/>
      </c>
      <c r="AZ13" s="802"/>
      <c r="BA13" s="802"/>
      <c r="BB13" s="802"/>
      <c r="BC13" s="802"/>
      <c r="BD13" s="802"/>
      <c r="BE13" s="803" t="str">
        <f t="shared" si="2"/>
        <v/>
      </c>
      <c r="BF13" s="803"/>
      <c r="BG13" s="803"/>
      <c r="BH13" s="803" t="str">
        <f t="shared" si="3"/>
        <v/>
      </c>
      <c r="BI13" s="803"/>
      <c r="BJ13" s="803"/>
      <c r="BK13" s="804" t="str">
        <f t="shared" si="4"/>
        <v/>
      </c>
      <c r="BL13" s="804"/>
      <c r="BM13" s="804"/>
    </row>
    <row r="14" spans="2:65" ht="32.15" customHeight="1" x14ac:dyDescent="0.55000000000000004">
      <c r="B14" s="805" t="s">
        <v>448</v>
      </c>
      <c r="C14" s="805"/>
      <c r="D14" s="805"/>
      <c r="E14" s="805"/>
      <c r="F14" s="850"/>
      <c r="G14" s="850"/>
      <c r="H14" s="850"/>
      <c r="I14" s="850"/>
      <c r="J14" s="850"/>
      <c r="K14" s="850"/>
      <c r="L14" s="850"/>
      <c r="M14" s="850"/>
      <c r="N14" s="850"/>
      <c r="O14" s="850"/>
      <c r="P14" s="850"/>
      <c r="Q14" s="850"/>
      <c r="R14" s="850"/>
      <c r="S14" s="850"/>
      <c r="T14" s="850"/>
      <c r="U14" s="850"/>
      <c r="V14" s="850"/>
      <c r="W14" s="850"/>
      <c r="X14" s="850"/>
      <c r="Y14" s="850"/>
      <c r="Z14" s="850"/>
      <c r="AA14" s="850"/>
      <c r="AB14" s="850"/>
      <c r="AC14" s="850"/>
      <c r="AD14" s="861" t="s">
        <v>260</v>
      </c>
      <c r="AE14" s="861"/>
      <c r="AF14" s="861"/>
      <c r="AG14" s="849"/>
      <c r="AH14" s="849"/>
      <c r="AI14" s="849"/>
      <c r="AJ14" s="849"/>
      <c r="AK14" s="849"/>
      <c r="AL14" s="849"/>
      <c r="AM14" s="849"/>
      <c r="AN14" s="849"/>
      <c r="AO14" s="849"/>
      <c r="AP14" s="849"/>
      <c r="AQ14" s="849"/>
      <c r="AR14" s="849"/>
      <c r="AS14" s="802" t="str">
        <f t="shared" si="0"/>
        <v/>
      </c>
      <c r="AT14" s="802"/>
      <c r="AU14" s="802"/>
      <c r="AV14" s="802"/>
      <c r="AW14" s="802"/>
      <c r="AX14" s="802"/>
      <c r="AY14" s="802" t="str">
        <f t="shared" si="1"/>
        <v/>
      </c>
      <c r="AZ14" s="802"/>
      <c r="BA14" s="802"/>
      <c r="BB14" s="802"/>
      <c r="BC14" s="802"/>
      <c r="BD14" s="802"/>
      <c r="BE14" s="803" t="str">
        <f t="shared" si="2"/>
        <v/>
      </c>
      <c r="BF14" s="803"/>
      <c r="BG14" s="803"/>
      <c r="BH14" s="803" t="str">
        <f t="shared" si="3"/>
        <v/>
      </c>
      <c r="BI14" s="803"/>
      <c r="BJ14" s="803"/>
      <c r="BK14" s="804" t="str">
        <f t="shared" si="4"/>
        <v/>
      </c>
      <c r="BL14" s="804"/>
      <c r="BM14" s="804"/>
    </row>
    <row r="15" spans="2:65" ht="32.15" customHeight="1" x14ac:dyDescent="0.55000000000000004">
      <c r="B15" s="805" t="s">
        <v>449</v>
      </c>
      <c r="C15" s="805"/>
      <c r="D15" s="805"/>
      <c r="E15" s="805"/>
      <c r="F15" s="850"/>
      <c r="G15" s="850"/>
      <c r="H15" s="850"/>
      <c r="I15" s="850"/>
      <c r="J15" s="850"/>
      <c r="K15" s="850"/>
      <c r="L15" s="850"/>
      <c r="M15" s="850"/>
      <c r="N15" s="850"/>
      <c r="O15" s="850"/>
      <c r="P15" s="850"/>
      <c r="Q15" s="850"/>
      <c r="R15" s="850"/>
      <c r="S15" s="850"/>
      <c r="T15" s="850"/>
      <c r="U15" s="850"/>
      <c r="V15" s="850"/>
      <c r="W15" s="850"/>
      <c r="X15" s="850"/>
      <c r="Y15" s="850"/>
      <c r="Z15" s="850"/>
      <c r="AA15" s="850"/>
      <c r="AB15" s="850"/>
      <c r="AC15" s="850"/>
      <c r="AD15" s="861" t="s">
        <v>260</v>
      </c>
      <c r="AE15" s="861"/>
      <c r="AF15" s="861"/>
      <c r="AG15" s="849"/>
      <c r="AH15" s="849"/>
      <c r="AI15" s="849"/>
      <c r="AJ15" s="849"/>
      <c r="AK15" s="849"/>
      <c r="AL15" s="849"/>
      <c r="AM15" s="849"/>
      <c r="AN15" s="849"/>
      <c r="AO15" s="849"/>
      <c r="AP15" s="849"/>
      <c r="AQ15" s="849"/>
      <c r="AR15" s="849"/>
      <c r="AS15" s="802" t="str">
        <f t="shared" si="0"/>
        <v/>
      </c>
      <c r="AT15" s="802"/>
      <c r="AU15" s="802"/>
      <c r="AV15" s="802"/>
      <c r="AW15" s="802"/>
      <c r="AX15" s="802"/>
      <c r="AY15" s="802" t="str">
        <f t="shared" si="1"/>
        <v/>
      </c>
      <c r="AZ15" s="802"/>
      <c r="BA15" s="802"/>
      <c r="BB15" s="802"/>
      <c r="BC15" s="802"/>
      <c r="BD15" s="802"/>
      <c r="BE15" s="803" t="str">
        <f t="shared" si="2"/>
        <v/>
      </c>
      <c r="BF15" s="803"/>
      <c r="BG15" s="803"/>
      <c r="BH15" s="803" t="str">
        <f t="shared" si="3"/>
        <v/>
      </c>
      <c r="BI15" s="803"/>
      <c r="BJ15" s="803"/>
      <c r="BK15" s="804" t="str">
        <f t="shared" si="4"/>
        <v/>
      </c>
      <c r="BL15" s="804"/>
      <c r="BM15" s="804"/>
    </row>
    <row r="16" spans="2:65" ht="32.15" customHeight="1" x14ac:dyDescent="0.55000000000000004">
      <c r="B16" s="805" t="s">
        <v>450</v>
      </c>
      <c r="C16" s="805"/>
      <c r="D16" s="805"/>
      <c r="E16" s="805"/>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61" t="s">
        <v>260</v>
      </c>
      <c r="AE16" s="861"/>
      <c r="AF16" s="861"/>
      <c r="AG16" s="849"/>
      <c r="AH16" s="849"/>
      <c r="AI16" s="849"/>
      <c r="AJ16" s="849"/>
      <c r="AK16" s="849"/>
      <c r="AL16" s="849"/>
      <c r="AM16" s="849"/>
      <c r="AN16" s="849"/>
      <c r="AO16" s="849"/>
      <c r="AP16" s="849"/>
      <c r="AQ16" s="849"/>
      <c r="AR16" s="849"/>
      <c r="AS16" s="802" t="str">
        <f t="shared" si="0"/>
        <v/>
      </c>
      <c r="AT16" s="802"/>
      <c r="AU16" s="802"/>
      <c r="AV16" s="802"/>
      <c r="AW16" s="802"/>
      <c r="AX16" s="802"/>
      <c r="AY16" s="802" t="str">
        <f t="shared" si="1"/>
        <v/>
      </c>
      <c r="AZ16" s="802"/>
      <c r="BA16" s="802"/>
      <c r="BB16" s="802"/>
      <c r="BC16" s="802"/>
      <c r="BD16" s="802"/>
      <c r="BE16" s="803" t="str">
        <f t="shared" si="2"/>
        <v/>
      </c>
      <c r="BF16" s="803"/>
      <c r="BG16" s="803"/>
      <c r="BH16" s="803" t="str">
        <f t="shared" si="3"/>
        <v/>
      </c>
      <c r="BI16" s="803"/>
      <c r="BJ16" s="803"/>
      <c r="BK16" s="804" t="str">
        <f t="shared" si="4"/>
        <v/>
      </c>
      <c r="BL16" s="804"/>
      <c r="BM16" s="804"/>
    </row>
    <row r="17" spans="2:65" ht="32.15" customHeight="1" x14ac:dyDescent="0.55000000000000004">
      <c r="B17" s="805" t="s">
        <v>451</v>
      </c>
      <c r="C17" s="805"/>
      <c r="D17" s="805"/>
      <c r="E17" s="805"/>
      <c r="F17" s="850"/>
      <c r="G17" s="850"/>
      <c r="H17" s="850"/>
      <c r="I17" s="850"/>
      <c r="J17" s="850"/>
      <c r="K17" s="850"/>
      <c r="L17" s="850"/>
      <c r="M17" s="850"/>
      <c r="N17" s="850"/>
      <c r="O17" s="850"/>
      <c r="P17" s="850"/>
      <c r="Q17" s="850"/>
      <c r="R17" s="850"/>
      <c r="S17" s="850"/>
      <c r="T17" s="850"/>
      <c r="U17" s="850"/>
      <c r="V17" s="850"/>
      <c r="W17" s="850"/>
      <c r="X17" s="850"/>
      <c r="Y17" s="850"/>
      <c r="Z17" s="850"/>
      <c r="AA17" s="850"/>
      <c r="AB17" s="850"/>
      <c r="AC17" s="850"/>
      <c r="AD17" s="861" t="s">
        <v>260</v>
      </c>
      <c r="AE17" s="861"/>
      <c r="AF17" s="861"/>
      <c r="AG17" s="849"/>
      <c r="AH17" s="849"/>
      <c r="AI17" s="849"/>
      <c r="AJ17" s="849"/>
      <c r="AK17" s="849"/>
      <c r="AL17" s="849"/>
      <c r="AM17" s="849"/>
      <c r="AN17" s="849"/>
      <c r="AO17" s="849"/>
      <c r="AP17" s="849"/>
      <c r="AQ17" s="849"/>
      <c r="AR17" s="849"/>
      <c r="AS17" s="802" t="str">
        <f t="shared" si="0"/>
        <v/>
      </c>
      <c r="AT17" s="802"/>
      <c r="AU17" s="802"/>
      <c r="AV17" s="802"/>
      <c r="AW17" s="802"/>
      <c r="AX17" s="802"/>
      <c r="AY17" s="802" t="str">
        <f t="shared" si="1"/>
        <v/>
      </c>
      <c r="AZ17" s="802"/>
      <c r="BA17" s="802"/>
      <c r="BB17" s="802"/>
      <c r="BC17" s="802"/>
      <c r="BD17" s="802"/>
      <c r="BE17" s="803" t="str">
        <f t="shared" si="2"/>
        <v/>
      </c>
      <c r="BF17" s="803"/>
      <c r="BG17" s="803"/>
      <c r="BH17" s="803" t="str">
        <f t="shared" si="3"/>
        <v/>
      </c>
      <c r="BI17" s="803"/>
      <c r="BJ17" s="803"/>
      <c r="BK17" s="804" t="str">
        <f t="shared" si="4"/>
        <v/>
      </c>
      <c r="BL17" s="804"/>
      <c r="BM17" s="804"/>
    </row>
    <row r="18" spans="2:65" ht="32.15" customHeight="1" x14ac:dyDescent="0.55000000000000004">
      <c r="B18" s="805" t="s">
        <v>452</v>
      </c>
      <c r="C18" s="805"/>
      <c r="D18" s="805"/>
      <c r="E18" s="805"/>
      <c r="F18" s="850"/>
      <c r="G18" s="850"/>
      <c r="H18" s="850"/>
      <c r="I18" s="850"/>
      <c r="J18" s="850"/>
      <c r="K18" s="850"/>
      <c r="L18" s="850"/>
      <c r="M18" s="850"/>
      <c r="N18" s="850"/>
      <c r="O18" s="850"/>
      <c r="P18" s="850"/>
      <c r="Q18" s="850"/>
      <c r="R18" s="850"/>
      <c r="S18" s="850"/>
      <c r="T18" s="850"/>
      <c r="U18" s="850"/>
      <c r="V18" s="850"/>
      <c r="W18" s="850"/>
      <c r="X18" s="850"/>
      <c r="Y18" s="850"/>
      <c r="Z18" s="850"/>
      <c r="AA18" s="850"/>
      <c r="AB18" s="850"/>
      <c r="AC18" s="850"/>
      <c r="AD18" s="861" t="s">
        <v>260</v>
      </c>
      <c r="AE18" s="861"/>
      <c r="AF18" s="861"/>
      <c r="AG18" s="849"/>
      <c r="AH18" s="849"/>
      <c r="AI18" s="849"/>
      <c r="AJ18" s="849"/>
      <c r="AK18" s="849"/>
      <c r="AL18" s="849"/>
      <c r="AM18" s="849"/>
      <c r="AN18" s="849"/>
      <c r="AO18" s="849"/>
      <c r="AP18" s="849"/>
      <c r="AQ18" s="849"/>
      <c r="AR18" s="849"/>
      <c r="AS18" s="802" t="str">
        <f t="shared" si="0"/>
        <v/>
      </c>
      <c r="AT18" s="802"/>
      <c r="AU18" s="802"/>
      <c r="AV18" s="802"/>
      <c r="AW18" s="802"/>
      <c r="AX18" s="802"/>
      <c r="AY18" s="802" t="str">
        <f t="shared" si="1"/>
        <v/>
      </c>
      <c r="AZ18" s="802"/>
      <c r="BA18" s="802"/>
      <c r="BB18" s="802"/>
      <c r="BC18" s="802"/>
      <c r="BD18" s="802"/>
      <c r="BE18" s="803" t="str">
        <f t="shared" si="2"/>
        <v/>
      </c>
      <c r="BF18" s="803"/>
      <c r="BG18" s="803"/>
      <c r="BH18" s="803" t="str">
        <f t="shared" si="3"/>
        <v/>
      </c>
      <c r="BI18" s="803"/>
      <c r="BJ18" s="803"/>
      <c r="BK18" s="804" t="str">
        <f t="shared" si="4"/>
        <v/>
      </c>
      <c r="BL18" s="804"/>
      <c r="BM18" s="804"/>
    </row>
    <row r="19" spans="2:65" ht="32.15" customHeight="1" x14ac:dyDescent="0.55000000000000004">
      <c r="B19" s="805" t="s">
        <v>453</v>
      </c>
      <c r="C19" s="805"/>
      <c r="D19" s="805"/>
      <c r="E19" s="805"/>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61" t="s">
        <v>260</v>
      </c>
      <c r="AE19" s="861"/>
      <c r="AF19" s="861"/>
      <c r="AG19" s="849"/>
      <c r="AH19" s="849"/>
      <c r="AI19" s="849"/>
      <c r="AJ19" s="849"/>
      <c r="AK19" s="849"/>
      <c r="AL19" s="849"/>
      <c r="AM19" s="849"/>
      <c r="AN19" s="849"/>
      <c r="AO19" s="849"/>
      <c r="AP19" s="849"/>
      <c r="AQ19" s="849"/>
      <c r="AR19" s="849"/>
      <c r="AS19" s="802" t="str">
        <f t="shared" si="0"/>
        <v/>
      </c>
      <c r="AT19" s="802"/>
      <c r="AU19" s="802"/>
      <c r="AV19" s="802"/>
      <c r="AW19" s="802"/>
      <c r="AX19" s="802"/>
      <c r="AY19" s="802" t="str">
        <f t="shared" si="1"/>
        <v/>
      </c>
      <c r="AZ19" s="802"/>
      <c r="BA19" s="802"/>
      <c r="BB19" s="802"/>
      <c r="BC19" s="802"/>
      <c r="BD19" s="802"/>
      <c r="BE19" s="803" t="str">
        <f t="shared" si="2"/>
        <v/>
      </c>
      <c r="BF19" s="803"/>
      <c r="BG19" s="803"/>
      <c r="BH19" s="803" t="str">
        <f t="shared" si="3"/>
        <v/>
      </c>
      <c r="BI19" s="803"/>
      <c r="BJ19" s="803"/>
      <c r="BK19" s="804" t="str">
        <f t="shared" si="4"/>
        <v/>
      </c>
      <c r="BL19" s="804"/>
      <c r="BM19" s="804"/>
    </row>
    <row r="20" spans="2:65" ht="32.15" customHeight="1" x14ac:dyDescent="0.55000000000000004">
      <c r="AM20" s="798" t="s">
        <v>36</v>
      </c>
      <c r="AN20" s="798"/>
      <c r="AO20" s="798"/>
      <c r="AP20" s="798"/>
      <c r="AQ20" s="798"/>
      <c r="AR20" s="799"/>
      <c r="AS20" s="800">
        <f>SUM(AS10:AX19)</f>
        <v>1200000</v>
      </c>
      <c r="AT20" s="800"/>
      <c r="AU20" s="800"/>
      <c r="AV20" s="800"/>
      <c r="AW20" s="800"/>
      <c r="AX20" s="800"/>
      <c r="AY20" s="800">
        <f>SUM(AY10:BD19)</f>
        <v>1320000</v>
      </c>
      <c r="AZ20" s="800"/>
      <c r="BA20" s="800"/>
      <c r="BB20" s="800"/>
      <c r="BC20" s="800"/>
      <c r="BD20" s="800"/>
    </row>
    <row r="22" spans="2:65" x14ac:dyDescent="0.55000000000000004">
      <c r="B22" s="194" t="s">
        <v>454</v>
      </c>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row>
    <row r="23" spans="2:65" x14ac:dyDescent="0.55000000000000004">
      <c r="B23" s="943" t="s">
        <v>439</v>
      </c>
      <c r="C23" s="833"/>
      <c r="D23" s="833"/>
      <c r="E23" s="833"/>
      <c r="F23" s="944"/>
      <c r="G23" s="770"/>
      <c r="H23" s="770"/>
      <c r="I23" s="770"/>
      <c r="J23" s="846"/>
      <c r="K23" s="937" t="s">
        <v>649</v>
      </c>
      <c r="L23" s="900"/>
      <c r="M23" s="900"/>
      <c r="N23" s="900"/>
      <c r="O23" s="901"/>
      <c r="P23" s="941"/>
      <c r="Q23" s="770"/>
      <c r="R23" s="770"/>
      <c r="S23" s="770"/>
      <c r="T23" s="770"/>
      <c r="U23" s="770"/>
      <c r="V23" s="770"/>
      <c r="W23" s="770"/>
      <c r="X23" s="770"/>
      <c r="Y23" s="770"/>
      <c r="Z23" s="770"/>
      <c r="AA23" s="770"/>
      <c r="AB23" s="770"/>
      <c r="AC23" s="770"/>
      <c r="AD23" s="770"/>
      <c r="AE23" s="770"/>
      <c r="AF23" s="770"/>
      <c r="AG23" s="770"/>
      <c r="AH23" s="770"/>
      <c r="AI23" s="770"/>
      <c r="AJ23" s="770"/>
      <c r="AK23" s="846"/>
      <c r="AL23" s="937" t="s">
        <v>651</v>
      </c>
      <c r="AM23" s="938"/>
      <c r="AN23" s="938"/>
      <c r="AO23" s="938"/>
      <c r="AP23" s="938"/>
      <c r="AQ23" s="901"/>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9"/>
    </row>
    <row r="24" spans="2:65" x14ac:dyDescent="0.55000000000000004">
      <c r="B24" s="937" t="s">
        <v>456</v>
      </c>
      <c r="C24" s="900"/>
      <c r="D24" s="900"/>
      <c r="E24" s="900"/>
      <c r="F24" s="900"/>
      <c r="G24" s="900"/>
      <c r="H24" s="900"/>
      <c r="I24" s="900"/>
      <c r="J24" s="900"/>
      <c r="K24" s="900"/>
      <c r="L24" s="900"/>
      <c r="M24" s="900"/>
      <c r="N24" s="900"/>
      <c r="O24" s="901"/>
      <c r="P24" s="939" t="s">
        <v>648</v>
      </c>
      <c r="Q24" s="770"/>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770"/>
      <c r="BA24" s="770"/>
      <c r="BB24" s="770"/>
      <c r="BC24" s="770"/>
      <c r="BD24" s="770"/>
      <c r="BE24" s="770"/>
      <c r="BF24" s="770"/>
      <c r="BG24" s="770"/>
      <c r="BH24" s="770"/>
      <c r="BI24" s="770"/>
      <c r="BJ24" s="770"/>
      <c r="BK24" s="770"/>
      <c r="BL24" s="770"/>
      <c r="BM24" s="846"/>
    </row>
    <row r="25" spans="2:65" x14ac:dyDescent="0.55000000000000004">
      <c r="B25" s="942" t="s">
        <v>457</v>
      </c>
      <c r="C25" s="900"/>
      <c r="D25" s="900"/>
      <c r="E25" s="900"/>
      <c r="F25" s="900"/>
      <c r="G25" s="900"/>
      <c r="H25" s="900"/>
      <c r="I25" s="900"/>
      <c r="J25" s="900"/>
      <c r="K25" s="900"/>
      <c r="L25" s="900"/>
      <c r="M25" s="900"/>
      <c r="N25" s="900"/>
      <c r="O25" s="901"/>
      <c r="P25" s="940"/>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770"/>
      <c r="AO25" s="770"/>
      <c r="AP25" s="770"/>
      <c r="AQ25" s="770"/>
      <c r="AR25" s="770"/>
      <c r="AS25" s="770"/>
      <c r="AT25" s="770"/>
      <c r="AU25" s="770"/>
      <c r="AV25" s="770"/>
      <c r="AW25" s="770"/>
      <c r="AX25" s="770"/>
      <c r="AY25" s="770"/>
      <c r="AZ25" s="770"/>
      <c r="BA25" s="770"/>
      <c r="BB25" s="770"/>
      <c r="BC25" s="770"/>
      <c r="BD25" s="770"/>
      <c r="BE25" s="770"/>
      <c r="BF25" s="770"/>
      <c r="BG25" s="770"/>
      <c r="BH25" s="770"/>
      <c r="BI25" s="770"/>
      <c r="BJ25" s="770"/>
      <c r="BK25" s="770"/>
      <c r="BL25" s="770"/>
      <c r="BM25" s="846"/>
    </row>
    <row r="26" spans="2:65" x14ac:dyDescent="0.55000000000000004">
      <c r="B26" s="942" t="s">
        <v>458</v>
      </c>
      <c r="C26" s="900"/>
      <c r="D26" s="900"/>
      <c r="E26" s="900"/>
      <c r="F26" s="900"/>
      <c r="G26" s="900"/>
      <c r="H26" s="900"/>
      <c r="I26" s="900"/>
      <c r="J26" s="900"/>
      <c r="K26" s="900"/>
      <c r="L26" s="900"/>
      <c r="M26" s="900"/>
      <c r="N26" s="900"/>
      <c r="O26" s="901"/>
      <c r="P26" s="941"/>
      <c r="Q26" s="770"/>
      <c r="R26" s="770"/>
      <c r="S26" s="770"/>
      <c r="T26" s="770"/>
      <c r="U26" s="770"/>
      <c r="V26" s="770"/>
      <c r="W26" s="770"/>
      <c r="X26" s="770"/>
      <c r="Y26" s="770"/>
      <c r="Z26" s="770"/>
      <c r="AA26" s="770"/>
      <c r="AB26" s="770"/>
      <c r="AC26" s="770"/>
      <c r="AD26" s="770"/>
      <c r="AE26" s="770"/>
      <c r="AF26" s="770"/>
      <c r="AG26" s="770"/>
      <c r="AH26" s="770"/>
      <c r="AI26" s="770"/>
      <c r="AJ26" s="770"/>
      <c r="AK26" s="770"/>
      <c r="AL26" s="770"/>
      <c r="AM26" s="770"/>
      <c r="AN26" s="770"/>
      <c r="AO26" s="770"/>
      <c r="AP26" s="770"/>
      <c r="AQ26" s="770"/>
      <c r="AR26" s="770"/>
      <c r="AS26" s="770"/>
      <c r="AT26" s="770"/>
      <c r="AU26" s="770"/>
      <c r="AV26" s="770"/>
      <c r="AW26" s="770"/>
      <c r="AX26" s="770"/>
      <c r="AY26" s="770"/>
      <c r="AZ26" s="770"/>
      <c r="BA26" s="770"/>
      <c r="BB26" s="770"/>
      <c r="BC26" s="770"/>
      <c r="BD26" s="770"/>
      <c r="BE26" s="770"/>
      <c r="BF26" s="770"/>
      <c r="BG26" s="770"/>
      <c r="BH26" s="770"/>
      <c r="BI26" s="770"/>
      <c r="BJ26" s="770"/>
      <c r="BK26" s="770"/>
      <c r="BL26" s="770"/>
      <c r="BM26" s="846"/>
    </row>
    <row r="27" spans="2:65" x14ac:dyDescent="0.55000000000000004">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row>
    <row r="28" spans="2:65" x14ac:dyDescent="0.55000000000000004">
      <c r="B28" s="194" t="s">
        <v>459</v>
      </c>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row>
    <row r="29" spans="2:65" x14ac:dyDescent="0.55000000000000004">
      <c r="B29" s="943" t="s">
        <v>439</v>
      </c>
      <c r="C29" s="833"/>
      <c r="D29" s="833"/>
      <c r="E29" s="833"/>
      <c r="F29" s="944"/>
      <c r="G29" s="770"/>
      <c r="H29" s="770"/>
      <c r="I29" s="770"/>
      <c r="J29" s="846"/>
      <c r="K29" s="937" t="s">
        <v>650</v>
      </c>
      <c r="L29" s="900"/>
      <c r="M29" s="900"/>
      <c r="N29" s="900"/>
      <c r="O29" s="901"/>
      <c r="P29" s="941"/>
      <c r="Q29" s="770"/>
      <c r="R29" s="770"/>
      <c r="S29" s="770"/>
      <c r="T29" s="770"/>
      <c r="U29" s="770"/>
      <c r="V29" s="770"/>
      <c r="W29" s="770"/>
      <c r="X29" s="770"/>
      <c r="Y29" s="770"/>
      <c r="Z29" s="770"/>
      <c r="AA29" s="770"/>
      <c r="AB29" s="770"/>
      <c r="AC29" s="770"/>
      <c r="AD29" s="770"/>
      <c r="AE29" s="770"/>
      <c r="AF29" s="770"/>
      <c r="AG29" s="770"/>
      <c r="AH29" s="770"/>
      <c r="AI29" s="770"/>
      <c r="AJ29" s="770"/>
      <c r="AK29" s="846"/>
      <c r="AL29" s="942" t="s">
        <v>455</v>
      </c>
      <c r="AM29" s="938"/>
      <c r="AN29" s="938"/>
      <c r="AO29" s="938"/>
      <c r="AP29" s="938"/>
      <c r="AQ29" s="901"/>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9"/>
    </row>
    <row r="30" spans="2:65" x14ac:dyDescent="0.55000000000000004">
      <c r="B30" s="937" t="s">
        <v>652</v>
      </c>
      <c r="C30" s="900"/>
      <c r="D30" s="900"/>
      <c r="E30" s="900"/>
      <c r="F30" s="900"/>
      <c r="G30" s="900"/>
      <c r="H30" s="900"/>
      <c r="I30" s="900"/>
      <c r="J30" s="900"/>
      <c r="K30" s="900"/>
      <c r="L30" s="900"/>
      <c r="M30" s="900"/>
      <c r="N30" s="900"/>
      <c r="O30" s="901"/>
      <c r="P30" s="939" t="s">
        <v>654</v>
      </c>
      <c r="Q30" s="770"/>
      <c r="R30" s="770"/>
      <c r="S30" s="770"/>
      <c r="T30" s="770"/>
      <c r="U30" s="770"/>
      <c r="V30" s="770"/>
      <c r="W30" s="770"/>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0"/>
      <c r="AY30" s="770"/>
      <c r="AZ30" s="770"/>
      <c r="BA30" s="770"/>
      <c r="BB30" s="770"/>
      <c r="BC30" s="770"/>
      <c r="BD30" s="770"/>
      <c r="BE30" s="770"/>
      <c r="BF30" s="770"/>
      <c r="BG30" s="770"/>
      <c r="BH30" s="770"/>
      <c r="BI30" s="770"/>
      <c r="BJ30" s="770"/>
      <c r="BK30" s="770"/>
      <c r="BL30" s="770"/>
      <c r="BM30" s="846"/>
    </row>
    <row r="31" spans="2:65" x14ac:dyDescent="0.55000000000000004">
      <c r="B31" s="937" t="s">
        <v>653</v>
      </c>
      <c r="C31" s="900"/>
      <c r="D31" s="900"/>
      <c r="E31" s="900"/>
      <c r="F31" s="900"/>
      <c r="G31" s="900"/>
      <c r="H31" s="900"/>
      <c r="I31" s="900"/>
      <c r="J31" s="900"/>
      <c r="K31" s="900"/>
      <c r="L31" s="900"/>
      <c r="M31" s="900"/>
      <c r="N31" s="900"/>
      <c r="O31" s="901"/>
      <c r="P31" s="941"/>
      <c r="Q31" s="770"/>
      <c r="R31" s="770"/>
      <c r="S31" s="770"/>
      <c r="T31" s="770"/>
      <c r="U31" s="770"/>
      <c r="V31" s="770"/>
      <c r="W31" s="770"/>
      <c r="X31" s="770"/>
      <c r="Y31" s="770"/>
      <c r="Z31" s="770"/>
      <c r="AA31" s="770"/>
      <c r="AB31" s="770"/>
      <c r="AC31" s="770"/>
      <c r="AD31" s="770"/>
      <c r="AE31" s="770"/>
      <c r="AF31" s="770"/>
      <c r="AG31" s="770"/>
      <c r="AH31" s="770"/>
      <c r="AI31" s="770"/>
      <c r="AJ31" s="770"/>
      <c r="AK31" s="770"/>
      <c r="AL31" s="770"/>
      <c r="AM31" s="770"/>
      <c r="AN31" s="770"/>
      <c r="AO31" s="770"/>
      <c r="AP31" s="770"/>
      <c r="AQ31" s="770"/>
      <c r="AR31" s="770"/>
      <c r="AS31" s="770"/>
      <c r="AT31" s="770"/>
      <c r="AU31" s="770"/>
      <c r="AV31" s="770"/>
      <c r="AW31" s="770"/>
      <c r="AX31" s="770"/>
      <c r="AY31" s="770"/>
      <c r="AZ31" s="770"/>
      <c r="BA31" s="770"/>
      <c r="BB31" s="770"/>
      <c r="BC31" s="770"/>
      <c r="BD31" s="770"/>
      <c r="BE31" s="770"/>
      <c r="BF31" s="770"/>
      <c r="BG31" s="770"/>
      <c r="BH31" s="770"/>
      <c r="BI31" s="770"/>
      <c r="BJ31" s="770"/>
      <c r="BK31" s="770"/>
      <c r="BL31" s="770"/>
      <c r="BM31" s="846"/>
    </row>
  </sheetData>
  <sheetProtection algorithmName="SHA-512" hashValue="IvBJoT2Djf7j8G20fgT58ok1SfJqYCGIu8NvHtntr2dBkD+vdaJBCKAkPHdJHJ0fs/g4DaJAAqU9LV6PYJNTVg==" saltValue="rGMlT51Bu+pJQLX/NBAmuA==" spinCount="100000" sheet="1" objects="1" scenarios="1"/>
  <mergeCells count="156">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B30:O30"/>
    <mergeCell ref="B31:O31"/>
    <mergeCell ref="B23:E23"/>
    <mergeCell ref="F23:J23"/>
    <mergeCell ref="K23:O23"/>
    <mergeCell ref="B24:O24"/>
    <mergeCell ref="B25:O25"/>
    <mergeCell ref="B26:O26"/>
    <mergeCell ref="B29:E29"/>
    <mergeCell ref="F29:J29"/>
    <mergeCell ref="K29:O29"/>
    <mergeCell ref="AL23:AQ23"/>
    <mergeCell ref="P24:BM24"/>
    <mergeCell ref="P25:BM25"/>
    <mergeCell ref="P26:BM26"/>
    <mergeCell ref="P23:AK23"/>
    <mergeCell ref="AL29:AQ29"/>
    <mergeCell ref="P29:AK29"/>
    <mergeCell ref="P30:BM30"/>
    <mergeCell ref="P31:BM31"/>
  </mergeCells>
  <phoneticPr fontId="31"/>
  <dataValidations count="1">
    <dataValidation type="list" allowBlank="1" showInputMessage="1" showErrorMessage="1" sqref="AD10:AD19">
      <formula1>"(選択),購入,リース,レンタル"</formula1>
    </dataValidation>
  </dataValidations>
  <pageMargins left="0.7" right="0.7" top="0.75" bottom="0.75" header="0.3" footer="0.3"/>
  <pageSetup paperSize="9" scale="5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43"/>
  <sheetViews>
    <sheetView view="pageBreakPreview" topLeftCell="J4" zoomScaleNormal="100" zoomScaleSheetLayoutView="100" workbookViewId="0">
      <selection activeCell="M47" sqref="M47"/>
    </sheetView>
  </sheetViews>
  <sheetFormatPr defaultColWidth="2.08203125" defaultRowHeight="18" x14ac:dyDescent="0.55000000000000004"/>
  <cols>
    <col min="1" max="1" width="0.83203125" style="145" customWidth="1"/>
    <col min="2" max="65" width="2.08203125" style="145"/>
    <col min="66" max="66" width="0.83203125" style="145" customWidth="1"/>
    <col min="67" max="83" width="2.08203125" style="145"/>
    <col min="84" max="84" width="2.08203125" style="145" customWidth="1"/>
    <col min="85" max="16384" width="2.08203125" style="145"/>
  </cols>
  <sheetData>
    <row r="1" spans="2:65" x14ac:dyDescent="0.55000000000000004">
      <c r="B1" s="185" t="s">
        <v>460</v>
      </c>
      <c r="C1" s="193"/>
    </row>
    <row r="2" spans="2:65" x14ac:dyDescent="0.55000000000000004">
      <c r="B2" s="146"/>
      <c r="C2" s="145" t="s">
        <v>293</v>
      </c>
    </row>
    <row r="3" spans="2:65" x14ac:dyDescent="0.55000000000000004">
      <c r="B3" s="149" t="s">
        <v>356</v>
      </c>
      <c r="C3" s="147" t="s">
        <v>461</v>
      </c>
    </row>
    <row r="4" spans="2:65" x14ac:dyDescent="0.55000000000000004">
      <c r="B4" s="156" t="s">
        <v>357</v>
      </c>
      <c r="C4" s="147" t="s">
        <v>580</v>
      </c>
    </row>
    <row r="5" spans="2:65" x14ac:dyDescent="0.55000000000000004">
      <c r="B5" s="156" t="s">
        <v>381</v>
      </c>
      <c r="C5" s="154"/>
    </row>
    <row r="7" spans="2:65" x14ac:dyDescent="0.55000000000000004">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820" t="s">
        <v>294</v>
      </c>
      <c r="AN7" s="820"/>
      <c r="AO7" s="820"/>
      <c r="AP7" s="820"/>
      <c r="AQ7" s="820"/>
      <c r="AR7" s="820"/>
      <c r="AS7" s="820" t="s">
        <v>294</v>
      </c>
      <c r="AT7" s="820"/>
      <c r="AU7" s="820"/>
      <c r="AV7" s="820"/>
      <c r="AW7" s="820"/>
      <c r="AX7" s="820"/>
      <c r="AY7" s="820" t="s">
        <v>295</v>
      </c>
      <c r="AZ7" s="820"/>
      <c r="BA7" s="820"/>
      <c r="BB7" s="820"/>
      <c r="BC7" s="820"/>
      <c r="BD7" s="820"/>
      <c r="BE7" s="150"/>
      <c r="BF7" s="150"/>
      <c r="BG7" s="150"/>
      <c r="BH7" s="151"/>
      <c r="BI7" s="151"/>
      <c r="BJ7" s="150"/>
      <c r="BK7" s="150"/>
      <c r="BL7" s="150"/>
      <c r="BM7" s="152" t="s">
        <v>296</v>
      </c>
    </row>
    <row r="8" spans="2:65" x14ac:dyDescent="0.55000000000000004">
      <c r="B8" s="821" t="s">
        <v>297</v>
      </c>
      <c r="C8" s="808"/>
      <c r="D8" s="808"/>
      <c r="E8" s="809"/>
      <c r="F8" s="821" t="s">
        <v>298</v>
      </c>
      <c r="G8" s="808"/>
      <c r="H8" s="808"/>
      <c r="I8" s="808"/>
      <c r="J8" s="808"/>
      <c r="K8" s="808"/>
      <c r="L8" s="808"/>
      <c r="M8" s="808"/>
      <c r="N8" s="808"/>
      <c r="O8" s="809"/>
      <c r="P8" s="821" t="s">
        <v>299</v>
      </c>
      <c r="Q8" s="808"/>
      <c r="R8" s="808"/>
      <c r="S8" s="808"/>
      <c r="T8" s="808"/>
      <c r="U8" s="808"/>
      <c r="V8" s="808"/>
      <c r="W8" s="808"/>
      <c r="X8" s="808"/>
      <c r="Y8" s="808"/>
      <c r="Z8" s="808"/>
      <c r="AA8" s="808"/>
      <c r="AB8" s="808"/>
      <c r="AC8" s="809"/>
      <c r="AD8" s="821" t="s">
        <v>300</v>
      </c>
      <c r="AE8" s="808"/>
      <c r="AF8" s="809"/>
      <c r="AG8" s="821" t="s">
        <v>301</v>
      </c>
      <c r="AH8" s="808"/>
      <c r="AI8" s="808"/>
      <c r="AJ8" s="808"/>
      <c r="AK8" s="808"/>
      <c r="AL8" s="809"/>
      <c r="AM8" s="822" t="s">
        <v>302</v>
      </c>
      <c r="AN8" s="822"/>
      <c r="AO8" s="822"/>
      <c r="AP8" s="822"/>
      <c r="AQ8" s="822"/>
      <c r="AR8" s="822"/>
      <c r="AS8" s="821" t="s">
        <v>303</v>
      </c>
      <c r="AT8" s="808"/>
      <c r="AU8" s="808"/>
      <c r="AV8" s="808"/>
      <c r="AW8" s="808"/>
      <c r="AX8" s="809"/>
      <c r="AY8" s="821" t="s">
        <v>304</v>
      </c>
      <c r="AZ8" s="808"/>
      <c r="BA8" s="808"/>
      <c r="BB8" s="808"/>
      <c r="BC8" s="808"/>
      <c r="BD8" s="809"/>
      <c r="BE8" s="808" t="s">
        <v>305</v>
      </c>
      <c r="BF8" s="808"/>
      <c r="BG8" s="808"/>
      <c r="BH8" s="808"/>
      <c r="BI8" s="808"/>
      <c r="BJ8" s="808"/>
      <c r="BK8" s="808"/>
      <c r="BL8" s="808"/>
      <c r="BM8" s="809"/>
    </row>
    <row r="9" spans="2:65" x14ac:dyDescent="0.55000000000000004">
      <c r="B9" s="810" t="s">
        <v>306</v>
      </c>
      <c r="C9" s="811"/>
      <c r="D9" s="811"/>
      <c r="E9" s="812"/>
      <c r="F9" s="813"/>
      <c r="G9" s="814"/>
      <c r="H9" s="814"/>
      <c r="I9" s="814"/>
      <c r="J9" s="814"/>
      <c r="K9" s="814"/>
      <c r="L9" s="814"/>
      <c r="M9" s="814"/>
      <c r="N9" s="814"/>
      <c r="O9" s="815"/>
      <c r="P9" s="816" t="s">
        <v>307</v>
      </c>
      <c r="Q9" s="816"/>
      <c r="R9" s="816"/>
      <c r="S9" s="816"/>
      <c r="T9" s="816"/>
      <c r="U9" s="816"/>
      <c r="V9" s="816"/>
      <c r="W9" s="816"/>
      <c r="X9" s="816"/>
      <c r="Y9" s="816"/>
      <c r="Z9" s="816"/>
      <c r="AA9" s="816"/>
      <c r="AB9" s="816"/>
      <c r="AC9" s="816"/>
      <c r="AD9" s="816" t="s">
        <v>308</v>
      </c>
      <c r="AE9" s="816"/>
      <c r="AF9" s="816"/>
      <c r="AG9" s="816" t="s">
        <v>309</v>
      </c>
      <c r="AH9" s="816"/>
      <c r="AI9" s="816"/>
      <c r="AJ9" s="816"/>
      <c r="AK9" s="816"/>
      <c r="AL9" s="816"/>
      <c r="AM9" s="816" t="s">
        <v>310</v>
      </c>
      <c r="AN9" s="816"/>
      <c r="AO9" s="816"/>
      <c r="AP9" s="816"/>
      <c r="AQ9" s="816"/>
      <c r="AR9" s="816"/>
      <c r="AS9" s="816" t="s">
        <v>311</v>
      </c>
      <c r="AT9" s="816"/>
      <c r="AU9" s="816"/>
      <c r="AV9" s="816"/>
      <c r="AW9" s="816"/>
      <c r="AX9" s="816"/>
      <c r="AY9" s="816" t="s">
        <v>312</v>
      </c>
      <c r="AZ9" s="816"/>
      <c r="BA9" s="816"/>
      <c r="BB9" s="816"/>
      <c r="BC9" s="816"/>
      <c r="BD9" s="816"/>
      <c r="BE9" s="817" t="s">
        <v>313</v>
      </c>
      <c r="BF9" s="817"/>
      <c r="BG9" s="817"/>
      <c r="BH9" s="818" t="s">
        <v>314</v>
      </c>
      <c r="BI9" s="818"/>
      <c r="BJ9" s="818"/>
      <c r="BK9" s="819" t="s">
        <v>302</v>
      </c>
      <c r="BL9" s="819"/>
      <c r="BM9" s="819"/>
    </row>
    <row r="10" spans="2:65" ht="32.15" customHeight="1" x14ac:dyDescent="0.55000000000000004">
      <c r="B10" s="805" t="s">
        <v>462</v>
      </c>
      <c r="C10" s="805"/>
      <c r="D10" s="805"/>
      <c r="E10" s="805"/>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1" t="s">
        <v>260</v>
      </c>
      <c r="AE10" s="851"/>
      <c r="AF10" s="851"/>
      <c r="AG10" s="849"/>
      <c r="AH10" s="849"/>
      <c r="AI10" s="849"/>
      <c r="AJ10" s="849"/>
      <c r="AK10" s="849"/>
      <c r="AL10" s="849"/>
      <c r="AM10" s="849"/>
      <c r="AN10" s="849"/>
      <c r="AO10" s="849"/>
      <c r="AP10" s="849"/>
      <c r="AQ10" s="849"/>
      <c r="AR10" s="849"/>
      <c r="AS10" s="802" t="str">
        <f>IF(AM10="","",AG10*AM10)</f>
        <v/>
      </c>
      <c r="AT10" s="802"/>
      <c r="AU10" s="802"/>
      <c r="AV10" s="802"/>
      <c r="AW10" s="802"/>
      <c r="AX10" s="802"/>
      <c r="AY10" s="802" t="str">
        <f>IF(AM10="","",ROUNDDOWN(AG10*AM10*1.1,0))</f>
        <v/>
      </c>
      <c r="AZ10" s="802"/>
      <c r="BA10" s="802"/>
      <c r="BB10" s="802"/>
      <c r="BC10" s="802"/>
      <c r="BD10" s="802"/>
      <c r="BE10" s="803" t="str">
        <f>IF(AS10="","","必要")</f>
        <v/>
      </c>
      <c r="BF10" s="803"/>
      <c r="BG10" s="803"/>
      <c r="BH10" s="803" t="str">
        <f>IF(AS10="","",IF(AS10&gt;=1000000,"必要",""))</f>
        <v/>
      </c>
      <c r="BI10" s="803"/>
      <c r="BJ10" s="803"/>
      <c r="BK10" s="803" t="str">
        <f>IF(AM10="","",IF(AM10&lt;100000,"×","〇"))</f>
        <v/>
      </c>
      <c r="BL10" s="803"/>
      <c r="BM10" s="803"/>
    </row>
    <row r="11" spans="2:65" ht="32.15" customHeight="1" x14ac:dyDescent="0.55000000000000004">
      <c r="B11" s="805" t="s">
        <v>463</v>
      </c>
      <c r="C11" s="805"/>
      <c r="D11" s="805"/>
      <c r="E11" s="805"/>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51" t="s">
        <v>260</v>
      </c>
      <c r="AE11" s="851"/>
      <c r="AF11" s="851"/>
      <c r="AG11" s="849"/>
      <c r="AH11" s="849"/>
      <c r="AI11" s="849"/>
      <c r="AJ11" s="849"/>
      <c r="AK11" s="849"/>
      <c r="AL11" s="849"/>
      <c r="AM11" s="849"/>
      <c r="AN11" s="849"/>
      <c r="AO11" s="849"/>
      <c r="AP11" s="849"/>
      <c r="AQ11" s="849"/>
      <c r="AR11" s="849"/>
      <c r="AS11" s="802" t="str">
        <f t="shared" ref="AS11:AS19" si="0">IF(AM11="","",AG11*AM11)</f>
        <v/>
      </c>
      <c r="AT11" s="802"/>
      <c r="AU11" s="802"/>
      <c r="AV11" s="802"/>
      <c r="AW11" s="802"/>
      <c r="AX11" s="802"/>
      <c r="AY11" s="802" t="str">
        <f t="shared" ref="AY11:AY19" si="1">IF(AM11="","",ROUNDDOWN(AG11*AM11*1.1,0))</f>
        <v/>
      </c>
      <c r="AZ11" s="802"/>
      <c r="BA11" s="802"/>
      <c r="BB11" s="802"/>
      <c r="BC11" s="802"/>
      <c r="BD11" s="802"/>
      <c r="BE11" s="803" t="str">
        <f t="shared" ref="BE11:BE19" si="2">IF(AS11="","","必要")</f>
        <v/>
      </c>
      <c r="BF11" s="803"/>
      <c r="BG11" s="803"/>
      <c r="BH11" s="803" t="str">
        <f t="shared" ref="BH11:BH19" si="3">IF(AS11="","",IF(AS11&gt;=1000000,"必要",""))</f>
        <v/>
      </c>
      <c r="BI11" s="803"/>
      <c r="BJ11" s="803"/>
      <c r="BK11" s="803" t="str">
        <f t="shared" ref="BK11:BK19" si="4">IF(AM11="","",IF(AM11&lt;100000,"×","〇"))</f>
        <v/>
      </c>
      <c r="BL11" s="803"/>
      <c r="BM11" s="803"/>
    </row>
    <row r="12" spans="2:65" ht="32.15" customHeight="1" x14ac:dyDescent="0.55000000000000004">
      <c r="B12" s="805" t="s">
        <v>464</v>
      </c>
      <c r="C12" s="805"/>
      <c r="D12" s="805"/>
      <c r="E12" s="805"/>
      <c r="F12" s="850"/>
      <c r="G12" s="850"/>
      <c r="H12" s="850"/>
      <c r="I12" s="850"/>
      <c r="J12" s="850"/>
      <c r="K12" s="850"/>
      <c r="L12" s="850"/>
      <c r="M12" s="850"/>
      <c r="N12" s="850"/>
      <c r="O12" s="850"/>
      <c r="P12" s="850"/>
      <c r="Q12" s="850"/>
      <c r="R12" s="850"/>
      <c r="S12" s="850"/>
      <c r="T12" s="850"/>
      <c r="U12" s="850"/>
      <c r="V12" s="850"/>
      <c r="W12" s="850"/>
      <c r="X12" s="850"/>
      <c r="Y12" s="850"/>
      <c r="Z12" s="850"/>
      <c r="AA12" s="850"/>
      <c r="AB12" s="850"/>
      <c r="AC12" s="850"/>
      <c r="AD12" s="851" t="s">
        <v>260</v>
      </c>
      <c r="AE12" s="851"/>
      <c r="AF12" s="851"/>
      <c r="AG12" s="849"/>
      <c r="AH12" s="849"/>
      <c r="AI12" s="849"/>
      <c r="AJ12" s="849"/>
      <c r="AK12" s="849"/>
      <c r="AL12" s="849"/>
      <c r="AM12" s="849"/>
      <c r="AN12" s="849"/>
      <c r="AO12" s="849"/>
      <c r="AP12" s="849"/>
      <c r="AQ12" s="849"/>
      <c r="AR12" s="849"/>
      <c r="AS12" s="802" t="str">
        <f t="shared" si="0"/>
        <v/>
      </c>
      <c r="AT12" s="802"/>
      <c r="AU12" s="802"/>
      <c r="AV12" s="802"/>
      <c r="AW12" s="802"/>
      <c r="AX12" s="802"/>
      <c r="AY12" s="802" t="str">
        <f t="shared" si="1"/>
        <v/>
      </c>
      <c r="AZ12" s="802"/>
      <c r="BA12" s="802"/>
      <c r="BB12" s="802"/>
      <c r="BC12" s="802"/>
      <c r="BD12" s="802"/>
      <c r="BE12" s="803" t="str">
        <f t="shared" si="2"/>
        <v/>
      </c>
      <c r="BF12" s="803"/>
      <c r="BG12" s="803"/>
      <c r="BH12" s="803" t="str">
        <f t="shared" si="3"/>
        <v/>
      </c>
      <c r="BI12" s="803"/>
      <c r="BJ12" s="803"/>
      <c r="BK12" s="803" t="str">
        <f t="shared" si="4"/>
        <v/>
      </c>
      <c r="BL12" s="803"/>
      <c r="BM12" s="803"/>
    </row>
    <row r="13" spans="2:65" ht="32.15" customHeight="1" x14ac:dyDescent="0.55000000000000004">
      <c r="B13" s="805" t="s">
        <v>465</v>
      </c>
      <c r="C13" s="805"/>
      <c r="D13" s="805"/>
      <c r="E13" s="805"/>
      <c r="F13" s="850"/>
      <c r="G13" s="850"/>
      <c r="H13" s="850"/>
      <c r="I13" s="850"/>
      <c r="J13" s="850"/>
      <c r="K13" s="850"/>
      <c r="L13" s="850"/>
      <c r="M13" s="850"/>
      <c r="N13" s="850"/>
      <c r="O13" s="850"/>
      <c r="P13" s="850"/>
      <c r="Q13" s="850"/>
      <c r="R13" s="850"/>
      <c r="S13" s="850"/>
      <c r="T13" s="850"/>
      <c r="U13" s="850"/>
      <c r="V13" s="850"/>
      <c r="W13" s="850"/>
      <c r="X13" s="850"/>
      <c r="Y13" s="850"/>
      <c r="Z13" s="850"/>
      <c r="AA13" s="850"/>
      <c r="AB13" s="850"/>
      <c r="AC13" s="850"/>
      <c r="AD13" s="851" t="s">
        <v>260</v>
      </c>
      <c r="AE13" s="851"/>
      <c r="AF13" s="851"/>
      <c r="AG13" s="849"/>
      <c r="AH13" s="849"/>
      <c r="AI13" s="849"/>
      <c r="AJ13" s="849"/>
      <c r="AK13" s="849"/>
      <c r="AL13" s="849"/>
      <c r="AM13" s="849"/>
      <c r="AN13" s="849"/>
      <c r="AO13" s="849"/>
      <c r="AP13" s="849"/>
      <c r="AQ13" s="849"/>
      <c r="AR13" s="849"/>
      <c r="AS13" s="802" t="str">
        <f t="shared" si="0"/>
        <v/>
      </c>
      <c r="AT13" s="802"/>
      <c r="AU13" s="802"/>
      <c r="AV13" s="802"/>
      <c r="AW13" s="802"/>
      <c r="AX13" s="802"/>
      <c r="AY13" s="802" t="str">
        <f t="shared" si="1"/>
        <v/>
      </c>
      <c r="AZ13" s="802"/>
      <c r="BA13" s="802"/>
      <c r="BB13" s="802"/>
      <c r="BC13" s="802"/>
      <c r="BD13" s="802"/>
      <c r="BE13" s="803" t="str">
        <f t="shared" si="2"/>
        <v/>
      </c>
      <c r="BF13" s="803"/>
      <c r="BG13" s="803"/>
      <c r="BH13" s="803" t="str">
        <f t="shared" si="3"/>
        <v/>
      </c>
      <c r="BI13" s="803"/>
      <c r="BJ13" s="803"/>
      <c r="BK13" s="803" t="str">
        <f t="shared" si="4"/>
        <v/>
      </c>
      <c r="BL13" s="803"/>
      <c r="BM13" s="803"/>
    </row>
    <row r="14" spans="2:65" ht="32.15" customHeight="1" x14ac:dyDescent="0.55000000000000004">
      <c r="B14" s="805" t="s">
        <v>466</v>
      </c>
      <c r="C14" s="805"/>
      <c r="D14" s="805"/>
      <c r="E14" s="805"/>
      <c r="F14" s="850"/>
      <c r="G14" s="850"/>
      <c r="H14" s="850"/>
      <c r="I14" s="850"/>
      <c r="J14" s="850"/>
      <c r="K14" s="850"/>
      <c r="L14" s="850"/>
      <c r="M14" s="850"/>
      <c r="N14" s="850"/>
      <c r="O14" s="850"/>
      <c r="P14" s="850"/>
      <c r="Q14" s="850"/>
      <c r="R14" s="850"/>
      <c r="S14" s="850"/>
      <c r="T14" s="850"/>
      <c r="U14" s="850"/>
      <c r="V14" s="850"/>
      <c r="W14" s="850"/>
      <c r="X14" s="850"/>
      <c r="Y14" s="850"/>
      <c r="Z14" s="850"/>
      <c r="AA14" s="850"/>
      <c r="AB14" s="850"/>
      <c r="AC14" s="850"/>
      <c r="AD14" s="851" t="s">
        <v>260</v>
      </c>
      <c r="AE14" s="851"/>
      <c r="AF14" s="851"/>
      <c r="AG14" s="849"/>
      <c r="AH14" s="849"/>
      <c r="AI14" s="849"/>
      <c r="AJ14" s="849"/>
      <c r="AK14" s="849"/>
      <c r="AL14" s="849"/>
      <c r="AM14" s="849"/>
      <c r="AN14" s="849"/>
      <c r="AO14" s="849"/>
      <c r="AP14" s="849"/>
      <c r="AQ14" s="849"/>
      <c r="AR14" s="849"/>
      <c r="AS14" s="802" t="str">
        <f t="shared" si="0"/>
        <v/>
      </c>
      <c r="AT14" s="802"/>
      <c r="AU14" s="802"/>
      <c r="AV14" s="802"/>
      <c r="AW14" s="802"/>
      <c r="AX14" s="802"/>
      <c r="AY14" s="802" t="str">
        <f t="shared" si="1"/>
        <v/>
      </c>
      <c r="AZ14" s="802"/>
      <c r="BA14" s="802"/>
      <c r="BB14" s="802"/>
      <c r="BC14" s="802"/>
      <c r="BD14" s="802"/>
      <c r="BE14" s="803" t="str">
        <f t="shared" si="2"/>
        <v/>
      </c>
      <c r="BF14" s="803"/>
      <c r="BG14" s="803"/>
      <c r="BH14" s="803" t="str">
        <f t="shared" si="3"/>
        <v/>
      </c>
      <c r="BI14" s="803"/>
      <c r="BJ14" s="803"/>
      <c r="BK14" s="803" t="str">
        <f t="shared" si="4"/>
        <v/>
      </c>
      <c r="BL14" s="803"/>
      <c r="BM14" s="803"/>
    </row>
    <row r="15" spans="2:65" ht="32.15" customHeight="1" x14ac:dyDescent="0.55000000000000004">
      <c r="B15" s="805" t="s">
        <v>467</v>
      </c>
      <c r="C15" s="805"/>
      <c r="D15" s="805"/>
      <c r="E15" s="805"/>
      <c r="F15" s="850"/>
      <c r="G15" s="850"/>
      <c r="H15" s="850"/>
      <c r="I15" s="850"/>
      <c r="J15" s="850"/>
      <c r="K15" s="850"/>
      <c r="L15" s="850"/>
      <c r="M15" s="850"/>
      <c r="N15" s="850"/>
      <c r="O15" s="850"/>
      <c r="P15" s="850"/>
      <c r="Q15" s="850"/>
      <c r="R15" s="850"/>
      <c r="S15" s="850"/>
      <c r="T15" s="850"/>
      <c r="U15" s="850"/>
      <c r="V15" s="850"/>
      <c r="W15" s="850"/>
      <c r="X15" s="850"/>
      <c r="Y15" s="850"/>
      <c r="Z15" s="850"/>
      <c r="AA15" s="850"/>
      <c r="AB15" s="850"/>
      <c r="AC15" s="850"/>
      <c r="AD15" s="851" t="s">
        <v>260</v>
      </c>
      <c r="AE15" s="851"/>
      <c r="AF15" s="851"/>
      <c r="AG15" s="849"/>
      <c r="AH15" s="849"/>
      <c r="AI15" s="849"/>
      <c r="AJ15" s="849"/>
      <c r="AK15" s="849"/>
      <c r="AL15" s="849"/>
      <c r="AM15" s="849"/>
      <c r="AN15" s="849"/>
      <c r="AO15" s="849"/>
      <c r="AP15" s="849"/>
      <c r="AQ15" s="849"/>
      <c r="AR15" s="849"/>
      <c r="AS15" s="802" t="str">
        <f t="shared" si="0"/>
        <v/>
      </c>
      <c r="AT15" s="802"/>
      <c r="AU15" s="802"/>
      <c r="AV15" s="802"/>
      <c r="AW15" s="802"/>
      <c r="AX15" s="802"/>
      <c r="AY15" s="802" t="str">
        <f t="shared" si="1"/>
        <v/>
      </c>
      <c r="AZ15" s="802"/>
      <c r="BA15" s="802"/>
      <c r="BB15" s="802"/>
      <c r="BC15" s="802"/>
      <c r="BD15" s="802"/>
      <c r="BE15" s="803" t="str">
        <f t="shared" si="2"/>
        <v/>
      </c>
      <c r="BF15" s="803"/>
      <c r="BG15" s="803"/>
      <c r="BH15" s="803" t="str">
        <f t="shared" si="3"/>
        <v/>
      </c>
      <c r="BI15" s="803"/>
      <c r="BJ15" s="803"/>
      <c r="BK15" s="803" t="str">
        <f t="shared" si="4"/>
        <v/>
      </c>
      <c r="BL15" s="803"/>
      <c r="BM15" s="803"/>
    </row>
    <row r="16" spans="2:65" ht="32.15" customHeight="1" x14ac:dyDescent="0.55000000000000004">
      <c r="B16" s="805" t="s">
        <v>468</v>
      </c>
      <c r="C16" s="805"/>
      <c r="D16" s="805"/>
      <c r="E16" s="805"/>
      <c r="F16" s="850"/>
      <c r="G16" s="850"/>
      <c r="H16" s="850"/>
      <c r="I16" s="850"/>
      <c r="J16" s="850"/>
      <c r="K16" s="850"/>
      <c r="L16" s="850"/>
      <c r="M16" s="850"/>
      <c r="N16" s="850"/>
      <c r="O16" s="850"/>
      <c r="P16" s="850"/>
      <c r="Q16" s="850"/>
      <c r="R16" s="850"/>
      <c r="S16" s="850"/>
      <c r="T16" s="850"/>
      <c r="U16" s="850"/>
      <c r="V16" s="850"/>
      <c r="W16" s="850"/>
      <c r="X16" s="850"/>
      <c r="Y16" s="850"/>
      <c r="Z16" s="850"/>
      <c r="AA16" s="850"/>
      <c r="AB16" s="850"/>
      <c r="AC16" s="850"/>
      <c r="AD16" s="851" t="s">
        <v>260</v>
      </c>
      <c r="AE16" s="851"/>
      <c r="AF16" s="851"/>
      <c r="AG16" s="849"/>
      <c r="AH16" s="849"/>
      <c r="AI16" s="849"/>
      <c r="AJ16" s="849"/>
      <c r="AK16" s="849"/>
      <c r="AL16" s="849"/>
      <c r="AM16" s="849"/>
      <c r="AN16" s="849"/>
      <c r="AO16" s="849"/>
      <c r="AP16" s="849"/>
      <c r="AQ16" s="849"/>
      <c r="AR16" s="849"/>
      <c r="AS16" s="802" t="str">
        <f t="shared" si="0"/>
        <v/>
      </c>
      <c r="AT16" s="802"/>
      <c r="AU16" s="802"/>
      <c r="AV16" s="802"/>
      <c r="AW16" s="802"/>
      <c r="AX16" s="802"/>
      <c r="AY16" s="802" t="str">
        <f t="shared" si="1"/>
        <v/>
      </c>
      <c r="AZ16" s="802"/>
      <c r="BA16" s="802"/>
      <c r="BB16" s="802"/>
      <c r="BC16" s="802"/>
      <c r="BD16" s="802"/>
      <c r="BE16" s="803" t="str">
        <f t="shared" si="2"/>
        <v/>
      </c>
      <c r="BF16" s="803"/>
      <c r="BG16" s="803"/>
      <c r="BH16" s="803" t="str">
        <f t="shared" si="3"/>
        <v/>
      </c>
      <c r="BI16" s="803"/>
      <c r="BJ16" s="803"/>
      <c r="BK16" s="803" t="str">
        <f t="shared" si="4"/>
        <v/>
      </c>
      <c r="BL16" s="803"/>
      <c r="BM16" s="803"/>
    </row>
    <row r="17" spans="2:65" ht="32.15" customHeight="1" x14ac:dyDescent="0.55000000000000004">
      <c r="B17" s="805" t="s">
        <v>469</v>
      </c>
      <c r="C17" s="805"/>
      <c r="D17" s="805"/>
      <c r="E17" s="805"/>
      <c r="F17" s="850"/>
      <c r="G17" s="850"/>
      <c r="H17" s="850"/>
      <c r="I17" s="850"/>
      <c r="J17" s="850"/>
      <c r="K17" s="850"/>
      <c r="L17" s="850"/>
      <c r="M17" s="850"/>
      <c r="N17" s="850"/>
      <c r="O17" s="850"/>
      <c r="P17" s="850"/>
      <c r="Q17" s="850"/>
      <c r="R17" s="850"/>
      <c r="S17" s="850"/>
      <c r="T17" s="850"/>
      <c r="U17" s="850"/>
      <c r="V17" s="850"/>
      <c r="W17" s="850"/>
      <c r="X17" s="850"/>
      <c r="Y17" s="850"/>
      <c r="Z17" s="850"/>
      <c r="AA17" s="850"/>
      <c r="AB17" s="850"/>
      <c r="AC17" s="850"/>
      <c r="AD17" s="851" t="s">
        <v>260</v>
      </c>
      <c r="AE17" s="851"/>
      <c r="AF17" s="851"/>
      <c r="AG17" s="849"/>
      <c r="AH17" s="849"/>
      <c r="AI17" s="849"/>
      <c r="AJ17" s="849"/>
      <c r="AK17" s="849"/>
      <c r="AL17" s="849"/>
      <c r="AM17" s="849"/>
      <c r="AN17" s="849"/>
      <c r="AO17" s="849"/>
      <c r="AP17" s="849"/>
      <c r="AQ17" s="849"/>
      <c r="AR17" s="849"/>
      <c r="AS17" s="802" t="str">
        <f t="shared" si="0"/>
        <v/>
      </c>
      <c r="AT17" s="802"/>
      <c r="AU17" s="802"/>
      <c r="AV17" s="802"/>
      <c r="AW17" s="802"/>
      <c r="AX17" s="802"/>
      <c r="AY17" s="802" t="str">
        <f t="shared" si="1"/>
        <v/>
      </c>
      <c r="AZ17" s="802"/>
      <c r="BA17" s="802"/>
      <c r="BB17" s="802"/>
      <c r="BC17" s="802"/>
      <c r="BD17" s="802"/>
      <c r="BE17" s="803" t="str">
        <f t="shared" si="2"/>
        <v/>
      </c>
      <c r="BF17" s="803"/>
      <c r="BG17" s="803"/>
      <c r="BH17" s="803" t="str">
        <f t="shared" si="3"/>
        <v/>
      </c>
      <c r="BI17" s="803"/>
      <c r="BJ17" s="803"/>
      <c r="BK17" s="803" t="str">
        <f t="shared" si="4"/>
        <v/>
      </c>
      <c r="BL17" s="803"/>
      <c r="BM17" s="803"/>
    </row>
    <row r="18" spans="2:65" ht="32.15" customHeight="1" x14ac:dyDescent="0.55000000000000004">
      <c r="B18" s="805" t="s">
        <v>470</v>
      </c>
      <c r="C18" s="805"/>
      <c r="D18" s="805"/>
      <c r="E18" s="805"/>
      <c r="F18" s="850"/>
      <c r="G18" s="850"/>
      <c r="H18" s="850"/>
      <c r="I18" s="850"/>
      <c r="J18" s="850"/>
      <c r="K18" s="850"/>
      <c r="L18" s="850"/>
      <c r="M18" s="850"/>
      <c r="N18" s="850"/>
      <c r="O18" s="850"/>
      <c r="P18" s="850"/>
      <c r="Q18" s="850"/>
      <c r="R18" s="850"/>
      <c r="S18" s="850"/>
      <c r="T18" s="850"/>
      <c r="U18" s="850"/>
      <c r="V18" s="850"/>
      <c r="W18" s="850"/>
      <c r="X18" s="850"/>
      <c r="Y18" s="850"/>
      <c r="Z18" s="850"/>
      <c r="AA18" s="850"/>
      <c r="AB18" s="850"/>
      <c r="AC18" s="850"/>
      <c r="AD18" s="851" t="s">
        <v>260</v>
      </c>
      <c r="AE18" s="851"/>
      <c r="AF18" s="851"/>
      <c r="AG18" s="849"/>
      <c r="AH18" s="849"/>
      <c r="AI18" s="849"/>
      <c r="AJ18" s="849"/>
      <c r="AK18" s="849"/>
      <c r="AL18" s="849"/>
      <c r="AM18" s="849"/>
      <c r="AN18" s="849"/>
      <c r="AO18" s="849"/>
      <c r="AP18" s="849"/>
      <c r="AQ18" s="849"/>
      <c r="AR18" s="849"/>
      <c r="AS18" s="802" t="str">
        <f t="shared" si="0"/>
        <v/>
      </c>
      <c r="AT18" s="802"/>
      <c r="AU18" s="802"/>
      <c r="AV18" s="802"/>
      <c r="AW18" s="802"/>
      <c r="AX18" s="802"/>
      <c r="AY18" s="802" t="str">
        <f t="shared" si="1"/>
        <v/>
      </c>
      <c r="AZ18" s="802"/>
      <c r="BA18" s="802"/>
      <c r="BB18" s="802"/>
      <c r="BC18" s="802"/>
      <c r="BD18" s="802"/>
      <c r="BE18" s="803" t="str">
        <f t="shared" si="2"/>
        <v/>
      </c>
      <c r="BF18" s="803"/>
      <c r="BG18" s="803"/>
      <c r="BH18" s="803" t="str">
        <f t="shared" si="3"/>
        <v/>
      </c>
      <c r="BI18" s="803"/>
      <c r="BJ18" s="803"/>
      <c r="BK18" s="803" t="str">
        <f t="shared" si="4"/>
        <v/>
      </c>
      <c r="BL18" s="803"/>
      <c r="BM18" s="803"/>
    </row>
    <row r="19" spans="2:65" ht="32.15" customHeight="1" x14ac:dyDescent="0.55000000000000004">
      <c r="B19" s="805" t="s">
        <v>471</v>
      </c>
      <c r="C19" s="805"/>
      <c r="D19" s="805"/>
      <c r="E19" s="805"/>
      <c r="F19" s="850"/>
      <c r="G19" s="850"/>
      <c r="H19" s="850"/>
      <c r="I19" s="850"/>
      <c r="J19" s="850"/>
      <c r="K19" s="850"/>
      <c r="L19" s="850"/>
      <c r="M19" s="850"/>
      <c r="N19" s="850"/>
      <c r="O19" s="850"/>
      <c r="P19" s="850"/>
      <c r="Q19" s="850"/>
      <c r="R19" s="850"/>
      <c r="S19" s="850"/>
      <c r="T19" s="850"/>
      <c r="U19" s="850"/>
      <c r="V19" s="850"/>
      <c r="W19" s="850"/>
      <c r="X19" s="850"/>
      <c r="Y19" s="850"/>
      <c r="Z19" s="850"/>
      <c r="AA19" s="850"/>
      <c r="AB19" s="850"/>
      <c r="AC19" s="850"/>
      <c r="AD19" s="851" t="s">
        <v>260</v>
      </c>
      <c r="AE19" s="851"/>
      <c r="AF19" s="851"/>
      <c r="AG19" s="849"/>
      <c r="AH19" s="849"/>
      <c r="AI19" s="849"/>
      <c r="AJ19" s="849"/>
      <c r="AK19" s="849"/>
      <c r="AL19" s="849"/>
      <c r="AM19" s="849"/>
      <c r="AN19" s="849"/>
      <c r="AO19" s="849"/>
      <c r="AP19" s="849"/>
      <c r="AQ19" s="849"/>
      <c r="AR19" s="849"/>
      <c r="AS19" s="802" t="str">
        <f t="shared" si="0"/>
        <v/>
      </c>
      <c r="AT19" s="802"/>
      <c r="AU19" s="802"/>
      <c r="AV19" s="802"/>
      <c r="AW19" s="802"/>
      <c r="AX19" s="802"/>
      <c r="AY19" s="802" t="str">
        <f t="shared" si="1"/>
        <v/>
      </c>
      <c r="AZ19" s="802"/>
      <c r="BA19" s="802"/>
      <c r="BB19" s="802"/>
      <c r="BC19" s="802"/>
      <c r="BD19" s="802"/>
      <c r="BE19" s="803" t="str">
        <f t="shared" si="2"/>
        <v/>
      </c>
      <c r="BF19" s="803"/>
      <c r="BG19" s="803"/>
      <c r="BH19" s="803" t="str">
        <f t="shared" si="3"/>
        <v/>
      </c>
      <c r="BI19" s="803"/>
      <c r="BJ19" s="803"/>
      <c r="BK19" s="803" t="str">
        <f t="shared" si="4"/>
        <v/>
      </c>
      <c r="BL19" s="803"/>
      <c r="BM19" s="803"/>
    </row>
    <row r="20" spans="2:65" ht="32.15" customHeight="1" x14ac:dyDescent="0.55000000000000004">
      <c r="B20" s="805" t="s">
        <v>665</v>
      </c>
      <c r="C20" s="805"/>
      <c r="D20" s="805"/>
      <c r="E20" s="805"/>
      <c r="F20" s="850"/>
      <c r="G20" s="850"/>
      <c r="H20" s="850"/>
      <c r="I20" s="850"/>
      <c r="J20" s="850"/>
      <c r="K20" s="850"/>
      <c r="L20" s="850"/>
      <c r="M20" s="850"/>
      <c r="N20" s="850"/>
      <c r="O20" s="850"/>
      <c r="P20" s="850"/>
      <c r="Q20" s="850"/>
      <c r="R20" s="850"/>
      <c r="S20" s="850"/>
      <c r="T20" s="850"/>
      <c r="U20" s="850"/>
      <c r="V20" s="850"/>
      <c r="W20" s="850"/>
      <c r="X20" s="850"/>
      <c r="Y20" s="850"/>
      <c r="Z20" s="850"/>
      <c r="AA20" s="850"/>
      <c r="AB20" s="850"/>
      <c r="AC20" s="850"/>
      <c r="AD20" s="851" t="s">
        <v>260</v>
      </c>
      <c r="AE20" s="851"/>
      <c r="AF20" s="851"/>
      <c r="AG20" s="849"/>
      <c r="AH20" s="849"/>
      <c r="AI20" s="849"/>
      <c r="AJ20" s="849"/>
      <c r="AK20" s="849"/>
      <c r="AL20" s="849"/>
      <c r="AM20" s="849"/>
      <c r="AN20" s="849"/>
      <c r="AO20" s="849"/>
      <c r="AP20" s="849"/>
      <c r="AQ20" s="849"/>
      <c r="AR20" s="849"/>
      <c r="AS20" s="802" t="str">
        <f t="shared" ref="AS20:AS24" si="5">IF(AM20="","",AG20*AM20)</f>
        <v/>
      </c>
      <c r="AT20" s="802"/>
      <c r="AU20" s="802"/>
      <c r="AV20" s="802"/>
      <c r="AW20" s="802"/>
      <c r="AX20" s="802"/>
      <c r="AY20" s="802" t="str">
        <f t="shared" ref="AY20:AY24" si="6">IF(AM20="","",ROUNDDOWN(AG20*AM20*1.1,0))</f>
        <v/>
      </c>
      <c r="AZ20" s="802"/>
      <c r="BA20" s="802"/>
      <c r="BB20" s="802"/>
      <c r="BC20" s="802"/>
      <c r="BD20" s="802"/>
      <c r="BE20" s="803" t="str">
        <f t="shared" ref="BE20:BE24" si="7">IF(AS20="","","必要")</f>
        <v/>
      </c>
      <c r="BF20" s="803"/>
      <c r="BG20" s="803"/>
      <c r="BH20" s="803" t="str">
        <f t="shared" ref="BH20:BH24" si="8">IF(AS20="","",IF(AS20&gt;=1000000,"必要",""))</f>
        <v/>
      </c>
      <c r="BI20" s="803"/>
      <c r="BJ20" s="803"/>
      <c r="BK20" s="803" t="str">
        <f t="shared" ref="BK20:BK24" si="9">IF(AM20="","",IF(AM20&lt;100000,"×","〇"))</f>
        <v/>
      </c>
      <c r="BL20" s="803"/>
      <c r="BM20" s="803"/>
    </row>
    <row r="21" spans="2:65" ht="32.15" customHeight="1" x14ac:dyDescent="0.55000000000000004">
      <c r="B21" s="805" t="s">
        <v>666</v>
      </c>
      <c r="C21" s="805"/>
      <c r="D21" s="805"/>
      <c r="E21" s="805"/>
      <c r="F21" s="850"/>
      <c r="G21" s="850"/>
      <c r="H21" s="850"/>
      <c r="I21" s="850"/>
      <c r="J21" s="850"/>
      <c r="K21" s="850"/>
      <c r="L21" s="850"/>
      <c r="M21" s="850"/>
      <c r="N21" s="850"/>
      <c r="O21" s="850"/>
      <c r="P21" s="850"/>
      <c r="Q21" s="850"/>
      <c r="R21" s="850"/>
      <c r="S21" s="850"/>
      <c r="T21" s="850"/>
      <c r="U21" s="850"/>
      <c r="V21" s="850"/>
      <c r="W21" s="850"/>
      <c r="X21" s="850"/>
      <c r="Y21" s="850"/>
      <c r="Z21" s="850"/>
      <c r="AA21" s="850"/>
      <c r="AB21" s="850"/>
      <c r="AC21" s="850"/>
      <c r="AD21" s="851" t="s">
        <v>260</v>
      </c>
      <c r="AE21" s="851"/>
      <c r="AF21" s="851"/>
      <c r="AG21" s="849"/>
      <c r="AH21" s="849"/>
      <c r="AI21" s="849"/>
      <c r="AJ21" s="849"/>
      <c r="AK21" s="849"/>
      <c r="AL21" s="849"/>
      <c r="AM21" s="849"/>
      <c r="AN21" s="849"/>
      <c r="AO21" s="849"/>
      <c r="AP21" s="849"/>
      <c r="AQ21" s="849"/>
      <c r="AR21" s="849"/>
      <c r="AS21" s="802" t="str">
        <f t="shared" si="5"/>
        <v/>
      </c>
      <c r="AT21" s="802"/>
      <c r="AU21" s="802"/>
      <c r="AV21" s="802"/>
      <c r="AW21" s="802"/>
      <c r="AX21" s="802"/>
      <c r="AY21" s="802" t="str">
        <f t="shared" si="6"/>
        <v/>
      </c>
      <c r="AZ21" s="802"/>
      <c r="BA21" s="802"/>
      <c r="BB21" s="802"/>
      <c r="BC21" s="802"/>
      <c r="BD21" s="802"/>
      <c r="BE21" s="803" t="str">
        <f t="shared" si="7"/>
        <v/>
      </c>
      <c r="BF21" s="803"/>
      <c r="BG21" s="803"/>
      <c r="BH21" s="803" t="str">
        <f t="shared" si="8"/>
        <v/>
      </c>
      <c r="BI21" s="803"/>
      <c r="BJ21" s="803"/>
      <c r="BK21" s="803" t="str">
        <f t="shared" si="9"/>
        <v/>
      </c>
      <c r="BL21" s="803"/>
      <c r="BM21" s="803"/>
    </row>
    <row r="22" spans="2:65" ht="32.15" customHeight="1" x14ac:dyDescent="0.55000000000000004">
      <c r="B22" s="805" t="s">
        <v>667</v>
      </c>
      <c r="C22" s="805"/>
      <c r="D22" s="805"/>
      <c r="E22" s="805"/>
      <c r="F22" s="850"/>
      <c r="G22" s="850"/>
      <c r="H22" s="850"/>
      <c r="I22" s="850"/>
      <c r="J22" s="850"/>
      <c r="K22" s="850"/>
      <c r="L22" s="850"/>
      <c r="M22" s="850"/>
      <c r="N22" s="850"/>
      <c r="O22" s="850"/>
      <c r="P22" s="850"/>
      <c r="Q22" s="850"/>
      <c r="R22" s="850"/>
      <c r="S22" s="850"/>
      <c r="T22" s="850"/>
      <c r="U22" s="850"/>
      <c r="V22" s="850"/>
      <c r="W22" s="850"/>
      <c r="X22" s="850"/>
      <c r="Y22" s="850"/>
      <c r="Z22" s="850"/>
      <c r="AA22" s="850"/>
      <c r="AB22" s="850"/>
      <c r="AC22" s="850"/>
      <c r="AD22" s="851" t="s">
        <v>260</v>
      </c>
      <c r="AE22" s="851"/>
      <c r="AF22" s="851"/>
      <c r="AG22" s="849"/>
      <c r="AH22" s="849"/>
      <c r="AI22" s="849"/>
      <c r="AJ22" s="849"/>
      <c r="AK22" s="849"/>
      <c r="AL22" s="849"/>
      <c r="AM22" s="849"/>
      <c r="AN22" s="849"/>
      <c r="AO22" s="849"/>
      <c r="AP22" s="849"/>
      <c r="AQ22" s="849"/>
      <c r="AR22" s="849"/>
      <c r="AS22" s="802" t="str">
        <f t="shared" si="5"/>
        <v/>
      </c>
      <c r="AT22" s="802"/>
      <c r="AU22" s="802"/>
      <c r="AV22" s="802"/>
      <c r="AW22" s="802"/>
      <c r="AX22" s="802"/>
      <c r="AY22" s="802" t="str">
        <f t="shared" si="6"/>
        <v/>
      </c>
      <c r="AZ22" s="802"/>
      <c r="BA22" s="802"/>
      <c r="BB22" s="802"/>
      <c r="BC22" s="802"/>
      <c r="BD22" s="802"/>
      <c r="BE22" s="803" t="str">
        <f t="shared" si="7"/>
        <v/>
      </c>
      <c r="BF22" s="803"/>
      <c r="BG22" s="803"/>
      <c r="BH22" s="803" t="str">
        <f t="shared" si="8"/>
        <v/>
      </c>
      <c r="BI22" s="803"/>
      <c r="BJ22" s="803"/>
      <c r="BK22" s="803" t="str">
        <f t="shared" si="9"/>
        <v/>
      </c>
      <c r="BL22" s="803"/>
      <c r="BM22" s="803"/>
    </row>
    <row r="23" spans="2:65" ht="32.15" customHeight="1" x14ac:dyDescent="0.55000000000000004">
      <c r="B23" s="805" t="s">
        <v>668</v>
      </c>
      <c r="C23" s="805"/>
      <c r="D23" s="805"/>
      <c r="E23" s="805"/>
      <c r="F23" s="850"/>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51" t="s">
        <v>260</v>
      </c>
      <c r="AE23" s="851"/>
      <c r="AF23" s="851"/>
      <c r="AG23" s="849"/>
      <c r="AH23" s="849"/>
      <c r="AI23" s="849"/>
      <c r="AJ23" s="849"/>
      <c r="AK23" s="849"/>
      <c r="AL23" s="849"/>
      <c r="AM23" s="849"/>
      <c r="AN23" s="849"/>
      <c r="AO23" s="849"/>
      <c r="AP23" s="849"/>
      <c r="AQ23" s="849"/>
      <c r="AR23" s="849"/>
      <c r="AS23" s="802" t="str">
        <f t="shared" si="5"/>
        <v/>
      </c>
      <c r="AT23" s="802"/>
      <c r="AU23" s="802"/>
      <c r="AV23" s="802"/>
      <c r="AW23" s="802"/>
      <c r="AX23" s="802"/>
      <c r="AY23" s="802" t="str">
        <f t="shared" si="6"/>
        <v/>
      </c>
      <c r="AZ23" s="802"/>
      <c r="BA23" s="802"/>
      <c r="BB23" s="802"/>
      <c r="BC23" s="802"/>
      <c r="BD23" s="802"/>
      <c r="BE23" s="803" t="str">
        <f t="shared" si="7"/>
        <v/>
      </c>
      <c r="BF23" s="803"/>
      <c r="BG23" s="803"/>
      <c r="BH23" s="803" t="str">
        <f t="shared" si="8"/>
        <v/>
      </c>
      <c r="BI23" s="803"/>
      <c r="BJ23" s="803"/>
      <c r="BK23" s="803" t="str">
        <f t="shared" si="9"/>
        <v/>
      </c>
      <c r="BL23" s="803"/>
      <c r="BM23" s="803"/>
    </row>
    <row r="24" spans="2:65" ht="32.15" customHeight="1" x14ac:dyDescent="0.55000000000000004">
      <c r="B24" s="805" t="s">
        <v>669</v>
      </c>
      <c r="C24" s="805"/>
      <c r="D24" s="805"/>
      <c r="E24" s="805"/>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1" t="s">
        <v>260</v>
      </c>
      <c r="AE24" s="851"/>
      <c r="AF24" s="851"/>
      <c r="AG24" s="849"/>
      <c r="AH24" s="849"/>
      <c r="AI24" s="849"/>
      <c r="AJ24" s="849"/>
      <c r="AK24" s="849"/>
      <c r="AL24" s="849"/>
      <c r="AM24" s="849"/>
      <c r="AN24" s="849"/>
      <c r="AO24" s="849"/>
      <c r="AP24" s="849"/>
      <c r="AQ24" s="849"/>
      <c r="AR24" s="849"/>
      <c r="AS24" s="802" t="str">
        <f t="shared" si="5"/>
        <v/>
      </c>
      <c r="AT24" s="802"/>
      <c r="AU24" s="802"/>
      <c r="AV24" s="802"/>
      <c r="AW24" s="802"/>
      <c r="AX24" s="802"/>
      <c r="AY24" s="802" t="str">
        <f t="shared" si="6"/>
        <v/>
      </c>
      <c r="AZ24" s="802"/>
      <c r="BA24" s="802"/>
      <c r="BB24" s="802"/>
      <c r="BC24" s="802"/>
      <c r="BD24" s="802"/>
      <c r="BE24" s="803" t="str">
        <f t="shared" si="7"/>
        <v/>
      </c>
      <c r="BF24" s="803"/>
      <c r="BG24" s="803"/>
      <c r="BH24" s="803" t="str">
        <f t="shared" si="8"/>
        <v/>
      </c>
      <c r="BI24" s="803"/>
      <c r="BJ24" s="803"/>
      <c r="BK24" s="803" t="str">
        <f t="shared" si="9"/>
        <v/>
      </c>
      <c r="BL24" s="803"/>
      <c r="BM24" s="803"/>
    </row>
    <row r="25" spans="2:65" ht="32.15" customHeight="1" x14ac:dyDescent="0.55000000000000004">
      <c r="AM25" s="798" t="s">
        <v>36</v>
      </c>
      <c r="AN25" s="798"/>
      <c r="AO25" s="798"/>
      <c r="AP25" s="798"/>
      <c r="AQ25" s="798"/>
      <c r="AR25" s="799"/>
      <c r="AS25" s="800">
        <f>SUM(AS10:AX19)</f>
        <v>0</v>
      </c>
      <c r="AT25" s="800"/>
      <c r="AU25" s="800"/>
      <c r="AV25" s="800"/>
      <c r="AW25" s="800"/>
      <c r="AX25" s="800"/>
      <c r="AY25" s="800">
        <f>SUM(AY10:BD19)</f>
        <v>0</v>
      </c>
      <c r="AZ25" s="800"/>
      <c r="BA25" s="800"/>
      <c r="BB25" s="800"/>
      <c r="BC25" s="800"/>
      <c r="BD25" s="800"/>
    </row>
    <row r="27" spans="2:65" x14ac:dyDescent="0.55000000000000004">
      <c r="B27" s="145" t="s">
        <v>472</v>
      </c>
    </row>
    <row r="28" spans="2:65" x14ac:dyDescent="0.55000000000000004">
      <c r="B28" s="946" t="s">
        <v>352</v>
      </c>
      <c r="C28" s="947"/>
      <c r="D28" s="947"/>
      <c r="E28" s="948"/>
      <c r="F28" s="946" t="s">
        <v>473</v>
      </c>
      <c r="G28" s="947"/>
      <c r="H28" s="947"/>
      <c r="I28" s="947"/>
      <c r="J28" s="947"/>
      <c r="K28" s="947"/>
      <c r="L28" s="947"/>
      <c r="M28" s="947"/>
      <c r="N28" s="947"/>
      <c r="O28" s="948"/>
      <c r="P28" s="946" t="s">
        <v>474</v>
      </c>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7"/>
      <c r="AY28" s="947"/>
      <c r="AZ28" s="947"/>
      <c r="BA28" s="947"/>
      <c r="BB28" s="947"/>
      <c r="BC28" s="947"/>
      <c r="BD28" s="947"/>
      <c r="BE28" s="947"/>
      <c r="BF28" s="947"/>
      <c r="BG28" s="947"/>
      <c r="BH28" s="947"/>
      <c r="BI28" s="947"/>
      <c r="BJ28" s="947"/>
      <c r="BK28" s="947"/>
      <c r="BL28" s="947"/>
      <c r="BM28" s="948"/>
    </row>
    <row r="29" spans="2:65" ht="24.65" customHeight="1" x14ac:dyDescent="0.55000000000000004">
      <c r="B29" s="805" t="s">
        <v>462</v>
      </c>
      <c r="C29" s="805"/>
      <c r="D29" s="805"/>
      <c r="E29" s="805"/>
      <c r="F29" s="945" t="s">
        <v>260</v>
      </c>
      <c r="G29" s="945"/>
      <c r="H29" s="945"/>
      <c r="I29" s="945"/>
      <c r="J29" s="945"/>
      <c r="K29" s="945"/>
      <c r="L29" s="945"/>
      <c r="M29" s="945"/>
      <c r="N29" s="945"/>
      <c r="O29" s="945"/>
      <c r="P29" s="945" t="str">
        <f>IF(F29="(選択)","",IF(F29="有","カラー写真２～３枚(現物の個数、設置場所等が複数の画角から確認できるもの","履行完了届や報告書など、購入等先が発行する契約の履行を証明する書類"))</f>
        <v/>
      </c>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5"/>
      <c r="AY29" s="945"/>
      <c r="AZ29" s="945"/>
      <c r="BA29" s="945"/>
      <c r="BB29" s="945"/>
      <c r="BC29" s="945"/>
      <c r="BD29" s="945"/>
      <c r="BE29" s="945"/>
      <c r="BF29" s="945"/>
      <c r="BG29" s="945"/>
      <c r="BH29" s="945"/>
      <c r="BI29" s="945"/>
      <c r="BJ29" s="945"/>
      <c r="BK29" s="945"/>
      <c r="BL29" s="945"/>
      <c r="BM29" s="945"/>
    </row>
    <row r="30" spans="2:65" ht="24.65" customHeight="1" x14ac:dyDescent="0.55000000000000004">
      <c r="B30" s="805" t="s">
        <v>463</v>
      </c>
      <c r="C30" s="805"/>
      <c r="D30" s="805"/>
      <c r="E30" s="805"/>
      <c r="F30" s="945" t="s">
        <v>260</v>
      </c>
      <c r="G30" s="945"/>
      <c r="H30" s="945"/>
      <c r="I30" s="945"/>
      <c r="J30" s="945"/>
      <c r="K30" s="945"/>
      <c r="L30" s="945"/>
      <c r="M30" s="945"/>
      <c r="N30" s="945"/>
      <c r="O30" s="945"/>
      <c r="P30" s="945" t="str">
        <f t="shared" ref="P30:P38" si="10">IF(F30="(選択)","",IF(F30="有","カラー写真２～３枚(現物の個数、設置場所等が複数の画角から確認できるもの","履行完了届や報告書など、購入等先が発行する契約の履行を証明する書類"))</f>
        <v/>
      </c>
      <c r="Q30" s="945"/>
      <c r="R30" s="945"/>
      <c r="S30" s="945"/>
      <c r="T30" s="945"/>
      <c r="U30" s="945"/>
      <c r="V30" s="945"/>
      <c r="W30" s="945"/>
      <c r="X30" s="945"/>
      <c r="Y30" s="945"/>
      <c r="Z30" s="945"/>
      <c r="AA30" s="945"/>
      <c r="AB30" s="945"/>
      <c r="AC30" s="945"/>
      <c r="AD30" s="945"/>
      <c r="AE30" s="945"/>
      <c r="AF30" s="945"/>
      <c r="AG30" s="945"/>
      <c r="AH30" s="945"/>
      <c r="AI30" s="945"/>
      <c r="AJ30" s="945"/>
      <c r="AK30" s="945"/>
      <c r="AL30" s="945"/>
      <c r="AM30" s="945"/>
      <c r="AN30" s="945"/>
      <c r="AO30" s="945"/>
      <c r="AP30" s="945"/>
      <c r="AQ30" s="945"/>
      <c r="AR30" s="945"/>
      <c r="AS30" s="945"/>
      <c r="AT30" s="945"/>
      <c r="AU30" s="945"/>
      <c r="AV30" s="945"/>
      <c r="AW30" s="945"/>
      <c r="AX30" s="945"/>
      <c r="AY30" s="945"/>
      <c r="AZ30" s="945"/>
      <c r="BA30" s="945"/>
      <c r="BB30" s="945"/>
      <c r="BC30" s="945"/>
      <c r="BD30" s="945"/>
      <c r="BE30" s="945"/>
      <c r="BF30" s="945"/>
      <c r="BG30" s="945"/>
      <c r="BH30" s="945"/>
      <c r="BI30" s="945"/>
      <c r="BJ30" s="945"/>
      <c r="BK30" s="945"/>
      <c r="BL30" s="945"/>
      <c r="BM30" s="945"/>
    </row>
    <row r="31" spans="2:65" ht="24.65" customHeight="1" x14ac:dyDescent="0.55000000000000004">
      <c r="B31" s="805" t="s">
        <v>464</v>
      </c>
      <c r="C31" s="805"/>
      <c r="D31" s="805"/>
      <c r="E31" s="805"/>
      <c r="F31" s="945" t="s">
        <v>260</v>
      </c>
      <c r="G31" s="945"/>
      <c r="H31" s="945"/>
      <c r="I31" s="945"/>
      <c r="J31" s="945"/>
      <c r="K31" s="945"/>
      <c r="L31" s="945"/>
      <c r="M31" s="945"/>
      <c r="N31" s="945"/>
      <c r="O31" s="945"/>
      <c r="P31" s="945" t="str">
        <f t="shared" si="10"/>
        <v/>
      </c>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945"/>
      <c r="AS31" s="945"/>
      <c r="AT31" s="945"/>
      <c r="AU31" s="945"/>
      <c r="AV31" s="945"/>
      <c r="AW31" s="945"/>
      <c r="AX31" s="945"/>
      <c r="AY31" s="945"/>
      <c r="AZ31" s="945"/>
      <c r="BA31" s="945"/>
      <c r="BB31" s="945"/>
      <c r="BC31" s="945"/>
      <c r="BD31" s="945"/>
      <c r="BE31" s="945"/>
      <c r="BF31" s="945"/>
      <c r="BG31" s="945"/>
      <c r="BH31" s="945"/>
      <c r="BI31" s="945"/>
      <c r="BJ31" s="945"/>
      <c r="BK31" s="945"/>
      <c r="BL31" s="945"/>
      <c r="BM31" s="945"/>
    </row>
    <row r="32" spans="2:65" ht="24.65" customHeight="1" x14ac:dyDescent="0.55000000000000004">
      <c r="B32" s="805" t="s">
        <v>465</v>
      </c>
      <c r="C32" s="805"/>
      <c r="D32" s="805"/>
      <c r="E32" s="805"/>
      <c r="F32" s="945" t="s">
        <v>260</v>
      </c>
      <c r="G32" s="945"/>
      <c r="H32" s="945"/>
      <c r="I32" s="945"/>
      <c r="J32" s="945"/>
      <c r="K32" s="945"/>
      <c r="L32" s="945"/>
      <c r="M32" s="945"/>
      <c r="N32" s="945"/>
      <c r="O32" s="945"/>
      <c r="P32" s="945" t="str">
        <f t="shared" si="10"/>
        <v/>
      </c>
      <c r="Q32" s="945"/>
      <c r="R32" s="945"/>
      <c r="S32" s="945"/>
      <c r="T32" s="945"/>
      <c r="U32" s="945"/>
      <c r="V32" s="945"/>
      <c r="W32" s="945"/>
      <c r="X32" s="945"/>
      <c r="Y32" s="945"/>
      <c r="Z32" s="945"/>
      <c r="AA32" s="945"/>
      <c r="AB32" s="945"/>
      <c r="AC32" s="945"/>
      <c r="AD32" s="945"/>
      <c r="AE32" s="945"/>
      <c r="AF32" s="945"/>
      <c r="AG32" s="945"/>
      <c r="AH32" s="945"/>
      <c r="AI32" s="945"/>
      <c r="AJ32" s="945"/>
      <c r="AK32" s="945"/>
      <c r="AL32" s="945"/>
      <c r="AM32" s="945"/>
      <c r="AN32" s="945"/>
      <c r="AO32" s="945"/>
      <c r="AP32" s="945"/>
      <c r="AQ32" s="945"/>
      <c r="AR32" s="945"/>
      <c r="AS32" s="945"/>
      <c r="AT32" s="945"/>
      <c r="AU32" s="945"/>
      <c r="AV32" s="945"/>
      <c r="AW32" s="945"/>
      <c r="AX32" s="945"/>
      <c r="AY32" s="945"/>
      <c r="AZ32" s="945"/>
      <c r="BA32" s="945"/>
      <c r="BB32" s="945"/>
      <c r="BC32" s="945"/>
      <c r="BD32" s="945"/>
      <c r="BE32" s="945"/>
      <c r="BF32" s="945"/>
      <c r="BG32" s="945"/>
      <c r="BH32" s="945"/>
      <c r="BI32" s="945"/>
      <c r="BJ32" s="945"/>
      <c r="BK32" s="945"/>
      <c r="BL32" s="945"/>
      <c r="BM32" s="945"/>
    </row>
    <row r="33" spans="2:65" ht="24.65" customHeight="1" x14ac:dyDescent="0.55000000000000004">
      <c r="B33" s="805" t="s">
        <v>466</v>
      </c>
      <c r="C33" s="805"/>
      <c r="D33" s="805"/>
      <c r="E33" s="805"/>
      <c r="F33" s="945" t="s">
        <v>260</v>
      </c>
      <c r="G33" s="945"/>
      <c r="H33" s="945"/>
      <c r="I33" s="945"/>
      <c r="J33" s="945"/>
      <c r="K33" s="945"/>
      <c r="L33" s="945"/>
      <c r="M33" s="945"/>
      <c r="N33" s="945"/>
      <c r="O33" s="945"/>
      <c r="P33" s="945" t="str">
        <f t="shared" si="10"/>
        <v/>
      </c>
      <c r="Q33" s="945"/>
      <c r="R33" s="945"/>
      <c r="S33" s="945"/>
      <c r="T33" s="945"/>
      <c r="U33" s="945"/>
      <c r="V33" s="945"/>
      <c r="W33" s="945"/>
      <c r="X33" s="945"/>
      <c r="Y33" s="945"/>
      <c r="Z33" s="945"/>
      <c r="AA33" s="945"/>
      <c r="AB33" s="945"/>
      <c r="AC33" s="945"/>
      <c r="AD33" s="945"/>
      <c r="AE33" s="945"/>
      <c r="AF33" s="945"/>
      <c r="AG33" s="945"/>
      <c r="AH33" s="945"/>
      <c r="AI33" s="945"/>
      <c r="AJ33" s="945"/>
      <c r="AK33" s="945"/>
      <c r="AL33" s="945"/>
      <c r="AM33" s="945"/>
      <c r="AN33" s="945"/>
      <c r="AO33" s="945"/>
      <c r="AP33" s="945"/>
      <c r="AQ33" s="945"/>
      <c r="AR33" s="945"/>
      <c r="AS33" s="945"/>
      <c r="AT33" s="945"/>
      <c r="AU33" s="945"/>
      <c r="AV33" s="945"/>
      <c r="AW33" s="945"/>
      <c r="AX33" s="945"/>
      <c r="AY33" s="945"/>
      <c r="AZ33" s="945"/>
      <c r="BA33" s="945"/>
      <c r="BB33" s="945"/>
      <c r="BC33" s="945"/>
      <c r="BD33" s="945"/>
      <c r="BE33" s="945"/>
      <c r="BF33" s="945"/>
      <c r="BG33" s="945"/>
      <c r="BH33" s="945"/>
      <c r="BI33" s="945"/>
      <c r="BJ33" s="945"/>
      <c r="BK33" s="945"/>
      <c r="BL33" s="945"/>
      <c r="BM33" s="945"/>
    </row>
    <row r="34" spans="2:65" ht="24.65" customHeight="1" x14ac:dyDescent="0.55000000000000004">
      <c r="B34" s="805" t="s">
        <v>467</v>
      </c>
      <c r="C34" s="805"/>
      <c r="D34" s="805"/>
      <c r="E34" s="805"/>
      <c r="F34" s="945" t="s">
        <v>260</v>
      </c>
      <c r="G34" s="945"/>
      <c r="H34" s="945"/>
      <c r="I34" s="945"/>
      <c r="J34" s="945"/>
      <c r="K34" s="945"/>
      <c r="L34" s="945"/>
      <c r="M34" s="945"/>
      <c r="N34" s="945"/>
      <c r="O34" s="945"/>
      <c r="P34" s="945" t="str">
        <f t="shared" si="10"/>
        <v/>
      </c>
      <c r="Q34" s="945"/>
      <c r="R34" s="945"/>
      <c r="S34" s="945"/>
      <c r="T34" s="945"/>
      <c r="U34" s="945"/>
      <c r="V34" s="945"/>
      <c r="W34" s="945"/>
      <c r="X34" s="945"/>
      <c r="Y34" s="945"/>
      <c r="Z34" s="945"/>
      <c r="AA34" s="945"/>
      <c r="AB34" s="945"/>
      <c r="AC34" s="945"/>
      <c r="AD34" s="945"/>
      <c r="AE34" s="945"/>
      <c r="AF34" s="945"/>
      <c r="AG34" s="945"/>
      <c r="AH34" s="945"/>
      <c r="AI34" s="945"/>
      <c r="AJ34" s="945"/>
      <c r="AK34" s="945"/>
      <c r="AL34" s="945"/>
      <c r="AM34" s="945"/>
      <c r="AN34" s="945"/>
      <c r="AO34" s="945"/>
      <c r="AP34" s="945"/>
      <c r="AQ34" s="945"/>
      <c r="AR34" s="945"/>
      <c r="AS34" s="945"/>
      <c r="AT34" s="945"/>
      <c r="AU34" s="945"/>
      <c r="AV34" s="945"/>
      <c r="AW34" s="945"/>
      <c r="AX34" s="945"/>
      <c r="AY34" s="945"/>
      <c r="AZ34" s="945"/>
      <c r="BA34" s="945"/>
      <c r="BB34" s="945"/>
      <c r="BC34" s="945"/>
      <c r="BD34" s="945"/>
      <c r="BE34" s="945"/>
      <c r="BF34" s="945"/>
      <c r="BG34" s="945"/>
      <c r="BH34" s="945"/>
      <c r="BI34" s="945"/>
      <c r="BJ34" s="945"/>
      <c r="BK34" s="945"/>
      <c r="BL34" s="945"/>
      <c r="BM34" s="945"/>
    </row>
    <row r="35" spans="2:65" ht="24.65" customHeight="1" x14ac:dyDescent="0.55000000000000004">
      <c r="B35" s="805" t="s">
        <v>468</v>
      </c>
      <c r="C35" s="805"/>
      <c r="D35" s="805"/>
      <c r="E35" s="805"/>
      <c r="F35" s="945" t="s">
        <v>260</v>
      </c>
      <c r="G35" s="945"/>
      <c r="H35" s="945"/>
      <c r="I35" s="945"/>
      <c r="J35" s="945"/>
      <c r="K35" s="945"/>
      <c r="L35" s="945"/>
      <c r="M35" s="945"/>
      <c r="N35" s="945"/>
      <c r="O35" s="945"/>
      <c r="P35" s="945" t="str">
        <f t="shared" si="10"/>
        <v/>
      </c>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5"/>
      <c r="AY35" s="945"/>
      <c r="AZ35" s="945"/>
      <c r="BA35" s="945"/>
      <c r="BB35" s="945"/>
      <c r="BC35" s="945"/>
      <c r="BD35" s="945"/>
      <c r="BE35" s="945"/>
      <c r="BF35" s="945"/>
      <c r="BG35" s="945"/>
      <c r="BH35" s="945"/>
      <c r="BI35" s="945"/>
      <c r="BJ35" s="945"/>
      <c r="BK35" s="945"/>
      <c r="BL35" s="945"/>
      <c r="BM35" s="945"/>
    </row>
    <row r="36" spans="2:65" ht="24.65" customHeight="1" x14ac:dyDescent="0.55000000000000004">
      <c r="B36" s="805" t="s">
        <v>469</v>
      </c>
      <c r="C36" s="805"/>
      <c r="D36" s="805"/>
      <c r="E36" s="805"/>
      <c r="F36" s="945" t="s">
        <v>260</v>
      </c>
      <c r="G36" s="945"/>
      <c r="H36" s="945"/>
      <c r="I36" s="945"/>
      <c r="J36" s="945"/>
      <c r="K36" s="945"/>
      <c r="L36" s="945"/>
      <c r="M36" s="945"/>
      <c r="N36" s="945"/>
      <c r="O36" s="945"/>
      <c r="P36" s="945" t="str">
        <f t="shared" si="10"/>
        <v/>
      </c>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5"/>
      <c r="AY36" s="945"/>
      <c r="AZ36" s="945"/>
      <c r="BA36" s="945"/>
      <c r="BB36" s="945"/>
      <c r="BC36" s="945"/>
      <c r="BD36" s="945"/>
      <c r="BE36" s="945"/>
      <c r="BF36" s="945"/>
      <c r="BG36" s="945"/>
      <c r="BH36" s="945"/>
      <c r="BI36" s="945"/>
      <c r="BJ36" s="945"/>
      <c r="BK36" s="945"/>
      <c r="BL36" s="945"/>
      <c r="BM36" s="945"/>
    </row>
    <row r="37" spans="2:65" ht="24.65" customHeight="1" x14ac:dyDescent="0.55000000000000004">
      <c r="B37" s="805" t="s">
        <v>470</v>
      </c>
      <c r="C37" s="805"/>
      <c r="D37" s="805"/>
      <c r="E37" s="805"/>
      <c r="F37" s="945" t="s">
        <v>260</v>
      </c>
      <c r="G37" s="945"/>
      <c r="H37" s="945"/>
      <c r="I37" s="945"/>
      <c r="J37" s="945"/>
      <c r="K37" s="945"/>
      <c r="L37" s="945"/>
      <c r="M37" s="945"/>
      <c r="N37" s="945"/>
      <c r="O37" s="945"/>
      <c r="P37" s="945" t="str">
        <f t="shared" si="10"/>
        <v/>
      </c>
      <c r="Q37" s="945"/>
      <c r="R37" s="945"/>
      <c r="S37" s="945"/>
      <c r="T37" s="945"/>
      <c r="U37" s="945"/>
      <c r="V37" s="945"/>
      <c r="W37" s="945"/>
      <c r="X37" s="945"/>
      <c r="Y37" s="945"/>
      <c r="Z37" s="945"/>
      <c r="AA37" s="945"/>
      <c r="AB37" s="945"/>
      <c r="AC37" s="945"/>
      <c r="AD37" s="945"/>
      <c r="AE37" s="945"/>
      <c r="AF37" s="945"/>
      <c r="AG37" s="945"/>
      <c r="AH37" s="945"/>
      <c r="AI37" s="945"/>
      <c r="AJ37" s="945"/>
      <c r="AK37" s="945"/>
      <c r="AL37" s="945"/>
      <c r="AM37" s="945"/>
      <c r="AN37" s="945"/>
      <c r="AO37" s="945"/>
      <c r="AP37" s="945"/>
      <c r="AQ37" s="945"/>
      <c r="AR37" s="945"/>
      <c r="AS37" s="945"/>
      <c r="AT37" s="945"/>
      <c r="AU37" s="945"/>
      <c r="AV37" s="945"/>
      <c r="AW37" s="945"/>
      <c r="AX37" s="945"/>
      <c r="AY37" s="945"/>
      <c r="AZ37" s="945"/>
      <c r="BA37" s="945"/>
      <c r="BB37" s="945"/>
      <c r="BC37" s="945"/>
      <c r="BD37" s="945"/>
      <c r="BE37" s="945"/>
      <c r="BF37" s="945"/>
      <c r="BG37" s="945"/>
      <c r="BH37" s="945"/>
      <c r="BI37" s="945"/>
      <c r="BJ37" s="945"/>
      <c r="BK37" s="945"/>
      <c r="BL37" s="945"/>
      <c r="BM37" s="945"/>
    </row>
    <row r="38" spans="2:65" ht="24.65" customHeight="1" x14ac:dyDescent="0.55000000000000004">
      <c r="B38" s="805" t="s">
        <v>471</v>
      </c>
      <c r="C38" s="805"/>
      <c r="D38" s="805"/>
      <c r="E38" s="805"/>
      <c r="F38" s="945" t="s">
        <v>260</v>
      </c>
      <c r="G38" s="945"/>
      <c r="H38" s="945"/>
      <c r="I38" s="945"/>
      <c r="J38" s="945"/>
      <c r="K38" s="945"/>
      <c r="L38" s="945"/>
      <c r="M38" s="945"/>
      <c r="N38" s="945"/>
      <c r="O38" s="945"/>
      <c r="P38" s="945" t="str">
        <f t="shared" si="10"/>
        <v/>
      </c>
      <c r="Q38" s="945"/>
      <c r="R38" s="945"/>
      <c r="S38" s="945"/>
      <c r="T38" s="945"/>
      <c r="U38" s="945"/>
      <c r="V38" s="945"/>
      <c r="W38" s="945"/>
      <c r="X38" s="945"/>
      <c r="Y38" s="945"/>
      <c r="Z38" s="945"/>
      <c r="AA38" s="945"/>
      <c r="AB38" s="945"/>
      <c r="AC38" s="945"/>
      <c r="AD38" s="945"/>
      <c r="AE38" s="945"/>
      <c r="AF38" s="945"/>
      <c r="AG38" s="945"/>
      <c r="AH38" s="945"/>
      <c r="AI38" s="945"/>
      <c r="AJ38" s="945"/>
      <c r="AK38" s="945"/>
      <c r="AL38" s="945"/>
      <c r="AM38" s="945"/>
      <c r="AN38" s="945"/>
      <c r="AO38" s="945"/>
      <c r="AP38" s="945"/>
      <c r="AQ38" s="945"/>
      <c r="AR38" s="945"/>
      <c r="AS38" s="945"/>
      <c r="AT38" s="945"/>
      <c r="AU38" s="945"/>
      <c r="AV38" s="945"/>
      <c r="AW38" s="945"/>
      <c r="AX38" s="945"/>
      <c r="AY38" s="945"/>
      <c r="AZ38" s="945"/>
      <c r="BA38" s="945"/>
      <c r="BB38" s="945"/>
      <c r="BC38" s="945"/>
      <c r="BD38" s="945"/>
      <c r="BE38" s="945"/>
      <c r="BF38" s="945"/>
      <c r="BG38" s="945"/>
      <c r="BH38" s="945"/>
      <c r="BI38" s="945"/>
      <c r="BJ38" s="945"/>
      <c r="BK38" s="945"/>
      <c r="BL38" s="945"/>
      <c r="BM38" s="945"/>
    </row>
    <row r="39" spans="2:65" ht="24.65" customHeight="1" x14ac:dyDescent="0.55000000000000004">
      <c r="B39" s="805" t="s">
        <v>665</v>
      </c>
      <c r="C39" s="805"/>
      <c r="D39" s="805"/>
      <c r="E39" s="805"/>
      <c r="F39" s="945" t="s">
        <v>260</v>
      </c>
      <c r="G39" s="945"/>
      <c r="H39" s="945"/>
      <c r="I39" s="945"/>
      <c r="J39" s="945"/>
      <c r="K39" s="945"/>
      <c r="L39" s="945"/>
      <c r="M39" s="945"/>
      <c r="N39" s="945"/>
      <c r="O39" s="945"/>
      <c r="P39" s="945" t="str">
        <f t="shared" ref="P39:P43" si="11">IF(F39="(選択)","",IF(F39="有","カラー写真２～３枚(現物の個数、設置場所等が複数の画角から確認できるもの","履行完了届や報告書など、購入等先が発行する契約の履行を証明する書類"))</f>
        <v/>
      </c>
      <c r="Q39" s="945"/>
      <c r="R39" s="945"/>
      <c r="S39" s="945"/>
      <c r="T39" s="945"/>
      <c r="U39" s="945"/>
      <c r="V39" s="945"/>
      <c r="W39" s="945"/>
      <c r="X39" s="945"/>
      <c r="Y39" s="945"/>
      <c r="Z39" s="945"/>
      <c r="AA39" s="945"/>
      <c r="AB39" s="945"/>
      <c r="AC39" s="945"/>
      <c r="AD39" s="945"/>
      <c r="AE39" s="945"/>
      <c r="AF39" s="945"/>
      <c r="AG39" s="945"/>
      <c r="AH39" s="945"/>
      <c r="AI39" s="945"/>
      <c r="AJ39" s="945"/>
      <c r="AK39" s="945"/>
      <c r="AL39" s="945"/>
      <c r="AM39" s="945"/>
      <c r="AN39" s="945"/>
      <c r="AO39" s="945"/>
      <c r="AP39" s="945"/>
      <c r="AQ39" s="945"/>
      <c r="AR39" s="945"/>
      <c r="AS39" s="945"/>
      <c r="AT39" s="945"/>
      <c r="AU39" s="945"/>
      <c r="AV39" s="945"/>
      <c r="AW39" s="945"/>
      <c r="AX39" s="945"/>
      <c r="AY39" s="945"/>
      <c r="AZ39" s="945"/>
      <c r="BA39" s="945"/>
      <c r="BB39" s="945"/>
      <c r="BC39" s="945"/>
      <c r="BD39" s="945"/>
      <c r="BE39" s="945"/>
      <c r="BF39" s="945"/>
      <c r="BG39" s="945"/>
      <c r="BH39" s="945"/>
      <c r="BI39" s="945"/>
      <c r="BJ39" s="945"/>
      <c r="BK39" s="945"/>
      <c r="BL39" s="945"/>
      <c r="BM39" s="945"/>
    </row>
    <row r="40" spans="2:65" ht="24.65" customHeight="1" x14ac:dyDescent="0.55000000000000004">
      <c r="B40" s="805" t="s">
        <v>666</v>
      </c>
      <c r="C40" s="805"/>
      <c r="D40" s="805"/>
      <c r="E40" s="805"/>
      <c r="F40" s="945" t="s">
        <v>260</v>
      </c>
      <c r="G40" s="945"/>
      <c r="H40" s="945"/>
      <c r="I40" s="945"/>
      <c r="J40" s="945"/>
      <c r="K40" s="945"/>
      <c r="L40" s="945"/>
      <c r="M40" s="945"/>
      <c r="N40" s="945"/>
      <c r="O40" s="945"/>
      <c r="P40" s="945" t="str">
        <f t="shared" si="11"/>
        <v/>
      </c>
      <c r="Q40" s="945"/>
      <c r="R40" s="945"/>
      <c r="S40" s="945"/>
      <c r="T40" s="945"/>
      <c r="U40" s="945"/>
      <c r="V40" s="945"/>
      <c r="W40" s="945"/>
      <c r="X40" s="945"/>
      <c r="Y40" s="945"/>
      <c r="Z40" s="945"/>
      <c r="AA40" s="945"/>
      <c r="AB40" s="945"/>
      <c r="AC40" s="945"/>
      <c r="AD40" s="945"/>
      <c r="AE40" s="945"/>
      <c r="AF40" s="945"/>
      <c r="AG40" s="945"/>
      <c r="AH40" s="945"/>
      <c r="AI40" s="945"/>
      <c r="AJ40" s="945"/>
      <c r="AK40" s="945"/>
      <c r="AL40" s="945"/>
      <c r="AM40" s="945"/>
      <c r="AN40" s="945"/>
      <c r="AO40" s="945"/>
      <c r="AP40" s="945"/>
      <c r="AQ40" s="945"/>
      <c r="AR40" s="945"/>
      <c r="AS40" s="945"/>
      <c r="AT40" s="945"/>
      <c r="AU40" s="945"/>
      <c r="AV40" s="945"/>
      <c r="AW40" s="945"/>
      <c r="AX40" s="945"/>
      <c r="AY40" s="945"/>
      <c r="AZ40" s="945"/>
      <c r="BA40" s="945"/>
      <c r="BB40" s="945"/>
      <c r="BC40" s="945"/>
      <c r="BD40" s="945"/>
      <c r="BE40" s="945"/>
      <c r="BF40" s="945"/>
      <c r="BG40" s="945"/>
      <c r="BH40" s="945"/>
      <c r="BI40" s="945"/>
      <c r="BJ40" s="945"/>
      <c r="BK40" s="945"/>
      <c r="BL40" s="945"/>
      <c r="BM40" s="945"/>
    </row>
    <row r="41" spans="2:65" ht="24.65" customHeight="1" x14ac:dyDescent="0.55000000000000004">
      <c r="B41" s="805" t="s">
        <v>667</v>
      </c>
      <c r="C41" s="805"/>
      <c r="D41" s="805"/>
      <c r="E41" s="805"/>
      <c r="F41" s="945" t="s">
        <v>260</v>
      </c>
      <c r="G41" s="945"/>
      <c r="H41" s="945"/>
      <c r="I41" s="945"/>
      <c r="J41" s="945"/>
      <c r="K41" s="945"/>
      <c r="L41" s="945"/>
      <c r="M41" s="945"/>
      <c r="N41" s="945"/>
      <c r="O41" s="945"/>
      <c r="P41" s="945" t="str">
        <f t="shared" si="11"/>
        <v/>
      </c>
      <c r="Q41" s="945"/>
      <c r="R41" s="945"/>
      <c r="S41" s="945"/>
      <c r="T41" s="945"/>
      <c r="U41" s="945"/>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5"/>
      <c r="AS41" s="945"/>
      <c r="AT41" s="945"/>
      <c r="AU41" s="945"/>
      <c r="AV41" s="945"/>
      <c r="AW41" s="945"/>
      <c r="AX41" s="945"/>
      <c r="AY41" s="945"/>
      <c r="AZ41" s="945"/>
      <c r="BA41" s="945"/>
      <c r="BB41" s="945"/>
      <c r="BC41" s="945"/>
      <c r="BD41" s="945"/>
      <c r="BE41" s="945"/>
      <c r="BF41" s="945"/>
      <c r="BG41" s="945"/>
      <c r="BH41" s="945"/>
      <c r="BI41" s="945"/>
      <c r="BJ41" s="945"/>
      <c r="BK41" s="945"/>
      <c r="BL41" s="945"/>
      <c r="BM41" s="945"/>
    </row>
    <row r="42" spans="2:65" ht="24.65" customHeight="1" x14ac:dyDescent="0.55000000000000004">
      <c r="B42" s="805" t="s">
        <v>668</v>
      </c>
      <c r="C42" s="805"/>
      <c r="D42" s="805"/>
      <c r="E42" s="805"/>
      <c r="F42" s="945" t="s">
        <v>260</v>
      </c>
      <c r="G42" s="945"/>
      <c r="H42" s="945"/>
      <c r="I42" s="945"/>
      <c r="J42" s="945"/>
      <c r="K42" s="945"/>
      <c r="L42" s="945"/>
      <c r="M42" s="945"/>
      <c r="N42" s="945"/>
      <c r="O42" s="945"/>
      <c r="P42" s="945" t="str">
        <f t="shared" si="11"/>
        <v/>
      </c>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5"/>
      <c r="AY42" s="945"/>
      <c r="AZ42" s="945"/>
      <c r="BA42" s="945"/>
      <c r="BB42" s="945"/>
      <c r="BC42" s="945"/>
      <c r="BD42" s="945"/>
      <c r="BE42" s="945"/>
      <c r="BF42" s="945"/>
      <c r="BG42" s="945"/>
      <c r="BH42" s="945"/>
      <c r="BI42" s="945"/>
      <c r="BJ42" s="945"/>
      <c r="BK42" s="945"/>
      <c r="BL42" s="945"/>
      <c r="BM42" s="945"/>
    </row>
    <row r="43" spans="2:65" ht="24.65" customHeight="1" x14ac:dyDescent="0.55000000000000004">
      <c r="B43" s="805" t="s">
        <v>669</v>
      </c>
      <c r="C43" s="805"/>
      <c r="D43" s="805"/>
      <c r="E43" s="805"/>
      <c r="F43" s="945" t="s">
        <v>260</v>
      </c>
      <c r="G43" s="945"/>
      <c r="H43" s="945"/>
      <c r="I43" s="945"/>
      <c r="J43" s="945"/>
      <c r="K43" s="945"/>
      <c r="L43" s="945"/>
      <c r="M43" s="945"/>
      <c r="N43" s="945"/>
      <c r="O43" s="945"/>
      <c r="P43" s="945" t="str">
        <f t="shared" si="11"/>
        <v/>
      </c>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5"/>
      <c r="AY43" s="945"/>
      <c r="AZ43" s="945"/>
      <c r="BA43" s="945"/>
      <c r="BB43" s="945"/>
      <c r="BC43" s="945"/>
      <c r="BD43" s="945"/>
      <c r="BE43" s="945"/>
      <c r="BF43" s="945"/>
      <c r="BG43" s="945"/>
      <c r="BH43" s="945"/>
      <c r="BI43" s="945"/>
      <c r="BJ43" s="945"/>
      <c r="BK43" s="945"/>
      <c r="BL43" s="945"/>
      <c r="BM43" s="945"/>
    </row>
  </sheetData>
  <sheetProtection algorithmName="SHA-512" hashValue="aWp5EK9LmhaDt55+HXyn0KFzeMxp7RA4ib9y4SmerknKfRtwYP9gl5gt3YUAO43O+kyZaLDO8oD+w9IWePX2sw==" saltValue="2H5nsmSm+As1L7qetU2ZOQ==" spinCount="100000" sheet="1" objects="1" scenarios="1"/>
  <mergeCells count="239">
    <mergeCell ref="B42:E42"/>
    <mergeCell ref="F42:O42"/>
    <mergeCell ref="P42:BM42"/>
    <mergeCell ref="B43:E43"/>
    <mergeCell ref="F43:O43"/>
    <mergeCell ref="P43:BM43"/>
    <mergeCell ref="BH24:BJ24"/>
    <mergeCell ref="BK24:BM24"/>
    <mergeCell ref="B39:E39"/>
    <mergeCell ref="F39:O39"/>
    <mergeCell ref="P39:BM39"/>
    <mergeCell ref="B40:E40"/>
    <mergeCell ref="F40:O40"/>
    <mergeCell ref="P40:BM40"/>
    <mergeCell ref="B41:E41"/>
    <mergeCell ref="F41:O41"/>
    <mergeCell ref="P41:BM41"/>
    <mergeCell ref="B24:E24"/>
    <mergeCell ref="F24:O24"/>
    <mergeCell ref="P24:AC24"/>
    <mergeCell ref="AD24:AF24"/>
    <mergeCell ref="AG24:AL24"/>
    <mergeCell ref="AM24:AR24"/>
    <mergeCell ref="AS24:AX24"/>
    <mergeCell ref="AY24:BD24"/>
    <mergeCell ref="BE24:BG24"/>
    <mergeCell ref="BH22:BJ22"/>
    <mergeCell ref="BK22:BM22"/>
    <mergeCell ref="B23:E23"/>
    <mergeCell ref="F23:O23"/>
    <mergeCell ref="P23:AC23"/>
    <mergeCell ref="AD23:AF23"/>
    <mergeCell ref="AG23:AL23"/>
    <mergeCell ref="AM23:AR23"/>
    <mergeCell ref="AS23:AX23"/>
    <mergeCell ref="AY23:BD23"/>
    <mergeCell ref="BE23:BG23"/>
    <mergeCell ref="BH23:BJ23"/>
    <mergeCell ref="BK23:BM23"/>
    <mergeCell ref="B22:E22"/>
    <mergeCell ref="F22:O22"/>
    <mergeCell ref="P22:AC22"/>
    <mergeCell ref="AD22:AF22"/>
    <mergeCell ref="AG22:AL22"/>
    <mergeCell ref="AM22:AR22"/>
    <mergeCell ref="AS22:AX22"/>
    <mergeCell ref="AY22:BD22"/>
    <mergeCell ref="BE22:BG22"/>
    <mergeCell ref="BK20:BM20"/>
    <mergeCell ref="B21:E21"/>
    <mergeCell ref="F21:O21"/>
    <mergeCell ref="P21:AC21"/>
    <mergeCell ref="AD21:AF21"/>
    <mergeCell ref="AG21:AL21"/>
    <mergeCell ref="AM21:AR21"/>
    <mergeCell ref="AS21:AX21"/>
    <mergeCell ref="AY21:BD21"/>
    <mergeCell ref="BE21:BG21"/>
    <mergeCell ref="BH21:BJ21"/>
    <mergeCell ref="BK21:BM21"/>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AS19:AX19"/>
    <mergeCell ref="AY19:BD19"/>
    <mergeCell ref="BE19:BG19"/>
    <mergeCell ref="BH19:BJ19"/>
    <mergeCell ref="BK19:BM19"/>
    <mergeCell ref="AM25:AR25"/>
    <mergeCell ref="AS25:AX25"/>
    <mergeCell ref="AY25:BD25"/>
    <mergeCell ref="B19:E19"/>
    <mergeCell ref="F19:O19"/>
    <mergeCell ref="P19:AC19"/>
    <mergeCell ref="AD19:AF19"/>
    <mergeCell ref="AG19:AL19"/>
    <mergeCell ref="AM19:AR19"/>
    <mergeCell ref="B20:E20"/>
    <mergeCell ref="F20:O20"/>
    <mergeCell ref="P20:AC20"/>
    <mergeCell ref="AD20:AF20"/>
    <mergeCell ref="AG20:AL20"/>
    <mergeCell ref="AM20:AR20"/>
    <mergeCell ref="AS20:AX20"/>
    <mergeCell ref="AY20:BD20"/>
    <mergeCell ref="BE20:BG20"/>
    <mergeCell ref="BH20:BJ20"/>
    <mergeCell ref="B30:E30"/>
    <mergeCell ref="F30:O30"/>
    <mergeCell ref="P30:BM30"/>
    <mergeCell ref="B31:E31"/>
    <mergeCell ref="F31:O31"/>
    <mergeCell ref="P31:BM31"/>
    <mergeCell ref="B28:E28"/>
    <mergeCell ref="F28:O28"/>
    <mergeCell ref="P28:BM28"/>
    <mergeCell ref="B29:E29"/>
    <mergeCell ref="F29:O29"/>
    <mergeCell ref="P29:BM29"/>
    <mergeCell ref="B34:E34"/>
    <mergeCell ref="F34:O34"/>
    <mergeCell ref="P34:BM34"/>
    <mergeCell ref="B35:E35"/>
    <mergeCell ref="F35:O35"/>
    <mergeCell ref="P35:BM35"/>
    <mergeCell ref="B32:E32"/>
    <mergeCell ref="F32:O32"/>
    <mergeCell ref="P32:BM32"/>
    <mergeCell ref="B33:E33"/>
    <mergeCell ref="F33:O33"/>
    <mergeCell ref="P33:BM33"/>
    <mergeCell ref="B38:E38"/>
    <mergeCell ref="F38:O38"/>
    <mergeCell ref="P38:BM38"/>
    <mergeCell ref="B36:E36"/>
    <mergeCell ref="F36:O36"/>
    <mergeCell ref="P36:BM36"/>
    <mergeCell ref="B37:E37"/>
    <mergeCell ref="F37:O37"/>
    <mergeCell ref="P37:BM37"/>
  </mergeCells>
  <phoneticPr fontId="31"/>
  <dataValidations count="2">
    <dataValidation type="list" allowBlank="1" showInputMessage="1" showErrorMessage="1" sqref="F29:O43">
      <formula1>"(選択),有,無"</formula1>
    </dataValidation>
    <dataValidation type="list" allowBlank="1" showInputMessage="1" showErrorMessage="1" sqref="AD10:AD24">
      <formula1>"(選択),購入,リース,レンタル"</formula1>
    </dataValidation>
  </dataValidation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K15"/>
  <sheetViews>
    <sheetView view="pageBreakPreview" topLeftCell="H2" zoomScaleNormal="100" zoomScaleSheetLayoutView="100" workbookViewId="0">
      <selection activeCell="M47" sqref="M47"/>
    </sheetView>
  </sheetViews>
  <sheetFormatPr defaultColWidth="2.08203125" defaultRowHeight="18" x14ac:dyDescent="0.55000000000000004"/>
  <cols>
    <col min="1" max="1" width="0.83203125" style="145" customWidth="1"/>
    <col min="2" max="63" width="2.08203125" style="145"/>
    <col min="64" max="64" width="0.83203125" style="145" customWidth="1"/>
    <col min="65" max="81" width="2.08203125" style="145"/>
    <col min="82" max="82" width="2.08203125" style="145" customWidth="1"/>
    <col min="83" max="16384" width="2.08203125" style="145"/>
  </cols>
  <sheetData>
    <row r="1" spans="2:63" x14ac:dyDescent="0.55000000000000004">
      <c r="B1" s="185" t="s">
        <v>475</v>
      </c>
      <c r="C1" s="193"/>
    </row>
    <row r="2" spans="2:63" x14ac:dyDescent="0.55000000000000004">
      <c r="B2" s="146"/>
      <c r="C2" s="147" t="s">
        <v>576</v>
      </c>
    </row>
    <row r="3" spans="2:63" x14ac:dyDescent="0.55000000000000004">
      <c r="C3" s="145" t="s">
        <v>476</v>
      </c>
    </row>
    <row r="5" spans="2:63" x14ac:dyDescent="0.55000000000000004">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820"/>
      <c r="AP5" s="820"/>
      <c r="AQ5" s="820"/>
      <c r="AR5" s="820"/>
      <c r="AS5" s="820"/>
      <c r="AT5" s="820"/>
      <c r="AU5" s="820"/>
      <c r="AV5" s="820"/>
      <c r="AW5" s="820"/>
      <c r="AX5" s="820"/>
      <c r="AY5" s="820"/>
      <c r="AZ5" s="820"/>
      <c r="BA5" s="820"/>
      <c r="BB5" s="820"/>
      <c r="BC5" s="150"/>
      <c r="BD5" s="150"/>
      <c r="BE5" s="150"/>
      <c r="BF5" s="151"/>
      <c r="BG5" s="151"/>
      <c r="BH5" s="150"/>
      <c r="BI5" s="150"/>
      <c r="BJ5" s="150"/>
      <c r="BK5" s="152"/>
    </row>
    <row r="6" spans="2:63" ht="34" customHeight="1" x14ac:dyDescent="0.55000000000000004">
      <c r="B6" s="821" t="s">
        <v>297</v>
      </c>
      <c r="C6" s="808"/>
      <c r="D6" s="808"/>
      <c r="E6" s="809"/>
      <c r="F6" s="962" t="s">
        <v>655</v>
      </c>
      <c r="G6" s="947"/>
      <c r="H6" s="947"/>
      <c r="I6" s="947"/>
      <c r="J6" s="947"/>
      <c r="K6" s="947"/>
      <c r="L6" s="947"/>
      <c r="M6" s="947"/>
      <c r="N6" s="947"/>
      <c r="O6" s="947"/>
      <c r="P6" s="947"/>
      <c r="Q6" s="947"/>
      <c r="R6" s="947"/>
      <c r="S6" s="947"/>
      <c r="T6" s="947"/>
      <c r="U6" s="947"/>
      <c r="V6" s="947"/>
      <c r="W6" s="947"/>
      <c r="X6" s="947"/>
      <c r="Y6" s="947"/>
      <c r="Z6" s="947"/>
      <c r="AA6" s="947"/>
      <c r="AB6" s="947"/>
      <c r="AC6" s="947"/>
      <c r="AD6" s="947"/>
      <c r="AE6" s="948"/>
      <c r="AF6" s="821" t="s">
        <v>477</v>
      </c>
      <c r="AG6" s="808"/>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c r="BJ6" s="808"/>
      <c r="BK6" s="809"/>
    </row>
    <row r="7" spans="2:63" ht="34" customHeight="1" x14ac:dyDescent="0.55000000000000004">
      <c r="B7" s="952" t="s">
        <v>306</v>
      </c>
      <c r="C7" s="953"/>
      <c r="D7" s="953"/>
      <c r="E7" s="954"/>
      <c r="F7" s="821" t="s">
        <v>478</v>
      </c>
      <c r="G7" s="808"/>
      <c r="H7" s="808"/>
      <c r="I7" s="808"/>
      <c r="J7" s="808"/>
      <c r="K7" s="808"/>
      <c r="L7" s="808"/>
      <c r="M7" s="808"/>
      <c r="N7" s="808"/>
      <c r="O7" s="808"/>
      <c r="P7" s="808"/>
      <c r="Q7" s="808"/>
      <c r="R7" s="809"/>
      <c r="S7" s="954" t="s">
        <v>479</v>
      </c>
      <c r="T7" s="955"/>
      <c r="U7" s="955"/>
      <c r="V7" s="955"/>
      <c r="W7" s="955"/>
      <c r="X7" s="955"/>
      <c r="Y7" s="955"/>
      <c r="Z7" s="955"/>
      <c r="AA7" s="955"/>
      <c r="AB7" s="955"/>
      <c r="AC7" s="955"/>
      <c r="AD7" s="955"/>
      <c r="AE7" s="955"/>
      <c r="AF7" s="956" t="s">
        <v>608</v>
      </c>
      <c r="AG7" s="953"/>
      <c r="AH7" s="953"/>
      <c r="AI7" s="953"/>
      <c r="AJ7" s="953"/>
      <c r="AK7" s="953"/>
      <c r="AL7" s="953"/>
      <c r="AM7" s="953"/>
      <c r="AN7" s="953"/>
      <c r="AO7" s="953"/>
      <c r="AP7" s="953"/>
      <c r="AQ7" s="953"/>
      <c r="AR7" s="953"/>
      <c r="AS7" s="953"/>
      <c r="AT7" s="953"/>
      <c r="AU7" s="953"/>
      <c r="AV7" s="953"/>
      <c r="AW7" s="953"/>
      <c r="AX7" s="953"/>
      <c r="AY7" s="953"/>
      <c r="AZ7" s="953"/>
      <c r="BA7" s="953"/>
      <c r="BB7" s="953"/>
      <c r="BC7" s="953"/>
      <c r="BD7" s="953"/>
      <c r="BE7" s="953"/>
      <c r="BF7" s="953"/>
      <c r="BG7" s="953"/>
      <c r="BH7" s="953"/>
      <c r="BI7" s="953"/>
      <c r="BJ7" s="953"/>
      <c r="BK7" s="954"/>
    </row>
    <row r="8" spans="2:63" ht="34" customHeight="1" x14ac:dyDescent="0.55000000000000004">
      <c r="B8" s="951" t="s">
        <v>536</v>
      </c>
      <c r="C8" s="950"/>
      <c r="D8" s="950"/>
      <c r="E8" s="950"/>
      <c r="F8" s="951" t="s">
        <v>570</v>
      </c>
      <c r="G8" s="950"/>
      <c r="H8" s="950"/>
      <c r="I8" s="950"/>
      <c r="J8" s="950"/>
      <c r="K8" s="950"/>
      <c r="L8" s="950"/>
      <c r="M8" s="950"/>
      <c r="N8" s="950"/>
      <c r="O8" s="950"/>
      <c r="P8" s="950"/>
      <c r="Q8" s="950"/>
      <c r="R8" s="950"/>
      <c r="S8" s="957"/>
      <c r="T8" s="958"/>
      <c r="U8" s="958"/>
      <c r="V8" s="958"/>
      <c r="W8" s="958"/>
      <c r="X8" s="958"/>
      <c r="Y8" s="958"/>
      <c r="Z8" s="958"/>
      <c r="AA8" s="958"/>
      <c r="AB8" s="958"/>
      <c r="AC8" s="958"/>
      <c r="AD8" s="958"/>
      <c r="AE8" s="959"/>
      <c r="AF8" s="960" t="s">
        <v>573</v>
      </c>
      <c r="AG8" s="961"/>
      <c r="AH8" s="961"/>
      <c r="AI8" s="961"/>
      <c r="AJ8" s="961"/>
      <c r="AK8" s="961"/>
      <c r="AL8" s="961"/>
      <c r="AM8" s="961"/>
      <c r="AN8" s="961"/>
      <c r="AO8" s="961"/>
      <c r="AP8" s="961"/>
      <c r="AQ8" s="961"/>
      <c r="AR8" s="961"/>
      <c r="AS8" s="961"/>
      <c r="AT8" s="961"/>
      <c r="AU8" s="961"/>
      <c r="AV8" s="961"/>
      <c r="AW8" s="961"/>
      <c r="AX8" s="961"/>
      <c r="AY8" s="961"/>
      <c r="AZ8" s="961"/>
      <c r="BA8" s="961"/>
      <c r="BB8" s="961"/>
      <c r="BC8" s="961"/>
      <c r="BD8" s="961"/>
      <c r="BE8" s="961"/>
      <c r="BF8" s="961"/>
      <c r="BG8" s="961"/>
      <c r="BH8" s="961"/>
      <c r="BI8" s="961"/>
      <c r="BJ8" s="961"/>
      <c r="BK8" s="961"/>
    </row>
    <row r="9" spans="2:63" ht="34" customHeight="1" x14ac:dyDescent="0.55000000000000004">
      <c r="B9" s="949" t="s">
        <v>538</v>
      </c>
      <c r="C9" s="950"/>
      <c r="D9" s="950"/>
      <c r="E9" s="950"/>
      <c r="F9" s="951" t="s">
        <v>571</v>
      </c>
      <c r="G9" s="950"/>
      <c r="H9" s="950"/>
      <c r="I9" s="950"/>
      <c r="J9" s="950"/>
      <c r="K9" s="950"/>
      <c r="L9" s="950"/>
      <c r="M9" s="950"/>
      <c r="N9" s="950"/>
      <c r="O9" s="950"/>
      <c r="P9" s="950"/>
      <c r="Q9" s="950"/>
      <c r="R9" s="950"/>
      <c r="S9" s="951" t="s">
        <v>575</v>
      </c>
      <c r="T9" s="950"/>
      <c r="U9" s="950"/>
      <c r="V9" s="950"/>
      <c r="W9" s="950"/>
      <c r="X9" s="950"/>
      <c r="Y9" s="950"/>
      <c r="Z9" s="950"/>
      <c r="AA9" s="950"/>
      <c r="AB9" s="950"/>
      <c r="AC9" s="950"/>
      <c r="AD9" s="950"/>
      <c r="AE9" s="950"/>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row>
    <row r="10" spans="2:63" ht="34" customHeight="1" x14ac:dyDescent="0.55000000000000004">
      <c r="B10" s="950" t="s">
        <v>537</v>
      </c>
      <c r="C10" s="950"/>
      <c r="D10" s="950"/>
      <c r="E10" s="950"/>
      <c r="F10" s="951" t="s">
        <v>572</v>
      </c>
      <c r="G10" s="950"/>
      <c r="H10" s="950"/>
      <c r="I10" s="950"/>
      <c r="J10" s="950"/>
      <c r="K10" s="950"/>
      <c r="L10" s="950"/>
      <c r="M10" s="950"/>
      <c r="N10" s="950"/>
      <c r="O10" s="950"/>
      <c r="P10" s="950"/>
      <c r="Q10" s="950"/>
      <c r="R10" s="950"/>
      <c r="S10" s="951" t="s">
        <v>574</v>
      </c>
      <c r="T10" s="950"/>
      <c r="U10" s="950"/>
      <c r="V10" s="950"/>
      <c r="W10" s="950"/>
      <c r="X10" s="950"/>
      <c r="Y10" s="950"/>
      <c r="Z10" s="950"/>
      <c r="AA10" s="950"/>
      <c r="AB10" s="950"/>
      <c r="AC10" s="950"/>
      <c r="AD10" s="950"/>
      <c r="AE10" s="950"/>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row>
    <row r="11" spans="2:63" ht="34" customHeight="1" x14ac:dyDescent="0.55000000000000004">
      <c r="B11" s="945"/>
      <c r="C11" s="945"/>
      <c r="D11" s="945"/>
      <c r="E11" s="945"/>
      <c r="F11" s="945"/>
      <c r="G11" s="945"/>
      <c r="H11" s="945"/>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row>
    <row r="12" spans="2:63" ht="34" customHeight="1" x14ac:dyDescent="0.55000000000000004">
      <c r="B12" s="945"/>
      <c r="C12" s="945"/>
      <c r="D12" s="945"/>
      <c r="E12" s="945"/>
      <c r="F12" s="945"/>
      <c r="G12" s="945"/>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row>
    <row r="13" spans="2:63" ht="34" customHeight="1" x14ac:dyDescent="0.55000000000000004">
      <c r="B13" s="945"/>
      <c r="C13" s="945"/>
      <c r="D13" s="945"/>
      <c r="E13" s="945"/>
      <c r="F13" s="945"/>
      <c r="G13" s="945"/>
      <c r="H13" s="945"/>
      <c r="I13" s="945"/>
      <c r="J13" s="945"/>
      <c r="K13" s="945"/>
      <c r="L13" s="945"/>
      <c r="M13" s="945"/>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row>
    <row r="14" spans="2:63" ht="34" customHeight="1" x14ac:dyDescent="0.55000000000000004">
      <c r="B14" s="945"/>
      <c r="C14" s="945"/>
      <c r="D14" s="945"/>
      <c r="E14" s="945"/>
      <c r="F14" s="945"/>
      <c r="G14" s="945"/>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row>
    <row r="15" spans="2:63" ht="34" customHeight="1" x14ac:dyDescent="0.55000000000000004">
      <c r="B15" s="945"/>
      <c r="C15" s="945"/>
      <c r="D15" s="945"/>
      <c r="E15" s="945"/>
      <c r="F15" s="945"/>
      <c r="G15" s="945"/>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row>
  </sheetData>
  <sheetProtection algorithmName="SHA-512" hashValue="sZueGfzvI0SzmspxNfoGd4MuOHqx6iJ83ZpwTzmzhtmqrzbjHRCuA3PyNjOF60URZw41CnijMz8MWARMC73u8Q==" saltValue="wH9kCtcMYBOt753Cv8TP8A==" spinCount="100000" sheet="1" objects="1" scenarios="1"/>
  <mergeCells count="42">
    <mergeCell ref="AO5:AT5"/>
    <mergeCell ref="AU5:AW5"/>
    <mergeCell ref="AX5:BB5"/>
    <mergeCell ref="B6:E6"/>
    <mergeCell ref="F6:AE6"/>
    <mergeCell ref="AF6:BK6"/>
    <mergeCell ref="B7:E7"/>
    <mergeCell ref="F7:R7"/>
    <mergeCell ref="S7:AE7"/>
    <mergeCell ref="AF7:BK7"/>
    <mergeCell ref="B8:E8"/>
    <mergeCell ref="F8:R8"/>
    <mergeCell ref="S8:AE8"/>
    <mergeCell ref="AF8:BK8"/>
    <mergeCell ref="B9:E9"/>
    <mergeCell ref="F9:R9"/>
    <mergeCell ref="S9:AE9"/>
    <mergeCell ref="AF9:BK9"/>
    <mergeCell ref="B10:E10"/>
    <mergeCell ref="F10:R10"/>
    <mergeCell ref="S10:AE10"/>
    <mergeCell ref="AF10:BK10"/>
    <mergeCell ref="B11:E11"/>
    <mergeCell ref="F11:R11"/>
    <mergeCell ref="S11:AE11"/>
    <mergeCell ref="AF11:BK11"/>
    <mergeCell ref="B12:E12"/>
    <mergeCell ref="F12:R12"/>
    <mergeCell ref="S12:AE12"/>
    <mergeCell ref="AF12:BK12"/>
    <mergeCell ref="B15:E15"/>
    <mergeCell ref="F15:R15"/>
    <mergeCell ref="S15:AE15"/>
    <mergeCell ref="AF15:BK15"/>
    <mergeCell ref="B13:E13"/>
    <mergeCell ref="F13:R13"/>
    <mergeCell ref="S13:AE13"/>
    <mergeCell ref="AF13:BK13"/>
    <mergeCell ref="B14:E14"/>
    <mergeCell ref="F14:R14"/>
    <mergeCell ref="S14:AE14"/>
    <mergeCell ref="AF14:BK14"/>
  </mergeCells>
  <phoneticPr fontId="31"/>
  <pageMargins left="0.7" right="0.7" top="0.75" bottom="0.75" header="0.3" footer="0.3"/>
  <pageSetup paperSize="9" scale="5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T45"/>
  <sheetViews>
    <sheetView view="pageBreakPreview" topLeftCell="A7" zoomScaleNormal="100" zoomScaleSheetLayoutView="100" workbookViewId="0">
      <selection activeCell="AX20" sqref="AX20"/>
    </sheetView>
  </sheetViews>
  <sheetFormatPr defaultColWidth="8.58203125" defaultRowHeight="18" x14ac:dyDescent="0.55000000000000004"/>
  <cols>
    <col min="1" max="1" width="2" style="110" customWidth="1"/>
    <col min="2" max="12" width="2.25" style="110" customWidth="1"/>
    <col min="13" max="13" width="5.83203125" style="110" bestFit="1" customWidth="1"/>
    <col min="14" max="45" width="1.83203125" style="110" customWidth="1"/>
    <col min="46" max="16384" width="8.58203125" style="110"/>
  </cols>
  <sheetData>
    <row r="1" spans="1:46" s="106" customFormat="1" x14ac:dyDescent="0.55000000000000004"/>
    <row r="2" spans="1:46" ht="20" x14ac:dyDescent="0.55000000000000004">
      <c r="A2" s="107" t="s">
        <v>658</v>
      </c>
      <c r="B2" s="107"/>
      <c r="C2" s="108"/>
      <c r="D2" s="108"/>
      <c r="E2" s="108"/>
      <c r="F2" s="108"/>
      <c r="G2" s="108"/>
      <c r="H2" s="108"/>
      <c r="I2" s="108"/>
      <c r="J2" s="108"/>
      <c r="K2" s="108"/>
      <c r="L2" s="108"/>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row>
    <row r="3" spans="1:46" ht="20" x14ac:dyDescent="0.55000000000000004">
      <c r="A3" s="108"/>
      <c r="B3" s="111" t="s">
        <v>194</v>
      </c>
      <c r="C3" s="109"/>
      <c r="D3" s="109"/>
      <c r="E3" s="109"/>
      <c r="F3" s="112"/>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row>
    <row r="4" spans="1:46" x14ac:dyDescent="0.55000000000000004">
      <c r="A4" s="113"/>
      <c r="B4" s="113"/>
      <c r="C4" s="113"/>
      <c r="D4" s="113"/>
      <c r="E4" s="113"/>
      <c r="F4" s="114"/>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row>
    <row r="5" spans="1:46" s="118" customFormat="1" ht="20" x14ac:dyDescent="0.55000000000000004">
      <c r="A5" s="115" t="s">
        <v>274</v>
      </c>
      <c r="B5" s="115"/>
      <c r="C5" s="115"/>
      <c r="D5" s="108"/>
      <c r="E5" s="108"/>
      <c r="F5" s="108"/>
      <c r="G5" s="108"/>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6"/>
      <c r="AN5" s="117" t="s">
        <v>195</v>
      </c>
      <c r="AO5" s="116"/>
      <c r="AP5" s="116"/>
      <c r="AQ5" s="116"/>
      <c r="AR5" s="116"/>
      <c r="AS5" s="116"/>
    </row>
    <row r="6" spans="1:46" ht="18" customHeight="1" x14ac:dyDescent="0.55000000000000004">
      <c r="A6" s="1006" t="s">
        <v>196</v>
      </c>
      <c r="B6" s="1006"/>
      <c r="C6" s="1006"/>
      <c r="D6" s="1006"/>
      <c r="E6" s="1006"/>
      <c r="F6" s="1006"/>
      <c r="G6" s="1006"/>
      <c r="H6" s="1006"/>
      <c r="I6" s="1006"/>
      <c r="J6" s="1006"/>
      <c r="K6" s="1006"/>
      <c r="L6" s="1006"/>
      <c r="M6" s="1006"/>
      <c r="N6" s="1006"/>
      <c r="O6" s="1006"/>
      <c r="P6" s="1007" t="s">
        <v>275</v>
      </c>
      <c r="Q6" s="1008"/>
      <c r="R6" s="1008"/>
      <c r="S6" s="1008"/>
      <c r="T6" s="1008"/>
      <c r="U6" s="1008"/>
      <c r="V6" s="1008"/>
      <c r="W6" s="1008"/>
      <c r="X6" s="1008"/>
      <c r="Y6" s="1009"/>
      <c r="Z6" s="1007" t="s">
        <v>276</v>
      </c>
      <c r="AA6" s="1008"/>
      <c r="AB6" s="1008"/>
      <c r="AC6" s="1008"/>
      <c r="AD6" s="1008"/>
      <c r="AE6" s="1008"/>
      <c r="AF6" s="1008"/>
      <c r="AG6" s="1008"/>
      <c r="AH6" s="1008"/>
      <c r="AI6" s="1009"/>
      <c r="AJ6" s="1007" t="s">
        <v>228</v>
      </c>
      <c r="AK6" s="1008"/>
      <c r="AL6" s="1008"/>
      <c r="AM6" s="1008"/>
      <c r="AN6" s="1008"/>
      <c r="AO6" s="1008"/>
      <c r="AP6" s="1008"/>
      <c r="AQ6" s="1008"/>
      <c r="AR6" s="1008"/>
      <c r="AS6" s="1009"/>
      <c r="AT6" s="119"/>
    </row>
    <row r="7" spans="1:46" ht="18" customHeight="1" x14ac:dyDescent="0.55000000000000004">
      <c r="A7" s="1006"/>
      <c r="B7" s="1006"/>
      <c r="C7" s="1006"/>
      <c r="D7" s="1006"/>
      <c r="E7" s="1006"/>
      <c r="F7" s="1006"/>
      <c r="G7" s="1006"/>
      <c r="H7" s="1006"/>
      <c r="I7" s="1006"/>
      <c r="J7" s="1006"/>
      <c r="K7" s="1006"/>
      <c r="L7" s="1006"/>
      <c r="M7" s="1006"/>
      <c r="N7" s="1006"/>
      <c r="O7" s="1006"/>
      <c r="P7" s="120" t="s">
        <v>277</v>
      </c>
      <c r="Q7" s="121"/>
      <c r="R7" s="121"/>
      <c r="S7" s="121"/>
      <c r="T7" s="121"/>
      <c r="U7" s="121"/>
      <c r="V7" s="121"/>
      <c r="W7" s="121"/>
      <c r="X7" s="121"/>
      <c r="Y7" s="122"/>
      <c r="Z7" s="120" t="s">
        <v>278</v>
      </c>
      <c r="AA7" s="123"/>
      <c r="AB7" s="123"/>
      <c r="AC7" s="123"/>
      <c r="AD7" s="123"/>
      <c r="AE7" s="123"/>
      <c r="AF7" s="123"/>
      <c r="AG7" s="123"/>
      <c r="AH7" s="123"/>
      <c r="AI7" s="124"/>
      <c r="AJ7" s="1010" t="s">
        <v>227</v>
      </c>
      <c r="AK7" s="1011"/>
      <c r="AL7" s="1011"/>
      <c r="AM7" s="1011"/>
      <c r="AN7" s="1011"/>
      <c r="AO7" s="1011"/>
      <c r="AP7" s="1011"/>
      <c r="AQ7" s="123"/>
      <c r="AR7" s="123"/>
      <c r="AS7" s="124"/>
      <c r="AT7" s="119"/>
    </row>
    <row r="8" spans="1:46" x14ac:dyDescent="0.55000000000000004">
      <c r="A8" s="984" t="s">
        <v>197</v>
      </c>
      <c r="B8" s="984"/>
      <c r="C8" s="996" t="s">
        <v>279</v>
      </c>
      <c r="D8" s="996"/>
      <c r="E8" s="996"/>
      <c r="F8" s="996"/>
      <c r="G8" s="996"/>
      <c r="H8" s="996"/>
      <c r="I8" s="996"/>
      <c r="J8" s="996"/>
      <c r="K8" s="996"/>
      <c r="L8" s="996"/>
      <c r="M8" s="996"/>
      <c r="N8" s="996"/>
      <c r="O8" s="996"/>
      <c r="P8" s="995" t="str">
        <f>IF(原材料!AY25=0,"",原材料!AY25)</f>
        <v/>
      </c>
      <c r="Q8" s="995"/>
      <c r="R8" s="995"/>
      <c r="S8" s="995"/>
      <c r="T8" s="995"/>
      <c r="U8" s="995"/>
      <c r="V8" s="995"/>
      <c r="W8" s="995"/>
      <c r="X8" s="995"/>
      <c r="Y8" s="995"/>
      <c r="Z8" s="995" t="str">
        <f>IF(原材料!AS25=0,"",原材料!AS25)</f>
        <v/>
      </c>
      <c r="AA8" s="995"/>
      <c r="AB8" s="995"/>
      <c r="AC8" s="995"/>
      <c r="AD8" s="995"/>
      <c r="AE8" s="995"/>
      <c r="AF8" s="995"/>
      <c r="AG8" s="995"/>
      <c r="AH8" s="995"/>
      <c r="AI8" s="995"/>
      <c r="AJ8" s="995" t="str">
        <f>IF(Z8="","",IF(ROUNDDOWN(Z8*2/3,-3)&gt;=8000000,8000000,ROUNDDOWN(Z8*2/3,-3)))</f>
        <v/>
      </c>
      <c r="AK8" s="995"/>
      <c r="AL8" s="995"/>
      <c r="AM8" s="995"/>
      <c r="AN8" s="995"/>
      <c r="AO8" s="995"/>
      <c r="AP8" s="995"/>
      <c r="AQ8" s="995"/>
      <c r="AR8" s="995"/>
      <c r="AS8" s="995"/>
      <c r="AT8" s="119"/>
    </row>
    <row r="9" spans="1:46" x14ac:dyDescent="0.55000000000000004">
      <c r="A9" s="984"/>
      <c r="B9" s="984"/>
      <c r="C9" s="996" t="s">
        <v>280</v>
      </c>
      <c r="D9" s="996"/>
      <c r="E9" s="996"/>
      <c r="F9" s="996"/>
      <c r="G9" s="996"/>
      <c r="H9" s="996"/>
      <c r="I9" s="996"/>
      <c r="J9" s="996"/>
      <c r="K9" s="996"/>
      <c r="L9" s="996"/>
      <c r="M9" s="996"/>
      <c r="N9" s="996"/>
      <c r="O9" s="996"/>
      <c r="P9" s="995" t="str">
        <f>IF(機械!AY16=0,"",機械!AY16)</f>
        <v/>
      </c>
      <c r="Q9" s="995"/>
      <c r="R9" s="995"/>
      <c r="S9" s="995"/>
      <c r="T9" s="995"/>
      <c r="U9" s="995"/>
      <c r="V9" s="995"/>
      <c r="W9" s="995"/>
      <c r="X9" s="995"/>
      <c r="Y9" s="995"/>
      <c r="Z9" s="995" t="str">
        <f>IF(機械!AS16=0,"",機械!AS16)</f>
        <v/>
      </c>
      <c r="AA9" s="995"/>
      <c r="AB9" s="995"/>
      <c r="AC9" s="995"/>
      <c r="AD9" s="995"/>
      <c r="AE9" s="995"/>
      <c r="AF9" s="995"/>
      <c r="AG9" s="995"/>
      <c r="AH9" s="995"/>
      <c r="AI9" s="995"/>
      <c r="AJ9" s="995" t="str">
        <f>IF(Z9="","",IF(ROUNDDOWN(Z9*2/3,-3)&gt;=8000000,8000000,ROUNDDOWN(Z9*2/3,-3)))</f>
        <v/>
      </c>
      <c r="AK9" s="995"/>
      <c r="AL9" s="995"/>
      <c r="AM9" s="995"/>
      <c r="AN9" s="995"/>
      <c r="AO9" s="995"/>
      <c r="AP9" s="995"/>
      <c r="AQ9" s="995"/>
      <c r="AR9" s="995"/>
      <c r="AS9" s="995"/>
      <c r="AT9" s="119"/>
    </row>
    <row r="10" spans="1:46" x14ac:dyDescent="0.55000000000000004">
      <c r="A10" s="984"/>
      <c r="B10" s="984"/>
      <c r="C10" s="1005" t="s">
        <v>281</v>
      </c>
      <c r="D10" s="1005"/>
      <c r="E10" s="1005"/>
      <c r="F10" s="1005"/>
      <c r="G10" s="1005"/>
      <c r="H10" s="1005"/>
      <c r="I10" s="1005"/>
      <c r="J10" s="1005"/>
      <c r="K10" s="1005"/>
      <c r="L10" s="1005"/>
      <c r="M10" s="1005"/>
      <c r="N10" s="1005"/>
      <c r="O10" s="1005"/>
      <c r="P10" s="995">
        <f>IF(委託!AY15=0,"",委託!AY15)</f>
        <v>7040000</v>
      </c>
      <c r="Q10" s="995"/>
      <c r="R10" s="995"/>
      <c r="S10" s="995"/>
      <c r="T10" s="995"/>
      <c r="U10" s="995"/>
      <c r="V10" s="995"/>
      <c r="W10" s="995"/>
      <c r="X10" s="995"/>
      <c r="Y10" s="995"/>
      <c r="Z10" s="995">
        <f>IF(委託!AS15=0,"",委託!AS15)</f>
        <v>6400000</v>
      </c>
      <c r="AA10" s="995"/>
      <c r="AB10" s="995"/>
      <c r="AC10" s="995"/>
      <c r="AD10" s="995"/>
      <c r="AE10" s="995"/>
      <c r="AF10" s="995"/>
      <c r="AG10" s="995"/>
      <c r="AH10" s="995"/>
      <c r="AI10" s="995"/>
      <c r="AJ10" s="995">
        <f t="shared" ref="AJ10:AJ16" si="0">IF(Z10="","",IF(ROUNDDOWN(Z10*2/3,-3)&gt;=8000000,8000000,ROUNDDOWN(Z10*2/3,-3)))</f>
        <v>4266000</v>
      </c>
      <c r="AK10" s="995"/>
      <c r="AL10" s="995"/>
      <c r="AM10" s="995"/>
      <c r="AN10" s="995"/>
      <c r="AO10" s="995"/>
      <c r="AP10" s="995"/>
      <c r="AQ10" s="995"/>
      <c r="AR10" s="995"/>
      <c r="AS10" s="995"/>
      <c r="AT10" s="119"/>
    </row>
    <row r="11" spans="1:46" x14ac:dyDescent="0.55000000000000004">
      <c r="A11" s="984"/>
      <c r="B11" s="984"/>
      <c r="C11" s="996" t="s">
        <v>282</v>
      </c>
      <c r="D11" s="996"/>
      <c r="E11" s="996"/>
      <c r="F11" s="996"/>
      <c r="G11" s="996"/>
      <c r="H11" s="996"/>
      <c r="I11" s="996"/>
      <c r="J11" s="996"/>
      <c r="K11" s="996"/>
      <c r="L11" s="996"/>
      <c r="M11" s="996"/>
      <c r="N11" s="996"/>
      <c r="O11" s="996"/>
      <c r="P11" s="995" t="str">
        <f>IF(財産権!AY15=0,"",財産権!AY15)</f>
        <v/>
      </c>
      <c r="Q11" s="995"/>
      <c r="R11" s="995"/>
      <c r="S11" s="995"/>
      <c r="T11" s="995"/>
      <c r="U11" s="995"/>
      <c r="V11" s="995"/>
      <c r="W11" s="995"/>
      <c r="X11" s="995"/>
      <c r="Y11" s="995"/>
      <c r="Z11" s="995" t="str">
        <f>IF(財産権!AS15=0,"",財産権!AS15)</f>
        <v/>
      </c>
      <c r="AA11" s="995"/>
      <c r="AB11" s="995"/>
      <c r="AC11" s="995"/>
      <c r="AD11" s="995"/>
      <c r="AE11" s="995"/>
      <c r="AF11" s="995"/>
      <c r="AG11" s="995"/>
      <c r="AH11" s="995"/>
      <c r="AI11" s="995"/>
      <c r="AJ11" s="995" t="str">
        <f t="shared" si="0"/>
        <v/>
      </c>
      <c r="AK11" s="995"/>
      <c r="AL11" s="995"/>
      <c r="AM11" s="995"/>
      <c r="AN11" s="995"/>
      <c r="AO11" s="995"/>
      <c r="AP11" s="995"/>
      <c r="AQ11" s="995"/>
      <c r="AR11" s="995"/>
      <c r="AS11" s="995"/>
      <c r="AT11" s="119"/>
    </row>
    <row r="12" spans="1:46" x14ac:dyDescent="0.55000000000000004">
      <c r="A12" s="984"/>
      <c r="B12" s="984"/>
      <c r="C12" s="996" t="s">
        <v>283</v>
      </c>
      <c r="D12" s="996"/>
      <c r="E12" s="996"/>
      <c r="F12" s="996"/>
      <c r="G12" s="996"/>
      <c r="H12" s="996"/>
      <c r="I12" s="996"/>
      <c r="J12" s="996"/>
      <c r="K12" s="996"/>
      <c r="L12" s="996"/>
      <c r="M12" s="996"/>
      <c r="N12" s="996"/>
      <c r="O12" s="996"/>
      <c r="P12" s="995" t="str">
        <f>IF(規格!AY15=0,"",規格!AY15)</f>
        <v/>
      </c>
      <c r="Q12" s="995"/>
      <c r="R12" s="995"/>
      <c r="S12" s="995"/>
      <c r="T12" s="995"/>
      <c r="U12" s="995"/>
      <c r="V12" s="995"/>
      <c r="W12" s="995"/>
      <c r="X12" s="995"/>
      <c r="Y12" s="995"/>
      <c r="Z12" s="995" t="str">
        <f>IF(規格!AS15=0,"",規格!AS15)</f>
        <v/>
      </c>
      <c r="AA12" s="995"/>
      <c r="AB12" s="995"/>
      <c r="AC12" s="995"/>
      <c r="AD12" s="995"/>
      <c r="AE12" s="995"/>
      <c r="AF12" s="995"/>
      <c r="AG12" s="995"/>
      <c r="AH12" s="995"/>
      <c r="AI12" s="995"/>
      <c r="AJ12" s="995" t="str">
        <f t="shared" si="0"/>
        <v/>
      </c>
      <c r="AK12" s="995"/>
      <c r="AL12" s="995"/>
      <c r="AM12" s="995"/>
      <c r="AN12" s="995"/>
      <c r="AO12" s="995"/>
      <c r="AP12" s="995"/>
      <c r="AQ12" s="995"/>
      <c r="AR12" s="995"/>
      <c r="AS12" s="995"/>
      <c r="AT12" s="119"/>
    </row>
    <row r="13" spans="1:46" x14ac:dyDescent="0.55000000000000004">
      <c r="A13" s="984"/>
      <c r="B13" s="984"/>
      <c r="C13" s="996" t="s">
        <v>284</v>
      </c>
      <c r="D13" s="996"/>
      <c r="E13" s="996"/>
      <c r="F13" s="996"/>
      <c r="G13" s="996"/>
      <c r="H13" s="996"/>
      <c r="I13" s="996"/>
      <c r="J13" s="996"/>
      <c r="K13" s="996"/>
      <c r="L13" s="996"/>
      <c r="M13" s="996"/>
      <c r="N13" s="996"/>
      <c r="O13" s="996"/>
      <c r="P13" s="995" t="str">
        <f>IF(設備!AY25=0,"",設備!AY25)</f>
        <v/>
      </c>
      <c r="Q13" s="995"/>
      <c r="R13" s="995"/>
      <c r="S13" s="995"/>
      <c r="T13" s="995"/>
      <c r="U13" s="995"/>
      <c r="V13" s="995"/>
      <c r="W13" s="995"/>
      <c r="X13" s="995"/>
      <c r="Y13" s="995"/>
      <c r="Z13" s="995" t="str">
        <f>IF(設備!AS25=0,"",設備!AS25)</f>
        <v/>
      </c>
      <c r="AA13" s="995"/>
      <c r="AB13" s="995"/>
      <c r="AC13" s="995"/>
      <c r="AD13" s="995"/>
      <c r="AE13" s="995"/>
      <c r="AF13" s="995"/>
      <c r="AG13" s="995"/>
      <c r="AH13" s="995"/>
      <c r="AI13" s="995"/>
      <c r="AJ13" s="995" t="str">
        <f t="shared" si="0"/>
        <v/>
      </c>
      <c r="AK13" s="995"/>
      <c r="AL13" s="995"/>
      <c r="AM13" s="995"/>
      <c r="AN13" s="995"/>
      <c r="AO13" s="995"/>
      <c r="AP13" s="995"/>
      <c r="AQ13" s="995"/>
      <c r="AR13" s="995"/>
      <c r="AS13" s="995"/>
      <c r="AT13" s="119"/>
    </row>
    <row r="14" spans="1:46" x14ac:dyDescent="0.55000000000000004">
      <c r="A14" s="984"/>
      <c r="B14" s="984"/>
      <c r="C14" s="996" t="s">
        <v>285</v>
      </c>
      <c r="D14" s="996"/>
      <c r="E14" s="996"/>
      <c r="F14" s="996"/>
      <c r="G14" s="996"/>
      <c r="H14" s="996"/>
      <c r="I14" s="996"/>
      <c r="J14" s="996"/>
      <c r="K14" s="996"/>
      <c r="L14" s="996"/>
      <c r="M14" s="996"/>
      <c r="N14" s="996"/>
      <c r="O14" s="996"/>
      <c r="P14" s="995">
        <f>IF(システム!AY26=0,"",システム!AY26)</f>
        <v>3300000</v>
      </c>
      <c r="Q14" s="995"/>
      <c r="R14" s="995"/>
      <c r="S14" s="995"/>
      <c r="T14" s="995"/>
      <c r="U14" s="995"/>
      <c r="V14" s="995"/>
      <c r="W14" s="995"/>
      <c r="X14" s="995"/>
      <c r="Y14" s="995"/>
      <c r="Z14" s="995">
        <f>IF(システム!AS26=0,"",システム!AS26)</f>
        <v>3000000</v>
      </c>
      <c r="AA14" s="995"/>
      <c r="AB14" s="995"/>
      <c r="AC14" s="995"/>
      <c r="AD14" s="995"/>
      <c r="AE14" s="995"/>
      <c r="AF14" s="995"/>
      <c r="AG14" s="995"/>
      <c r="AH14" s="995"/>
      <c r="AI14" s="995"/>
      <c r="AJ14" s="995">
        <f t="shared" si="0"/>
        <v>2000000</v>
      </c>
      <c r="AK14" s="995"/>
      <c r="AL14" s="995"/>
      <c r="AM14" s="995"/>
      <c r="AN14" s="995"/>
      <c r="AO14" s="995"/>
      <c r="AP14" s="995"/>
      <c r="AQ14" s="995"/>
      <c r="AR14" s="995"/>
      <c r="AS14" s="995"/>
      <c r="AT14" s="119"/>
    </row>
    <row r="15" spans="1:46" x14ac:dyDescent="0.55000000000000004">
      <c r="A15" s="984"/>
      <c r="B15" s="984"/>
      <c r="C15" s="996" t="s">
        <v>286</v>
      </c>
      <c r="D15" s="996"/>
      <c r="E15" s="996"/>
      <c r="F15" s="996"/>
      <c r="G15" s="996"/>
      <c r="H15" s="996"/>
      <c r="I15" s="996"/>
      <c r="J15" s="996"/>
      <c r="K15" s="996"/>
      <c r="L15" s="996"/>
      <c r="M15" s="996"/>
      <c r="N15" s="996"/>
      <c r="O15" s="996"/>
      <c r="P15" s="995" t="str">
        <f>IF(専門!AY15=0,"",専門!AY15)</f>
        <v/>
      </c>
      <c r="Q15" s="995"/>
      <c r="R15" s="995"/>
      <c r="S15" s="995"/>
      <c r="T15" s="995"/>
      <c r="U15" s="995"/>
      <c r="V15" s="995"/>
      <c r="W15" s="995"/>
      <c r="X15" s="995"/>
      <c r="Y15" s="995"/>
      <c r="Z15" s="995" t="str">
        <f>IF(専門!AS15=0,"",専門!AS15)</f>
        <v/>
      </c>
      <c r="AA15" s="995"/>
      <c r="AB15" s="995"/>
      <c r="AC15" s="995"/>
      <c r="AD15" s="995"/>
      <c r="AE15" s="995"/>
      <c r="AF15" s="995"/>
      <c r="AG15" s="995"/>
      <c r="AH15" s="995"/>
      <c r="AI15" s="995"/>
      <c r="AJ15" s="995" t="str">
        <f t="shared" si="0"/>
        <v/>
      </c>
      <c r="AK15" s="995"/>
      <c r="AL15" s="995"/>
      <c r="AM15" s="995"/>
      <c r="AN15" s="995"/>
      <c r="AO15" s="995"/>
      <c r="AP15" s="995"/>
      <c r="AQ15" s="995"/>
      <c r="AR15" s="995"/>
      <c r="AS15" s="995"/>
      <c r="AT15" s="119"/>
    </row>
    <row r="16" spans="1:46" x14ac:dyDescent="0.55000000000000004">
      <c r="A16" s="984"/>
      <c r="B16" s="984"/>
      <c r="C16" s="996" t="s">
        <v>287</v>
      </c>
      <c r="D16" s="996"/>
      <c r="E16" s="996"/>
      <c r="F16" s="996"/>
      <c r="G16" s="996"/>
      <c r="H16" s="996"/>
      <c r="I16" s="996"/>
      <c r="J16" s="996"/>
      <c r="K16" s="996"/>
      <c r="L16" s="996"/>
      <c r="M16" s="996"/>
      <c r="N16" s="996"/>
      <c r="O16" s="996"/>
      <c r="P16" s="995" t="str">
        <f>IF(賃借!AY15=0,"",賃借!AY15)</f>
        <v/>
      </c>
      <c r="Q16" s="995"/>
      <c r="R16" s="995"/>
      <c r="S16" s="995"/>
      <c r="T16" s="995"/>
      <c r="U16" s="995"/>
      <c r="V16" s="995"/>
      <c r="W16" s="995"/>
      <c r="X16" s="995"/>
      <c r="Y16" s="995"/>
      <c r="Z16" s="995" t="str">
        <f>IF(賃借!AS15=0,"",賃借!AS15)</f>
        <v/>
      </c>
      <c r="AA16" s="995"/>
      <c r="AB16" s="995"/>
      <c r="AC16" s="995"/>
      <c r="AD16" s="995"/>
      <c r="AE16" s="995"/>
      <c r="AF16" s="995"/>
      <c r="AG16" s="995"/>
      <c r="AH16" s="995"/>
      <c r="AI16" s="995"/>
      <c r="AJ16" s="995" t="str">
        <f t="shared" si="0"/>
        <v/>
      </c>
      <c r="AK16" s="995"/>
      <c r="AL16" s="995"/>
      <c r="AM16" s="995"/>
      <c r="AN16" s="995"/>
      <c r="AO16" s="995"/>
      <c r="AP16" s="995"/>
      <c r="AQ16" s="995"/>
      <c r="AR16" s="995"/>
      <c r="AS16" s="995"/>
      <c r="AT16" s="119"/>
    </row>
    <row r="17" spans="1:46" x14ac:dyDescent="0.55000000000000004">
      <c r="A17" s="984"/>
      <c r="B17" s="984"/>
      <c r="C17" s="990" t="s">
        <v>288</v>
      </c>
      <c r="D17" s="991"/>
      <c r="E17" s="991"/>
      <c r="F17" s="991"/>
      <c r="G17" s="991"/>
      <c r="H17" s="991"/>
      <c r="I17" s="991"/>
      <c r="J17" s="991"/>
      <c r="K17" s="991"/>
      <c r="L17" s="991"/>
      <c r="M17" s="991"/>
      <c r="N17" s="991"/>
      <c r="O17" s="992"/>
      <c r="P17" s="1002">
        <f>IF(販売!AY20=0,"",販売!AY20)</f>
        <v>1320000</v>
      </c>
      <c r="Q17" s="1003"/>
      <c r="R17" s="1003"/>
      <c r="S17" s="1003"/>
      <c r="T17" s="1003"/>
      <c r="U17" s="1003"/>
      <c r="V17" s="1003"/>
      <c r="W17" s="1003"/>
      <c r="X17" s="1003"/>
      <c r="Y17" s="1004"/>
      <c r="Z17" s="1002">
        <f>IF(販売!AS20=0,"",販売!AS20)</f>
        <v>1200000</v>
      </c>
      <c r="AA17" s="1003"/>
      <c r="AB17" s="1003"/>
      <c r="AC17" s="1003"/>
      <c r="AD17" s="1003"/>
      <c r="AE17" s="1003"/>
      <c r="AF17" s="1003"/>
      <c r="AG17" s="1003"/>
      <c r="AH17" s="1003"/>
      <c r="AI17" s="1004"/>
      <c r="AJ17" s="995">
        <f>IF(Z17="","",IF(ROUNDDOWN(Z17*2/3,-3)&gt;=2000000,2000000,ROUNDDOWN(Z17*2/3,-3)))</f>
        <v>800000</v>
      </c>
      <c r="AK17" s="995"/>
      <c r="AL17" s="995"/>
      <c r="AM17" s="995"/>
      <c r="AN17" s="995"/>
      <c r="AO17" s="995"/>
      <c r="AP17" s="995"/>
      <c r="AQ17" s="995"/>
      <c r="AR17" s="995"/>
      <c r="AS17" s="995"/>
      <c r="AT17" s="119"/>
    </row>
    <row r="18" spans="1:46" x14ac:dyDescent="0.55000000000000004">
      <c r="A18" s="984"/>
      <c r="B18" s="984"/>
      <c r="C18" s="990" t="s">
        <v>289</v>
      </c>
      <c r="D18" s="991"/>
      <c r="E18" s="991"/>
      <c r="F18" s="991"/>
      <c r="G18" s="991"/>
      <c r="H18" s="991"/>
      <c r="I18" s="991"/>
      <c r="J18" s="991"/>
      <c r="K18" s="991"/>
      <c r="L18" s="991"/>
      <c r="M18" s="991"/>
      <c r="N18" s="991"/>
      <c r="O18" s="992"/>
      <c r="P18" s="995" t="str">
        <f>IF(他!AY25=0,"",他!AY25)</f>
        <v/>
      </c>
      <c r="Q18" s="995"/>
      <c r="R18" s="995"/>
      <c r="S18" s="995"/>
      <c r="T18" s="995"/>
      <c r="U18" s="995"/>
      <c r="V18" s="995"/>
      <c r="W18" s="995"/>
      <c r="X18" s="995"/>
      <c r="Y18" s="995"/>
      <c r="Z18" s="995" t="str">
        <f>IF(他!AS25=0,"",他!AS25)</f>
        <v/>
      </c>
      <c r="AA18" s="995"/>
      <c r="AB18" s="995"/>
      <c r="AC18" s="995"/>
      <c r="AD18" s="995"/>
      <c r="AE18" s="995"/>
      <c r="AF18" s="995"/>
      <c r="AG18" s="995"/>
      <c r="AH18" s="995"/>
      <c r="AI18" s="995"/>
      <c r="AJ18" s="995" t="str">
        <f>IF(Z18="","",IF(ROUNDDOWN(Z18*2/3,-3)&gt;=1000000,1000000,ROUNDDOWN(Z18*2/3,-3)))</f>
        <v/>
      </c>
      <c r="AK18" s="995"/>
      <c r="AL18" s="995"/>
      <c r="AM18" s="995"/>
      <c r="AN18" s="995"/>
      <c r="AO18" s="995"/>
      <c r="AP18" s="995"/>
      <c r="AQ18" s="995"/>
      <c r="AR18" s="995"/>
      <c r="AS18" s="995"/>
      <c r="AT18" s="119"/>
    </row>
    <row r="19" spans="1:46" x14ac:dyDescent="0.55000000000000004">
      <c r="A19" s="984"/>
      <c r="B19" s="984"/>
      <c r="C19" s="990" t="s">
        <v>290</v>
      </c>
      <c r="D19" s="991"/>
      <c r="E19" s="991"/>
      <c r="F19" s="991"/>
      <c r="G19" s="991"/>
      <c r="H19" s="991"/>
      <c r="I19" s="991"/>
      <c r="J19" s="991"/>
      <c r="K19" s="991"/>
      <c r="L19" s="991"/>
      <c r="M19" s="991"/>
      <c r="N19" s="991"/>
      <c r="O19" s="992"/>
      <c r="P19" s="993"/>
      <c r="Q19" s="993"/>
      <c r="R19" s="993"/>
      <c r="S19" s="993"/>
      <c r="T19" s="993"/>
      <c r="U19" s="993"/>
      <c r="V19" s="993"/>
      <c r="W19" s="993"/>
      <c r="X19" s="993"/>
      <c r="Y19" s="993"/>
      <c r="Z19" s="994"/>
      <c r="AA19" s="994"/>
      <c r="AB19" s="994"/>
      <c r="AC19" s="994"/>
      <c r="AD19" s="994"/>
      <c r="AE19" s="994"/>
      <c r="AF19" s="994"/>
      <c r="AG19" s="994"/>
      <c r="AH19" s="994"/>
      <c r="AI19" s="994"/>
      <c r="AJ19" s="1001"/>
      <c r="AK19" s="1001"/>
      <c r="AL19" s="1001"/>
      <c r="AM19" s="1001"/>
      <c r="AN19" s="1001"/>
      <c r="AO19" s="1001"/>
      <c r="AP19" s="1001"/>
      <c r="AQ19" s="1001"/>
      <c r="AR19" s="1001"/>
      <c r="AS19" s="1001"/>
      <c r="AT19" s="119"/>
    </row>
    <row r="20" spans="1:46" x14ac:dyDescent="0.55000000000000004">
      <c r="A20" s="984"/>
      <c r="B20" s="984"/>
      <c r="C20" s="999" t="s">
        <v>198</v>
      </c>
      <c r="D20" s="999"/>
      <c r="E20" s="999"/>
      <c r="F20" s="999"/>
      <c r="G20" s="999"/>
      <c r="H20" s="999"/>
      <c r="I20" s="999"/>
      <c r="J20" s="999"/>
      <c r="K20" s="999"/>
      <c r="L20" s="999"/>
      <c r="M20" s="999"/>
      <c r="N20" s="999"/>
      <c r="O20" s="999"/>
      <c r="P20" s="1000">
        <f>SUM(P8:Y19)</f>
        <v>11660000</v>
      </c>
      <c r="Q20" s="1000"/>
      <c r="R20" s="1000"/>
      <c r="S20" s="1000"/>
      <c r="T20" s="1000"/>
      <c r="U20" s="1000"/>
      <c r="V20" s="1000"/>
      <c r="W20" s="1000"/>
      <c r="X20" s="1000"/>
      <c r="Y20" s="1000"/>
      <c r="Z20" s="995">
        <f>SUM(Z8:AI18)</f>
        <v>10600000</v>
      </c>
      <c r="AA20" s="995"/>
      <c r="AB20" s="995"/>
      <c r="AC20" s="995"/>
      <c r="AD20" s="995"/>
      <c r="AE20" s="995"/>
      <c r="AF20" s="995"/>
      <c r="AG20" s="995"/>
      <c r="AH20" s="995"/>
      <c r="AI20" s="995"/>
      <c r="AJ20" s="995">
        <f>IF(SUM(AJ8:AS18)&lt;=8000000,SUM(AJ8:AS18),8000000)</f>
        <v>7066000</v>
      </c>
      <c r="AK20" s="995"/>
      <c r="AL20" s="995"/>
      <c r="AM20" s="995"/>
      <c r="AN20" s="995"/>
      <c r="AO20" s="995"/>
      <c r="AP20" s="995"/>
      <c r="AQ20" s="995"/>
      <c r="AR20" s="995"/>
      <c r="AS20" s="995"/>
      <c r="AT20" s="119"/>
    </row>
    <row r="21" spans="1:46" s="118" customFormat="1" x14ac:dyDescent="0.55000000000000004">
      <c r="A21" s="115"/>
      <c r="B21" s="115"/>
      <c r="C21" s="115"/>
      <c r="D21" s="125"/>
      <c r="E21" s="115"/>
      <c r="F21" s="115"/>
      <c r="G21" s="115"/>
      <c r="H21" s="115"/>
      <c r="I21" s="115"/>
      <c r="J21" s="115"/>
      <c r="K21" s="115"/>
      <c r="L21" s="115"/>
      <c r="M21" s="115"/>
      <c r="N21" s="115"/>
      <c r="O21" s="115"/>
      <c r="P21" s="126"/>
      <c r="Q21" s="126"/>
      <c r="R21" s="126"/>
      <c r="S21" s="126"/>
      <c r="T21" s="126"/>
      <c r="U21" s="126"/>
      <c r="V21" s="126"/>
      <c r="W21" s="126"/>
      <c r="X21" s="127"/>
      <c r="Y21" s="127"/>
      <c r="Z21" s="115"/>
      <c r="AA21" s="115"/>
      <c r="AB21" s="115"/>
      <c r="AC21" s="115"/>
      <c r="AD21" s="115"/>
      <c r="AE21" s="115"/>
      <c r="AF21" s="115"/>
      <c r="AG21" s="115"/>
      <c r="AH21" s="115"/>
      <c r="AI21" s="115"/>
      <c r="AJ21" s="128"/>
      <c r="AK21" s="128"/>
      <c r="AL21" s="128"/>
      <c r="AM21" s="128"/>
      <c r="AN21" s="128"/>
      <c r="AO21" s="128"/>
      <c r="AP21" s="128"/>
      <c r="AQ21" s="115"/>
      <c r="AR21" s="115"/>
      <c r="AS21" s="115"/>
    </row>
    <row r="22" spans="1:46" s="118" customFormat="1" x14ac:dyDescent="0.55000000000000004">
      <c r="A22" s="115"/>
      <c r="B22" s="115"/>
      <c r="C22" s="115"/>
      <c r="D22" s="125"/>
      <c r="E22" s="115"/>
      <c r="F22" s="115"/>
      <c r="G22" s="115"/>
      <c r="H22" s="115"/>
      <c r="I22" s="115"/>
      <c r="J22" s="115"/>
      <c r="K22" s="115"/>
      <c r="L22" s="115"/>
      <c r="M22" s="115"/>
      <c r="N22" s="115"/>
      <c r="O22" s="115"/>
      <c r="P22" s="115"/>
      <c r="Q22" s="115"/>
      <c r="R22" s="115"/>
      <c r="S22" s="115"/>
      <c r="T22" s="115"/>
      <c r="U22" s="115"/>
      <c r="V22" s="115"/>
      <c r="W22" s="115"/>
      <c r="X22" s="129"/>
      <c r="Y22" s="129"/>
      <c r="Z22" s="129"/>
      <c r="AA22" s="129"/>
      <c r="AB22" s="129"/>
      <c r="AC22" s="129"/>
      <c r="AD22" s="129"/>
      <c r="AE22" s="129"/>
      <c r="AF22" s="129"/>
      <c r="AG22" s="115"/>
      <c r="AH22" s="115"/>
      <c r="AI22" s="115"/>
      <c r="AJ22" s="130"/>
      <c r="AK22" s="130"/>
      <c r="AL22" s="130"/>
      <c r="AM22" s="130"/>
      <c r="AN22" s="130"/>
      <c r="AO22" s="130"/>
      <c r="AP22" s="130"/>
      <c r="AQ22" s="115"/>
      <c r="AR22" s="115"/>
      <c r="AS22" s="115"/>
    </row>
    <row r="23" spans="1:46" s="118" customFormat="1" x14ac:dyDescent="0.55000000000000004">
      <c r="A23" s="115" t="s">
        <v>291</v>
      </c>
      <c r="B23" s="115"/>
      <c r="C23" s="115"/>
      <c r="D23" s="125"/>
      <c r="E23" s="115"/>
      <c r="F23" s="115"/>
      <c r="G23" s="115"/>
      <c r="H23" s="115"/>
      <c r="I23" s="115"/>
      <c r="J23" s="115"/>
      <c r="K23" s="115"/>
      <c r="L23" s="115"/>
      <c r="M23" s="115"/>
      <c r="N23" s="115"/>
      <c r="O23" s="115"/>
      <c r="P23" s="115"/>
      <c r="Q23" s="115"/>
      <c r="R23" s="115"/>
      <c r="S23" s="115"/>
      <c r="T23" s="115"/>
      <c r="U23" s="115"/>
      <c r="V23" s="115"/>
      <c r="W23" s="115"/>
      <c r="X23" s="131"/>
      <c r="Y23" s="131"/>
      <c r="Z23" s="115"/>
      <c r="AA23" s="115"/>
      <c r="AB23" s="115"/>
      <c r="AC23" s="115"/>
      <c r="AD23" s="115"/>
      <c r="AE23" s="115"/>
      <c r="AF23" s="115"/>
      <c r="AG23" s="115"/>
      <c r="AH23" s="115"/>
      <c r="AI23" s="115"/>
      <c r="AJ23" s="115"/>
      <c r="AK23" s="115"/>
      <c r="AL23" s="115"/>
      <c r="AM23" s="997" t="s">
        <v>199</v>
      </c>
      <c r="AN23" s="997"/>
      <c r="AO23" s="997"/>
      <c r="AP23" s="997"/>
      <c r="AQ23" s="997"/>
      <c r="AR23" s="997"/>
      <c r="AS23" s="997"/>
    </row>
    <row r="24" spans="1:46" x14ac:dyDescent="0.55000000000000004">
      <c r="A24" s="985" t="s">
        <v>200</v>
      </c>
      <c r="B24" s="985"/>
      <c r="C24" s="985"/>
      <c r="D24" s="985"/>
      <c r="E24" s="985"/>
      <c r="F24" s="985"/>
      <c r="G24" s="985"/>
      <c r="H24" s="985"/>
      <c r="I24" s="985"/>
      <c r="J24" s="985"/>
      <c r="K24" s="985"/>
      <c r="L24" s="985"/>
      <c r="M24" s="985" t="s">
        <v>201</v>
      </c>
      <c r="N24" s="985"/>
      <c r="O24" s="985"/>
      <c r="P24" s="985"/>
      <c r="Q24" s="985"/>
      <c r="R24" s="985"/>
      <c r="S24" s="985"/>
      <c r="T24" s="985"/>
      <c r="U24" s="985"/>
      <c r="V24" s="985"/>
      <c r="W24" s="985"/>
      <c r="X24" s="998" t="s">
        <v>202</v>
      </c>
      <c r="Y24" s="998"/>
      <c r="Z24" s="998"/>
      <c r="AA24" s="998"/>
      <c r="AB24" s="998"/>
      <c r="AC24" s="998"/>
      <c r="AD24" s="998"/>
      <c r="AE24" s="998"/>
      <c r="AF24" s="998"/>
      <c r="AG24" s="998"/>
      <c r="AH24" s="998"/>
      <c r="AI24" s="998"/>
      <c r="AJ24" s="998"/>
      <c r="AK24" s="985" t="s">
        <v>203</v>
      </c>
      <c r="AL24" s="985"/>
      <c r="AM24" s="985"/>
      <c r="AN24" s="985"/>
      <c r="AO24" s="985"/>
      <c r="AP24" s="985"/>
      <c r="AQ24" s="985"/>
      <c r="AR24" s="985"/>
      <c r="AS24" s="985"/>
      <c r="AT24" s="119"/>
    </row>
    <row r="25" spans="1:46" ht="21.5" x14ac:dyDescent="0.55000000000000004">
      <c r="A25" s="984" t="s">
        <v>204</v>
      </c>
      <c r="B25" s="984"/>
      <c r="C25" s="985" t="s">
        <v>205</v>
      </c>
      <c r="D25" s="985"/>
      <c r="E25" s="985"/>
      <c r="F25" s="985"/>
      <c r="G25" s="985"/>
      <c r="H25" s="985"/>
      <c r="I25" s="985"/>
      <c r="J25" s="985"/>
      <c r="K25" s="985"/>
      <c r="L25" s="985"/>
      <c r="M25" s="986">
        <v>4660000</v>
      </c>
      <c r="N25" s="986"/>
      <c r="O25" s="986"/>
      <c r="P25" s="986"/>
      <c r="Q25" s="986"/>
      <c r="R25" s="986"/>
      <c r="S25" s="986"/>
      <c r="T25" s="986"/>
      <c r="U25" s="986"/>
      <c r="V25" s="986"/>
      <c r="W25" s="986"/>
      <c r="X25" s="987"/>
      <c r="Y25" s="987"/>
      <c r="Z25" s="987"/>
      <c r="AA25" s="987"/>
      <c r="AB25" s="987"/>
      <c r="AC25" s="987"/>
      <c r="AD25" s="987"/>
      <c r="AE25" s="987"/>
      <c r="AF25" s="987"/>
      <c r="AG25" s="987"/>
      <c r="AH25" s="987"/>
      <c r="AI25" s="987"/>
      <c r="AJ25" s="987"/>
      <c r="AK25" s="988" t="s">
        <v>526</v>
      </c>
      <c r="AL25" s="988"/>
      <c r="AM25" s="988"/>
      <c r="AN25" s="988"/>
      <c r="AO25" s="988"/>
      <c r="AP25" s="988"/>
      <c r="AQ25" s="988"/>
      <c r="AR25" s="988"/>
      <c r="AS25" s="988"/>
      <c r="AT25" s="119"/>
    </row>
    <row r="26" spans="1:46" x14ac:dyDescent="0.55000000000000004">
      <c r="A26" s="984"/>
      <c r="B26" s="984"/>
      <c r="C26" s="985" t="s">
        <v>206</v>
      </c>
      <c r="D26" s="985"/>
      <c r="E26" s="985"/>
      <c r="F26" s="985"/>
      <c r="G26" s="985"/>
      <c r="H26" s="985"/>
      <c r="I26" s="985"/>
      <c r="J26" s="985"/>
      <c r="K26" s="985"/>
      <c r="L26" s="985"/>
      <c r="M26" s="986">
        <v>7000000</v>
      </c>
      <c r="N26" s="986"/>
      <c r="O26" s="986"/>
      <c r="P26" s="986"/>
      <c r="Q26" s="986"/>
      <c r="R26" s="986"/>
      <c r="S26" s="986"/>
      <c r="T26" s="986"/>
      <c r="U26" s="986"/>
      <c r="V26" s="986"/>
      <c r="W26" s="986"/>
      <c r="X26" s="989" t="s">
        <v>524</v>
      </c>
      <c r="Y26" s="989"/>
      <c r="Z26" s="989"/>
      <c r="AA26" s="989"/>
      <c r="AB26" s="989"/>
      <c r="AC26" s="989"/>
      <c r="AD26" s="989"/>
      <c r="AE26" s="989"/>
      <c r="AF26" s="989"/>
      <c r="AG26" s="989"/>
      <c r="AH26" s="989"/>
      <c r="AI26" s="989"/>
      <c r="AJ26" s="989"/>
      <c r="AK26" s="988" t="s">
        <v>525</v>
      </c>
      <c r="AL26" s="988"/>
      <c r="AM26" s="988"/>
      <c r="AN26" s="988"/>
      <c r="AO26" s="988"/>
      <c r="AP26" s="988"/>
      <c r="AQ26" s="988"/>
      <c r="AR26" s="988"/>
      <c r="AS26" s="988"/>
      <c r="AT26" s="119"/>
    </row>
    <row r="27" spans="1:46" x14ac:dyDescent="0.55000000000000004">
      <c r="A27" s="984"/>
      <c r="B27" s="984"/>
      <c r="C27" s="985" t="s">
        <v>207</v>
      </c>
      <c r="D27" s="985"/>
      <c r="E27" s="985"/>
      <c r="F27" s="985"/>
      <c r="G27" s="985"/>
      <c r="H27" s="985"/>
      <c r="I27" s="985"/>
      <c r="J27" s="985"/>
      <c r="K27" s="985"/>
      <c r="L27" s="985"/>
      <c r="M27" s="963"/>
      <c r="N27" s="963"/>
      <c r="O27" s="963"/>
      <c r="P27" s="963"/>
      <c r="Q27" s="963"/>
      <c r="R27" s="963"/>
      <c r="S27" s="963"/>
      <c r="T27" s="963"/>
      <c r="U27" s="963"/>
      <c r="V27" s="963"/>
      <c r="W27" s="963"/>
      <c r="X27" s="969"/>
      <c r="Y27" s="969"/>
      <c r="Z27" s="969"/>
      <c r="AA27" s="969"/>
      <c r="AB27" s="969"/>
      <c r="AC27" s="969"/>
      <c r="AD27" s="969"/>
      <c r="AE27" s="969"/>
      <c r="AF27" s="969"/>
      <c r="AG27" s="969"/>
      <c r="AH27" s="969"/>
      <c r="AI27" s="969"/>
      <c r="AJ27" s="969"/>
      <c r="AK27" s="964" t="s">
        <v>260</v>
      </c>
      <c r="AL27" s="964"/>
      <c r="AM27" s="964"/>
      <c r="AN27" s="964"/>
      <c r="AO27" s="964"/>
      <c r="AP27" s="964"/>
      <c r="AQ27" s="964"/>
      <c r="AR27" s="964"/>
      <c r="AS27" s="964"/>
      <c r="AT27" s="119"/>
    </row>
    <row r="28" spans="1:46" x14ac:dyDescent="0.55000000000000004">
      <c r="A28" s="984"/>
      <c r="B28" s="984"/>
      <c r="C28" s="967" t="s">
        <v>208</v>
      </c>
      <c r="D28" s="967"/>
      <c r="E28" s="968"/>
      <c r="F28" s="968"/>
      <c r="G28" s="968"/>
      <c r="H28" s="968"/>
      <c r="I28" s="968"/>
      <c r="J28" s="968"/>
      <c r="K28" s="968"/>
      <c r="L28" s="968"/>
      <c r="M28" s="963"/>
      <c r="N28" s="963"/>
      <c r="O28" s="963"/>
      <c r="P28" s="963"/>
      <c r="Q28" s="963"/>
      <c r="R28" s="963"/>
      <c r="S28" s="963"/>
      <c r="T28" s="963"/>
      <c r="U28" s="963"/>
      <c r="V28" s="963"/>
      <c r="W28" s="963"/>
      <c r="X28" s="969"/>
      <c r="Y28" s="969"/>
      <c r="Z28" s="969"/>
      <c r="AA28" s="969"/>
      <c r="AB28" s="969"/>
      <c r="AC28" s="969"/>
      <c r="AD28" s="969"/>
      <c r="AE28" s="969"/>
      <c r="AF28" s="969"/>
      <c r="AG28" s="969"/>
      <c r="AH28" s="969"/>
      <c r="AI28" s="969"/>
      <c r="AJ28" s="969"/>
      <c r="AK28" s="964" t="s">
        <v>260</v>
      </c>
      <c r="AL28" s="964"/>
      <c r="AM28" s="964"/>
      <c r="AN28" s="964"/>
      <c r="AO28" s="964"/>
      <c r="AP28" s="964"/>
      <c r="AQ28" s="964"/>
      <c r="AR28" s="964"/>
      <c r="AS28" s="964"/>
      <c r="AT28" s="119"/>
    </row>
    <row r="29" spans="1:46" x14ac:dyDescent="0.55000000000000004">
      <c r="A29" s="984"/>
      <c r="B29" s="984"/>
      <c r="C29" s="967"/>
      <c r="D29" s="967"/>
      <c r="E29" s="968"/>
      <c r="F29" s="968"/>
      <c r="G29" s="968"/>
      <c r="H29" s="968"/>
      <c r="I29" s="968"/>
      <c r="J29" s="968"/>
      <c r="K29" s="968"/>
      <c r="L29" s="968"/>
      <c r="M29" s="963"/>
      <c r="N29" s="963"/>
      <c r="O29" s="963"/>
      <c r="P29" s="963"/>
      <c r="Q29" s="963"/>
      <c r="R29" s="963"/>
      <c r="S29" s="963"/>
      <c r="T29" s="963"/>
      <c r="U29" s="963"/>
      <c r="V29" s="963"/>
      <c r="W29" s="963"/>
      <c r="X29" s="969"/>
      <c r="Y29" s="969"/>
      <c r="Z29" s="969"/>
      <c r="AA29" s="969"/>
      <c r="AB29" s="969"/>
      <c r="AC29" s="969"/>
      <c r="AD29" s="969"/>
      <c r="AE29" s="969"/>
      <c r="AF29" s="969"/>
      <c r="AG29" s="969"/>
      <c r="AH29" s="969"/>
      <c r="AI29" s="969"/>
      <c r="AJ29" s="969"/>
      <c r="AK29" s="964" t="s">
        <v>260</v>
      </c>
      <c r="AL29" s="964"/>
      <c r="AM29" s="964"/>
      <c r="AN29" s="964"/>
      <c r="AO29" s="964"/>
      <c r="AP29" s="964"/>
      <c r="AQ29" s="964"/>
      <c r="AR29" s="964"/>
      <c r="AS29" s="964"/>
      <c r="AT29" s="119"/>
    </row>
    <row r="30" spans="1:46" ht="21.5" x14ac:dyDescent="0.55000000000000004">
      <c r="A30" s="984"/>
      <c r="B30" s="984"/>
      <c r="C30" s="965" t="s">
        <v>215</v>
      </c>
      <c r="D30" s="965"/>
      <c r="E30" s="965"/>
      <c r="F30" s="965"/>
      <c r="G30" s="965"/>
      <c r="H30" s="965"/>
      <c r="I30" s="965"/>
      <c r="J30" s="965"/>
      <c r="K30" s="965"/>
      <c r="L30" s="965"/>
      <c r="M30" s="966">
        <f>SUM(M25:W29)</f>
        <v>11660000</v>
      </c>
      <c r="N30" s="966"/>
      <c r="O30" s="966"/>
      <c r="P30" s="966"/>
      <c r="Q30" s="966"/>
      <c r="R30" s="966"/>
      <c r="S30" s="966"/>
      <c r="T30" s="966"/>
      <c r="U30" s="966"/>
      <c r="V30" s="966"/>
      <c r="W30" s="966"/>
      <c r="X30" s="970"/>
      <c r="Y30" s="970"/>
      <c r="Z30" s="970"/>
      <c r="AA30" s="970"/>
      <c r="AB30" s="970"/>
      <c r="AC30" s="970"/>
      <c r="AD30" s="970"/>
      <c r="AE30" s="970"/>
      <c r="AF30" s="970"/>
      <c r="AG30" s="970"/>
      <c r="AH30" s="970"/>
      <c r="AI30" s="970"/>
      <c r="AJ30" s="970"/>
      <c r="AK30" s="971"/>
      <c r="AL30" s="971"/>
      <c r="AM30" s="971"/>
      <c r="AN30" s="971"/>
      <c r="AO30" s="971"/>
      <c r="AP30" s="971"/>
      <c r="AQ30" s="971"/>
      <c r="AR30" s="971"/>
      <c r="AS30" s="971"/>
      <c r="AT30" s="119"/>
    </row>
    <row r="31" spans="1:46" s="118" customFormat="1" x14ac:dyDescent="0.55000000000000004">
      <c r="A31" s="974"/>
      <c r="B31" s="974"/>
      <c r="C31" s="132"/>
      <c r="D31" s="132"/>
      <c r="E31" s="132"/>
      <c r="F31" s="132"/>
      <c r="G31" s="132"/>
      <c r="H31" s="132"/>
      <c r="I31" s="132"/>
      <c r="J31" s="132"/>
      <c r="K31" s="132"/>
      <c r="L31" s="132"/>
      <c r="M31" s="133"/>
      <c r="N31" s="133"/>
      <c r="O31" s="133"/>
      <c r="P31" s="133"/>
      <c r="Q31" s="133"/>
      <c r="R31" s="133"/>
      <c r="S31" s="133"/>
      <c r="T31" s="133"/>
      <c r="U31" s="133"/>
      <c r="V31" s="127"/>
      <c r="W31" s="127"/>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row>
    <row r="32" spans="1:46" x14ac:dyDescent="0.55000000000000004">
      <c r="A32" s="134"/>
      <c r="B32" s="975" t="s">
        <v>209</v>
      </c>
      <c r="C32" s="976"/>
      <c r="D32" s="135"/>
      <c r="E32" s="977" t="s">
        <v>216</v>
      </c>
      <c r="F32" s="977"/>
      <c r="G32" s="977"/>
      <c r="H32" s="977"/>
      <c r="I32" s="977"/>
      <c r="J32" s="977"/>
      <c r="K32" s="977"/>
      <c r="L32" s="977"/>
      <c r="M32" s="977"/>
      <c r="N32" s="977"/>
      <c r="O32" s="977"/>
      <c r="P32" s="977"/>
      <c r="Q32" s="977"/>
      <c r="R32" s="977"/>
      <c r="S32" s="977"/>
      <c r="T32" s="977"/>
      <c r="U32" s="977"/>
      <c r="V32" s="977"/>
      <c r="W32" s="977"/>
      <c r="X32" s="977"/>
      <c r="Y32" s="977"/>
      <c r="Z32" s="977"/>
      <c r="AA32" s="977"/>
      <c r="AB32" s="977"/>
      <c r="AC32" s="977"/>
      <c r="AD32" s="977"/>
      <c r="AE32" s="977"/>
      <c r="AF32" s="977"/>
      <c r="AG32" s="977"/>
      <c r="AH32" s="977"/>
      <c r="AI32" s="977"/>
      <c r="AJ32" s="977"/>
      <c r="AK32" s="977"/>
      <c r="AL32" s="977"/>
      <c r="AM32" s="977"/>
      <c r="AN32" s="977"/>
      <c r="AO32" s="977"/>
      <c r="AP32" s="977"/>
      <c r="AQ32" s="977"/>
      <c r="AR32" s="977"/>
      <c r="AS32" s="977"/>
    </row>
    <row r="33" spans="1:45" ht="13.5" customHeight="1" x14ac:dyDescent="0.55000000000000004">
      <c r="A33" s="136"/>
      <c r="B33" s="136"/>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row>
    <row r="34" spans="1:45" ht="5.15" customHeight="1" x14ac:dyDescent="0.55000000000000004">
      <c r="A34" s="113"/>
      <c r="B34" s="113"/>
      <c r="C34" s="138"/>
      <c r="D34" s="138"/>
      <c r="E34" s="977" t="s">
        <v>210</v>
      </c>
      <c r="F34" s="977"/>
      <c r="G34" s="977"/>
      <c r="H34" s="977"/>
      <c r="I34" s="977"/>
      <c r="J34" s="977"/>
      <c r="K34" s="977"/>
      <c r="L34" s="977"/>
      <c r="M34" s="977"/>
      <c r="N34" s="977"/>
      <c r="O34" s="977"/>
      <c r="P34" s="977"/>
      <c r="Q34" s="977"/>
      <c r="R34" s="977"/>
      <c r="S34" s="977"/>
      <c r="T34" s="977"/>
      <c r="U34" s="977"/>
      <c r="V34" s="977"/>
      <c r="W34" s="977"/>
      <c r="X34" s="977"/>
      <c r="Y34" s="977"/>
      <c r="Z34" s="977"/>
      <c r="AA34" s="977"/>
      <c r="AB34" s="977"/>
      <c r="AC34" s="977"/>
      <c r="AD34" s="977"/>
      <c r="AE34" s="977"/>
      <c r="AF34" s="977"/>
      <c r="AG34" s="977"/>
      <c r="AH34" s="977"/>
      <c r="AI34" s="977"/>
      <c r="AJ34" s="977"/>
      <c r="AK34" s="977"/>
      <c r="AL34" s="977"/>
      <c r="AM34" s="977"/>
      <c r="AN34" s="977"/>
      <c r="AO34" s="977"/>
      <c r="AP34" s="977"/>
      <c r="AQ34" s="977"/>
      <c r="AR34" s="977"/>
      <c r="AS34" s="977"/>
    </row>
    <row r="35" spans="1:45" x14ac:dyDescent="0.55000000000000004">
      <c r="A35" s="134"/>
      <c r="B35" s="978" t="s">
        <v>211</v>
      </c>
      <c r="C35" s="979"/>
      <c r="D35" s="135"/>
      <c r="E35" s="977"/>
      <c r="F35" s="977"/>
      <c r="G35" s="977"/>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c r="AK35" s="977"/>
      <c r="AL35" s="977"/>
      <c r="AM35" s="977"/>
      <c r="AN35" s="977"/>
      <c r="AO35" s="977"/>
      <c r="AP35" s="977"/>
      <c r="AQ35" s="977"/>
      <c r="AR35" s="977"/>
      <c r="AS35" s="977"/>
    </row>
    <row r="36" spans="1:45" ht="15.65" customHeight="1" x14ac:dyDescent="0.55000000000000004">
      <c r="A36" s="113"/>
      <c r="B36" s="113"/>
      <c r="C36" s="135"/>
      <c r="D36" s="135"/>
      <c r="E36" s="977"/>
      <c r="F36" s="977"/>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977"/>
      <c r="AE36" s="977"/>
      <c r="AF36" s="977"/>
      <c r="AG36" s="977"/>
      <c r="AH36" s="977"/>
      <c r="AI36" s="977"/>
      <c r="AJ36" s="977"/>
      <c r="AK36" s="977"/>
      <c r="AL36" s="977"/>
      <c r="AM36" s="977"/>
      <c r="AN36" s="977"/>
      <c r="AO36" s="977"/>
      <c r="AP36" s="977"/>
      <c r="AQ36" s="977"/>
      <c r="AR36" s="977"/>
      <c r="AS36" s="977"/>
    </row>
    <row r="37" spans="1:45" ht="12.65" customHeight="1" x14ac:dyDescent="0.55000000000000004">
      <c r="A37" s="134"/>
      <c r="B37" s="134"/>
      <c r="C37" s="139"/>
      <c r="D37" s="139"/>
      <c r="E37" s="980" t="s">
        <v>217</v>
      </c>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c r="AL37" s="980"/>
      <c r="AM37" s="980"/>
      <c r="AN37" s="980"/>
      <c r="AO37" s="980"/>
      <c r="AP37" s="980"/>
      <c r="AQ37" s="980"/>
      <c r="AR37" s="980"/>
      <c r="AS37" s="980"/>
    </row>
    <row r="38" spans="1:45" x14ac:dyDescent="0.55000000000000004">
      <c r="A38" s="113"/>
      <c r="B38" s="981" t="s">
        <v>212</v>
      </c>
      <c r="C38" s="982"/>
      <c r="D38" s="135"/>
      <c r="E38" s="980"/>
      <c r="F38" s="980"/>
      <c r="G38" s="980"/>
      <c r="H38" s="980"/>
      <c r="I38" s="980"/>
      <c r="J38" s="980"/>
      <c r="K38" s="980"/>
      <c r="L38" s="980"/>
      <c r="M38" s="980"/>
      <c r="N38" s="980"/>
      <c r="O38" s="980"/>
      <c r="P38" s="980"/>
      <c r="Q38" s="980"/>
      <c r="R38" s="980"/>
      <c r="S38" s="980"/>
      <c r="T38" s="980"/>
      <c r="U38" s="980"/>
      <c r="V38" s="980"/>
      <c r="W38" s="980"/>
      <c r="X38" s="980"/>
      <c r="Y38" s="980"/>
      <c r="Z38" s="980"/>
      <c r="AA38" s="980"/>
      <c r="AB38" s="980"/>
      <c r="AC38" s="980"/>
      <c r="AD38" s="980"/>
      <c r="AE38" s="980"/>
      <c r="AF38" s="980"/>
      <c r="AG38" s="980"/>
      <c r="AH38" s="980"/>
      <c r="AI38" s="980"/>
      <c r="AJ38" s="980"/>
      <c r="AK38" s="980"/>
      <c r="AL38" s="980"/>
      <c r="AM38" s="980"/>
      <c r="AN38" s="980"/>
      <c r="AO38" s="980"/>
      <c r="AP38" s="980"/>
      <c r="AQ38" s="980"/>
      <c r="AR38" s="980"/>
      <c r="AS38" s="980"/>
    </row>
    <row r="39" spans="1:45" ht="16" customHeight="1" x14ac:dyDescent="0.55000000000000004">
      <c r="A39" s="113"/>
      <c r="B39" s="113"/>
      <c r="C39" s="135"/>
      <c r="D39" s="135"/>
      <c r="E39" s="980"/>
      <c r="F39" s="980"/>
      <c r="G39" s="980"/>
      <c r="H39" s="980"/>
      <c r="I39" s="980"/>
      <c r="J39" s="980"/>
      <c r="K39" s="980"/>
      <c r="L39" s="980"/>
      <c r="M39" s="980"/>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row>
    <row r="40" spans="1:45" ht="4.5" customHeight="1" x14ac:dyDescent="0.55000000000000004">
      <c r="A40" s="134"/>
      <c r="B40" s="134"/>
      <c r="C40" s="139"/>
      <c r="D40" s="139"/>
      <c r="E40" s="983" t="s">
        <v>214</v>
      </c>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row>
    <row r="41" spans="1:45" x14ac:dyDescent="0.55000000000000004">
      <c r="A41" s="113"/>
      <c r="B41" s="981" t="s">
        <v>213</v>
      </c>
      <c r="C41" s="982"/>
      <c r="D41" s="135"/>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row>
    <row r="42" spans="1:45" ht="9.65" customHeight="1" x14ac:dyDescent="0.55000000000000004">
      <c r="A42" s="113"/>
      <c r="B42" s="113"/>
      <c r="C42" s="135"/>
      <c r="D42" s="135"/>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row>
    <row r="43" spans="1:45" ht="13.5" customHeight="1" x14ac:dyDescent="0.55000000000000004">
      <c r="A43" s="113"/>
      <c r="B43" s="113"/>
      <c r="C43" s="135"/>
      <c r="D43" s="135"/>
      <c r="E43" s="972"/>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row>
    <row r="44" spans="1:45" ht="18" customHeight="1" x14ac:dyDescent="0.55000000000000004">
      <c r="A44" s="113"/>
      <c r="B44" s="973"/>
      <c r="C44" s="973"/>
      <c r="D44" s="135"/>
      <c r="E44" s="972"/>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c r="AL44" s="972"/>
      <c r="AM44" s="972"/>
      <c r="AN44" s="972"/>
      <c r="AO44" s="972"/>
      <c r="AP44" s="972"/>
      <c r="AQ44" s="972"/>
      <c r="AR44" s="972"/>
      <c r="AS44" s="972"/>
    </row>
    <row r="45" spans="1:45" ht="40" customHeight="1" x14ac:dyDescent="0.55000000000000004">
      <c r="A45" s="113"/>
      <c r="B45" s="113"/>
      <c r="C45" s="135"/>
      <c r="D45" s="135"/>
      <c r="E45" s="972"/>
      <c r="F45" s="972"/>
      <c r="G45" s="972"/>
      <c r="H45" s="972"/>
      <c r="I45" s="972"/>
      <c r="J45" s="972"/>
      <c r="K45" s="972"/>
      <c r="L45" s="972"/>
      <c r="M45" s="972"/>
      <c r="N45" s="972"/>
      <c r="O45" s="972"/>
      <c r="P45" s="972"/>
      <c r="Q45" s="972"/>
      <c r="R45" s="972"/>
      <c r="S45" s="972"/>
      <c r="T45" s="972"/>
      <c r="U45" s="972"/>
      <c r="V45" s="972"/>
      <c r="W45" s="972"/>
      <c r="X45" s="972"/>
      <c r="Y45" s="972"/>
      <c r="Z45" s="972"/>
      <c r="AA45" s="972"/>
      <c r="AB45" s="972"/>
      <c r="AC45" s="972"/>
      <c r="AD45" s="972"/>
      <c r="AE45" s="972"/>
      <c r="AF45" s="972"/>
      <c r="AG45" s="972"/>
      <c r="AH45" s="972"/>
      <c r="AI45" s="972"/>
      <c r="AJ45" s="972"/>
      <c r="AK45" s="972"/>
      <c r="AL45" s="972"/>
      <c r="AM45" s="972"/>
      <c r="AN45" s="972"/>
      <c r="AO45" s="972"/>
      <c r="AP45" s="972"/>
      <c r="AQ45" s="972"/>
      <c r="AR45" s="972"/>
      <c r="AS45" s="972"/>
    </row>
  </sheetData>
  <sheetProtection algorithmName="SHA-512" hashValue="s/+bfeYfWBu8JsY47rYuwCTEyQjRu0vXjps+FiytdE4UY0kCQCmL4BK/yYNGbpn1KXn3kTOpnsDlOWOY3V5EqA==" saltValue="tJRR+gxNdOt/kvwjO0IzwA==" spinCount="100000" sheet="1" objects="1" scenarios="1"/>
  <mergeCells count="100">
    <mergeCell ref="P11:Y11"/>
    <mergeCell ref="Z11:AI11"/>
    <mergeCell ref="AJ11:AS11"/>
    <mergeCell ref="A6:O7"/>
    <mergeCell ref="P6:Y6"/>
    <mergeCell ref="Z6:AI6"/>
    <mergeCell ref="AJ6:AS6"/>
    <mergeCell ref="AJ7:AP7"/>
    <mergeCell ref="A8:B20"/>
    <mergeCell ref="C8:O8"/>
    <mergeCell ref="P8:Y8"/>
    <mergeCell ref="Z8:AI8"/>
    <mergeCell ref="AJ8:AS8"/>
    <mergeCell ref="AJ17:AS17"/>
    <mergeCell ref="Z15:AI15"/>
    <mergeCell ref="AJ15:AS15"/>
    <mergeCell ref="C17:O17"/>
    <mergeCell ref="P17:Y17"/>
    <mergeCell ref="Z17:AI17"/>
    <mergeCell ref="AJ9:AS9"/>
    <mergeCell ref="C10:O10"/>
    <mergeCell ref="C14:O14"/>
    <mergeCell ref="P14:Y14"/>
    <mergeCell ref="Z14:AI14"/>
    <mergeCell ref="AJ14:AS14"/>
    <mergeCell ref="P10:Y10"/>
    <mergeCell ref="Z10:AI10"/>
    <mergeCell ref="AJ10:AS10"/>
    <mergeCell ref="C9:O9"/>
    <mergeCell ref="P9:Y9"/>
    <mergeCell ref="Z9:AI9"/>
    <mergeCell ref="C11:O11"/>
    <mergeCell ref="P12:Y12"/>
    <mergeCell ref="C15:O15"/>
    <mergeCell ref="P15:Y15"/>
    <mergeCell ref="C16:O16"/>
    <mergeCell ref="P16:Y16"/>
    <mergeCell ref="C20:O20"/>
    <mergeCell ref="P20:Y20"/>
    <mergeCell ref="Z20:AI20"/>
    <mergeCell ref="AJ20:AS20"/>
    <mergeCell ref="AJ19:AS19"/>
    <mergeCell ref="AM23:AS23"/>
    <mergeCell ref="A24:L24"/>
    <mergeCell ref="M24:W24"/>
    <mergeCell ref="X24:AJ24"/>
    <mergeCell ref="AK24:AS24"/>
    <mergeCell ref="C19:O19"/>
    <mergeCell ref="P19:Y19"/>
    <mergeCell ref="Z19:AI19"/>
    <mergeCell ref="Z12:AI12"/>
    <mergeCell ref="AJ12:AS12"/>
    <mergeCell ref="C13:O13"/>
    <mergeCell ref="P13:Y13"/>
    <mergeCell ref="Z13:AI13"/>
    <mergeCell ref="AJ13:AS13"/>
    <mergeCell ref="Z16:AI16"/>
    <mergeCell ref="AJ16:AS16"/>
    <mergeCell ref="C18:O18"/>
    <mergeCell ref="P18:Y18"/>
    <mergeCell ref="Z18:AI18"/>
    <mergeCell ref="AJ18:AS18"/>
    <mergeCell ref="C12:O12"/>
    <mergeCell ref="A25:B30"/>
    <mergeCell ref="AK27:AS27"/>
    <mergeCell ref="C27:L27"/>
    <mergeCell ref="X29:AJ29"/>
    <mergeCell ref="C25:L25"/>
    <mergeCell ref="M25:W25"/>
    <mergeCell ref="X25:AJ25"/>
    <mergeCell ref="AK25:AS25"/>
    <mergeCell ref="C26:L26"/>
    <mergeCell ref="M26:W26"/>
    <mergeCell ref="X26:AJ26"/>
    <mergeCell ref="AK26:AS26"/>
    <mergeCell ref="E43:AS45"/>
    <mergeCell ref="B44:C44"/>
    <mergeCell ref="A31:B31"/>
    <mergeCell ref="B32:C32"/>
    <mergeCell ref="E32:AS32"/>
    <mergeCell ref="E34:AS36"/>
    <mergeCell ref="B35:C35"/>
    <mergeCell ref="E37:AS39"/>
    <mergeCell ref="B38:C38"/>
    <mergeCell ref="E40:AS42"/>
    <mergeCell ref="B41:C41"/>
    <mergeCell ref="M27:W27"/>
    <mergeCell ref="AK29:AS29"/>
    <mergeCell ref="C30:L30"/>
    <mergeCell ref="M30:W30"/>
    <mergeCell ref="C28:D29"/>
    <mergeCell ref="E28:L28"/>
    <mergeCell ref="M28:W28"/>
    <mergeCell ref="X28:AJ28"/>
    <mergeCell ref="AK28:AS28"/>
    <mergeCell ref="E29:L29"/>
    <mergeCell ref="M29:W29"/>
    <mergeCell ref="X30:AJ30"/>
    <mergeCell ref="AK30:AS30"/>
    <mergeCell ref="X27:AJ27"/>
  </mergeCells>
  <phoneticPr fontId="31"/>
  <conditionalFormatting sqref="AJ20">
    <cfRule type="expression" dxfId="0" priority="1">
      <formula>#REF!&gt;15000000</formula>
    </cfRule>
  </conditionalFormatting>
  <dataValidations count="2">
    <dataValidation type="whole" imeMode="disabled" operator="greaterThanOrEqual" allowBlank="1" showInputMessage="1" showErrorMessage="1" error="数字のみで入力してください" prompt="数字のみで入力してください" sqref="M25:W29">
      <formula1>0</formula1>
    </dataValidation>
    <dataValidation type="list" allowBlank="1" showInputMessage="1" showErrorMessage="1" error="プルダウンより選択してください" prompt="プルダウンより選択してください" sqref="AK25:AS29">
      <formula1>"(選択),調達済,内諾済,折衝中,相談前"</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表紙</vt:lpstr>
      <vt:lpstr>申請者1</vt:lpstr>
      <vt:lpstr>申請者2</vt:lpstr>
      <vt:lpstr>申請者3</vt:lpstr>
      <vt:lpstr>計画1</vt:lpstr>
      <vt:lpstr>計画2</vt:lpstr>
      <vt:lpstr>計画3</vt:lpstr>
      <vt:lpstr>計画4</vt:lpstr>
      <vt:lpstr>工程</vt:lpstr>
      <vt:lpstr>原材料</vt:lpstr>
      <vt:lpstr>機械</vt:lpstr>
      <vt:lpstr>委託</vt:lpstr>
      <vt:lpstr>財産権</vt:lpstr>
      <vt:lpstr>規格</vt:lpstr>
      <vt:lpstr>設備</vt:lpstr>
      <vt:lpstr>システム</vt:lpstr>
      <vt:lpstr>専門</vt:lpstr>
      <vt:lpstr>賃借</vt:lpstr>
      <vt:lpstr>販売</vt:lpstr>
      <vt:lpstr>他</vt:lpstr>
      <vt:lpstr>相見積一覧</vt:lpstr>
      <vt:lpstr>資金</vt:lpstr>
      <vt:lpstr>システム!Print_Area</vt:lpstr>
      <vt:lpstr>委託!Print_Area</vt:lpstr>
      <vt:lpstr>機械!Print_Area</vt:lpstr>
      <vt:lpstr>計画1!Print_Area</vt:lpstr>
      <vt:lpstr>計画2!Print_Area</vt:lpstr>
      <vt:lpstr>計画3!Print_Area</vt:lpstr>
      <vt:lpstr>計画4!Print_Area</vt:lpstr>
      <vt:lpstr>原材料!Print_Area</vt:lpstr>
      <vt:lpstr>工程!Print_Area</vt:lpstr>
      <vt:lpstr>財産権!Print_Area</vt:lpstr>
      <vt:lpstr>資金!Print_Area</vt:lpstr>
      <vt:lpstr>申請者1!Print_Area</vt:lpstr>
      <vt:lpstr>申請者2!Print_Area</vt:lpstr>
      <vt:lpstr>申請者3!Print_Area</vt:lpstr>
      <vt:lpstr>相見積一覧!Print_Area</vt:lpstr>
      <vt:lpstr>他!Print_Area</vt:lpstr>
      <vt:lpstr>販売!Print_Area</vt:lpstr>
      <vt:lpstr>表紙!Print_Area</vt:lpstr>
      <vt:lpstr>サービス業</vt:lpstr>
      <vt:lpstr>卸売業</vt:lpstr>
      <vt:lpstr>小売業</vt:lpstr>
      <vt:lpstr>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2025-07-04T05:13:38Z</dcterms:modified>
</cp:coreProperties>
</file>