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110" yWindow="-110" windowWidth="23260" windowHeight="12460" tabRatio="799"/>
  </bookViews>
  <sheets>
    <sheet name="役員・株主 " sheetId="18" r:id="rId1"/>
    <sheet name="資金計画" sheetId="19" r:id="rId2"/>
    <sheet name="資金計画２" sheetId="22" state="hidden" r:id="rId3"/>
    <sheet name="記入例(役員・株主状況)" sheetId="20" r:id="rId4"/>
    <sheet name="記入例(資金計画)" sheetId="21" r:id="rId5"/>
  </sheets>
  <definedNames>
    <definedName name="_01_農業">#REF!</definedName>
    <definedName name="A_農業・林業" localSheetId="4">#REF!</definedName>
    <definedName name="A_農業・林業" localSheetId="3">#REF!</definedName>
    <definedName name="A_農業・林業">#REF!</definedName>
    <definedName name="B_漁業">#REF!</definedName>
    <definedName name="C_鉱業・採石業・砂利採取業">#REF!</definedName>
    <definedName name="D_建設業">#REF!</definedName>
    <definedName name="E_製造業">#REF!</definedName>
    <definedName name="ECサイト">#REF!</definedName>
    <definedName name="F_電気・ガス・熱供給・水道業">#REF!</definedName>
    <definedName name="G_情報通信業">#REF!</definedName>
    <definedName name="H_運輸業・郵便業">#REF!</definedName>
    <definedName name="I_卸売業・小売業">#REF!</definedName>
    <definedName name="J_金融業・保険業">#REF!</definedName>
    <definedName name="K_不動産業・物品賃貸業">#REF!</definedName>
    <definedName name="L_学術研究・専門・技術ｻｰﾋﾞｽ業">#REF!</definedName>
    <definedName name="M_宿泊業・飲食ｻｰﾋﾞｽ業">#REF!</definedName>
    <definedName name="N_生活関連ｻｰﾋﾞｽ業・娯楽業">#REF!</definedName>
    <definedName name="O_教育・学習支援業">#REF!</definedName>
    <definedName name="P_医療・福祉">#REF!</definedName>
    <definedName name="_xlnm.Print_Area" localSheetId="4">'記入例(資金計画)'!$B$1:$G$36</definedName>
    <definedName name="_xlnm.Print_Area" localSheetId="0">'役員・株主 '!$A$1:$J$38</definedName>
    <definedName name="Q_複合ｻｰﾋﾞｽ事業" localSheetId="4">#REF!</definedName>
    <definedName name="Q_複合ｻｰﾋﾞｽ事業" localSheetId="3">#REF!</definedName>
    <definedName name="Q_複合ｻｰﾋﾞｽ事業">#REF!</definedName>
    <definedName name="R_ｻｰﾋﾞｽ業〈他に分類されないもの〉" localSheetId="4">#REF!</definedName>
    <definedName name="R_ｻｰﾋﾞｽ業〈他に分類されないもの〉" localSheetId="3">#REF!</definedName>
    <definedName name="R_ｻｰﾋﾞｽ業〈他に分類されないもの〉">#REF!</definedName>
    <definedName name="S_公務〈他に分類されるものを除く〉" localSheetId="4">#REF!</definedName>
    <definedName name="S_公務〈他に分類されるものを除く〉" localSheetId="3">#REF!</definedName>
    <definedName name="S_公務〈他に分類されるものを除く〉">#REF!</definedName>
    <definedName name="T_分類不能の産業">#REF!</definedName>
    <definedName name="大分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21" l="1"/>
  <c r="F16" i="21"/>
  <c r="C12" i="21" l="1"/>
  <c r="D31" i="19"/>
  <c r="F31" i="19" s="1"/>
  <c r="D27" i="19"/>
  <c r="F27" i="19" s="1"/>
  <c r="D26" i="19"/>
  <c r="F26" i="19" s="1"/>
  <c r="C19" i="19"/>
  <c r="F16" i="19"/>
  <c r="D29" i="19" s="1"/>
  <c r="G5" i="19"/>
  <c r="G12" i="19" s="1"/>
  <c r="F5" i="19"/>
  <c r="F12" i="19" s="1"/>
  <c r="E5" i="19"/>
  <c r="D5" i="19"/>
  <c r="D12" i="19" s="1"/>
  <c r="C5" i="19"/>
  <c r="C12" i="19" s="1"/>
  <c r="G5" i="22"/>
  <c r="G12" i="22" s="1"/>
  <c r="F5" i="22"/>
  <c r="F12" i="22" s="1"/>
  <c r="E5" i="22"/>
  <c r="E12" i="22" s="1"/>
  <c r="D5" i="22"/>
  <c r="D12" i="22" s="1"/>
  <c r="C5" i="22"/>
  <c r="C12" i="22" s="1"/>
  <c r="D34" i="19"/>
  <c r="F34" i="19" s="1"/>
  <c r="D33" i="19"/>
  <c r="F33" i="19" s="1"/>
  <c r="D32" i="19"/>
  <c r="F32" i="19" s="1"/>
  <c r="D25" i="19" l="1"/>
  <c r="D28" i="19" s="1"/>
  <c r="F29" i="19"/>
  <c r="D30" i="19"/>
  <c r="F35" i="19"/>
  <c r="D35" i="19"/>
  <c r="E12" i="19"/>
  <c r="F29" i="18"/>
  <c r="F30" i="18"/>
  <c r="F31" i="18"/>
  <c r="F32" i="18"/>
  <c r="F33" i="18"/>
  <c r="F34" i="18"/>
  <c r="F35" i="18"/>
  <c r="F36" i="18"/>
  <c r="F37" i="18"/>
  <c r="F28" i="18"/>
  <c r="D36" i="19" l="1"/>
  <c r="F30" i="19"/>
  <c r="F25" i="19"/>
  <c r="F28" i="19" s="1"/>
  <c r="D34" i="21"/>
  <c r="F34" i="21" s="1"/>
  <c r="D33" i="21"/>
  <c r="F33" i="21" s="1"/>
  <c r="D32" i="21"/>
  <c r="F32" i="21" s="1"/>
  <c r="D31" i="21"/>
  <c r="F31" i="21" s="1"/>
  <c r="D27" i="21"/>
  <c r="F27" i="21" s="1"/>
  <c r="D26" i="21"/>
  <c r="F26" i="21" s="1"/>
  <c r="D25" i="21"/>
  <c r="D29" i="21"/>
  <c r="D30" i="21" s="1"/>
  <c r="F30" i="21" s="1"/>
  <c r="G12" i="21"/>
  <c r="F12" i="21"/>
  <c r="E12" i="21"/>
  <c r="F36" i="19" l="1"/>
  <c r="F35" i="21"/>
  <c r="F25" i="21"/>
  <c r="D28" i="21"/>
  <c r="F28" i="21" s="1"/>
  <c r="D35" i="21"/>
  <c r="D36" i="21" l="1"/>
  <c r="F36" i="21"/>
</calcChain>
</file>

<file path=xl/sharedStrings.xml><?xml version="1.0" encoding="utf-8"?>
<sst xmlns="http://schemas.openxmlformats.org/spreadsheetml/2006/main" count="419" uniqueCount="253">
  <si>
    <t>出展料</t>
    <rPh sb="0" eb="2">
      <t>シュッテン</t>
    </rPh>
    <rPh sb="2" eb="3">
      <t>リョウ</t>
    </rPh>
    <phoneticPr fontId="2"/>
  </si>
  <si>
    <t>経費区分</t>
    <rPh sb="0" eb="1">
      <t>キョウ</t>
    </rPh>
    <rPh sb="1" eb="2">
      <t>ヒ</t>
    </rPh>
    <rPh sb="2" eb="3">
      <t>ク</t>
    </rPh>
    <rPh sb="3" eb="4">
      <t>ブン</t>
    </rPh>
    <phoneticPr fontId="7"/>
  </si>
  <si>
    <t>助成対象経費</t>
    <rPh sb="0" eb="2">
      <t>ジョセイ</t>
    </rPh>
    <rPh sb="2" eb="4">
      <t>タイショウ</t>
    </rPh>
    <rPh sb="4" eb="6">
      <t>ケイヒ</t>
    </rPh>
    <phoneticPr fontId="2"/>
  </si>
  <si>
    <t>出展小間料</t>
    <rPh sb="0" eb="2">
      <t>シュッテン</t>
    </rPh>
    <rPh sb="2" eb="4">
      <t>コマ</t>
    </rPh>
    <rPh sb="4" eb="5">
      <t>リョウ</t>
    </rPh>
    <phoneticPr fontId="7"/>
  </si>
  <si>
    <t>資　材　費</t>
    <rPh sb="0" eb="1">
      <t>シ</t>
    </rPh>
    <rPh sb="2" eb="3">
      <t>ザイ</t>
    </rPh>
    <rPh sb="4" eb="5">
      <t>ヒ</t>
    </rPh>
    <phoneticPr fontId="7"/>
  </si>
  <si>
    <t>計</t>
    <rPh sb="0" eb="1">
      <t>ケイ</t>
    </rPh>
    <phoneticPr fontId="2"/>
  </si>
  <si>
    <t>助成金交付申請額</t>
    <rPh sb="0" eb="3">
      <t>ジョセイキン</t>
    </rPh>
    <rPh sb="3" eb="5">
      <t>コウフ</t>
    </rPh>
    <rPh sb="5" eb="8">
      <t>シンセイガク</t>
    </rPh>
    <phoneticPr fontId="2"/>
  </si>
  <si>
    <t>資材費</t>
    <rPh sb="0" eb="2">
      <t>シザイ</t>
    </rPh>
    <rPh sb="2" eb="3">
      <t>ヒ</t>
    </rPh>
    <phoneticPr fontId="2"/>
  </si>
  <si>
    <t>展示会
参加費</t>
    <rPh sb="0" eb="3">
      <t>テンジカイ</t>
    </rPh>
    <rPh sb="4" eb="7">
      <t>サンカヒ</t>
    </rPh>
    <phoneticPr fontId="2"/>
  </si>
  <si>
    <t>海外</t>
    <rPh sb="0" eb="2">
      <t>カイガイ</t>
    </rPh>
    <phoneticPr fontId="2"/>
  </si>
  <si>
    <t>国内３</t>
    <rPh sb="0" eb="2">
      <t>コクナイ</t>
    </rPh>
    <phoneticPr fontId="2"/>
  </si>
  <si>
    <t>国内４</t>
    <rPh sb="0" eb="2">
      <t>コクナイ</t>
    </rPh>
    <phoneticPr fontId="2"/>
  </si>
  <si>
    <t>（単位：円）</t>
    <phoneticPr fontId="2"/>
  </si>
  <si>
    <t>助成率：</t>
    <rPh sb="0" eb="2">
      <t>ジョセイ</t>
    </rPh>
    <rPh sb="2" eb="3">
      <t>リツ</t>
    </rPh>
    <phoneticPr fontId="2"/>
  </si>
  <si>
    <t>助成対象とする予定金額の概算（税抜）を入力してください。</t>
    <rPh sb="0" eb="2">
      <t>ジョセイ</t>
    </rPh>
    <rPh sb="2" eb="4">
      <t>タイショウ</t>
    </rPh>
    <rPh sb="7" eb="9">
      <t>ヨテイ</t>
    </rPh>
    <rPh sb="9" eb="11">
      <t>キンガク</t>
    </rPh>
    <rPh sb="12" eb="14">
      <t>ガイサン</t>
    </rPh>
    <rPh sb="15" eb="16">
      <t>ゼイ</t>
    </rPh>
    <rPh sb="16" eb="17">
      <t>ヌ</t>
    </rPh>
    <rPh sb="19" eb="21">
      <t>ニュウリョク</t>
    </rPh>
    <phoneticPr fontId="2"/>
  </si>
  <si>
    <t>様式第１号（第５条関係）</t>
    <phoneticPr fontId="2"/>
  </si>
  <si>
    <t>３　役員・株主名簿</t>
    <phoneticPr fontId="2"/>
  </si>
  <si>
    <t>※申請企業が株式会社又は有限会社の場合は発行済株式総数、合同会社又は合資会社並びに合名会社の場合は出資額について記入</t>
    <rPh sb="1" eb="3">
      <t>シンセイ</t>
    </rPh>
    <rPh sb="3" eb="5">
      <t>キギョウ</t>
    </rPh>
    <rPh sb="6" eb="10">
      <t>カブシキガイシャ</t>
    </rPh>
    <rPh sb="10" eb="11">
      <t>マタ</t>
    </rPh>
    <rPh sb="12" eb="16">
      <t>ユウゲンガイシャ</t>
    </rPh>
    <rPh sb="17" eb="19">
      <t>バアイ</t>
    </rPh>
    <rPh sb="20" eb="22">
      <t>ハッコウ</t>
    </rPh>
    <rPh sb="22" eb="23">
      <t>スミ</t>
    </rPh>
    <rPh sb="23" eb="25">
      <t>カブシキ</t>
    </rPh>
    <rPh sb="25" eb="26">
      <t>ソウ</t>
    </rPh>
    <rPh sb="28" eb="30">
      <t>ゴウドウ</t>
    </rPh>
    <rPh sb="30" eb="32">
      <t>カイシャ</t>
    </rPh>
    <rPh sb="32" eb="33">
      <t>マタ</t>
    </rPh>
    <rPh sb="34" eb="36">
      <t>ゴウシ</t>
    </rPh>
    <rPh sb="36" eb="38">
      <t>ガイシャ</t>
    </rPh>
    <rPh sb="38" eb="39">
      <t>ナラ</t>
    </rPh>
    <rPh sb="41" eb="43">
      <t>ゴウメイ</t>
    </rPh>
    <rPh sb="43" eb="45">
      <t>カイシャ</t>
    </rPh>
    <rPh sb="46" eb="48">
      <t>バアイ</t>
    </rPh>
    <rPh sb="49" eb="51">
      <t>シュッシ</t>
    </rPh>
    <rPh sb="51" eb="52">
      <t>ガク</t>
    </rPh>
    <rPh sb="56" eb="58">
      <t>キニュウ</t>
    </rPh>
    <phoneticPr fontId="2"/>
  </si>
  <si>
    <t>№</t>
  </si>
  <si>
    <t>氏    　名</t>
    <phoneticPr fontId="2"/>
  </si>
  <si>
    <t>業　種</t>
    <rPh sb="0" eb="1">
      <t>ギョウ</t>
    </rPh>
    <rPh sb="2" eb="3">
      <t>タネ</t>
    </rPh>
    <phoneticPr fontId="2"/>
  </si>
  <si>
    <t>兼務又は実質的に経営に参画する企業</t>
    <rPh sb="0" eb="2">
      <t>ケンム</t>
    </rPh>
    <rPh sb="2" eb="3">
      <t>マタ</t>
    </rPh>
    <rPh sb="4" eb="7">
      <t>ジッシツテキ</t>
    </rPh>
    <rPh sb="8" eb="10">
      <t>ケイエイ</t>
    </rPh>
    <rPh sb="11" eb="13">
      <t>サンカク</t>
    </rPh>
    <rPh sb="15" eb="17">
      <t>キギョウ</t>
    </rPh>
    <phoneticPr fontId="2"/>
  </si>
  <si>
    <t>企 業 名</t>
    <rPh sb="0" eb="1">
      <t>キ</t>
    </rPh>
    <rPh sb="2" eb="3">
      <t>ギョウ</t>
    </rPh>
    <rPh sb="4" eb="5">
      <t>メイ</t>
    </rPh>
    <phoneticPr fontId="2"/>
  </si>
  <si>
    <t>役 職 等</t>
    <phoneticPr fontId="2"/>
  </si>
  <si>
    <t>印刷物制作費</t>
    <rPh sb="0" eb="3">
      <t>インサツブツ</t>
    </rPh>
    <rPh sb="3" eb="6">
      <t>セイサクヒ</t>
    </rPh>
    <phoneticPr fontId="2"/>
  </si>
  <si>
    <r>
      <t>■</t>
    </r>
    <r>
      <rPr>
        <b/>
        <sz val="10"/>
        <rFont val="游ゴシック Medium"/>
        <family val="3"/>
        <charset val="128"/>
      </rPr>
      <t>役員</t>
    </r>
    <r>
      <rPr>
        <sz val="10"/>
        <rFont val="游ゴシック Medium"/>
        <family val="3"/>
        <charset val="128"/>
      </rPr>
      <t>　（申請日時点の役員名簿）</t>
    </r>
    <rPh sb="1" eb="3">
      <t>ヤクイン</t>
    </rPh>
    <rPh sb="5" eb="8">
      <t>シンセイビ</t>
    </rPh>
    <rPh sb="8" eb="10">
      <t>ジテン</t>
    </rPh>
    <rPh sb="11" eb="13">
      <t>ヤクイン</t>
    </rPh>
    <rPh sb="13" eb="15">
      <t>メイボ</t>
    </rPh>
    <phoneticPr fontId="2"/>
  </si>
  <si>
    <r>
      <rPr>
        <b/>
        <sz val="10"/>
        <rFont val="游ゴシック Medium"/>
        <family val="3"/>
        <charset val="128"/>
      </rPr>
      <t>■株主</t>
    </r>
    <r>
      <rPr>
        <sz val="10"/>
        <rFont val="游ゴシック Medium"/>
        <family val="3"/>
        <charset val="128"/>
      </rPr>
      <t>　（申請日時点の株主名簿）</t>
    </r>
    <rPh sb="1" eb="3">
      <t>カブヌシ</t>
    </rPh>
    <rPh sb="11" eb="13">
      <t>カブヌシ</t>
    </rPh>
    <phoneticPr fontId="2"/>
  </si>
  <si>
    <t>資本金（千円）</t>
    <rPh sb="0" eb="3">
      <t>シホンキン</t>
    </rPh>
    <rPh sb="4" eb="5">
      <t>セン</t>
    </rPh>
    <rPh sb="5" eb="6">
      <t>エン</t>
    </rPh>
    <phoneticPr fontId="2"/>
  </si>
  <si>
    <t>従業員数（人）</t>
    <rPh sb="0" eb="3">
      <t>ジュウギョウイン</t>
    </rPh>
    <rPh sb="3" eb="4">
      <t>スウ</t>
    </rPh>
    <rPh sb="5" eb="6">
      <t>ヒト</t>
    </rPh>
    <phoneticPr fontId="2"/>
  </si>
  <si>
    <t>名　　称</t>
    <rPh sb="0" eb="1">
      <t>メイ</t>
    </rPh>
    <rPh sb="3" eb="4">
      <t>ショウ</t>
    </rPh>
    <phoneticPr fontId="2"/>
  </si>
  <si>
    <t>№</t>
    <phoneticPr fontId="2"/>
  </si>
  <si>
    <t>持ち株比率
（％）</t>
    <rPh sb="0" eb="1">
      <t>モ</t>
    </rPh>
    <rPh sb="2" eb="3">
      <t>カブ</t>
    </rPh>
    <rPh sb="3" eb="5">
      <t>ヒリツ</t>
    </rPh>
    <phoneticPr fontId="2"/>
  </si>
  <si>
    <t>「履歴事項全部証明書」と申請時の状況</t>
    <rPh sb="1" eb="3">
      <t>リレキ</t>
    </rPh>
    <rPh sb="3" eb="5">
      <t>ジコウ</t>
    </rPh>
    <rPh sb="5" eb="7">
      <t>ゼンブ</t>
    </rPh>
    <rPh sb="7" eb="10">
      <t>ショウメイショ</t>
    </rPh>
    <rPh sb="12" eb="14">
      <t>シンセイ</t>
    </rPh>
    <rPh sb="14" eb="15">
      <t>ジ</t>
    </rPh>
    <rPh sb="16" eb="18">
      <t>ジョウキョウ</t>
    </rPh>
    <phoneticPr fontId="2"/>
  </si>
  <si>
    <t>変更内容と変更の理由</t>
    <rPh sb="0" eb="2">
      <t>ヘンコウ</t>
    </rPh>
    <rPh sb="2" eb="4">
      <t>ナイヨウ</t>
    </rPh>
    <rPh sb="5" eb="7">
      <t>ヘンコウ</t>
    </rPh>
    <rPh sb="8" eb="10">
      <t>リユウ</t>
    </rPh>
    <phoneticPr fontId="2"/>
  </si>
  <si>
    <t>「確定申告書別表２」と申請時の状況</t>
    <rPh sb="1" eb="3">
      <t>カクテイ</t>
    </rPh>
    <rPh sb="3" eb="5">
      <t>シンコク</t>
    </rPh>
    <rPh sb="5" eb="6">
      <t>ショ</t>
    </rPh>
    <rPh sb="6" eb="8">
      <t>ベッピョウ</t>
    </rPh>
    <rPh sb="11" eb="14">
      <t>シンセイジ</t>
    </rPh>
    <rPh sb="15" eb="17">
      <t>ジョウキョウ</t>
    </rPh>
    <phoneticPr fontId="2"/>
  </si>
  <si>
    <t>法人株主の有無</t>
    <rPh sb="0" eb="2">
      <t>ホウジン</t>
    </rPh>
    <rPh sb="2" eb="4">
      <t>カブヌシ</t>
    </rPh>
    <rPh sb="5" eb="7">
      <t>ウム</t>
    </rPh>
    <phoneticPr fontId="2"/>
  </si>
  <si>
    <t>初期登録料</t>
    <rPh sb="0" eb="2">
      <t>ショキ</t>
    </rPh>
    <rPh sb="2" eb="5">
      <t>トウロクリョウ</t>
    </rPh>
    <phoneticPr fontId="2"/>
  </si>
  <si>
    <t>販売促進費</t>
    <rPh sb="0" eb="2">
      <t>ハンバイ</t>
    </rPh>
    <rPh sb="2" eb="5">
      <t>ソクシンヒ</t>
    </rPh>
    <phoneticPr fontId="2"/>
  </si>
  <si>
    <t>動画制作費</t>
    <rPh sb="0" eb="2">
      <t>ドウガ</t>
    </rPh>
    <rPh sb="2" eb="5">
      <t>セイサクヒ</t>
    </rPh>
    <phoneticPr fontId="2"/>
  </si>
  <si>
    <t>広告掲載費</t>
    <rPh sb="0" eb="2">
      <t>コウコク</t>
    </rPh>
    <rPh sb="2" eb="5">
      <t>ケイサイヒ</t>
    </rPh>
    <phoneticPr fontId="2"/>
  </si>
  <si>
    <t>国内１</t>
    <rPh sb="0" eb="2">
      <t>コクナイ</t>
    </rPh>
    <phoneticPr fontId="2"/>
  </si>
  <si>
    <t>国内２</t>
    <rPh sb="0" eb="2">
      <t>コクナイ</t>
    </rPh>
    <phoneticPr fontId="2"/>
  </si>
  <si>
    <t>販売促進費</t>
    <rPh sb="0" eb="2">
      <t>ハンバイ</t>
    </rPh>
    <rPh sb="2" eb="4">
      <t>ソクシン</t>
    </rPh>
    <rPh sb="4" eb="5">
      <t>ヒ</t>
    </rPh>
    <phoneticPr fontId="7"/>
  </si>
  <si>
    <t>小　計</t>
    <rPh sb="0" eb="1">
      <t>ショウ</t>
    </rPh>
    <rPh sb="2" eb="3">
      <t>ケイ</t>
    </rPh>
    <phoneticPr fontId="2"/>
  </si>
  <si>
    <t>広告掲載費</t>
    <rPh sb="0" eb="2">
      <t>コウコク</t>
    </rPh>
    <rPh sb="2" eb="4">
      <t>ケイサイ</t>
    </rPh>
    <rPh sb="4" eb="5">
      <t>ヒ</t>
    </rPh>
    <phoneticPr fontId="2"/>
  </si>
  <si>
    <t>輸送費</t>
    <rPh sb="0" eb="3">
      <t>ユソウヒ</t>
    </rPh>
    <phoneticPr fontId="2"/>
  </si>
  <si>
    <t>輸　送　費</t>
    <rPh sb="0" eb="1">
      <t>ユ</t>
    </rPh>
    <rPh sb="2" eb="3">
      <t>ソウ</t>
    </rPh>
    <rPh sb="4" eb="5">
      <t>ヒ</t>
    </rPh>
    <phoneticPr fontId="2"/>
  </si>
  <si>
    <t>費用名</t>
    <rPh sb="0" eb="2">
      <t>ヒヨウ</t>
    </rPh>
    <rPh sb="2" eb="3">
      <t>メイ</t>
    </rPh>
    <phoneticPr fontId="2"/>
  </si>
  <si>
    <t>ＥＣ</t>
    <phoneticPr fontId="2"/>
  </si>
  <si>
    <t>持ち株数
（株）</t>
    <rPh sb="6" eb="7">
      <t>カブ</t>
    </rPh>
    <phoneticPr fontId="2"/>
  </si>
  <si>
    <t>合　　　　計　　　</t>
    <rPh sb="0" eb="1">
      <t>ゴウ</t>
    </rPh>
    <rPh sb="5" eb="6">
      <t>ケイ</t>
    </rPh>
    <phoneticPr fontId="7"/>
  </si>
  <si>
    <t>株主(出資者)が法人の場合</t>
    <rPh sb="0" eb="2">
      <t>カブヌシ</t>
    </rPh>
    <rPh sb="3" eb="6">
      <t>シュッシシャ</t>
    </rPh>
    <rPh sb="8" eb="10">
      <t>ホウジン</t>
    </rPh>
    <rPh sb="11" eb="13">
      <t>バアイ</t>
    </rPh>
    <phoneticPr fontId="2"/>
  </si>
  <si>
    <t>大企業に兼務又は経営に参画する
役員の有無</t>
    <rPh sb="0" eb="3">
      <t>ダイキギョウ</t>
    </rPh>
    <rPh sb="4" eb="6">
      <t>ケンム</t>
    </rPh>
    <rPh sb="6" eb="7">
      <t>マタ</t>
    </rPh>
    <rPh sb="8" eb="10">
      <t>ケイエイ</t>
    </rPh>
    <rPh sb="11" eb="13">
      <t>サンカク</t>
    </rPh>
    <rPh sb="16" eb="18">
      <t>ヤクイン</t>
    </rPh>
    <rPh sb="19" eb="21">
      <t>ウム</t>
    </rPh>
    <phoneticPr fontId="2"/>
  </si>
  <si>
    <t>他(各種割引等)</t>
    <rPh sb="0" eb="1">
      <t>ホカ</t>
    </rPh>
    <rPh sb="2" eb="4">
      <t>カクシュ</t>
    </rPh>
    <rPh sb="4" eb="6">
      <t>ワリビキ</t>
    </rPh>
    <rPh sb="6" eb="7">
      <t>トウ</t>
    </rPh>
    <phoneticPr fontId="2"/>
  </si>
  <si>
    <t>角小間金額</t>
    <rPh sb="0" eb="3">
      <t>カドコマ</t>
    </rPh>
    <rPh sb="3" eb="5">
      <t>キンガク</t>
    </rPh>
    <phoneticPr fontId="2"/>
  </si>
  <si>
    <t>小間単価額</t>
    <rPh sb="0" eb="2">
      <t>コマ</t>
    </rPh>
    <rPh sb="2" eb="4">
      <t>タンカ</t>
    </rPh>
    <rPh sb="4" eb="5">
      <t>ガク</t>
    </rPh>
    <phoneticPr fontId="2"/>
  </si>
  <si>
    <t>小間数</t>
    <rPh sb="0" eb="3">
      <t>コマスウ</t>
    </rPh>
    <phoneticPr fontId="2"/>
  </si>
  <si>
    <t>8　資金計画</t>
    <rPh sb="2" eb="4">
      <t>シキン</t>
    </rPh>
    <rPh sb="4" eb="6">
      <t>ケイカク</t>
    </rPh>
    <phoneticPr fontId="2"/>
  </si>
  <si>
    <t>サイト制作・改修費</t>
    <rPh sb="3" eb="5">
      <t>セイサク</t>
    </rPh>
    <rPh sb="6" eb="8">
      <t>カイシュウ</t>
    </rPh>
    <rPh sb="8" eb="9">
      <t>ヒ</t>
    </rPh>
    <phoneticPr fontId="2"/>
  </si>
  <si>
    <t>EC出店
初期登録費</t>
    <rPh sb="2" eb="4">
      <t>シュッテン</t>
    </rPh>
    <rPh sb="5" eb="7">
      <t>ショキ</t>
    </rPh>
    <rPh sb="7" eb="9">
      <t>トウロク</t>
    </rPh>
    <rPh sb="9" eb="10">
      <t>ヒ</t>
    </rPh>
    <phoneticPr fontId="2"/>
  </si>
  <si>
    <t>A_農業・林業</t>
    <phoneticPr fontId="2"/>
  </si>
  <si>
    <t>01 農業</t>
    <phoneticPr fontId="2"/>
  </si>
  <si>
    <t>02 林業</t>
    <phoneticPr fontId="2"/>
  </si>
  <si>
    <t>「履歴事項全部証明書」と
申請時の状況</t>
    <rPh sb="1" eb="3">
      <t>リレキ</t>
    </rPh>
    <rPh sb="3" eb="5">
      <t>ジコウ</t>
    </rPh>
    <rPh sb="5" eb="7">
      <t>ゼンブ</t>
    </rPh>
    <rPh sb="7" eb="10">
      <t>ショウメイショ</t>
    </rPh>
    <rPh sb="13" eb="15">
      <t>シンセイ</t>
    </rPh>
    <rPh sb="15" eb="16">
      <t>ジ</t>
    </rPh>
    <rPh sb="17" eb="19">
      <t>ジョウキョウ</t>
    </rPh>
    <phoneticPr fontId="2"/>
  </si>
  <si>
    <t>同一</t>
  </si>
  <si>
    <t>B_漁業</t>
    <phoneticPr fontId="2"/>
  </si>
  <si>
    <t>03 漁業</t>
    <phoneticPr fontId="2"/>
  </si>
  <si>
    <t>04 水産養殖業</t>
    <phoneticPr fontId="2"/>
  </si>
  <si>
    <t>C_鉱業・採石業・砂利採取業</t>
    <phoneticPr fontId="2"/>
  </si>
  <si>
    <t>05 鉱業、採石業、砂利採取業</t>
    <phoneticPr fontId="2"/>
  </si>
  <si>
    <t>D_建設業</t>
    <phoneticPr fontId="2"/>
  </si>
  <si>
    <t>06 総合工事業</t>
    <phoneticPr fontId="2"/>
  </si>
  <si>
    <t>07 職別工事業（設備工事業を除く）</t>
    <phoneticPr fontId="2"/>
  </si>
  <si>
    <t>08 設備工事業</t>
    <phoneticPr fontId="2"/>
  </si>
  <si>
    <t>大企業に兼務かつ経営に参画する役員の有無</t>
    <rPh sb="0" eb="3">
      <t>ダイキギョウ</t>
    </rPh>
    <rPh sb="4" eb="6">
      <t>ケンム</t>
    </rPh>
    <rPh sb="8" eb="10">
      <t>ケイエイ</t>
    </rPh>
    <rPh sb="11" eb="13">
      <t>サンカク</t>
    </rPh>
    <rPh sb="15" eb="17">
      <t>ヤクイン</t>
    </rPh>
    <rPh sb="18" eb="20">
      <t>ウム</t>
    </rPh>
    <phoneticPr fontId="2"/>
  </si>
  <si>
    <t>あり</t>
  </si>
  <si>
    <t>E_製造業</t>
    <phoneticPr fontId="2"/>
  </si>
  <si>
    <t>09 食料品製造業</t>
    <phoneticPr fontId="2"/>
  </si>
  <si>
    <t>10 飲料・たばこ・飼料製造業</t>
    <phoneticPr fontId="2"/>
  </si>
  <si>
    <t>11 繊維工業</t>
    <phoneticPr fontId="2"/>
  </si>
  <si>
    <t>12 木材・木製品製造業（家具を除く）</t>
    <phoneticPr fontId="2"/>
  </si>
  <si>
    <t>13 家具・装備品製造業</t>
    <phoneticPr fontId="2"/>
  </si>
  <si>
    <t>14 ﾊﾟﾙﾌﾟ・紙・紙加工品製造業</t>
    <phoneticPr fontId="2"/>
  </si>
  <si>
    <t>15 印刷・同関連業</t>
    <phoneticPr fontId="2"/>
  </si>
  <si>
    <t>16 化学工業</t>
    <phoneticPr fontId="2"/>
  </si>
  <si>
    <t>17 石油製品・石炭製品製造業</t>
    <phoneticPr fontId="2"/>
  </si>
  <si>
    <t>18 プラスチック製品製造業（別掲を除く）</t>
    <phoneticPr fontId="2"/>
  </si>
  <si>
    <t>19 ゴム製品製造業</t>
    <phoneticPr fontId="2"/>
  </si>
  <si>
    <t>20 なめし革・同製品・毛皮製造業</t>
    <phoneticPr fontId="2"/>
  </si>
  <si>
    <t>21 窯業・土石製品製造業</t>
    <phoneticPr fontId="2"/>
  </si>
  <si>
    <t>22 鉄鋼業</t>
    <phoneticPr fontId="2"/>
  </si>
  <si>
    <t>23 非鉄金属製造業</t>
    <phoneticPr fontId="2"/>
  </si>
  <si>
    <t>24 金属製品製造業</t>
    <phoneticPr fontId="2"/>
  </si>
  <si>
    <t>25 はん用機械器具製造業</t>
    <phoneticPr fontId="2"/>
  </si>
  <si>
    <t>26 生産用機械器具製造業</t>
    <phoneticPr fontId="2"/>
  </si>
  <si>
    <t>27 業務用機械器具製造業</t>
    <phoneticPr fontId="2"/>
  </si>
  <si>
    <t>28 電子部品・ﾃﾞﾊﾞｲｽ・電子回路製造業</t>
    <phoneticPr fontId="2"/>
  </si>
  <si>
    <t>29 電気機械器具製造業</t>
    <phoneticPr fontId="2"/>
  </si>
  <si>
    <t>30 情報通信機械器具製造業</t>
    <phoneticPr fontId="2"/>
  </si>
  <si>
    <t>31 輸送用機械器具製造業</t>
    <phoneticPr fontId="2"/>
  </si>
  <si>
    <t>32 その他の製造業</t>
    <phoneticPr fontId="2"/>
  </si>
  <si>
    <t>F_電気・ガス・熱供給・水道業</t>
    <phoneticPr fontId="2"/>
  </si>
  <si>
    <t>33 電気業</t>
    <phoneticPr fontId="2"/>
  </si>
  <si>
    <t>34 ガス業</t>
    <phoneticPr fontId="2"/>
  </si>
  <si>
    <t>35 熱供給業</t>
    <phoneticPr fontId="2"/>
  </si>
  <si>
    <t>36 水道業</t>
    <phoneticPr fontId="2"/>
  </si>
  <si>
    <t>従業員数</t>
    <rPh sb="0" eb="3">
      <t>ジュウギョウイン</t>
    </rPh>
    <rPh sb="3" eb="4">
      <t>スウ</t>
    </rPh>
    <phoneticPr fontId="2"/>
  </si>
  <si>
    <t>G_情報通信業</t>
    <phoneticPr fontId="2"/>
  </si>
  <si>
    <t>37 通信業</t>
    <phoneticPr fontId="2"/>
  </si>
  <si>
    <t>38 放送業</t>
    <phoneticPr fontId="2"/>
  </si>
  <si>
    <r>
      <t>390</t>
    </r>
    <r>
      <rPr>
        <sz val="10"/>
        <color theme="1"/>
        <rFont val="游ゴシック"/>
        <family val="2"/>
        <charset val="128"/>
        <scheme val="minor"/>
      </rPr>
      <t xml:space="preserve"> 情報サービス業のうち管理・補助的経済活動を行う事業所</t>
    </r>
    <phoneticPr fontId="2"/>
  </si>
  <si>
    <t>391 ソフトウエア業</t>
    <phoneticPr fontId="2"/>
  </si>
  <si>
    <t>3921 情報処理サービス業</t>
    <rPh sb="5" eb="7">
      <t>ジョウホウ</t>
    </rPh>
    <rPh sb="7" eb="9">
      <t>ショリ</t>
    </rPh>
    <rPh sb="13" eb="14">
      <t>ギョウ</t>
    </rPh>
    <phoneticPr fontId="2"/>
  </si>
  <si>
    <t>3922 情報提供サービス業</t>
    <phoneticPr fontId="2"/>
  </si>
  <si>
    <t>3923 市場調査・世論調査・社会調査業</t>
    <rPh sb="5" eb="7">
      <t>シジョウ</t>
    </rPh>
    <rPh sb="7" eb="9">
      <t>チョウサ</t>
    </rPh>
    <rPh sb="10" eb="12">
      <t>ヨロン</t>
    </rPh>
    <rPh sb="12" eb="14">
      <t>チョウサ</t>
    </rPh>
    <rPh sb="15" eb="17">
      <t>シャカイ</t>
    </rPh>
    <rPh sb="17" eb="19">
      <t>チョウサ</t>
    </rPh>
    <rPh sb="19" eb="20">
      <t>ギョウ</t>
    </rPh>
    <phoneticPr fontId="2"/>
  </si>
  <si>
    <t>3929 その他の情報処理・提供サービス業</t>
    <phoneticPr fontId="2"/>
  </si>
  <si>
    <t>40 インターネット附随サービス業</t>
    <phoneticPr fontId="2"/>
  </si>
  <si>
    <t>410 映像・音声・文字情報制作業のうち、管理・補助的経済活動を行う事業所</t>
    <rPh sb="4" eb="6">
      <t>エイゾウ</t>
    </rPh>
    <rPh sb="7" eb="9">
      <t>オンセイ</t>
    </rPh>
    <rPh sb="10" eb="12">
      <t>モジ</t>
    </rPh>
    <rPh sb="12" eb="14">
      <t>ジョウホウ</t>
    </rPh>
    <rPh sb="14" eb="16">
      <t>セイサク</t>
    </rPh>
    <rPh sb="16" eb="17">
      <t>ギョウ</t>
    </rPh>
    <phoneticPr fontId="2"/>
  </si>
  <si>
    <t>411 映像情報制作・配給業</t>
    <phoneticPr fontId="2"/>
  </si>
  <si>
    <t>412 音声情報制作業</t>
    <phoneticPr fontId="2"/>
  </si>
  <si>
    <t>413 新聞業</t>
    <phoneticPr fontId="2"/>
  </si>
  <si>
    <t>414 出版業</t>
    <phoneticPr fontId="2"/>
  </si>
  <si>
    <t>415 広告制作業</t>
    <phoneticPr fontId="2"/>
  </si>
  <si>
    <t>416 映像・音声・文字情報制作に附帯するｻｰﾋﾞｽ業</t>
    <phoneticPr fontId="2"/>
  </si>
  <si>
    <t>秋葉　公一</t>
    <rPh sb="0" eb="2">
      <t>アキバ</t>
    </rPh>
    <rPh sb="3" eb="5">
      <t>コウイチ</t>
    </rPh>
    <phoneticPr fontId="2"/>
  </si>
  <si>
    <t>株式会社〇〇重機</t>
    <phoneticPr fontId="2"/>
  </si>
  <si>
    <t>取締役</t>
  </si>
  <si>
    <t>製造業・その他</t>
  </si>
  <si>
    <t>H_運輸業・郵便業</t>
    <phoneticPr fontId="2"/>
  </si>
  <si>
    <t>42 鉄道業</t>
    <phoneticPr fontId="2"/>
  </si>
  <si>
    <t>43 道路旅客運送業</t>
    <phoneticPr fontId="2"/>
  </si>
  <si>
    <t>44 道路貨物運送業</t>
    <phoneticPr fontId="2"/>
  </si>
  <si>
    <t>45 水運業</t>
    <phoneticPr fontId="2"/>
  </si>
  <si>
    <t>46 航空運輸業</t>
    <phoneticPr fontId="2"/>
  </si>
  <si>
    <t>47 倉庫業</t>
    <phoneticPr fontId="2"/>
  </si>
  <si>
    <t>48 運輸に附帯するｻｰﾋﾞｽ業</t>
    <phoneticPr fontId="2"/>
  </si>
  <si>
    <t>49 郵便業（信書便事業を含む）</t>
    <phoneticPr fontId="2"/>
  </si>
  <si>
    <t>I_卸売業・小売業</t>
    <phoneticPr fontId="2"/>
  </si>
  <si>
    <t>50 各種商品卸売業</t>
    <phoneticPr fontId="2"/>
  </si>
  <si>
    <t>51 繊維・衣服等卸売業</t>
    <phoneticPr fontId="2"/>
  </si>
  <si>
    <t>52 飲食料品卸売業</t>
    <phoneticPr fontId="2"/>
  </si>
  <si>
    <t>53 建築材料、鉱物・金属材料等卸売業</t>
    <phoneticPr fontId="2"/>
  </si>
  <si>
    <t>54 機械器具卸売業</t>
    <phoneticPr fontId="2"/>
  </si>
  <si>
    <t>55 その他の卸売業</t>
    <phoneticPr fontId="2"/>
  </si>
  <si>
    <t>56 各種商品小売業</t>
    <phoneticPr fontId="2"/>
  </si>
  <si>
    <t>57 織物・衣服・身の回り品小売業</t>
    <phoneticPr fontId="2"/>
  </si>
  <si>
    <t>58 飲食料品小売業</t>
    <phoneticPr fontId="2"/>
  </si>
  <si>
    <t>59 機械器具小売業</t>
    <phoneticPr fontId="2"/>
  </si>
  <si>
    <t>60 その他の小売業</t>
    <phoneticPr fontId="2"/>
  </si>
  <si>
    <t>61 無店舗小売業</t>
    <phoneticPr fontId="2"/>
  </si>
  <si>
    <t>J_金融業・保険業</t>
    <phoneticPr fontId="2"/>
  </si>
  <si>
    <t>62 銀行業</t>
    <phoneticPr fontId="2"/>
  </si>
  <si>
    <t>63 協同組織金融業</t>
    <phoneticPr fontId="2"/>
  </si>
  <si>
    <t>64 貸金業、ｸﾚｼﾞｯﾄｶｰﾄﾞ業等非預金信用機関</t>
    <phoneticPr fontId="2"/>
  </si>
  <si>
    <t>65 金融商品取引業、商品先物取引業</t>
    <phoneticPr fontId="2"/>
  </si>
  <si>
    <t>66 補助的金融業等</t>
    <phoneticPr fontId="2"/>
  </si>
  <si>
    <t>67 保険業（保険媒介代理業、保険ｻｰﾋﾞｽ業含む）</t>
    <rPh sb="23" eb="24">
      <t>フク</t>
    </rPh>
    <phoneticPr fontId="2"/>
  </si>
  <si>
    <t>K_不動産業・物品賃貸業</t>
    <phoneticPr fontId="2"/>
  </si>
  <si>
    <t>68 不動産取引業</t>
    <phoneticPr fontId="2"/>
  </si>
  <si>
    <t>690 不動産賃貸業・管理業のうち、管理・補助的経済活動を行う事業所</t>
    <phoneticPr fontId="2"/>
  </si>
  <si>
    <t>691 不動産賃貸業（貸家業・貸間業を除く）</t>
    <phoneticPr fontId="2"/>
  </si>
  <si>
    <t>692 貸家業・貸間業</t>
    <phoneticPr fontId="2"/>
  </si>
  <si>
    <t>693 駐車場業</t>
    <phoneticPr fontId="2"/>
  </si>
  <si>
    <t>694 不動産管理業</t>
    <phoneticPr fontId="2"/>
  </si>
  <si>
    <t>70 物品賃貸業</t>
    <phoneticPr fontId="2"/>
  </si>
  <si>
    <t>L_学術研究・専門・技術ｻｰﾋﾞｽ業</t>
    <phoneticPr fontId="2"/>
  </si>
  <si>
    <t>710 学術・開発研究機関のうち、管理・補助的経済活動を行う事業所</t>
    <phoneticPr fontId="2"/>
  </si>
  <si>
    <t>711 自然科学研究所</t>
    <phoneticPr fontId="2"/>
  </si>
  <si>
    <t>712 人文・社会科学研究所</t>
    <phoneticPr fontId="2"/>
  </si>
  <si>
    <t>72 専門ｻｰﾋﾞｽ業（他に分類されないもの）</t>
    <phoneticPr fontId="2"/>
  </si>
  <si>
    <t>73 広告業</t>
    <phoneticPr fontId="2"/>
  </si>
  <si>
    <t>74 技術サービス業（他に分類されないもの）</t>
    <phoneticPr fontId="2"/>
  </si>
  <si>
    <t>M_宿泊業・飲食ｻｰﾋﾞｽ業</t>
    <phoneticPr fontId="2"/>
  </si>
  <si>
    <t>75 宿泊業</t>
    <phoneticPr fontId="2"/>
  </si>
  <si>
    <t>76 飲食店</t>
    <phoneticPr fontId="2"/>
  </si>
  <si>
    <t>77 持ち帰り・配達飲食ｻｰﾋﾞｽ業</t>
    <phoneticPr fontId="2"/>
  </si>
  <si>
    <t>N_生活関連ｻｰﾋﾞｽ業・娯楽業</t>
    <phoneticPr fontId="2"/>
  </si>
  <si>
    <t>78 洗濯・理容・美容・浴場業</t>
    <rPh sb="3" eb="5">
      <t>センタク</t>
    </rPh>
    <rPh sb="6" eb="8">
      <t>リヨウ</t>
    </rPh>
    <phoneticPr fontId="2"/>
  </si>
  <si>
    <t>79 その他の生活関連サービス業　（791旅行業を除く）</t>
    <phoneticPr fontId="2"/>
  </si>
  <si>
    <t>791 旅行業</t>
    <rPh sb="4" eb="7">
      <t>リョコウギョウ</t>
    </rPh>
    <phoneticPr fontId="2"/>
  </si>
  <si>
    <t>80 娯楽業</t>
    <rPh sb="3" eb="6">
      <t>ゴラクギョウ</t>
    </rPh>
    <phoneticPr fontId="2"/>
  </si>
  <si>
    <t>O_教育・学習支援業</t>
    <phoneticPr fontId="2"/>
  </si>
  <si>
    <t>810 学校教育のうち、管理、補助的経済活動を行う事業所</t>
    <phoneticPr fontId="2"/>
  </si>
  <si>
    <t>81 学校教育　（810　を除く全て）</t>
    <phoneticPr fontId="2"/>
  </si>
  <si>
    <t>82 その他の教育・学習支援業</t>
    <phoneticPr fontId="2"/>
  </si>
  <si>
    <t>P_医療・福祉</t>
    <phoneticPr fontId="2"/>
  </si>
  <si>
    <t>830 医療業のうち、管理・補助的経済活動を行う事業所</t>
    <phoneticPr fontId="2"/>
  </si>
  <si>
    <t>831 病院</t>
    <rPh sb="4" eb="6">
      <t>ビョウイン</t>
    </rPh>
    <phoneticPr fontId="2"/>
  </si>
  <si>
    <t>832　一般診療所</t>
    <phoneticPr fontId="2"/>
  </si>
  <si>
    <t>833 歯科診療所</t>
    <phoneticPr fontId="2"/>
  </si>
  <si>
    <t>834 助産・看護業</t>
    <phoneticPr fontId="2"/>
  </si>
  <si>
    <t>835 療術業</t>
    <phoneticPr fontId="2"/>
  </si>
  <si>
    <t>836 医療に附帯するサービス業</t>
    <phoneticPr fontId="2"/>
  </si>
  <si>
    <t>84 保健衛生業　（840　を除く全て）</t>
    <rPh sb="7" eb="8">
      <t>ギョウ</t>
    </rPh>
    <phoneticPr fontId="2"/>
  </si>
  <si>
    <t>840 保健衛生業のうち、管理、補助的経済活動を行う事業所</t>
    <rPh sb="8" eb="9">
      <t>ギョウ</t>
    </rPh>
    <phoneticPr fontId="2"/>
  </si>
  <si>
    <t>850 社会保険・社会福祉・介護事業のうち、管理、補助的経済活動を行う事業所</t>
    <phoneticPr fontId="2"/>
  </si>
  <si>
    <t>851 社会保険事業団体</t>
    <phoneticPr fontId="2"/>
  </si>
  <si>
    <t>852 福祉事務所</t>
    <phoneticPr fontId="2"/>
  </si>
  <si>
    <t>853 児童福祉事業</t>
    <rPh sb="4" eb="6">
      <t>ジドウ</t>
    </rPh>
    <rPh sb="6" eb="8">
      <t>フクシ</t>
    </rPh>
    <phoneticPr fontId="2"/>
  </si>
  <si>
    <t>854 老人福祉・介護事業</t>
    <phoneticPr fontId="2"/>
  </si>
  <si>
    <t>855 障害者福祉事業</t>
    <phoneticPr fontId="2"/>
  </si>
  <si>
    <t>859 その他の社会保険・社会福祉・介護事業</t>
    <phoneticPr fontId="2"/>
  </si>
  <si>
    <t>Q_複合ｻｰﾋﾞｽ事業</t>
    <phoneticPr fontId="2"/>
  </si>
  <si>
    <t>86 郵便局</t>
    <phoneticPr fontId="2"/>
  </si>
  <si>
    <t>87 協同組合（他に分類されないもの）</t>
    <phoneticPr fontId="2"/>
  </si>
  <si>
    <t>R_ｻｰﾋﾞｽ業〈他に分類されないもの〉</t>
    <phoneticPr fontId="2"/>
  </si>
  <si>
    <t>88 廃棄物処理業</t>
    <phoneticPr fontId="2"/>
  </si>
  <si>
    <t>89 自動車整備業</t>
    <phoneticPr fontId="2"/>
  </si>
  <si>
    <t>90 機械等修理業（別掲を除く）</t>
    <phoneticPr fontId="2"/>
  </si>
  <si>
    <t>91 職業紹介・労働者派遣業</t>
    <phoneticPr fontId="2"/>
  </si>
  <si>
    <t>92 その他の事業ｻｰﾋﾞｽ業</t>
    <phoneticPr fontId="2"/>
  </si>
  <si>
    <t>93 政治・経済・文化団体</t>
    <phoneticPr fontId="2"/>
  </si>
  <si>
    <t>94 宗教</t>
    <phoneticPr fontId="2"/>
  </si>
  <si>
    <t>95 その他のｻｰﾋﾞｽ業</t>
    <phoneticPr fontId="2"/>
  </si>
  <si>
    <t>96 外国公務</t>
    <phoneticPr fontId="2"/>
  </si>
  <si>
    <t>S_公務〈他に分類されるものを除く〉</t>
    <phoneticPr fontId="2"/>
  </si>
  <si>
    <t>97 国家公務</t>
    <phoneticPr fontId="2"/>
  </si>
  <si>
    <t>98 地方公務</t>
    <phoneticPr fontId="2"/>
  </si>
  <si>
    <t>「確定申告書別表２」と
申請時の状況</t>
    <rPh sb="12" eb="14">
      <t>シンセイ</t>
    </rPh>
    <rPh sb="14" eb="15">
      <t>ジ</t>
    </rPh>
    <rPh sb="16" eb="18">
      <t>ジョウキョウ</t>
    </rPh>
    <phoneticPr fontId="2"/>
  </si>
  <si>
    <t>変更あり</t>
  </si>
  <si>
    <t>決算後に、東京太郎から東京一郎に1,000株を株式譲渡したため</t>
    <phoneticPr fontId="2"/>
  </si>
  <si>
    <t>T_分類不能の産業</t>
    <phoneticPr fontId="2"/>
  </si>
  <si>
    <t>99 分類不能の産業</t>
    <phoneticPr fontId="2"/>
  </si>
  <si>
    <t>なし</t>
  </si>
  <si>
    <t>　</t>
    <phoneticPr fontId="2"/>
  </si>
  <si>
    <t>　株式会社又は有限会社の場合は発行済株式総数、合同会社又は合資会社並びに合名会社の場合は出資額について記入</t>
    <phoneticPr fontId="2"/>
  </si>
  <si>
    <t xml:space="preserve"> </t>
    <phoneticPr fontId="2"/>
  </si>
  <si>
    <t>５　資金計画</t>
    <rPh sb="2" eb="4">
      <t>シキン</t>
    </rPh>
    <rPh sb="4" eb="6">
      <t>ケイカク</t>
    </rPh>
    <phoneticPr fontId="2"/>
  </si>
  <si>
    <r>
      <t>助成対象とする予定金額の概算</t>
    </r>
    <r>
      <rPr>
        <b/>
        <sz val="11"/>
        <rFont val="游ゴシック Light"/>
        <family val="3"/>
        <charset val="128"/>
        <scheme val="major"/>
      </rPr>
      <t>（税抜）</t>
    </r>
    <r>
      <rPr>
        <sz val="11"/>
        <rFont val="游ゴシック Light"/>
        <family val="3"/>
        <charset val="128"/>
        <scheme val="major"/>
      </rPr>
      <t>を入力してください。</t>
    </r>
    <rPh sb="0" eb="2">
      <t>ジョセイ</t>
    </rPh>
    <rPh sb="2" eb="4">
      <t>タイショウ</t>
    </rPh>
    <rPh sb="7" eb="9">
      <t>ヨテイ</t>
    </rPh>
    <rPh sb="9" eb="11">
      <t>キンガク</t>
    </rPh>
    <rPh sb="12" eb="14">
      <t>ガイサン</t>
    </rPh>
    <rPh sb="15" eb="16">
      <t>ゼイ</t>
    </rPh>
    <rPh sb="16" eb="17">
      <t>ヌ</t>
    </rPh>
    <rPh sb="19" eb="21">
      <t>ニュウリョク</t>
    </rPh>
    <phoneticPr fontId="2"/>
  </si>
  <si>
    <t xml:space="preserve">     合　　　　計　　　</t>
    <rPh sb="5" eb="6">
      <t>ゴウ</t>
    </rPh>
    <rPh sb="10" eb="11">
      <t>ケイ</t>
    </rPh>
    <phoneticPr fontId="7"/>
  </si>
  <si>
    <t>発行済株式総数※</t>
    <rPh sb="0" eb="2">
      <t>ハッコウ</t>
    </rPh>
    <rPh sb="2" eb="3">
      <t>スミ</t>
    </rPh>
    <rPh sb="3" eb="5">
      <t>カブシキ</t>
    </rPh>
    <rPh sb="5" eb="7">
      <t>ソウスウ</t>
    </rPh>
    <phoneticPr fontId="2"/>
  </si>
  <si>
    <t>株</t>
    <phoneticPr fontId="2"/>
  </si>
  <si>
    <t>資金計画</t>
    <rPh sb="0" eb="4">
      <t>シキンケイカク</t>
    </rPh>
    <phoneticPr fontId="2"/>
  </si>
  <si>
    <t>契約種別</t>
    <rPh sb="0" eb="2">
      <t>ケイヤク</t>
    </rPh>
    <rPh sb="2" eb="4">
      <t>シュベツ</t>
    </rPh>
    <phoneticPr fontId="2"/>
  </si>
  <si>
    <t>会期</t>
    <rPh sb="0" eb="2">
      <t>カイキ</t>
    </rPh>
    <phoneticPr fontId="2"/>
  </si>
  <si>
    <t>～</t>
    <phoneticPr fontId="2"/>
  </si>
  <si>
    <t>出展名</t>
    <rPh sb="0" eb="2">
      <t>シュッテン</t>
    </rPh>
    <rPh sb="2" eb="3">
      <t>メイ</t>
    </rPh>
    <phoneticPr fontId="2"/>
  </si>
  <si>
    <t>出展商品</t>
    <rPh sb="0" eb="2">
      <t>シュッテン</t>
    </rPh>
    <rPh sb="2" eb="4">
      <t>ショウヒン</t>
    </rPh>
    <phoneticPr fontId="2"/>
  </si>
  <si>
    <t>　</t>
  </si>
  <si>
    <t>その他会場</t>
    <rPh sb="2" eb="3">
      <t>タ</t>
    </rPh>
    <rPh sb="3" eb="5">
      <t>カイジョウ</t>
    </rPh>
    <phoneticPr fontId="2"/>
  </si>
  <si>
    <t>PR内容（商品名）</t>
    <rPh sb="2" eb="4">
      <t>ナイヨウ</t>
    </rPh>
    <rPh sb="5" eb="7">
      <t>ショウヒン</t>
    </rPh>
    <rPh sb="7" eb="8">
      <t>メイ</t>
    </rPh>
    <phoneticPr fontId="2"/>
  </si>
  <si>
    <t>8　資金計画２</t>
    <rPh sb="2" eb="4">
      <t>シキン</t>
    </rPh>
    <rPh sb="4" eb="6">
      <t>ケイカク</t>
    </rPh>
    <phoneticPr fontId="2"/>
  </si>
  <si>
    <t>（合計は「資金計画」のシート上に自動計算されます）</t>
    <phoneticPr fontId="2"/>
  </si>
  <si>
    <t>出展案内</t>
    <rPh sb="0" eb="2">
      <t>シュッテン</t>
    </rPh>
    <rPh sb="2" eb="4">
      <t>アンナイ</t>
    </rPh>
    <phoneticPr fontId="2"/>
  </si>
  <si>
    <t>URL</t>
    <phoneticPr fontId="2"/>
  </si>
  <si>
    <t>（海外出展の場合）開 催 国</t>
    <rPh sb="1" eb="3">
      <t>カイガイ</t>
    </rPh>
    <rPh sb="3" eb="5">
      <t>シュッテン</t>
    </rPh>
    <rPh sb="6" eb="8">
      <t>バアイ</t>
    </rPh>
    <rPh sb="9" eb="10">
      <t>カイ</t>
    </rPh>
    <rPh sb="11" eb="12">
      <t>サイ</t>
    </rPh>
    <rPh sb="13" eb="14">
      <t>クニ</t>
    </rPh>
    <phoneticPr fontId="2"/>
  </si>
  <si>
    <t>主 催 （契約先）</t>
    <phoneticPr fontId="2"/>
  </si>
  <si>
    <t>展示会名(構成展も含め記載）</t>
    <rPh sb="0" eb="3">
      <t>テンジカイ</t>
    </rPh>
    <rPh sb="3" eb="4">
      <t>メイ</t>
    </rPh>
    <rPh sb="5" eb="7">
      <t>コウセイ</t>
    </rPh>
    <rPh sb="7" eb="8">
      <t>テン</t>
    </rPh>
    <rPh sb="9" eb="10">
      <t>フク</t>
    </rPh>
    <rPh sb="11" eb="13">
      <t>キサイ</t>
    </rPh>
    <phoneticPr fontId="2"/>
  </si>
  <si>
    <t xml:space="preserve"> （申請フォームのその他添付資料にPDFを添付）</t>
    <rPh sb="11" eb="12">
      <t>ホカ</t>
    </rPh>
    <rPh sb="12" eb="16">
      <t>テンプシリョウ</t>
    </rPh>
    <phoneticPr fontId="2"/>
  </si>
  <si>
    <t>小間の社名版及び会場案内図名↓</t>
    <rPh sb="0" eb="2">
      <t>コマ</t>
    </rPh>
    <rPh sb="3" eb="7">
      <t>シャメイバンオヨ</t>
    </rPh>
    <rPh sb="8" eb="10">
      <t>カイジョウ</t>
    </rPh>
    <rPh sb="10" eb="12">
      <t>アンナイ</t>
    </rPh>
    <rPh sb="12" eb="13">
      <t>ズ</t>
    </rPh>
    <rPh sb="13" eb="14">
      <t>メイ</t>
    </rPh>
    <phoneticPr fontId="2"/>
  </si>
  <si>
    <t>出展計画２</t>
    <rPh sb="0" eb="2">
      <t>シュッテン</t>
    </rPh>
    <rPh sb="2" eb="4">
      <t>ケイカク</t>
    </rPh>
    <phoneticPr fontId="2"/>
  </si>
  <si>
    <t>Jグランツの申請フォームに記載できない追加（６件目以降）の出展計画を下記に記入してください</t>
    <rPh sb="6" eb="8">
      <t>シンセイ</t>
    </rPh>
    <rPh sb="13" eb="15">
      <t>キサイ</t>
    </rPh>
    <rPh sb="19" eb="21">
      <t>ツイカ</t>
    </rPh>
    <rPh sb="23" eb="25">
      <t>ケンメ</t>
    </rPh>
    <rPh sb="25" eb="27">
      <t>イコウ</t>
    </rPh>
    <rPh sb="29" eb="31">
      <t>シュッテン</t>
    </rPh>
    <rPh sb="31" eb="33">
      <t>ケイカク</t>
    </rPh>
    <rPh sb="34" eb="36">
      <t>カキ</t>
    </rPh>
    <rPh sb="37" eb="39">
      <t>キニュウ</t>
    </rPh>
    <phoneticPr fontId="2"/>
  </si>
  <si>
    <t>（国内出展の場合）会　場</t>
    <rPh sb="1" eb="3">
      <t>コクナイ</t>
    </rPh>
    <rPh sb="3" eb="5">
      <t>シュッテン</t>
    </rPh>
    <rPh sb="6" eb="8">
      <t>バアイ</t>
    </rPh>
    <rPh sb="9" eb="10">
      <t>カイ</t>
    </rPh>
    <rPh sb="11" eb="12">
      <t>バ</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</si>
</sst>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_ ;[Red]\-#,##0.0\ "/>
    <numFmt numFmtId="178" formatCode="yyyy&quot;年&quot;m&quot;月&quot;d&quot;日&quot;;@"/>
    <numFmt numFmtId="180" formatCode="#,##0;[Red]#,##0"/>
  </numFmts>
  <fonts count="6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b/>
      <sz val="14"/>
      <name val="ＭＳ ゴシック"/>
      <family val="3"/>
      <charset val="128"/>
    </font>
    <font>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2"/>
      <name val="游ゴシック"/>
      <family val="3"/>
      <charset val="128"/>
      <scheme val="minor"/>
    </font>
    <font>
      <sz val="14"/>
      <name val="游ゴシック"/>
      <family val="3"/>
      <charset val="128"/>
      <scheme val="minor"/>
    </font>
    <font>
      <sz val="9"/>
      <color rgb="FFFF0000"/>
      <name val="游ゴシック"/>
      <family val="2"/>
      <charset val="128"/>
      <scheme val="minor"/>
    </font>
    <font>
      <sz val="11"/>
      <name val="游ゴシック Light"/>
      <family val="3"/>
      <charset val="128"/>
      <scheme val="major"/>
    </font>
    <font>
      <sz val="10.5"/>
      <color theme="1"/>
      <name val="游明朝"/>
      <family val="1"/>
      <charset val="128"/>
    </font>
    <font>
      <sz val="11"/>
      <color theme="1"/>
      <name val="游明朝"/>
      <family val="1"/>
      <charset val="128"/>
    </font>
    <font>
      <sz val="10"/>
      <color theme="1"/>
      <name val="游明朝"/>
      <family val="1"/>
      <charset val="128"/>
    </font>
    <font>
      <sz val="14"/>
      <color theme="1"/>
      <name val="游明朝"/>
      <family val="1"/>
      <charset val="128"/>
    </font>
    <font>
      <sz val="10.5"/>
      <name val="游明朝"/>
      <family val="1"/>
      <charset val="128"/>
    </font>
    <font>
      <sz val="11"/>
      <name val="游明朝"/>
      <family val="1"/>
      <charset val="128"/>
    </font>
    <font>
      <b/>
      <sz val="11"/>
      <name val="游ゴシック"/>
      <family val="3"/>
      <charset val="128"/>
    </font>
    <font>
      <sz val="10"/>
      <name val="游明朝"/>
      <family val="1"/>
      <charset val="128"/>
    </font>
    <font>
      <sz val="8"/>
      <name val="游ゴシック"/>
      <family val="3"/>
      <charset val="128"/>
    </font>
    <font>
      <sz val="10"/>
      <name val="游ゴシック"/>
      <family val="3"/>
      <charset val="128"/>
    </font>
    <font>
      <sz val="8"/>
      <color rgb="FFFF0000"/>
      <name val="游明朝"/>
      <family val="1"/>
      <charset val="128"/>
    </font>
    <font>
      <sz val="8"/>
      <color theme="1"/>
      <name val="游明朝"/>
      <family val="1"/>
      <charset val="128"/>
    </font>
    <font>
      <sz val="9"/>
      <name val="游ゴシック"/>
      <family val="3"/>
      <charset val="128"/>
    </font>
    <font>
      <sz val="11"/>
      <color theme="1"/>
      <name val="游ゴシック"/>
      <family val="2"/>
      <scheme val="minor"/>
    </font>
    <font>
      <sz val="10.5"/>
      <color rgb="FF262626"/>
      <name val="游明朝"/>
      <family val="1"/>
      <charset val="128"/>
    </font>
    <font>
      <b/>
      <sz val="11"/>
      <name val="游ゴシック"/>
      <family val="3"/>
      <charset val="128"/>
      <scheme val="minor"/>
    </font>
    <font>
      <sz val="10"/>
      <name val="游ゴシック Medium"/>
      <family val="3"/>
      <charset val="128"/>
    </font>
    <font>
      <b/>
      <sz val="10"/>
      <name val="游ゴシック Medium"/>
      <family val="3"/>
      <charset val="128"/>
    </font>
    <font>
      <sz val="9"/>
      <color theme="1"/>
      <name val="游ゴシック"/>
      <family val="3"/>
      <charset val="128"/>
    </font>
    <font>
      <sz val="9"/>
      <name val="游ゴシック"/>
      <family val="3"/>
      <charset val="128"/>
      <scheme val="minor"/>
    </font>
    <font>
      <sz val="10"/>
      <name val="游ゴシック"/>
      <family val="3"/>
      <charset val="128"/>
      <scheme val="minor"/>
    </font>
    <font>
      <sz val="14"/>
      <color theme="0" tint="-0.34998626667073579"/>
      <name val="游明朝"/>
      <family val="1"/>
      <charset val="128"/>
    </font>
    <font>
      <b/>
      <sz val="11"/>
      <color rgb="FFFF0000"/>
      <name val="游ゴシック"/>
      <family val="3"/>
      <charset val="128"/>
      <scheme val="minor"/>
    </font>
    <font>
      <sz val="8"/>
      <name val="游ゴシック"/>
      <family val="3"/>
      <charset val="128"/>
      <scheme val="minor"/>
    </font>
    <font>
      <b/>
      <sz val="10"/>
      <name val="游ゴシック"/>
      <family val="3"/>
      <charset val="128"/>
    </font>
    <font>
      <sz val="10"/>
      <color theme="1"/>
      <name val="游ゴシック"/>
      <family val="2"/>
      <charset val="128"/>
      <scheme val="minor"/>
    </font>
    <font>
      <sz val="10"/>
      <color theme="4" tint="-0.249977111117893"/>
      <name val="游明朝"/>
      <family val="1"/>
      <charset val="128"/>
    </font>
    <font>
      <sz val="8"/>
      <color theme="1"/>
      <name val="游ゴシック"/>
      <family val="3"/>
      <charset val="128"/>
    </font>
    <font>
      <sz val="10"/>
      <color theme="4" tint="-0.249977111117893"/>
      <name val="游ゴシック"/>
      <family val="2"/>
      <charset val="128"/>
      <scheme val="minor"/>
    </font>
    <font>
      <sz val="10"/>
      <color theme="0"/>
      <name val="游ゴシック"/>
      <family val="2"/>
      <charset val="128"/>
      <scheme val="minor"/>
    </font>
    <font>
      <sz val="10"/>
      <color theme="1"/>
      <name val="游ゴシック"/>
      <family val="1"/>
      <charset val="128"/>
      <scheme val="minor"/>
    </font>
    <font>
      <sz val="10"/>
      <name val="游ゴシック"/>
      <family val="2"/>
      <charset val="128"/>
      <scheme val="minor"/>
    </font>
    <font>
      <sz val="10"/>
      <color theme="0"/>
      <name val="游ゴシック"/>
      <family val="3"/>
      <charset val="128"/>
      <scheme val="minor"/>
    </font>
    <font>
      <sz val="8"/>
      <color theme="4" tint="-0.249977111117893"/>
      <name val="游明朝"/>
      <family val="1"/>
      <charset val="128"/>
    </font>
    <font>
      <sz val="10"/>
      <color theme="1"/>
      <name val="游ゴシック"/>
      <family val="3"/>
      <charset val="128"/>
    </font>
    <font>
      <sz val="10"/>
      <color rgb="FFFF0000"/>
      <name val="游明朝"/>
      <family val="1"/>
      <charset val="128"/>
    </font>
    <font>
      <b/>
      <sz val="11"/>
      <name val="游ゴシック Light"/>
      <family val="3"/>
      <charset val="128"/>
      <scheme val="major"/>
    </font>
    <font>
      <sz val="10"/>
      <color theme="1"/>
      <name val="游ゴシック"/>
      <family val="3"/>
      <charset val="128"/>
      <scheme val="minor"/>
    </font>
    <font>
      <sz val="11"/>
      <color rgb="FF0070C0"/>
      <name val="游明朝"/>
      <family val="1"/>
      <charset val="128"/>
    </font>
    <font>
      <sz val="11"/>
      <color theme="4" tint="-0.249977111117893"/>
      <name val="游明朝"/>
      <family val="1"/>
      <charset val="128"/>
    </font>
    <font>
      <sz val="11"/>
      <color rgb="FF0070C0"/>
      <name val="游ゴシック"/>
      <family val="2"/>
      <charset val="128"/>
      <scheme val="minor"/>
    </font>
    <font>
      <sz val="12"/>
      <color theme="1"/>
      <name val="游明朝"/>
      <family val="1"/>
      <charset val="128"/>
    </font>
    <font>
      <u/>
      <sz val="10.5"/>
      <color theme="1"/>
      <name val="游明朝"/>
      <family val="1"/>
      <charset val="128"/>
    </font>
    <font>
      <sz val="9.5"/>
      <color theme="1"/>
      <name val="游明朝"/>
      <family val="1"/>
      <charset val="128"/>
    </font>
    <font>
      <b/>
      <sz val="11"/>
      <color theme="1"/>
      <name val="游ゴシック"/>
      <family val="3"/>
      <charset val="128"/>
      <scheme val="minor"/>
    </font>
  </fonts>
  <fills count="14">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CCECFF"/>
        <bgColor indexed="64"/>
      </patternFill>
    </fill>
    <fill>
      <patternFill patternType="solid">
        <fgColor rgb="FFECE0E9"/>
        <bgColor indexed="64"/>
      </patternFill>
    </fill>
    <fill>
      <patternFill patternType="solid">
        <fgColor rgb="FF99FF99"/>
        <bgColor indexed="64"/>
      </patternFill>
    </fill>
    <fill>
      <patternFill patternType="solid">
        <fgColor theme="1"/>
        <bgColor indexed="64"/>
      </patternFill>
    </fill>
  </fills>
  <borders count="14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theme="0" tint="-0.499984740745262"/>
      </bottom>
      <diagonal/>
    </border>
    <border>
      <left/>
      <right/>
      <top style="thin">
        <color theme="0" tint="-0.499984740745262"/>
      </top>
      <bottom/>
      <diagonal/>
    </border>
    <border>
      <left/>
      <right/>
      <top style="thin">
        <color indexed="64"/>
      </top>
      <bottom/>
      <diagonal/>
    </border>
    <border>
      <left/>
      <right/>
      <top style="thin">
        <color theme="0" tint="-0.34998626667073579"/>
      </top>
      <bottom style="thin">
        <color theme="0" tint="-0.34998626667073579"/>
      </bottom>
      <diagonal/>
    </border>
    <border>
      <left/>
      <right/>
      <top style="thin">
        <color theme="0" tint="-0.34998626667073579"/>
      </top>
      <bottom style="thin">
        <color indexed="64"/>
      </bottom>
      <diagonal/>
    </border>
    <border>
      <left style="thin">
        <color indexed="64"/>
      </left>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top style="thin">
        <color theme="0" tint="-0.34998626667073579"/>
      </top>
      <bottom/>
      <diagonal/>
    </border>
    <border>
      <left style="thin">
        <color indexed="64"/>
      </left>
      <right/>
      <top style="thin">
        <color theme="0" tint="-0.34998626667073579"/>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double">
        <color indexed="64"/>
      </top>
      <bottom/>
      <diagonal/>
    </border>
    <border>
      <left style="thin">
        <color indexed="64"/>
      </left>
      <right/>
      <top style="hair">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double">
        <color indexed="64"/>
      </bottom>
      <diagonal/>
    </border>
    <border>
      <left/>
      <right/>
      <top/>
      <bottom style="thin">
        <color theme="0" tint="-0.34998626667073579"/>
      </bottom>
      <diagonal/>
    </border>
    <border>
      <left style="hair">
        <color indexed="64"/>
      </left>
      <right/>
      <top style="hair">
        <color indexed="64"/>
      </top>
      <bottom style="thin">
        <color theme="0" tint="-0.34998626667073579"/>
      </bottom>
      <diagonal/>
    </border>
    <border>
      <left style="hair">
        <color indexed="64"/>
      </left>
      <right/>
      <top style="thin">
        <color theme="0" tint="-0.34998626667073579"/>
      </top>
      <bottom style="thin">
        <color theme="0" tint="-0.34998626667073579"/>
      </bottom>
      <diagonal/>
    </border>
    <border>
      <left style="hair">
        <color indexed="64"/>
      </left>
      <right/>
      <top style="thin">
        <color theme="0" tint="-0.34998626667073579"/>
      </top>
      <bottom style="thin">
        <color indexed="64"/>
      </bottom>
      <diagonal/>
    </border>
    <border>
      <left style="hair">
        <color indexed="64"/>
      </left>
      <right style="hair">
        <color indexed="64"/>
      </right>
      <top style="thin">
        <color theme="0" tint="-0.34998626667073579"/>
      </top>
      <bottom style="thin">
        <color theme="0" tint="-0.34998626667073579"/>
      </bottom>
      <diagonal/>
    </border>
    <border>
      <left/>
      <right style="hair">
        <color indexed="64"/>
      </right>
      <top style="thin">
        <color theme="0" tint="-0.34998626667073579"/>
      </top>
      <bottom style="thin">
        <color theme="0" tint="-0.34998626667073579"/>
      </bottom>
      <diagonal/>
    </border>
    <border>
      <left/>
      <right/>
      <top style="hair">
        <color indexed="64"/>
      </top>
      <bottom style="thin">
        <color theme="0" tint="-0.34998626667073579"/>
      </bottom>
      <diagonal/>
    </border>
    <border>
      <left/>
      <right style="thin">
        <color indexed="64"/>
      </right>
      <top style="thin">
        <color theme="0" tint="-0.34998626667073579"/>
      </top>
      <bottom style="thin">
        <color theme="0" tint="-0.34998626667073579"/>
      </bottom>
      <diagonal/>
    </border>
    <border>
      <left style="hair">
        <color indexed="64"/>
      </left>
      <right style="thin">
        <color indexed="64"/>
      </right>
      <top style="thin">
        <color theme="0" tint="-0.34998626667073579"/>
      </top>
      <bottom style="thin">
        <color theme="0" tint="-0.34998626667073579"/>
      </bottom>
      <diagonal/>
    </border>
    <border>
      <left style="hair">
        <color indexed="64"/>
      </left>
      <right style="thin">
        <color indexed="64"/>
      </right>
      <top style="thin">
        <color theme="0" tint="-0.34998626667073579"/>
      </top>
      <bottom style="thin">
        <color indexed="64"/>
      </bottom>
      <diagonal/>
    </border>
    <border>
      <left style="hair">
        <color indexed="64"/>
      </left>
      <right/>
      <top/>
      <bottom style="thin">
        <color theme="0" tint="-0.34998626667073579"/>
      </bottom>
      <diagonal/>
    </border>
    <border>
      <left style="hair">
        <color indexed="64"/>
      </left>
      <right style="hair">
        <color indexed="64"/>
      </right>
      <top/>
      <bottom/>
      <diagonal/>
    </border>
    <border>
      <left style="hair">
        <color indexed="64"/>
      </left>
      <right style="thin">
        <color indexed="64"/>
      </right>
      <top style="hair">
        <color indexed="64"/>
      </top>
      <bottom style="thin">
        <color theme="0" tint="-0.34998626667073579"/>
      </bottom>
      <diagonal/>
    </border>
    <border>
      <left style="hair">
        <color indexed="64"/>
      </left>
      <right style="thin">
        <color indexed="64"/>
      </right>
      <top/>
      <bottom style="thin">
        <color indexed="64"/>
      </bottom>
      <diagonal/>
    </border>
    <border>
      <left style="hair">
        <color indexed="64"/>
      </left>
      <right/>
      <top style="thin">
        <color indexed="64"/>
      </top>
      <bottom style="thin">
        <color theme="0" tint="-0.34998626667073579"/>
      </bottom>
      <diagonal/>
    </border>
    <border>
      <left style="thin">
        <color indexed="64"/>
      </left>
      <right style="hair">
        <color indexed="64"/>
      </right>
      <top style="thin">
        <color theme="0" tint="-0.34998626667073579"/>
      </top>
      <bottom style="thin">
        <color theme="0" tint="-0.34998626667073579"/>
      </bottom>
      <diagonal/>
    </border>
    <border>
      <left style="thin">
        <color indexed="64"/>
      </left>
      <right style="hair">
        <color indexed="64"/>
      </right>
      <top style="hair">
        <color indexed="64"/>
      </top>
      <bottom style="thin">
        <color theme="0" tint="-0.34998626667073579"/>
      </bottom>
      <diagonal/>
    </border>
    <border>
      <left style="hair">
        <color indexed="64"/>
      </left>
      <right/>
      <top style="thin">
        <color theme="0" tint="-0.34998626667073579"/>
      </top>
      <bottom style="hair">
        <color indexed="64"/>
      </bottom>
      <diagonal/>
    </border>
    <border>
      <left style="thin">
        <color indexed="64"/>
      </left>
      <right style="hair">
        <color indexed="64"/>
      </right>
      <top style="thin">
        <color theme="0" tint="-0.499984740745262"/>
      </top>
      <bottom style="hair">
        <color indexed="64"/>
      </bottom>
      <diagonal/>
    </border>
    <border>
      <left style="thin">
        <color indexed="64"/>
      </left>
      <right style="hair">
        <color indexed="64"/>
      </right>
      <top/>
      <bottom style="thin">
        <color theme="0" tint="-0.499984740745262"/>
      </bottom>
      <diagonal/>
    </border>
    <border>
      <left style="thin">
        <color indexed="64"/>
      </left>
      <right/>
      <top style="thin">
        <color theme="1"/>
      </top>
      <bottom style="double">
        <color indexed="64"/>
      </bottom>
      <diagonal/>
    </border>
    <border>
      <left/>
      <right style="thin">
        <color indexed="64"/>
      </right>
      <top style="thin">
        <color theme="1"/>
      </top>
      <bottom style="double">
        <color indexed="64"/>
      </bottom>
      <diagonal/>
    </border>
    <border>
      <left style="thin">
        <color indexed="64"/>
      </left>
      <right/>
      <top style="hair">
        <color indexed="64"/>
      </top>
      <bottom style="double">
        <color indexed="64"/>
      </bottom>
      <diagonal/>
    </border>
    <border>
      <left style="hair">
        <color indexed="64"/>
      </left>
      <right/>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theme="1"/>
      </top>
      <bottom style="double">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diagonal/>
    </border>
    <border>
      <left style="hair">
        <color indexed="64"/>
      </left>
      <right/>
      <top style="thin">
        <color theme="0" tint="-0.34998626667073579"/>
      </top>
      <bottom/>
      <diagonal/>
    </border>
    <border>
      <left style="thin">
        <color indexed="64"/>
      </left>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theme="0" tint="-0.499984740745262"/>
      </bottom>
      <diagonal/>
    </border>
    <border>
      <left/>
      <right/>
      <top style="thin">
        <color indexed="64"/>
      </top>
      <bottom style="thin">
        <color theme="0" tint="-0.499984740745262"/>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rgb="FF0070C0"/>
      </top>
      <bottom style="hair">
        <color indexed="64"/>
      </bottom>
      <diagonal/>
    </border>
    <border>
      <left style="hair">
        <color indexed="64"/>
      </left>
      <right style="hair">
        <color indexed="64"/>
      </right>
      <top style="thin">
        <color rgb="FF0070C0"/>
      </top>
      <bottom style="hair">
        <color indexed="64"/>
      </bottom>
      <diagonal/>
    </border>
    <border>
      <left style="hair">
        <color indexed="64"/>
      </left>
      <right/>
      <top style="thin">
        <color rgb="FF0070C0"/>
      </top>
      <bottom style="hair">
        <color indexed="64"/>
      </bottom>
      <diagonal/>
    </border>
    <border>
      <left style="thin">
        <color indexed="64"/>
      </left>
      <right style="thin">
        <color rgb="FF0070C0"/>
      </right>
      <top style="thin">
        <color rgb="FF0070C0"/>
      </top>
      <bottom style="hair">
        <color indexed="64"/>
      </bottom>
      <diagonal/>
    </border>
    <border>
      <left style="thin">
        <color indexed="64"/>
      </left>
      <right style="thin">
        <color rgb="FF0070C0"/>
      </right>
      <top/>
      <bottom style="hair">
        <color indexed="64"/>
      </bottom>
      <diagonal/>
    </border>
    <border>
      <left/>
      <right style="hair">
        <color indexed="64"/>
      </right>
      <top/>
      <bottom/>
      <diagonal/>
    </border>
    <border>
      <left/>
      <right style="hair">
        <color indexed="64"/>
      </right>
      <top/>
      <bottom style="thin">
        <color rgb="FF0070C0"/>
      </bottom>
      <diagonal/>
    </border>
    <border>
      <left style="hair">
        <color indexed="64"/>
      </left>
      <right style="thin">
        <color indexed="64"/>
      </right>
      <top style="hair">
        <color indexed="64"/>
      </top>
      <bottom style="thin">
        <color rgb="FF0070C0"/>
      </bottom>
      <diagonal/>
    </border>
    <border>
      <left style="thin">
        <color indexed="64"/>
      </left>
      <right style="thin">
        <color rgb="FF0070C0"/>
      </right>
      <top/>
      <bottom style="thin">
        <color rgb="FF0070C0"/>
      </bottom>
      <diagonal/>
    </border>
    <border>
      <left style="thin">
        <color indexed="64"/>
      </left>
      <right/>
      <top/>
      <bottom style="double">
        <color indexed="64"/>
      </bottom>
      <diagonal/>
    </border>
    <border>
      <left/>
      <right style="hair">
        <color indexed="64"/>
      </right>
      <top/>
      <bottom style="double">
        <color indexed="64"/>
      </bottom>
      <diagonal/>
    </border>
    <border>
      <left/>
      <right style="hair">
        <color indexed="64"/>
      </right>
      <top style="double">
        <color indexed="64"/>
      </top>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style="thin">
        <color theme="0" tint="-0.34998626667073579"/>
      </bottom>
      <diagonal/>
    </border>
    <border>
      <left style="hair">
        <color indexed="64"/>
      </left>
      <right style="hair">
        <color indexed="64"/>
      </right>
      <top style="thin">
        <color theme="0" tint="-0.34998626667073579"/>
      </top>
      <bottom/>
      <diagonal/>
    </border>
    <border>
      <left/>
      <right style="thin">
        <color indexed="64"/>
      </right>
      <top/>
      <bottom style="hair">
        <color indexed="64"/>
      </bottom>
      <diagonal/>
    </border>
    <border>
      <left style="hair">
        <color theme="1"/>
      </left>
      <right/>
      <top style="hair">
        <color theme="1"/>
      </top>
      <bottom style="hair">
        <color theme="1"/>
      </bottom>
      <diagonal/>
    </border>
    <border>
      <left/>
      <right style="thin">
        <color indexed="64"/>
      </right>
      <top style="hair">
        <color theme="1"/>
      </top>
      <bottom style="hair">
        <color theme="1"/>
      </bottom>
      <diagonal/>
    </border>
    <border>
      <left style="hair">
        <color indexed="64"/>
      </left>
      <right style="hair">
        <color theme="1"/>
      </right>
      <top style="hair">
        <color indexed="64"/>
      </top>
      <bottom style="hair">
        <color indexed="64"/>
      </bottom>
      <diagonal/>
    </border>
    <border>
      <left style="hair">
        <color indexed="64"/>
      </left>
      <right/>
      <top/>
      <bottom style="hair">
        <color theme="1"/>
      </bottom>
      <diagonal/>
    </border>
    <border>
      <left/>
      <right style="thin">
        <color indexed="64"/>
      </right>
      <top/>
      <bottom style="hair">
        <color theme="1"/>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xf numFmtId="0" fontId="30" fillId="0" borderId="0"/>
  </cellStyleXfs>
  <cellXfs count="600">
    <xf numFmtId="0" fontId="0" fillId="0" borderId="0" xfId="0">
      <alignment vertical="center"/>
    </xf>
    <xf numFmtId="0" fontId="0" fillId="0" borderId="0" xfId="0" applyAlignment="1">
      <alignment horizontal="center" vertical="center"/>
    </xf>
    <xf numFmtId="0" fontId="8" fillId="0" borderId="0" xfId="2" applyFont="1" applyAlignment="1">
      <alignment vertical="center"/>
    </xf>
    <xf numFmtId="0" fontId="9" fillId="0" borderId="0" xfId="2" applyFont="1" applyAlignment="1">
      <alignment horizontal="center" vertical="center"/>
    </xf>
    <xf numFmtId="0" fontId="8" fillId="0" borderId="0" xfId="2" applyFont="1" applyBorder="1" applyAlignment="1">
      <alignment vertical="center" wrapText="1"/>
    </xf>
    <xf numFmtId="0" fontId="4" fillId="0" borderId="0" xfId="0" applyFont="1" applyAlignment="1">
      <alignment horizontal="center" vertical="center"/>
    </xf>
    <xf numFmtId="0" fontId="10" fillId="0" borderId="0" xfId="0" applyFont="1" applyFill="1" applyBorder="1" applyAlignment="1">
      <alignment horizontal="center" vertical="center"/>
    </xf>
    <xf numFmtId="38" fontId="10" fillId="0" borderId="0" xfId="1" applyFont="1" applyFill="1" applyBorder="1">
      <alignment vertical="center"/>
    </xf>
    <xf numFmtId="0" fontId="10" fillId="0" borderId="0" xfId="0" applyFont="1">
      <alignment vertical="center"/>
    </xf>
    <xf numFmtId="0" fontId="0" fillId="2" borderId="11" xfId="0" applyFont="1" applyFill="1" applyBorder="1" applyAlignment="1">
      <alignment horizontal="center" vertical="center"/>
    </xf>
    <xf numFmtId="0" fontId="0" fillId="2" borderId="36" xfId="0" applyFont="1" applyFill="1" applyBorder="1" applyAlignment="1">
      <alignment horizontal="center" vertical="center"/>
    </xf>
    <xf numFmtId="0" fontId="0" fillId="6" borderId="33" xfId="0" applyFont="1" applyFill="1" applyBorder="1" applyAlignment="1">
      <alignment horizontal="center" vertical="center"/>
    </xf>
    <xf numFmtId="0" fontId="13" fillId="0" borderId="0" xfId="2" applyFont="1" applyAlignment="1">
      <alignment horizontal="right" vertical="center"/>
    </xf>
    <xf numFmtId="12" fontId="14" fillId="0" borderId="0" xfId="2" applyNumberFormat="1" applyFont="1" applyAlignment="1">
      <alignment horizontal="left" vertical="center"/>
    </xf>
    <xf numFmtId="0" fontId="22" fillId="0" borderId="0" xfId="0" applyFont="1">
      <alignment vertical="center"/>
    </xf>
    <xf numFmtId="0" fontId="21" fillId="0" borderId="0" xfId="0" applyFont="1" applyAlignment="1">
      <alignment horizontal="left" vertical="center"/>
    </xf>
    <xf numFmtId="0" fontId="24" fillId="0" borderId="0" xfId="0" applyFont="1" applyBorder="1" applyAlignment="1">
      <alignment vertical="center" wrapText="1"/>
    </xf>
    <xf numFmtId="0" fontId="22" fillId="0" borderId="0" xfId="0" applyFont="1" applyFill="1" applyBorder="1">
      <alignment vertical="center"/>
    </xf>
    <xf numFmtId="0" fontId="26" fillId="0" borderId="0" xfId="0" applyFont="1" applyFill="1" applyBorder="1" applyAlignment="1">
      <alignment horizontal="center" vertical="center" wrapText="1"/>
    </xf>
    <xf numFmtId="49" fontId="31" fillId="0" borderId="0" xfId="3" applyNumberFormat="1" applyFont="1" applyAlignment="1"/>
    <xf numFmtId="0" fontId="0" fillId="0" borderId="0" xfId="0">
      <alignment vertical="center"/>
    </xf>
    <xf numFmtId="0" fontId="26" fillId="0" borderId="44" xfId="0" applyNumberFormat="1" applyFont="1" applyBorder="1" applyAlignment="1">
      <alignment horizontal="center" vertical="center" wrapText="1"/>
    </xf>
    <xf numFmtId="0" fontId="26" fillId="0" borderId="63" xfId="0" applyNumberFormat="1" applyFont="1" applyBorder="1" applyAlignment="1">
      <alignment horizontal="center" vertical="center" wrapText="1"/>
    </xf>
    <xf numFmtId="0" fontId="26" fillId="0" borderId="76" xfId="0" applyNumberFormat="1" applyFont="1" applyBorder="1" applyAlignment="1">
      <alignment horizontal="center" vertical="center" wrapText="1"/>
    </xf>
    <xf numFmtId="0" fontId="26" fillId="0" borderId="97" xfId="0" applyNumberFormat="1" applyFont="1" applyBorder="1" applyAlignment="1">
      <alignment horizontal="center" vertical="center" wrapText="1"/>
    </xf>
    <xf numFmtId="0" fontId="26" fillId="0" borderId="96" xfId="0" applyNumberFormat="1" applyFont="1" applyBorder="1" applyAlignment="1">
      <alignment horizontal="center" vertical="center" wrapText="1"/>
    </xf>
    <xf numFmtId="0" fontId="26" fillId="0" borderId="59" xfId="0" applyNumberFormat="1" applyFont="1" applyBorder="1" applyAlignment="1">
      <alignment horizontal="center" vertical="center" wrapText="1"/>
    </xf>
    <xf numFmtId="0" fontId="26" fillId="0" borderId="61" xfId="0" applyNumberFormat="1" applyFont="1" applyBorder="1" applyAlignment="1">
      <alignment horizontal="center" vertical="center" wrapText="1"/>
    </xf>
    <xf numFmtId="0" fontId="0" fillId="2" borderId="34" xfId="0" applyFont="1" applyFill="1" applyBorder="1" applyAlignment="1">
      <alignment horizontal="center" vertical="center"/>
    </xf>
    <xf numFmtId="0" fontId="3" fillId="7" borderId="40" xfId="0" applyFont="1" applyFill="1" applyBorder="1" applyAlignment="1">
      <alignment horizontal="center" vertical="center"/>
    </xf>
    <xf numFmtId="0" fontId="15" fillId="0" borderId="0" xfId="0" applyFont="1" applyAlignment="1">
      <alignment vertical="center" wrapText="1"/>
    </xf>
    <xf numFmtId="0" fontId="0" fillId="8" borderId="33" xfId="0" applyFont="1" applyFill="1" applyBorder="1" applyAlignment="1">
      <alignment horizontal="center" vertical="center"/>
    </xf>
    <xf numFmtId="0" fontId="10" fillId="8" borderId="33" xfId="0" applyFont="1" applyFill="1" applyBorder="1" applyAlignment="1">
      <alignment horizontal="center" vertical="center"/>
    </xf>
    <xf numFmtId="0" fontId="3" fillId="8" borderId="40" xfId="0" applyFont="1" applyFill="1" applyBorder="1" applyAlignment="1">
      <alignment horizontal="center" vertical="center"/>
    </xf>
    <xf numFmtId="0" fontId="3" fillId="8" borderId="33" xfId="0" applyFont="1" applyFill="1" applyBorder="1" applyAlignment="1">
      <alignment horizontal="center" vertical="center"/>
    </xf>
    <xf numFmtId="0" fontId="8" fillId="0" borderId="0" xfId="2" applyFont="1" applyAlignment="1">
      <alignment horizontal="center" vertical="center"/>
    </xf>
    <xf numFmtId="0" fontId="8" fillId="0" borderId="0" xfId="2" applyFont="1" applyBorder="1" applyAlignment="1">
      <alignment horizontal="center" vertical="center" wrapText="1"/>
    </xf>
    <xf numFmtId="0" fontId="10" fillId="0" borderId="0" xfId="0" applyFont="1" applyAlignment="1">
      <alignment horizontal="center" vertical="center"/>
    </xf>
    <xf numFmtId="0" fontId="37" fillId="2" borderId="27" xfId="2" applyFont="1" applyFill="1" applyBorder="1" applyAlignment="1">
      <alignment horizontal="center" vertical="center"/>
    </xf>
    <xf numFmtId="0" fontId="37" fillId="8" borderId="80" xfId="2" applyFont="1" applyFill="1" applyBorder="1" applyAlignment="1">
      <alignment horizontal="center" vertical="center"/>
    </xf>
    <xf numFmtId="0" fontId="37" fillId="7" borderId="27" xfId="2" applyFont="1" applyFill="1" applyBorder="1" applyAlignment="1">
      <alignment horizontal="center" vertical="center"/>
    </xf>
    <xf numFmtId="0" fontId="36" fillId="7" borderId="108" xfId="2" applyFont="1" applyFill="1" applyBorder="1" applyAlignment="1">
      <alignment horizontal="center" vertical="center"/>
    </xf>
    <xf numFmtId="0" fontId="36" fillId="7" borderId="2" xfId="2" applyFont="1" applyFill="1" applyBorder="1" applyAlignment="1">
      <alignment horizontal="center" vertical="center"/>
    </xf>
    <xf numFmtId="0" fontId="36" fillId="2" borderId="2" xfId="2" applyFont="1" applyFill="1" applyBorder="1" applyAlignment="1">
      <alignment horizontal="center" vertical="center"/>
    </xf>
    <xf numFmtId="0" fontId="36" fillId="2" borderId="6" xfId="2" applyFont="1" applyFill="1" applyBorder="1" applyAlignment="1">
      <alignment horizontal="center" vertical="center"/>
    </xf>
    <xf numFmtId="0" fontId="36" fillId="2" borderId="3" xfId="2" applyFont="1" applyFill="1" applyBorder="1" applyAlignment="1">
      <alignment horizontal="center" vertical="center"/>
    </xf>
    <xf numFmtId="0" fontId="36" fillId="8" borderId="29" xfId="2" applyFont="1" applyFill="1" applyBorder="1" applyAlignment="1">
      <alignment horizontal="center" vertical="center"/>
    </xf>
    <xf numFmtId="0" fontId="36" fillId="7" borderId="92" xfId="2" applyFont="1" applyFill="1" applyBorder="1" applyAlignment="1">
      <alignment horizontal="center" vertical="center"/>
    </xf>
    <xf numFmtId="0" fontId="5" fillId="0" borderId="0" xfId="0" applyFont="1">
      <alignment vertical="center"/>
    </xf>
    <xf numFmtId="0" fontId="0" fillId="0" borderId="0" xfId="0" applyAlignment="1">
      <alignment vertical="center" wrapText="1"/>
    </xf>
    <xf numFmtId="0" fontId="19" fillId="0" borderId="73" xfId="0" applyFont="1" applyFill="1" applyBorder="1" applyAlignment="1" applyProtection="1">
      <alignment horizontal="center" vertical="center" wrapText="1"/>
      <protection locked="0"/>
    </xf>
    <xf numFmtId="0" fontId="19" fillId="0" borderId="2" xfId="0" applyFont="1" applyBorder="1" applyAlignment="1" applyProtection="1">
      <alignment horizontal="left" vertical="center" shrinkToFit="1"/>
      <protection locked="0"/>
    </xf>
    <xf numFmtId="0" fontId="19" fillId="0" borderId="2" xfId="0" applyFont="1" applyBorder="1" applyAlignment="1" applyProtection="1">
      <alignment horizontal="center" vertical="center" shrinkToFit="1"/>
      <protection locked="0"/>
    </xf>
    <xf numFmtId="176" fontId="19" fillId="0" borderId="7" xfId="0" applyNumberFormat="1" applyFont="1" applyBorder="1" applyAlignment="1" applyProtection="1">
      <alignment horizontal="right" vertical="center" shrinkToFit="1"/>
      <protection locked="0"/>
    </xf>
    <xf numFmtId="0" fontId="19" fillId="0" borderId="41" xfId="0" applyFont="1" applyBorder="1" applyAlignment="1" applyProtection="1">
      <alignment horizontal="center" vertical="center" shrinkToFit="1"/>
      <protection locked="0"/>
    </xf>
    <xf numFmtId="176" fontId="19" fillId="0" borderId="2" xfId="0" applyNumberFormat="1" applyFont="1" applyBorder="1" applyAlignment="1" applyProtection="1">
      <alignment horizontal="right" vertical="center" shrinkToFit="1"/>
      <protection locked="0"/>
    </xf>
    <xf numFmtId="0" fontId="19" fillId="0" borderId="24" xfId="0" applyFont="1" applyBorder="1" applyAlignment="1" applyProtection="1">
      <alignment horizontal="center" vertical="center" shrinkToFit="1"/>
      <protection locked="0"/>
    </xf>
    <xf numFmtId="0" fontId="19" fillId="0" borderId="6" xfId="0" applyFont="1" applyBorder="1" applyAlignment="1" applyProtection="1">
      <alignment horizontal="left" vertical="center" shrinkToFit="1"/>
      <protection locked="0"/>
    </xf>
    <xf numFmtId="0" fontId="19" fillId="0" borderId="6" xfId="0" applyFont="1" applyBorder="1" applyAlignment="1" applyProtection="1">
      <alignment horizontal="center" vertical="center" shrinkToFit="1"/>
      <protection locked="0"/>
    </xf>
    <xf numFmtId="176" fontId="19" fillId="0" borderId="6" xfId="0" applyNumberFormat="1" applyFont="1" applyBorder="1" applyAlignment="1" applyProtection="1">
      <alignment horizontal="right" vertical="center" shrinkToFit="1"/>
      <protection locked="0"/>
    </xf>
    <xf numFmtId="0" fontId="19" fillId="0" borderId="94" xfId="0" applyFont="1" applyBorder="1" applyAlignment="1" applyProtection="1">
      <alignment horizontal="center" vertical="center" shrinkToFit="1"/>
      <protection locked="0"/>
    </xf>
    <xf numFmtId="38" fontId="19" fillId="0" borderId="82" xfId="1" applyFont="1" applyBorder="1" applyAlignment="1" applyProtection="1">
      <alignment horizontal="right" vertical="center" shrinkToFit="1"/>
      <protection locked="0"/>
    </xf>
    <xf numFmtId="38" fontId="19" fillId="0" borderId="85" xfId="1" applyFont="1" applyBorder="1" applyAlignment="1" applyProtection="1">
      <alignment horizontal="right" vertical="center" shrinkToFit="1"/>
      <protection locked="0"/>
    </xf>
    <xf numFmtId="38" fontId="19" fillId="0" borderId="83" xfId="1" applyFont="1" applyBorder="1" applyAlignment="1" applyProtection="1">
      <alignment horizontal="right" vertical="center" shrinkToFit="1"/>
      <protection locked="0"/>
    </xf>
    <xf numFmtId="38" fontId="19" fillId="0" borderId="84" xfId="1" applyFont="1" applyBorder="1" applyAlignment="1" applyProtection="1">
      <alignment horizontal="right" vertical="center" shrinkToFit="1"/>
      <protection locked="0"/>
    </xf>
    <xf numFmtId="38" fontId="18" fillId="0" borderId="2" xfId="1" applyFont="1" applyBorder="1" applyAlignment="1" applyProtection="1">
      <alignment horizontal="right" vertical="center"/>
      <protection locked="0"/>
    </xf>
    <xf numFmtId="0" fontId="28" fillId="0" borderId="93" xfId="0" applyFont="1" applyBorder="1" applyAlignment="1" applyProtection="1">
      <alignment horizontal="center" vertical="center" shrinkToFit="1"/>
      <protection locked="0"/>
    </xf>
    <xf numFmtId="38" fontId="17" fillId="0" borderId="82" xfId="1" applyFont="1" applyBorder="1" applyAlignment="1" applyProtection="1">
      <alignment horizontal="right" vertical="center" shrinkToFit="1"/>
      <protection locked="0"/>
    </xf>
    <xf numFmtId="0" fontId="28" fillId="0" borderId="89" xfId="0" applyFont="1" applyBorder="1" applyAlignment="1" applyProtection="1">
      <alignment horizontal="center" vertical="center" shrinkToFit="1"/>
      <protection locked="0"/>
    </xf>
    <xf numFmtId="38" fontId="17" fillId="0" borderId="85" xfId="1" applyFont="1" applyBorder="1" applyAlignment="1" applyProtection="1">
      <alignment horizontal="right" vertical="center" shrinkToFit="1"/>
      <protection locked="0"/>
    </xf>
    <xf numFmtId="0" fontId="28" fillId="0" borderId="88" xfId="0" applyFont="1" applyBorder="1" applyAlignment="1" applyProtection="1">
      <alignment horizontal="center" vertical="center" shrinkToFit="1"/>
      <protection locked="0"/>
    </xf>
    <xf numFmtId="38" fontId="17" fillId="0" borderId="83" xfId="1" applyFont="1" applyBorder="1" applyAlignment="1" applyProtection="1">
      <alignment horizontal="right" vertical="center" shrinkToFit="1"/>
      <protection locked="0"/>
    </xf>
    <xf numFmtId="38" fontId="17" fillId="0" borderId="84" xfId="1" applyFont="1" applyBorder="1" applyAlignment="1" applyProtection="1">
      <alignment horizontal="right" vertical="center" shrinkToFit="1"/>
      <protection locked="0"/>
    </xf>
    <xf numFmtId="0" fontId="28" fillId="0" borderId="90" xfId="0" applyFont="1" applyBorder="1" applyAlignment="1" applyProtection="1">
      <alignment horizontal="center" vertical="center" shrinkToFit="1"/>
      <protection locked="0"/>
    </xf>
    <xf numFmtId="38" fontId="17" fillId="3" borderId="82" xfId="1" applyFont="1" applyFill="1" applyBorder="1" applyAlignment="1" applyProtection="1">
      <alignment horizontal="right" vertical="center" shrinkToFit="1"/>
      <protection hidden="1"/>
    </xf>
    <xf numFmtId="38" fontId="17" fillId="3" borderId="85" xfId="1" applyFont="1" applyFill="1" applyBorder="1" applyAlignment="1" applyProtection="1">
      <alignment horizontal="right" vertical="center" shrinkToFit="1"/>
      <protection hidden="1"/>
    </xf>
    <xf numFmtId="38" fontId="22" fillId="0" borderId="8" xfId="1" applyFont="1" applyFill="1" applyBorder="1" applyAlignment="1" applyProtection="1">
      <alignment horizontal="right" vertical="center"/>
      <protection locked="0"/>
    </xf>
    <xf numFmtId="38" fontId="22" fillId="0" borderId="37" xfId="1" applyFont="1" applyFill="1" applyBorder="1" applyAlignment="1" applyProtection="1">
      <alignment horizontal="right" vertical="center"/>
      <protection locked="0"/>
    </xf>
    <xf numFmtId="38" fontId="22" fillId="0" borderId="15" xfId="1" applyFont="1" applyFill="1" applyBorder="1" applyAlignment="1" applyProtection="1">
      <alignment horizontal="right" vertical="center"/>
      <protection locked="0"/>
    </xf>
    <xf numFmtId="38" fontId="22" fillId="0" borderId="9" xfId="1" applyFont="1" applyFill="1" applyBorder="1" applyAlignment="1" applyProtection="1">
      <alignment horizontal="right" vertical="center"/>
      <protection locked="0"/>
    </xf>
    <xf numFmtId="38" fontId="22" fillId="0" borderId="19" xfId="1" applyFont="1" applyFill="1" applyBorder="1" applyAlignment="1" applyProtection="1">
      <alignment horizontal="right" vertical="center"/>
      <protection locked="0"/>
    </xf>
    <xf numFmtId="38" fontId="22" fillId="0" borderId="2" xfId="1" applyFont="1" applyFill="1" applyBorder="1" applyAlignment="1" applyProtection="1">
      <alignment horizontal="right" vertical="center"/>
      <protection locked="0"/>
    </xf>
    <xf numFmtId="38" fontId="22" fillId="0" borderId="20" xfId="1" applyFont="1" applyFill="1" applyBorder="1" applyAlignment="1" applyProtection="1">
      <alignment horizontal="right" vertical="center"/>
      <protection locked="0"/>
    </xf>
    <xf numFmtId="38" fontId="22" fillId="0" borderId="18" xfId="1" applyFont="1" applyFill="1" applyBorder="1" applyAlignment="1" applyProtection="1">
      <alignment horizontal="right" vertical="center"/>
      <protection locked="0"/>
    </xf>
    <xf numFmtId="38" fontId="22" fillId="0" borderId="70" xfId="1" applyFont="1" applyFill="1" applyBorder="1" applyAlignment="1" applyProtection="1">
      <alignment horizontal="right" vertical="center"/>
      <protection locked="0"/>
    </xf>
    <xf numFmtId="38" fontId="22" fillId="0" borderId="7" xfId="1" applyFont="1" applyFill="1" applyBorder="1" applyAlignment="1" applyProtection="1">
      <alignment horizontal="right" vertical="center"/>
      <protection locked="0"/>
    </xf>
    <xf numFmtId="38" fontId="22" fillId="0" borderId="39" xfId="1" applyFont="1" applyFill="1" applyBorder="1" applyAlignment="1" applyProtection="1">
      <alignment horizontal="right" vertical="center"/>
      <protection locked="0"/>
    </xf>
    <xf numFmtId="38" fontId="22" fillId="3" borderId="34" xfId="1" applyFont="1" applyFill="1" applyBorder="1" applyAlignment="1" applyProtection="1">
      <alignment horizontal="right" vertical="center"/>
      <protection hidden="1"/>
    </xf>
    <xf numFmtId="38" fontId="22" fillId="0" borderId="65" xfId="1" applyFont="1" applyFill="1" applyBorder="1" applyAlignment="1" applyProtection="1">
      <alignment horizontal="right" vertical="center"/>
      <protection locked="0"/>
    </xf>
    <xf numFmtId="38" fontId="22" fillId="3" borderId="40" xfId="1" applyFont="1" applyFill="1" applyBorder="1" applyAlignment="1" applyProtection="1">
      <alignment horizontal="right" vertical="center"/>
      <protection hidden="1"/>
    </xf>
    <xf numFmtId="38" fontId="22" fillId="0" borderId="47" xfId="1" applyFont="1" applyFill="1" applyBorder="1" applyAlignment="1" applyProtection="1">
      <alignment horizontal="right" vertical="center"/>
      <protection locked="0"/>
    </xf>
    <xf numFmtId="38" fontId="22" fillId="0" borderId="42" xfId="1" applyFont="1" applyFill="1" applyBorder="1" applyAlignment="1" applyProtection="1">
      <alignment horizontal="right" vertical="center"/>
      <protection locked="0"/>
    </xf>
    <xf numFmtId="0" fontId="26" fillId="0" borderId="4" xfId="0" applyNumberFormat="1" applyFont="1" applyBorder="1" applyAlignment="1">
      <alignment horizontal="center" vertical="center" wrapText="1"/>
    </xf>
    <xf numFmtId="0" fontId="22" fillId="0" borderId="68" xfId="0" applyFont="1" applyBorder="1">
      <alignment vertical="center"/>
    </xf>
    <xf numFmtId="38" fontId="10" fillId="0" borderId="0" xfId="1" applyFont="1" applyFill="1" applyBorder="1" applyAlignment="1">
      <alignment horizontal="center" vertical="center"/>
    </xf>
    <xf numFmtId="38" fontId="22" fillId="0" borderId="68" xfId="1" applyFont="1" applyFill="1" applyBorder="1" applyAlignment="1" applyProtection="1">
      <alignment horizontal="right" vertical="center"/>
      <protection locked="0"/>
    </xf>
    <xf numFmtId="38" fontId="22" fillId="3" borderId="52" xfId="1" applyFont="1" applyFill="1" applyBorder="1" applyAlignment="1" applyProtection="1">
      <alignment horizontal="right" vertical="center"/>
      <protection hidden="1"/>
    </xf>
    <xf numFmtId="0" fontId="33" fillId="0" borderId="0" xfId="0" applyFont="1" applyBorder="1" applyAlignment="1">
      <alignment horizontal="left" vertical="center"/>
    </xf>
    <xf numFmtId="0" fontId="24" fillId="0" borderId="0" xfId="0" applyFont="1" applyAlignment="1">
      <alignment horizontal="center" vertical="center" wrapText="1"/>
    </xf>
    <xf numFmtId="0" fontId="33" fillId="0" borderId="0" xfId="0" applyFont="1" applyBorder="1" applyAlignment="1">
      <alignment horizontal="left"/>
    </xf>
    <xf numFmtId="0" fontId="24" fillId="0" borderId="0" xfId="0" applyFont="1" applyAlignment="1">
      <alignment vertical="center"/>
    </xf>
    <xf numFmtId="0" fontId="24" fillId="0" borderId="0" xfId="0" applyFont="1">
      <alignment vertical="center"/>
    </xf>
    <xf numFmtId="0" fontId="24" fillId="0" borderId="0" xfId="0" applyFont="1" applyBorder="1">
      <alignment vertical="center"/>
    </xf>
    <xf numFmtId="0" fontId="41" fillId="0" borderId="0" xfId="0" applyNumberFormat="1" applyFont="1" applyAlignment="1">
      <alignment vertical="center"/>
    </xf>
    <xf numFmtId="0" fontId="24" fillId="0" borderId="0" xfId="0" applyFont="1" applyBorder="1" applyAlignment="1">
      <alignment horizontal="left" vertical="center" wrapText="1"/>
    </xf>
    <xf numFmtId="0" fontId="42" fillId="10" borderId="0" xfId="0" applyFont="1" applyFill="1">
      <alignment vertical="center"/>
    </xf>
    <xf numFmtId="0" fontId="42" fillId="3" borderId="0" xfId="0" applyFont="1" applyFill="1">
      <alignment vertical="center"/>
    </xf>
    <xf numFmtId="0" fontId="42" fillId="0" borderId="0" xfId="0" applyFont="1">
      <alignment vertical="center"/>
    </xf>
    <xf numFmtId="0" fontId="24" fillId="0" borderId="0" xfId="0" applyFont="1" applyAlignment="1">
      <alignment horizontal="left" vertical="center"/>
    </xf>
    <xf numFmtId="0" fontId="42" fillId="0" borderId="0" xfId="0" applyFont="1" applyBorder="1" applyAlignment="1">
      <alignment horizontal="center" vertical="center" wrapText="1"/>
    </xf>
    <xf numFmtId="0" fontId="42" fillId="11" borderId="0" xfId="0" applyFont="1" applyFill="1">
      <alignment vertical="center"/>
    </xf>
    <xf numFmtId="0" fontId="42" fillId="12" borderId="0" xfId="0" applyFont="1" applyFill="1">
      <alignment vertical="center"/>
    </xf>
    <xf numFmtId="0" fontId="24" fillId="0" borderId="0" xfId="0" applyFont="1" applyFill="1" applyAlignment="1">
      <alignment horizontal="left" vertical="center"/>
    </xf>
    <xf numFmtId="0" fontId="42" fillId="0" borderId="0" xfId="0" applyFont="1" applyBorder="1" applyAlignment="1">
      <alignment horizontal="center" vertical="center"/>
    </xf>
    <xf numFmtId="0" fontId="19" fillId="0" borderId="0" xfId="0" applyFont="1" applyFill="1" applyBorder="1" applyAlignment="1" applyProtection="1">
      <alignment horizontal="left" vertical="center" shrinkToFit="1"/>
      <protection locked="0"/>
    </xf>
    <xf numFmtId="0" fontId="24" fillId="0" borderId="0" xfId="0" applyFont="1" applyFill="1" applyBorder="1" applyAlignment="1">
      <alignment horizontal="left" vertical="center"/>
    </xf>
    <xf numFmtId="0" fontId="42" fillId="0" borderId="1" xfId="0" applyFont="1" applyBorder="1" applyAlignment="1">
      <alignment horizontal="center" vertical="center" wrapText="1"/>
    </xf>
    <xf numFmtId="0" fontId="42" fillId="0" borderId="0" xfId="0" applyFont="1" applyBorder="1" applyAlignment="1">
      <alignment vertical="center" wrapText="1"/>
    </xf>
    <xf numFmtId="0" fontId="42" fillId="0" borderId="0" xfId="0" applyFont="1" applyBorder="1" applyAlignment="1">
      <alignment horizontal="center" vertical="center" shrinkToFit="1"/>
    </xf>
    <xf numFmtId="0" fontId="46" fillId="13" borderId="0" xfId="0" applyFont="1" applyFill="1">
      <alignment vertical="center"/>
    </xf>
    <xf numFmtId="0" fontId="25" fillId="2" borderId="8"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47" fillId="10" borderId="0" xfId="0" applyFont="1" applyFill="1">
      <alignment vertical="center"/>
    </xf>
    <xf numFmtId="0" fontId="43" fillId="0" borderId="2" xfId="0" applyFont="1" applyBorder="1" applyAlignment="1">
      <alignment horizontal="left" vertical="center" shrinkToFit="1"/>
    </xf>
    <xf numFmtId="0" fontId="43" fillId="0" borderId="2" xfId="0" applyFont="1" applyBorder="1" applyAlignment="1" applyProtection="1">
      <alignment horizontal="center" vertical="center" shrinkToFit="1"/>
      <protection locked="0"/>
    </xf>
    <xf numFmtId="176" fontId="43" fillId="0" borderId="2" xfId="0" applyNumberFormat="1" applyFont="1" applyBorder="1" applyAlignment="1" applyProtection="1">
      <alignment horizontal="right" vertical="center" shrinkToFit="1"/>
      <protection locked="0"/>
    </xf>
    <xf numFmtId="0" fontId="48" fillId="10" borderId="0" xfId="0" applyFont="1" applyFill="1">
      <alignment vertical="center"/>
    </xf>
    <xf numFmtId="0" fontId="19" fillId="0" borderId="7" xfId="0" applyFont="1" applyBorder="1" applyAlignment="1" applyProtection="1">
      <alignment horizontal="left" vertical="center" shrinkToFit="1"/>
      <protection locked="0"/>
    </xf>
    <xf numFmtId="0" fontId="19" fillId="0" borderId="7" xfId="0" applyFont="1" applyBorder="1" applyAlignment="1" applyProtection="1">
      <alignment horizontal="center" vertical="center" shrinkToFit="1"/>
      <protection locked="0"/>
    </xf>
    <xf numFmtId="0" fontId="49" fillId="13" borderId="0" xfId="0" applyFont="1" applyFill="1">
      <alignment vertical="center"/>
    </xf>
    <xf numFmtId="0" fontId="26" fillId="0" borderId="0" xfId="0" applyNumberFormat="1" applyFont="1" applyBorder="1" applyAlignment="1">
      <alignment horizontal="center" vertical="center"/>
    </xf>
    <xf numFmtId="176" fontId="19" fillId="0" borderId="0" xfId="0" applyNumberFormat="1" applyFont="1" applyBorder="1" applyAlignment="1">
      <alignment vertical="center" shrinkToFit="1"/>
    </xf>
    <xf numFmtId="0" fontId="19" fillId="0" borderId="0" xfId="0" applyFont="1" applyBorder="1" applyAlignment="1">
      <alignment horizontal="center" vertical="center" wrapText="1"/>
    </xf>
    <xf numFmtId="0" fontId="24" fillId="0" borderId="0" xfId="0" applyFont="1" applyBorder="1" applyAlignment="1">
      <alignment horizontal="left" vertical="center" shrinkToFit="1"/>
    </xf>
    <xf numFmtId="0" fontId="26" fillId="0" borderId="116" xfId="0" applyNumberFormat="1" applyFont="1" applyBorder="1" applyAlignment="1">
      <alignment horizontal="center" vertical="center" wrapText="1"/>
    </xf>
    <xf numFmtId="0" fontId="42" fillId="0" borderId="0" xfId="0" applyFont="1" applyBorder="1" applyAlignment="1">
      <alignment vertical="center"/>
    </xf>
    <xf numFmtId="0" fontId="43" fillId="0" borderId="36" xfId="0" applyFont="1" applyFill="1" applyBorder="1" applyAlignment="1" applyProtection="1">
      <alignment horizontal="center" vertical="center" wrapText="1"/>
      <protection locked="0"/>
    </xf>
    <xf numFmtId="0" fontId="19" fillId="0" borderId="0" xfId="0" applyFont="1" applyBorder="1" applyAlignment="1" applyProtection="1">
      <alignment horizontal="center" vertical="center" shrinkToFit="1"/>
      <protection locked="0"/>
    </xf>
    <xf numFmtId="0" fontId="26" fillId="2" borderId="37" xfId="0" applyFont="1" applyFill="1" applyBorder="1" applyAlignment="1">
      <alignment horizontal="center" vertical="center" wrapText="1"/>
    </xf>
    <xf numFmtId="38" fontId="19" fillId="3" borderId="2" xfId="1" applyFont="1" applyFill="1" applyBorder="1" applyAlignment="1" applyProtection="1">
      <alignment horizontal="right" vertical="center" shrinkToFit="1"/>
      <protection hidden="1"/>
    </xf>
    <xf numFmtId="38" fontId="19" fillId="0" borderId="2" xfId="1" applyFont="1" applyBorder="1" applyAlignment="1" applyProtection="1">
      <alignment horizontal="right" vertical="center"/>
      <protection locked="0"/>
    </xf>
    <xf numFmtId="38" fontId="19" fillId="0" borderId="2" xfId="1" applyFont="1" applyBorder="1" applyAlignment="1" applyProtection="1">
      <alignment horizontal="right" vertical="center" shrinkToFit="1"/>
      <protection locked="0"/>
    </xf>
    <xf numFmtId="0" fontId="52" fillId="0" borderId="0" xfId="0" applyFont="1" applyBorder="1" applyAlignment="1">
      <alignment horizontal="center" wrapText="1"/>
    </xf>
    <xf numFmtId="0" fontId="24" fillId="0" borderId="0" xfId="0" applyFont="1" applyFill="1" applyBorder="1">
      <alignment vertical="center"/>
    </xf>
    <xf numFmtId="38" fontId="19" fillId="3" borderId="6" xfId="1" applyFont="1" applyFill="1" applyBorder="1" applyAlignment="1" applyProtection="1">
      <alignment horizontal="right" vertical="center" shrinkToFit="1"/>
      <protection hidden="1"/>
    </xf>
    <xf numFmtId="38" fontId="19" fillId="0" borderId="6" xfId="1" applyFont="1" applyBorder="1" applyAlignment="1" applyProtection="1">
      <alignment horizontal="right" vertical="center" shrinkToFit="1"/>
      <protection locked="0"/>
    </xf>
    <xf numFmtId="0" fontId="24" fillId="0" borderId="0" xfId="0" applyFont="1" applyFill="1">
      <alignment vertical="center"/>
    </xf>
    <xf numFmtId="38" fontId="22" fillId="3" borderId="66" xfId="1" applyFont="1" applyFill="1" applyBorder="1" applyAlignment="1" applyProtection="1">
      <alignment horizontal="right" vertical="center"/>
      <protection locked="0"/>
    </xf>
    <xf numFmtId="38" fontId="22" fillId="3" borderId="8" xfId="1" applyFont="1" applyFill="1" applyBorder="1" applyAlignment="1" applyProtection="1">
      <alignment horizontal="right" vertical="center"/>
      <protection locked="0"/>
    </xf>
    <xf numFmtId="38" fontId="22" fillId="3" borderId="37" xfId="1" applyFont="1" applyFill="1" applyBorder="1" applyAlignment="1" applyProtection="1">
      <alignment horizontal="right" vertical="center"/>
      <protection locked="0"/>
    </xf>
    <xf numFmtId="38" fontId="22" fillId="3" borderId="72" xfId="1" applyFont="1" applyFill="1" applyBorder="1" applyAlignment="1" applyProtection="1">
      <alignment horizontal="right" vertical="center"/>
      <protection locked="0"/>
    </xf>
    <xf numFmtId="38" fontId="22" fillId="3" borderId="35" xfId="1" applyFont="1" applyFill="1" applyBorder="1" applyAlignment="1" applyProtection="1">
      <alignment horizontal="right" vertical="center"/>
      <protection locked="0"/>
    </xf>
    <xf numFmtId="0" fontId="4" fillId="9" borderId="119" xfId="0" applyFont="1" applyFill="1" applyBorder="1" applyAlignment="1">
      <alignment horizontal="center" vertical="center"/>
    </xf>
    <xf numFmtId="38" fontId="55" fillId="0" borderId="118" xfId="1" applyFont="1" applyFill="1" applyBorder="1" applyAlignment="1" applyProtection="1">
      <alignment horizontal="right" vertical="center"/>
      <protection locked="0"/>
    </xf>
    <xf numFmtId="38" fontId="22" fillId="0" borderId="120" xfId="1" applyFont="1" applyFill="1" applyBorder="1" applyAlignment="1" applyProtection="1">
      <alignment horizontal="right" vertical="center"/>
      <protection locked="0"/>
    </xf>
    <xf numFmtId="38" fontId="22" fillId="0" borderId="121" xfId="1" applyFont="1" applyFill="1" applyBorder="1" applyAlignment="1" applyProtection="1">
      <alignment horizontal="right" vertical="center"/>
      <protection locked="0"/>
    </xf>
    <xf numFmtId="38" fontId="22" fillId="0" borderId="119" xfId="1" applyFont="1" applyFill="1" applyBorder="1" applyAlignment="1" applyProtection="1">
      <alignment horizontal="right" vertical="center"/>
      <protection locked="0"/>
    </xf>
    <xf numFmtId="38" fontId="22" fillId="0" borderId="122" xfId="1" applyFont="1" applyFill="1" applyBorder="1" applyAlignment="1" applyProtection="1">
      <alignment horizontal="right" vertical="center"/>
      <protection locked="0"/>
    </xf>
    <xf numFmtId="0" fontId="4" fillId="9" borderId="9" xfId="0" applyFont="1" applyFill="1" applyBorder="1" applyAlignment="1">
      <alignment horizontal="center" vertical="center"/>
    </xf>
    <xf numFmtId="38" fontId="55" fillId="0" borderId="4" xfId="1" applyFont="1" applyFill="1" applyBorder="1" applyAlignment="1" applyProtection="1">
      <alignment horizontal="right" vertical="center"/>
      <protection locked="0"/>
    </xf>
    <xf numFmtId="38" fontId="22" fillId="0" borderId="123" xfId="1" applyFont="1" applyFill="1" applyBorder="1" applyAlignment="1" applyProtection="1">
      <alignment horizontal="right" vertical="center"/>
      <protection locked="0"/>
    </xf>
    <xf numFmtId="38" fontId="55" fillId="0" borderId="124" xfId="1" applyFont="1" applyFill="1" applyBorder="1" applyAlignment="1" applyProtection="1">
      <alignment horizontal="right" vertical="center"/>
      <protection locked="0"/>
    </xf>
    <xf numFmtId="38" fontId="55" fillId="0" borderId="116" xfId="1" applyFont="1" applyFill="1" applyBorder="1" applyAlignment="1" applyProtection="1">
      <alignment horizontal="right" vertical="center"/>
      <protection locked="0"/>
    </xf>
    <xf numFmtId="38" fontId="22" fillId="0" borderId="125" xfId="1" applyFont="1" applyFill="1" applyBorder="1" applyAlignment="1" applyProtection="1">
      <alignment horizontal="right" vertical="center"/>
      <protection locked="0"/>
    </xf>
    <xf numFmtId="38" fontId="22" fillId="0" borderId="126" xfId="1" applyFont="1" applyFill="1" applyBorder="1" applyAlignment="1" applyProtection="1">
      <alignment horizontal="right" vertical="center"/>
      <protection locked="0"/>
    </xf>
    <xf numFmtId="38" fontId="22" fillId="0" borderId="127" xfId="1" applyFont="1" applyFill="1" applyBorder="1" applyAlignment="1" applyProtection="1">
      <alignment horizontal="right" vertical="center"/>
      <protection locked="0"/>
    </xf>
    <xf numFmtId="38" fontId="55" fillId="0" borderId="19" xfId="1" applyFont="1" applyFill="1" applyBorder="1" applyAlignment="1" applyProtection="1">
      <alignment horizontal="right" vertical="center"/>
      <protection locked="0"/>
    </xf>
    <xf numFmtId="38" fontId="55" fillId="0" borderId="2" xfId="1" applyFont="1" applyFill="1" applyBorder="1" applyAlignment="1" applyProtection="1">
      <alignment horizontal="right" vertical="center"/>
      <protection locked="0"/>
    </xf>
    <xf numFmtId="38" fontId="55" fillId="0" borderId="20" xfId="1" applyFont="1" applyFill="1" applyBorder="1" applyAlignment="1" applyProtection="1">
      <alignment horizontal="right" vertical="center"/>
      <protection locked="0"/>
    </xf>
    <xf numFmtId="38" fontId="55" fillId="0" borderId="5" xfId="1" applyFont="1" applyFill="1" applyBorder="1" applyAlignment="1" applyProtection="1">
      <alignment horizontal="right" vertical="center"/>
      <protection locked="0"/>
    </xf>
    <xf numFmtId="38" fontId="55" fillId="0" borderId="18" xfId="1" applyFont="1" applyFill="1" applyBorder="1" applyAlignment="1" applyProtection="1">
      <alignment horizontal="right" vertical="center"/>
      <protection locked="0"/>
    </xf>
    <xf numFmtId="38" fontId="55" fillId="0" borderId="70" xfId="1" applyFont="1" applyFill="1" applyBorder="1" applyAlignment="1" applyProtection="1">
      <alignment horizontal="right" vertical="center"/>
      <protection locked="0"/>
    </xf>
    <xf numFmtId="38" fontId="55" fillId="0" borderId="7" xfId="1" applyFont="1" applyFill="1" applyBorder="1" applyAlignment="1" applyProtection="1">
      <alignment horizontal="right" vertical="center"/>
      <protection locked="0"/>
    </xf>
    <xf numFmtId="38" fontId="55" fillId="0" borderId="39" xfId="1" applyFont="1" applyFill="1" applyBorder="1" applyAlignment="1" applyProtection="1">
      <alignment horizontal="right" vertical="center"/>
      <protection locked="0"/>
    </xf>
    <xf numFmtId="38" fontId="55" fillId="0" borderId="71" xfId="1" applyFont="1" applyFill="1" applyBorder="1" applyAlignment="1" applyProtection="1">
      <alignment horizontal="right" vertical="center"/>
      <protection locked="0"/>
    </xf>
    <xf numFmtId="38" fontId="55" fillId="0" borderId="38" xfId="1" applyFont="1" applyFill="1" applyBorder="1" applyAlignment="1" applyProtection="1">
      <alignment horizontal="right" vertical="center"/>
      <protection locked="0"/>
    </xf>
    <xf numFmtId="38" fontId="22" fillId="3" borderId="33" xfId="1" applyFont="1" applyFill="1" applyBorder="1" applyAlignment="1" applyProtection="1">
      <alignment horizontal="right" vertical="center"/>
      <protection hidden="1"/>
    </xf>
    <xf numFmtId="38" fontId="55" fillId="0" borderId="47" xfId="1" applyFont="1" applyFill="1" applyBorder="1" applyAlignment="1" applyProtection="1">
      <alignment horizontal="right" vertical="center"/>
      <protection locked="0"/>
    </xf>
    <xf numFmtId="38" fontId="56" fillId="0" borderId="65" xfId="1" applyFont="1" applyFill="1" applyBorder="1" applyAlignment="1" applyProtection="1">
      <alignment horizontal="right" vertical="center"/>
      <protection locked="0"/>
    </xf>
    <xf numFmtId="38" fontId="55" fillId="0" borderId="42" xfId="1" applyFont="1" applyFill="1" applyBorder="1" applyAlignment="1" applyProtection="1">
      <alignment horizontal="right" vertical="center"/>
      <protection locked="0"/>
    </xf>
    <xf numFmtId="0" fontId="0" fillId="2" borderId="13" xfId="0" applyFill="1" applyBorder="1">
      <alignment vertical="center"/>
    </xf>
    <xf numFmtId="0" fontId="11" fillId="2" borderId="1" xfId="2" applyFont="1" applyFill="1" applyBorder="1" applyAlignment="1">
      <alignment horizontal="center" vertical="center" wrapText="1"/>
    </xf>
    <xf numFmtId="0" fontId="4" fillId="2" borderId="62" xfId="2" applyFont="1" applyFill="1" applyBorder="1" applyAlignment="1">
      <alignment horizontal="center" vertical="center"/>
    </xf>
    <xf numFmtId="0" fontId="40" fillId="7" borderId="6" xfId="2" applyFont="1" applyFill="1" applyBorder="1" applyAlignment="1">
      <alignment horizontal="center" vertical="center"/>
    </xf>
    <xf numFmtId="0" fontId="57" fillId="2" borderId="112" xfId="0" applyFont="1" applyFill="1" applyBorder="1" applyAlignment="1">
      <alignment vertical="center"/>
    </xf>
    <xf numFmtId="0" fontId="57" fillId="2" borderId="50" xfId="0" applyFont="1" applyFill="1" applyBorder="1" applyAlignment="1">
      <alignment vertical="center"/>
    </xf>
    <xf numFmtId="38" fontId="22" fillId="3" borderId="66" xfId="1" applyFont="1" applyFill="1" applyBorder="1" applyAlignment="1" applyProtection="1">
      <alignment horizontal="right" vertical="center"/>
      <protection hidden="1"/>
    </xf>
    <xf numFmtId="0" fontId="19" fillId="0" borderId="2" xfId="0" applyFont="1" applyBorder="1" applyAlignment="1" applyProtection="1">
      <alignment horizontal="left" vertical="center" shrinkToFit="1"/>
      <protection locked="0"/>
    </xf>
    <xf numFmtId="0" fontId="19" fillId="0" borderId="6" xfId="0" applyFont="1" applyBorder="1" applyAlignment="1" applyProtection="1">
      <alignment horizontal="left" vertical="center" shrinkToFit="1"/>
      <protection locked="0"/>
    </xf>
    <xf numFmtId="0" fontId="0" fillId="0" borderId="0" xfId="0" applyProtection="1">
      <alignment vertical="center"/>
    </xf>
    <xf numFmtId="49" fontId="31" fillId="0" borderId="0" xfId="3" applyNumberFormat="1" applyFont="1" applyAlignment="1" applyProtection="1"/>
    <xf numFmtId="0" fontId="0" fillId="0" borderId="0" xfId="0" applyAlignment="1" applyProtection="1">
      <alignment horizontal="center" vertical="center"/>
    </xf>
    <xf numFmtId="0" fontId="39" fillId="0" borderId="0" xfId="0" applyFont="1" applyProtection="1">
      <alignment vertical="center"/>
    </xf>
    <xf numFmtId="0" fontId="5" fillId="0" borderId="0" xfId="0" applyFont="1" applyProtection="1">
      <alignment vertical="center"/>
    </xf>
    <xf numFmtId="0" fontId="0" fillId="2" borderId="34"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112" xfId="0" applyFill="1" applyBorder="1" applyProtection="1">
      <alignment vertical="center"/>
    </xf>
    <xf numFmtId="0" fontId="4" fillId="9" borderId="135" xfId="0" applyFont="1" applyFill="1" applyBorder="1" applyAlignment="1" applyProtection="1">
      <alignment horizontal="center" vertical="center"/>
    </xf>
    <xf numFmtId="0" fontId="4" fillId="9" borderId="5" xfId="0" applyFont="1" applyFill="1" applyBorder="1" applyAlignment="1" applyProtection="1">
      <alignment horizontal="center" vertical="center"/>
    </xf>
    <xf numFmtId="0" fontId="0" fillId="2" borderId="133" xfId="0" applyFill="1" applyBorder="1" applyProtection="1">
      <alignment vertical="center"/>
    </xf>
    <xf numFmtId="0" fontId="4" fillId="9" borderId="14" xfId="0" applyFont="1" applyFill="1" applyBorder="1" applyAlignment="1" applyProtection="1">
      <alignment horizontal="center" vertical="center"/>
    </xf>
    <xf numFmtId="0" fontId="8" fillId="0" borderId="0" xfId="2" applyFont="1" applyAlignment="1" applyProtection="1">
      <alignment vertical="center"/>
    </xf>
    <xf numFmtId="0" fontId="8" fillId="0" borderId="0" xfId="2" applyFont="1" applyAlignment="1" applyProtection="1">
      <alignment horizontal="center" vertical="center"/>
    </xf>
    <xf numFmtId="0" fontId="0" fillId="7" borderId="33" xfId="0" applyFont="1" applyFill="1" applyBorder="1" applyAlignment="1" applyProtection="1">
      <alignment horizontal="center" vertical="center"/>
    </xf>
    <xf numFmtId="0" fontId="3" fillId="7" borderId="40" xfId="0" applyFont="1" applyFill="1" applyBorder="1" applyAlignment="1" applyProtection="1">
      <alignment horizontal="center" vertical="center"/>
    </xf>
    <xf numFmtId="0" fontId="0" fillId="8" borderId="33" xfId="0" applyFont="1" applyFill="1" applyBorder="1" applyAlignment="1" applyProtection="1">
      <alignment horizontal="center" vertical="center"/>
    </xf>
    <xf numFmtId="0" fontId="3" fillId="8" borderId="40" xfId="0" applyFont="1" applyFill="1" applyBorder="1" applyAlignment="1" applyProtection="1">
      <alignment horizontal="center" vertical="center"/>
    </xf>
    <xf numFmtId="0" fontId="15" fillId="0" borderId="0" xfId="0" applyFont="1" applyAlignment="1" applyProtection="1">
      <alignment vertical="center" wrapText="1"/>
    </xf>
    <xf numFmtId="0" fontId="4" fillId="7" borderId="18" xfId="0" applyFont="1" applyFill="1" applyBorder="1" applyAlignment="1" applyProtection="1">
      <alignment horizontal="center" vertical="center"/>
    </xf>
    <xf numFmtId="0" fontId="3" fillId="8" borderId="33" xfId="0" applyFont="1" applyFill="1" applyBorder="1" applyAlignment="1" applyProtection="1">
      <alignment horizontal="center" vertical="center"/>
    </xf>
    <xf numFmtId="0" fontId="4" fillId="7" borderId="38" xfId="0" applyFont="1" applyFill="1" applyBorder="1" applyAlignment="1" applyProtection="1">
      <alignment horizontal="center" vertical="center"/>
    </xf>
    <xf numFmtId="0" fontId="10" fillId="8" borderId="33" xfId="0" applyFont="1" applyFill="1" applyBorder="1" applyAlignment="1" applyProtection="1">
      <alignment horizontal="center" vertical="center"/>
    </xf>
    <xf numFmtId="0" fontId="40" fillId="7" borderId="38" xfId="0" applyFont="1" applyFill="1" applyBorder="1" applyAlignment="1" applyProtection="1">
      <alignment horizontal="center" vertical="center"/>
    </xf>
    <xf numFmtId="0" fontId="10" fillId="7" borderId="33"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38" fontId="10" fillId="0" borderId="0" xfId="1" applyFont="1" applyFill="1" applyBorder="1" applyAlignment="1" applyProtection="1">
      <alignment horizontal="center" vertical="center"/>
    </xf>
    <xf numFmtId="38" fontId="10" fillId="0" borderId="0" xfId="1" applyFont="1" applyFill="1" applyBorder="1" applyProtection="1">
      <alignment vertical="center"/>
    </xf>
    <xf numFmtId="0" fontId="9" fillId="0" borderId="0" xfId="2" applyFont="1" applyAlignment="1" applyProtection="1">
      <alignment horizontal="center" vertical="center"/>
    </xf>
    <xf numFmtId="0" fontId="13" fillId="0" borderId="0" xfId="2" applyFont="1" applyAlignment="1" applyProtection="1">
      <alignment horizontal="right" vertical="center"/>
    </xf>
    <xf numFmtId="12" fontId="14" fillId="0" borderId="0" xfId="2" applyNumberFormat="1" applyFont="1" applyAlignment="1" applyProtection="1">
      <alignment horizontal="left" vertical="center"/>
    </xf>
    <xf numFmtId="0" fontId="11" fillId="2" borderId="13" xfId="2" applyFont="1" applyFill="1" applyBorder="1" applyAlignment="1" applyProtection="1">
      <alignment horizontal="center" vertical="center" wrapText="1"/>
    </xf>
    <xf numFmtId="0" fontId="12" fillId="2" borderId="62" xfId="2" applyFont="1" applyFill="1" applyBorder="1" applyAlignment="1" applyProtection="1">
      <alignment horizontal="center" vertical="center"/>
    </xf>
    <xf numFmtId="0" fontId="36" fillId="2" borderId="3" xfId="2" applyFont="1" applyFill="1" applyBorder="1" applyAlignment="1" applyProtection="1">
      <alignment horizontal="center" vertical="center"/>
    </xf>
    <xf numFmtId="0" fontId="36" fillId="2" borderId="2" xfId="2" applyFont="1" applyFill="1" applyBorder="1" applyAlignment="1" applyProtection="1">
      <alignment horizontal="center" vertical="center"/>
    </xf>
    <xf numFmtId="0" fontId="36" fillId="2" borderId="6" xfId="2" applyFont="1" applyFill="1" applyBorder="1" applyAlignment="1" applyProtection="1">
      <alignment horizontal="center" vertical="center"/>
    </xf>
    <xf numFmtId="0" fontId="37" fillId="2" borderId="27" xfId="2" applyFont="1" applyFill="1" applyBorder="1" applyAlignment="1" applyProtection="1">
      <alignment horizontal="center" vertical="center"/>
    </xf>
    <xf numFmtId="0" fontId="36" fillId="8" borderId="29" xfId="2" applyFont="1" applyFill="1" applyBorder="1" applyAlignment="1" applyProtection="1">
      <alignment horizontal="center" vertical="center"/>
    </xf>
    <xf numFmtId="0" fontId="37" fillId="8" borderId="80" xfId="2" applyFont="1" applyFill="1" applyBorder="1" applyAlignment="1" applyProtection="1">
      <alignment horizontal="center" vertical="center"/>
    </xf>
    <xf numFmtId="0" fontId="36" fillId="7" borderId="108" xfId="2" applyFont="1" applyFill="1" applyBorder="1" applyAlignment="1" applyProtection="1">
      <alignment horizontal="center" vertical="center"/>
    </xf>
    <xf numFmtId="0" fontId="36" fillId="7" borderId="92" xfId="2" applyFont="1" applyFill="1" applyBorder="1" applyAlignment="1" applyProtection="1">
      <alignment horizontal="center" vertical="center"/>
    </xf>
    <xf numFmtId="0" fontId="36" fillId="7" borderId="2" xfId="2" applyFont="1" applyFill="1" applyBorder="1" applyAlignment="1" applyProtection="1">
      <alignment horizontal="center" vertical="center"/>
    </xf>
    <xf numFmtId="0" fontId="40" fillId="7" borderId="6" xfId="2" applyFont="1" applyFill="1" applyBorder="1" applyAlignment="1" applyProtection="1">
      <alignment horizontal="center" vertical="center" wrapText="1"/>
    </xf>
    <xf numFmtId="0" fontId="37" fillId="7" borderId="27" xfId="2" applyFont="1" applyFill="1" applyBorder="1" applyAlignment="1" applyProtection="1">
      <alignment horizontal="center" vertical="center"/>
    </xf>
    <xf numFmtId="38" fontId="58" fillId="0" borderId="17" xfId="1" applyFont="1" applyBorder="1" applyAlignment="1" applyProtection="1">
      <alignment vertical="center" wrapText="1"/>
      <protection locked="0"/>
    </xf>
    <xf numFmtId="38" fontId="17" fillId="3" borderId="136" xfId="1" applyFont="1" applyFill="1" applyBorder="1" applyAlignment="1" applyProtection="1">
      <alignment horizontal="right" vertical="center" shrinkToFit="1"/>
      <protection hidden="1"/>
    </xf>
    <xf numFmtId="38" fontId="17" fillId="0" borderId="137" xfId="1" applyFont="1" applyBorder="1" applyAlignment="1" applyProtection="1">
      <alignment horizontal="right" vertical="center" shrinkToFit="1"/>
      <protection locked="0"/>
    </xf>
    <xf numFmtId="38" fontId="17" fillId="0" borderId="136" xfId="1" applyFont="1" applyBorder="1" applyAlignment="1" applyProtection="1">
      <alignment horizontal="right" vertical="center" shrinkToFit="1"/>
      <protection locked="0"/>
    </xf>
    <xf numFmtId="38" fontId="59" fillId="0" borderId="83" xfId="1" applyFont="1" applyBorder="1" applyAlignment="1" applyProtection="1">
      <alignment horizontal="right" vertical="center" shrinkToFit="1"/>
      <protection locked="0"/>
    </xf>
    <xf numFmtId="0" fontId="21" fillId="0" borderId="0" xfId="0" applyFont="1" applyAlignment="1" applyProtection="1">
      <alignment vertical="center"/>
    </xf>
    <xf numFmtId="0" fontId="22" fillId="0" borderId="0" xfId="0" applyFont="1" applyProtection="1">
      <alignment vertical="center"/>
    </xf>
    <xf numFmtId="0" fontId="23" fillId="0" borderId="0" xfId="0" applyNumberFormat="1" applyFont="1" applyAlignment="1" applyProtection="1">
      <alignment vertical="center"/>
    </xf>
    <xf numFmtId="0" fontId="22" fillId="0" borderId="0" xfId="0" applyNumberFormat="1" applyFont="1" applyAlignment="1" applyProtection="1">
      <alignment vertical="center"/>
    </xf>
    <xf numFmtId="0" fontId="21" fillId="0" borderId="0" xfId="0" applyFont="1" applyAlignment="1" applyProtection="1">
      <alignment horizontal="left" vertical="center"/>
    </xf>
    <xf numFmtId="0" fontId="35" fillId="2" borderId="52" xfId="0" applyFont="1" applyFill="1" applyBorder="1" applyAlignment="1" applyProtection="1">
      <alignment horizontal="center" vertical="center" wrapText="1"/>
    </xf>
    <xf numFmtId="0" fontId="21" fillId="0" borderId="0" xfId="0" applyFont="1" applyFill="1" applyAlignment="1" applyProtection="1">
      <alignment horizontal="left" vertical="center"/>
    </xf>
    <xf numFmtId="0" fontId="29" fillId="0" borderId="52"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6" fillId="0" borderId="52" xfId="0" applyFont="1" applyFill="1" applyBorder="1" applyAlignment="1" applyProtection="1">
      <alignment horizontal="center" vertical="center" wrapText="1"/>
    </xf>
    <xf numFmtId="0" fontId="29" fillId="0" borderId="55" xfId="0" applyFont="1" applyFill="1" applyBorder="1" applyAlignment="1" applyProtection="1">
      <alignment horizontal="center" vertical="center" wrapText="1"/>
    </xf>
    <xf numFmtId="0" fontId="26" fillId="0" borderId="55" xfId="0" applyFont="1" applyFill="1" applyBorder="1" applyAlignment="1" applyProtection="1">
      <alignment horizontal="center" vertical="center" wrapText="1"/>
    </xf>
    <xf numFmtId="0" fontId="29" fillId="2" borderId="2" xfId="0" applyFont="1" applyFill="1" applyBorder="1" applyAlignment="1" applyProtection="1">
      <alignment horizontal="center" vertical="center" wrapText="1"/>
    </xf>
    <xf numFmtId="0" fontId="29" fillId="2" borderId="20" xfId="0" applyFont="1" applyFill="1" applyBorder="1" applyAlignment="1" applyProtection="1">
      <alignment horizontal="center" vertical="center" wrapText="1"/>
    </xf>
    <xf numFmtId="0" fontId="29" fillId="2" borderId="5" xfId="0" applyFont="1" applyFill="1" applyBorder="1" applyAlignment="1" applyProtection="1">
      <alignment horizontal="center" vertical="center"/>
    </xf>
    <xf numFmtId="0" fontId="26" fillId="0" borderId="76" xfId="0" applyNumberFormat="1" applyFont="1" applyBorder="1" applyAlignment="1" applyProtection="1">
      <alignment horizontal="center" vertical="center" wrapText="1"/>
    </xf>
    <xf numFmtId="0" fontId="26" fillId="0" borderId="63" xfId="0" applyNumberFormat="1" applyFont="1" applyBorder="1" applyAlignment="1" applyProtection="1">
      <alignment horizontal="center" vertical="center" wrapText="1"/>
    </xf>
    <xf numFmtId="0" fontId="26" fillId="0" borderId="4" xfId="0" applyNumberFormat="1" applyFont="1" applyBorder="1" applyAlignment="1" applyProtection="1">
      <alignment horizontal="center" vertical="center" wrapText="1"/>
    </xf>
    <xf numFmtId="0" fontId="26" fillId="0" borderId="44" xfId="0" applyNumberFormat="1" applyFont="1" applyBorder="1" applyAlignment="1" applyProtection="1">
      <alignment horizontal="center" vertical="center" wrapText="1"/>
    </xf>
    <xf numFmtId="0" fontId="26" fillId="0" borderId="67" xfId="0" applyNumberFormat="1" applyFont="1" applyBorder="1" applyAlignment="1" applyProtection="1">
      <alignment horizontal="center" vertical="center" wrapText="1"/>
    </xf>
    <xf numFmtId="0" fontId="26" fillId="0" borderId="64" xfId="0" applyNumberFormat="1" applyFont="1" applyBorder="1" applyAlignment="1" applyProtection="1">
      <alignment horizontal="center" vertical="center" wrapText="1"/>
    </xf>
    <xf numFmtId="0" fontId="29" fillId="2" borderId="51"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2" fillId="0" borderId="0" xfId="0" applyFont="1" applyBorder="1" applyProtection="1">
      <alignment vertical="center"/>
    </xf>
    <xf numFmtId="0" fontId="26" fillId="0" borderId="0" xfId="0" applyNumberFormat="1" applyFont="1" applyBorder="1" applyAlignment="1" applyProtection="1">
      <alignment horizontal="center" vertical="center" wrapText="1"/>
    </xf>
    <xf numFmtId="0" fontId="17" fillId="0" borderId="0" xfId="0" applyFont="1" applyBorder="1" applyAlignment="1" applyProtection="1">
      <alignment horizontal="left" vertical="center" shrinkToFit="1"/>
    </xf>
    <xf numFmtId="0" fontId="17" fillId="0" borderId="0" xfId="0" applyFont="1" applyBorder="1" applyAlignment="1" applyProtection="1">
      <alignment horizontal="center" vertical="center" shrinkToFit="1"/>
    </xf>
    <xf numFmtId="0" fontId="19" fillId="0" borderId="0" xfId="0" applyFont="1" applyBorder="1" applyAlignment="1" applyProtection="1">
      <alignment vertical="center" shrinkToFit="1"/>
    </xf>
    <xf numFmtId="0" fontId="19" fillId="0" borderId="0" xfId="0" applyFont="1" applyBorder="1" applyAlignment="1" applyProtection="1">
      <alignment horizontal="center" vertical="center" shrinkToFit="1"/>
    </xf>
    <xf numFmtId="176" fontId="17" fillId="0" borderId="0" xfId="0" applyNumberFormat="1" applyFont="1" applyBorder="1" applyAlignment="1" applyProtection="1">
      <alignment vertical="center" shrinkToFit="1"/>
    </xf>
    <xf numFmtId="0" fontId="28" fillId="0" borderId="0" xfId="0" applyFont="1" applyBorder="1" applyAlignment="1" applyProtection="1">
      <alignment horizontal="center" vertical="center" wrapText="1"/>
    </xf>
    <xf numFmtId="0" fontId="19" fillId="2" borderId="12" xfId="0" applyFont="1" applyFill="1" applyBorder="1" applyAlignment="1" applyProtection="1">
      <alignment horizontal="center" vertical="center" wrapText="1"/>
    </xf>
    <xf numFmtId="0" fontId="26" fillId="0" borderId="97" xfId="0" applyNumberFormat="1" applyFont="1" applyBorder="1" applyAlignment="1" applyProtection="1">
      <alignment horizontal="center" vertical="center" wrapText="1"/>
    </xf>
    <xf numFmtId="0" fontId="26" fillId="0" borderId="96" xfId="0" applyNumberFormat="1" applyFont="1" applyBorder="1" applyAlignment="1" applyProtection="1">
      <alignment horizontal="center" vertical="center" wrapText="1"/>
    </xf>
    <xf numFmtId="0" fontId="26" fillId="0" borderId="59" xfId="0" applyNumberFormat="1" applyFont="1" applyBorder="1" applyAlignment="1" applyProtection="1">
      <alignment horizontal="center" vertical="center" wrapText="1"/>
    </xf>
    <xf numFmtId="0" fontId="26" fillId="0" borderId="61" xfId="0" applyNumberFormat="1" applyFont="1" applyBorder="1" applyAlignment="1" applyProtection="1">
      <alignment horizontal="center" vertical="center" wrapText="1"/>
    </xf>
    <xf numFmtId="0" fontId="22" fillId="0" borderId="0" xfId="0" applyFont="1" applyFill="1" applyBorder="1" applyProtection="1">
      <alignment vertical="center"/>
    </xf>
    <xf numFmtId="177" fontId="22" fillId="0" borderId="15" xfId="1" applyNumberFormat="1" applyFont="1" applyFill="1" applyBorder="1" applyAlignment="1" applyProtection="1">
      <alignment horizontal="right" vertical="center"/>
      <protection locked="0"/>
    </xf>
    <xf numFmtId="0" fontId="0" fillId="6" borderId="40" xfId="0" applyFont="1" applyFill="1" applyBorder="1" applyAlignment="1" applyProtection="1">
      <alignment horizontal="center" vertical="center"/>
    </xf>
    <xf numFmtId="38" fontId="22" fillId="0" borderId="138" xfId="1" applyFont="1" applyFill="1" applyBorder="1" applyAlignment="1" applyProtection="1">
      <alignment horizontal="right" vertical="center"/>
      <protection locked="0"/>
    </xf>
    <xf numFmtId="38" fontId="22" fillId="0" borderId="22" xfId="1" applyFont="1" applyFill="1" applyBorder="1" applyAlignment="1" applyProtection="1">
      <alignment horizontal="right" vertical="center"/>
      <protection locked="0"/>
    </xf>
    <xf numFmtId="38" fontId="22" fillId="0" borderId="41" xfId="1" applyFont="1" applyFill="1" applyBorder="1" applyAlignment="1" applyProtection="1">
      <alignment horizontal="right" vertical="center"/>
      <protection locked="0"/>
    </xf>
    <xf numFmtId="177" fontId="22" fillId="0" borderId="8" xfId="1" applyNumberFormat="1" applyFont="1" applyFill="1" applyBorder="1" applyAlignment="1" applyProtection="1">
      <alignment horizontal="right" vertical="center"/>
      <protection locked="0"/>
    </xf>
    <xf numFmtId="38" fontId="22" fillId="0" borderId="6" xfId="1" applyFont="1" applyFill="1" applyBorder="1" applyAlignment="1" applyProtection="1">
      <alignment horizontal="right" vertical="center"/>
      <protection locked="0"/>
    </xf>
    <xf numFmtId="38" fontId="22" fillId="3" borderId="47" xfId="1" applyFont="1" applyFill="1" applyBorder="1" applyAlignment="1" applyProtection="1">
      <alignment horizontal="right" vertical="center"/>
      <protection hidden="1"/>
    </xf>
    <xf numFmtId="177" fontId="22" fillId="0" borderId="138" xfId="1" applyNumberFormat="1" applyFont="1" applyFill="1" applyBorder="1" applyAlignment="1" applyProtection="1">
      <alignment horizontal="right" vertical="center"/>
      <protection locked="0"/>
    </xf>
    <xf numFmtId="0" fontId="19" fillId="0" borderId="5" xfId="0" applyFont="1" applyBorder="1" applyAlignment="1" applyProtection="1">
      <alignment horizontal="center" vertical="center"/>
      <protection locked="0"/>
    </xf>
    <xf numFmtId="178" fontId="60" fillId="0" borderId="2" xfId="0" applyNumberFormat="1" applyFont="1" applyBorder="1" applyAlignment="1" applyProtection="1">
      <alignment horizontal="center" vertical="center" shrinkToFit="1"/>
      <protection locked="0"/>
    </xf>
    <xf numFmtId="0" fontId="3" fillId="2" borderId="2" xfId="0" applyFont="1" applyFill="1" applyBorder="1" applyAlignment="1">
      <alignment horizontal="center" vertical="center" wrapText="1"/>
    </xf>
    <xf numFmtId="0" fontId="19" fillId="0" borderId="72" xfId="0" applyFont="1" applyBorder="1" applyAlignment="1" applyProtection="1">
      <alignment horizontal="center" vertical="center"/>
      <protection locked="0"/>
    </xf>
    <xf numFmtId="0" fontId="61" fillId="0" borderId="0" xfId="0" applyFont="1">
      <alignment vertical="center"/>
    </xf>
    <xf numFmtId="0" fontId="3" fillId="2" borderId="2" xfId="0" applyFont="1" applyFill="1" applyBorder="1" applyAlignment="1">
      <alignment horizontal="center" vertical="center"/>
    </xf>
    <xf numFmtId="0" fontId="32" fillId="0" borderId="0" xfId="2" applyFont="1" applyAlignment="1" applyProtection="1">
      <alignment vertical="center"/>
    </xf>
    <xf numFmtId="0" fontId="3" fillId="2" borderId="141"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73" xfId="0" applyFont="1" applyFill="1" applyBorder="1" applyAlignment="1" applyProtection="1">
      <alignment horizontal="center" vertical="center"/>
    </xf>
    <xf numFmtId="0" fontId="18" fillId="0" borderId="2" xfId="0" applyFont="1" applyBorder="1" applyAlignment="1" applyProtection="1">
      <alignment horizontal="center" vertical="center"/>
    </xf>
    <xf numFmtId="38" fontId="10" fillId="0" borderId="0" xfId="1" applyFont="1" applyFill="1" applyBorder="1" applyAlignment="1">
      <alignment horizontal="center" vertical="center"/>
    </xf>
    <xf numFmtId="0" fontId="26" fillId="2" borderId="51" xfId="0" applyFont="1" applyFill="1" applyBorder="1" applyAlignment="1" applyProtection="1">
      <alignment horizontal="center" vertical="center" wrapText="1"/>
    </xf>
    <xf numFmtId="0" fontId="26" fillId="2" borderId="52" xfId="0" applyFont="1" applyFill="1" applyBorder="1" applyAlignment="1" applyProtection="1">
      <alignment horizontal="center" vertical="center" wrapText="1"/>
    </xf>
    <xf numFmtId="0" fontId="19" fillId="0" borderId="83" xfId="0" applyFont="1" applyBorder="1" applyAlignment="1" applyProtection="1">
      <alignment horizontal="left" vertical="center" shrinkToFit="1"/>
      <protection locked="0"/>
    </xf>
    <xf numFmtId="0" fontId="19" fillId="0" borderId="86" xfId="0" applyFont="1" applyBorder="1" applyAlignment="1" applyProtection="1">
      <alignment horizontal="left" vertical="center" shrinkToFit="1"/>
      <protection locked="0"/>
    </xf>
    <xf numFmtId="38" fontId="17" fillId="0" borderId="83" xfId="1" applyFont="1" applyFill="1" applyBorder="1" applyAlignment="1" applyProtection="1">
      <alignment horizontal="right" vertical="center" shrinkToFit="1"/>
      <protection locked="0"/>
    </xf>
    <xf numFmtId="38" fontId="17" fillId="0" borderId="86" xfId="1" applyFont="1" applyFill="1" applyBorder="1" applyAlignment="1" applyProtection="1">
      <alignment horizontal="right" vertical="center" shrinkToFit="1"/>
      <protection locked="0"/>
    </xf>
    <xf numFmtId="0" fontId="19" fillId="0" borderId="84" xfId="0" applyFont="1" applyBorder="1" applyAlignment="1" applyProtection="1">
      <alignment horizontal="left" vertical="center" shrinkToFit="1"/>
      <protection locked="0"/>
    </xf>
    <xf numFmtId="0" fontId="19" fillId="0" borderId="57" xfId="0" applyFont="1" applyBorder="1" applyAlignment="1" applyProtection="1">
      <alignment horizontal="left" vertical="center" shrinkToFit="1"/>
      <protection locked="0"/>
    </xf>
    <xf numFmtId="38" fontId="17" fillId="0" borderId="84" xfId="1" applyFont="1" applyFill="1" applyBorder="1" applyAlignment="1" applyProtection="1">
      <alignment horizontal="right" vertical="center" shrinkToFit="1"/>
      <protection locked="0"/>
    </xf>
    <xf numFmtId="38" fontId="17" fillId="0" borderId="57" xfId="1" applyFont="1" applyFill="1" applyBorder="1" applyAlignment="1" applyProtection="1">
      <alignment horizontal="right" vertical="center" shrinkToFit="1"/>
      <protection locked="0"/>
    </xf>
    <xf numFmtId="0" fontId="26" fillId="2" borderId="51" xfId="0" applyNumberFormat="1" applyFont="1" applyFill="1" applyBorder="1" applyAlignment="1" applyProtection="1">
      <alignment horizontal="center" vertical="center" wrapText="1"/>
    </xf>
    <xf numFmtId="0" fontId="26" fillId="2" borderId="52" xfId="0" applyNumberFormat="1" applyFont="1" applyFill="1" applyBorder="1" applyAlignment="1" applyProtection="1">
      <alignment horizontal="center" vertical="center" wrapText="1"/>
    </xf>
    <xf numFmtId="0" fontId="29" fillId="2" borderId="58" xfId="0" applyFont="1" applyFill="1" applyBorder="1" applyAlignment="1" applyProtection="1">
      <alignment horizontal="center" vertical="center" wrapText="1"/>
    </xf>
    <xf numFmtId="0" fontId="29" fillId="2" borderId="60" xfId="0" applyFont="1" applyFill="1" applyBorder="1" applyAlignment="1" applyProtection="1">
      <alignment horizontal="center" vertical="center" wrapText="1"/>
    </xf>
    <xf numFmtId="0" fontId="29" fillId="2" borderId="69" xfId="0" applyFont="1" applyFill="1" applyBorder="1" applyAlignment="1" applyProtection="1">
      <alignment horizontal="center" vertical="center" wrapText="1"/>
    </xf>
    <xf numFmtId="0" fontId="29" fillId="2" borderId="55" xfId="0" applyFont="1" applyFill="1" applyBorder="1" applyAlignment="1" applyProtection="1">
      <alignment horizontal="center" vertical="center" wrapText="1"/>
    </xf>
    <xf numFmtId="0" fontId="29" fillId="2" borderId="37" xfId="0" applyFont="1" applyFill="1" applyBorder="1" applyAlignment="1" applyProtection="1">
      <alignment horizontal="center" vertical="center" wrapText="1"/>
    </xf>
    <xf numFmtId="0" fontId="29" fillId="2" borderId="68" xfId="0" applyFont="1" applyFill="1" applyBorder="1" applyAlignment="1" applyProtection="1">
      <alignment horizontal="center" vertical="center" wrapText="1"/>
    </xf>
    <xf numFmtId="0" fontId="25" fillId="2" borderId="95" xfId="0" applyFont="1" applyFill="1" applyBorder="1" applyAlignment="1" applyProtection="1">
      <alignment horizontal="center" vertical="center" wrapText="1"/>
    </xf>
    <xf numFmtId="0" fontId="25" fillId="2" borderId="98" xfId="0" applyFont="1" applyFill="1" applyBorder="1" applyAlignment="1" applyProtection="1">
      <alignment horizontal="center" vertical="center" wrapText="1"/>
    </xf>
    <xf numFmtId="0" fontId="29" fillId="2" borderId="95" xfId="0" applyFont="1" applyFill="1" applyBorder="1" applyAlignment="1" applyProtection="1">
      <alignment horizontal="center" vertical="center" wrapText="1"/>
    </xf>
    <xf numFmtId="0" fontId="29" fillId="2" borderId="110" xfId="0" applyFont="1" applyFill="1" applyBorder="1" applyAlignment="1" applyProtection="1">
      <alignment horizontal="center" vertical="center" wrapText="1"/>
    </xf>
    <xf numFmtId="0" fontId="35" fillId="2" borderId="16" xfId="0" applyFont="1" applyFill="1" applyBorder="1" applyAlignment="1" applyProtection="1">
      <alignment horizontal="center" vertical="center"/>
    </xf>
    <xf numFmtId="0" fontId="35" fillId="2" borderId="17" xfId="0" applyFont="1" applyFill="1" applyBorder="1" applyAlignment="1" applyProtection="1">
      <alignment horizontal="center" vertical="center"/>
    </xf>
    <xf numFmtId="0" fontId="35" fillId="2" borderId="47" xfId="0" applyFont="1" applyFill="1" applyBorder="1" applyAlignment="1" applyProtection="1">
      <alignment horizontal="center" vertical="center"/>
    </xf>
    <xf numFmtId="0" fontId="29" fillId="2" borderId="20"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19" fillId="0" borderId="56" xfId="0" applyFont="1" applyBorder="1" applyAlignment="1" applyProtection="1">
      <alignment horizontal="left" vertical="center" shrinkToFit="1"/>
      <protection locked="0"/>
    </xf>
    <xf numFmtId="38" fontId="17" fillId="0" borderId="56" xfId="1" applyFont="1" applyFill="1" applyBorder="1" applyAlignment="1" applyProtection="1">
      <alignment horizontal="right" vertical="center" shrinkToFit="1"/>
      <protection locked="0"/>
    </xf>
    <xf numFmtId="0" fontId="27" fillId="0" borderId="0" xfId="0" applyFont="1" applyBorder="1" applyAlignment="1" applyProtection="1">
      <alignment horizontal="center" wrapText="1"/>
    </xf>
    <xf numFmtId="0" fontId="29" fillId="2" borderId="51" xfId="0" applyFont="1" applyFill="1" applyBorder="1" applyAlignment="1" applyProtection="1">
      <alignment horizontal="center" vertical="center" wrapText="1"/>
    </xf>
    <xf numFmtId="0" fontId="29" fillId="2" borderId="52" xfId="0" applyFont="1" applyFill="1" applyBorder="1" applyAlignment="1" applyProtection="1">
      <alignment horizontal="center" vertical="center" wrapText="1"/>
    </xf>
    <xf numFmtId="0" fontId="19" fillId="0" borderId="36" xfId="0" applyFont="1" applyFill="1" applyBorder="1" applyAlignment="1" applyProtection="1">
      <alignment horizontal="left" vertical="center" wrapText="1"/>
      <protection locked="0"/>
    </xf>
    <xf numFmtId="0" fontId="19" fillId="0" borderId="52" xfId="0" applyFont="1" applyFill="1" applyBorder="1" applyAlignment="1" applyProtection="1">
      <alignment horizontal="left" vertical="center" wrapText="1"/>
      <protection locked="0"/>
    </xf>
    <xf numFmtId="0" fontId="19" fillId="0" borderId="40" xfId="0" applyFont="1" applyFill="1" applyBorder="1" applyAlignment="1" applyProtection="1">
      <alignment horizontal="left" vertical="center" wrapText="1"/>
      <protection locked="0"/>
    </xf>
    <xf numFmtId="0" fontId="19" fillId="0" borderId="91" xfId="0" applyFont="1" applyBorder="1" applyAlignment="1" applyProtection="1">
      <alignment horizontal="left" vertical="center" shrinkToFit="1"/>
      <protection locked="0"/>
    </xf>
    <xf numFmtId="0" fontId="19" fillId="0" borderId="81" xfId="0" applyFont="1" applyBorder="1" applyAlignment="1" applyProtection="1">
      <alignment horizontal="left" vertical="center" shrinkToFit="1"/>
      <protection locked="0"/>
    </xf>
    <xf numFmtId="38" fontId="17" fillId="0" borderId="82" xfId="1" applyFont="1" applyFill="1" applyBorder="1" applyAlignment="1" applyProtection="1">
      <alignment horizontal="right" vertical="center" shrinkToFit="1"/>
      <protection locked="0"/>
    </xf>
    <xf numFmtId="38" fontId="17" fillId="0" borderId="87" xfId="1" applyFont="1" applyFill="1" applyBorder="1" applyAlignment="1" applyProtection="1">
      <alignment horizontal="right" vertical="center" shrinkToFit="1"/>
      <protection locked="0"/>
    </xf>
    <xf numFmtId="0" fontId="33" fillId="0" borderId="0" xfId="0" applyFont="1" applyBorder="1" applyAlignment="1" applyProtection="1">
      <alignment horizontal="left" vertical="center"/>
    </xf>
    <xf numFmtId="0" fontId="19" fillId="0" borderId="20" xfId="0" applyFont="1" applyBorder="1" applyAlignment="1" applyProtection="1">
      <alignment horizontal="left" vertical="center" shrinkToFit="1"/>
      <protection locked="0"/>
    </xf>
    <xf numFmtId="0" fontId="19" fillId="0" borderId="21" xfId="0" applyFont="1" applyBorder="1" applyAlignment="1" applyProtection="1">
      <alignment horizontal="left" vertical="center" shrinkToFit="1"/>
      <protection locked="0"/>
    </xf>
    <xf numFmtId="0" fontId="29" fillId="2" borderId="79" xfId="0" applyFont="1" applyFill="1" applyBorder="1" applyAlignment="1" applyProtection="1">
      <alignment horizontal="center" vertical="center" wrapText="1"/>
    </xf>
    <xf numFmtId="0" fontId="29" fillId="2" borderId="17" xfId="0" applyFont="1" applyFill="1" applyBorder="1" applyAlignment="1" applyProtection="1">
      <alignment horizontal="center" vertical="center" wrapText="1"/>
    </xf>
    <xf numFmtId="0" fontId="19" fillId="0" borderId="62" xfId="0" applyFont="1" applyBorder="1" applyAlignment="1" applyProtection="1">
      <alignment horizontal="left" vertical="center" shrinkToFit="1"/>
      <protection locked="0"/>
    </xf>
    <xf numFmtId="0" fontId="19" fillId="0" borderId="70" xfId="0" applyFont="1" applyBorder="1" applyAlignment="1" applyProtection="1">
      <alignment horizontal="left" vertical="center" shrinkToFit="1"/>
      <protection locked="0"/>
    </xf>
    <xf numFmtId="38" fontId="19" fillId="0" borderId="62" xfId="1" applyFont="1" applyBorder="1" applyAlignment="1" applyProtection="1">
      <alignment horizontal="right" vertical="center" shrinkToFit="1"/>
      <protection locked="0"/>
    </xf>
    <xf numFmtId="38" fontId="19" fillId="0" borderId="70" xfId="1" applyFont="1" applyBorder="1" applyAlignment="1" applyProtection="1">
      <alignment horizontal="right" vertical="center" shrinkToFit="1"/>
      <protection locked="0"/>
    </xf>
    <xf numFmtId="0" fontId="24" fillId="0" borderId="0" xfId="0" applyFont="1" applyFill="1" applyAlignment="1" applyProtection="1">
      <alignment horizontal="center" vertical="center" wrapText="1"/>
    </xf>
    <xf numFmtId="0" fontId="24" fillId="0" borderId="0" xfId="0" applyFont="1" applyAlignment="1" applyProtection="1">
      <alignment horizontal="center" vertical="center" wrapText="1"/>
    </xf>
    <xf numFmtId="38" fontId="19" fillId="0" borderId="20" xfId="1" applyFont="1" applyBorder="1" applyAlignment="1" applyProtection="1">
      <alignment horizontal="right" vertical="center" shrinkToFit="1"/>
      <protection locked="0"/>
    </xf>
    <xf numFmtId="38" fontId="19" fillId="0" borderId="19" xfId="1" applyFont="1" applyBorder="1" applyAlignment="1" applyProtection="1">
      <alignment horizontal="right" vertical="center" shrinkToFit="1"/>
      <protection locked="0"/>
    </xf>
    <xf numFmtId="0" fontId="19" fillId="0" borderId="39" xfId="0" applyFont="1" applyBorder="1" applyAlignment="1" applyProtection="1">
      <alignment horizontal="left" vertical="center" shrinkToFit="1"/>
      <protection locked="0"/>
    </xf>
    <xf numFmtId="0" fontId="19" fillId="0" borderId="23" xfId="0" applyFont="1" applyBorder="1" applyAlignment="1" applyProtection="1">
      <alignment horizontal="left" vertical="center" shrinkToFit="1"/>
      <protection locked="0"/>
    </xf>
    <xf numFmtId="0" fontId="33" fillId="0" borderId="0" xfId="0" applyFont="1" applyBorder="1" applyAlignment="1" applyProtection="1">
      <alignment horizontal="left"/>
    </xf>
    <xf numFmtId="0" fontId="29" fillId="2" borderId="100" xfId="0" applyFont="1" applyFill="1" applyBorder="1" applyAlignment="1" applyProtection="1">
      <alignment horizontal="center" vertical="center" wrapText="1"/>
    </xf>
    <xf numFmtId="0" fontId="29" fillId="2" borderId="99" xfId="0" applyFont="1" applyFill="1" applyBorder="1" applyAlignment="1" applyProtection="1">
      <alignment horizontal="center" vertical="center" wrapText="1"/>
    </xf>
    <xf numFmtId="0" fontId="29" fillId="2" borderId="53" xfId="0" applyFont="1" applyFill="1" applyBorder="1" applyAlignment="1" applyProtection="1">
      <alignment horizontal="center" vertical="center" wrapText="1"/>
    </xf>
    <xf numFmtId="0" fontId="29" fillId="2" borderId="54" xfId="0" applyFont="1" applyFill="1" applyBorder="1" applyAlignment="1" applyProtection="1">
      <alignment horizontal="center" vertical="center" wrapText="1"/>
    </xf>
    <xf numFmtId="0" fontId="29" fillId="2" borderId="47" xfId="0" applyFont="1" applyFill="1" applyBorder="1" applyAlignment="1" applyProtection="1">
      <alignment horizontal="center" vertical="center" wrapText="1"/>
    </xf>
    <xf numFmtId="0" fontId="29" fillId="2" borderId="21" xfId="0" applyFont="1" applyFill="1" applyBorder="1" applyAlignment="1" applyProtection="1">
      <alignment horizontal="center" vertical="center" wrapText="1"/>
    </xf>
    <xf numFmtId="0" fontId="24" fillId="0" borderId="1" xfId="0" applyFont="1" applyBorder="1" applyAlignment="1" applyProtection="1">
      <alignment horizontal="left" vertical="center" wrapText="1"/>
    </xf>
    <xf numFmtId="0" fontId="37" fillId="2" borderId="111" xfId="2" applyFont="1" applyFill="1" applyBorder="1" applyAlignment="1" applyProtection="1">
      <alignment horizontal="right" vertical="center"/>
    </xf>
    <xf numFmtId="0" fontId="37" fillId="2" borderId="31" xfId="2" applyFont="1" applyFill="1" applyBorder="1" applyAlignment="1" applyProtection="1">
      <alignment horizontal="right" vertical="center"/>
    </xf>
    <xf numFmtId="38" fontId="20" fillId="3" borderId="31" xfId="0" applyNumberFormat="1" applyFont="1" applyFill="1" applyBorder="1" applyAlignment="1" applyProtection="1">
      <alignment horizontal="right" vertical="center"/>
      <protection hidden="1"/>
    </xf>
    <xf numFmtId="0" fontId="20" fillId="3" borderId="32" xfId="0" applyFont="1" applyFill="1" applyBorder="1" applyAlignment="1" applyProtection="1">
      <alignment horizontal="right" vertical="center"/>
      <protection hidden="1"/>
    </xf>
    <xf numFmtId="38" fontId="20" fillId="5" borderId="28" xfId="0" applyNumberFormat="1" applyFont="1" applyFill="1" applyBorder="1" applyAlignment="1" applyProtection="1">
      <alignment horizontal="right" vertical="center"/>
      <protection hidden="1"/>
    </xf>
    <xf numFmtId="0" fontId="20" fillId="5" borderId="30" xfId="0" applyFont="1" applyFill="1" applyBorder="1" applyAlignment="1" applyProtection="1">
      <alignment horizontal="right" vertical="center"/>
      <protection hidden="1"/>
    </xf>
    <xf numFmtId="0" fontId="37" fillId="7" borderId="78" xfId="2" applyFont="1" applyFill="1" applyBorder="1" applyAlignment="1" applyProtection="1">
      <alignment horizontal="center" vertical="center" wrapText="1"/>
    </xf>
    <xf numFmtId="0" fontId="37" fillId="7" borderId="74" xfId="2" applyFont="1" applyFill="1" applyBorder="1" applyAlignment="1" applyProtection="1">
      <alignment horizontal="center" vertical="center" wrapText="1"/>
    </xf>
    <xf numFmtId="0" fontId="37" fillId="7" borderId="63" xfId="2" applyFont="1" applyFill="1" applyBorder="1" applyAlignment="1" applyProtection="1">
      <alignment horizontal="center" vertical="center"/>
    </xf>
    <xf numFmtId="0" fontId="37" fillId="7" borderId="103" xfId="2" applyFont="1" applyFill="1" applyBorder="1" applyAlignment="1" applyProtection="1">
      <alignment horizontal="center" vertical="center"/>
    </xf>
    <xf numFmtId="38" fontId="20" fillId="3" borderId="108" xfId="0" applyNumberFormat="1" applyFont="1" applyFill="1" applyBorder="1" applyAlignment="1" applyProtection="1">
      <alignment horizontal="right" vertical="center"/>
      <protection hidden="1"/>
    </xf>
    <xf numFmtId="0" fontId="20" fillId="3" borderId="107" xfId="0" applyFont="1" applyFill="1" applyBorder="1" applyAlignment="1" applyProtection="1">
      <alignment horizontal="right" vertical="center"/>
      <protection hidden="1"/>
    </xf>
    <xf numFmtId="38" fontId="38" fillId="4" borderId="48" xfId="0" applyNumberFormat="1" applyFont="1" applyFill="1" applyBorder="1" applyAlignment="1" applyProtection="1">
      <alignment horizontal="right" vertical="center"/>
      <protection hidden="1"/>
    </xf>
    <xf numFmtId="0" fontId="38" fillId="4" borderId="49" xfId="0" applyFont="1" applyFill="1" applyBorder="1" applyAlignment="1" applyProtection="1">
      <alignment horizontal="right" vertical="center"/>
      <protection hidden="1"/>
    </xf>
    <xf numFmtId="38" fontId="20" fillId="3" borderId="20" xfId="0" applyNumberFormat="1" applyFont="1" applyFill="1" applyBorder="1" applyAlignment="1" applyProtection="1">
      <alignment horizontal="right" vertical="center"/>
      <protection hidden="1"/>
    </xf>
    <xf numFmtId="38" fontId="20" fillId="3" borderId="22" xfId="0" applyNumberFormat="1" applyFont="1" applyFill="1" applyBorder="1" applyAlignment="1" applyProtection="1">
      <alignment horizontal="right" vertical="center"/>
      <protection hidden="1"/>
    </xf>
    <xf numFmtId="38" fontId="38" fillId="4" borderId="44" xfId="0" applyNumberFormat="1" applyFont="1" applyFill="1" applyBorder="1" applyAlignment="1" applyProtection="1">
      <alignment horizontal="right" vertical="center"/>
      <protection hidden="1"/>
    </xf>
    <xf numFmtId="38" fontId="38" fillId="4" borderId="42" xfId="0" applyNumberFormat="1" applyFont="1" applyFill="1" applyBorder="1" applyAlignment="1" applyProtection="1">
      <alignment horizontal="right" vertical="center"/>
      <protection hidden="1"/>
    </xf>
    <xf numFmtId="38" fontId="20" fillId="3" borderId="62" xfId="0" applyNumberFormat="1" applyFont="1" applyFill="1" applyBorder="1" applyAlignment="1" applyProtection="1">
      <alignment horizontal="right" vertical="center"/>
      <protection hidden="1"/>
    </xf>
    <xf numFmtId="38" fontId="20" fillId="3" borderId="65" xfId="0" applyNumberFormat="1" applyFont="1" applyFill="1" applyBorder="1" applyAlignment="1" applyProtection="1">
      <alignment horizontal="right" vertical="center"/>
      <protection hidden="1"/>
    </xf>
    <xf numFmtId="38" fontId="38" fillId="4" borderId="50" xfId="0" applyNumberFormat="1" applyFont="1" applyFill="1" applyBorder="1" applyAlignment="1" applyProtection="1">
      <alignment horizontal="right" vertical="center"/>
      <protection hidden="1"/>
    </xf>
    <xf numFmtId="0" fontId="38" fillId="4" borderId="9" xfId="0" applyFont="1" applyFill="1" applyBorder="1" applyAlignment="1" applyProtection="1">
      <alignment horizontal="right" vertical="center"/>
      <protection hidden="1"/>
    </xf>
    <xf numFmtId="38" fontId="20" fillId="3" borderId="105" xfId="0" applyNumberFormat="1" applyFont="1" applyFill="1" applyBorder="1" applyAlignment="1" applyProtection="1">
      <alignment horizontal="right" vertical="center"/>
      <protection hidden="1"/>
    </xf>
    <xf numFmtId="0" fontId="20" fillId="3" borderId="26" xfId="0" applyFont="1" applyFill="1" applyBorder="1" applyAlignment="1" applyProtection="1">
      <alignment horizontal="right" vertical="center"/>
      <protection hidden="1"/>
    </xf>
    <xf numFmtId="38" fontId="20" fillId="5" borderId="25" xfId="0" applyNumberFormat="1" applyFont="1" applyFill="1" applyBorder="1" applyAlignment="1" applyProtection="1">
      <alignment horizontal="right" vertical="center"/>
      <protection hidden="1"/>
    </xf>
    <xf numFmtId="0" fontId="20" fillId="5" borderId="26" xfId="0" applyFont="1" applyFill="1" applyBorder="1" applyAlignment="1" applyProtection="1">
      <alignment horizontal="right" vertical="center"/>
      <protection hidden="1"/>
    </xf>
    <xf numFmtId="38" fontId="20" fillId="5" borderId="45" xfId="0" applyNumberFormat="1" applyFont="1" applyFill="1" applyBorder="1" applyAlignment="1" applyProtection="1">
      <alignment horizontal="right" vertical="center"/>
      <protection hidden="1"/>
    </xf>
    <xf numFmtId="0" fontId="20" fillId="5" borderId="46" xfId="0" applyFont="1" applyFill="1" applyBorder="1" applyAlignment="1" applyProtection="1">
      <alignment horizontal="right" vertical="center"/>
      <protection hidden="1"/>
    </xf>
    <xf numFmtId="0" fontId="37" fillId="8" borderId="75" xfId="2" applyFont="1" applyFill="1" applyBorder="1" applyAlignment="1" applyProtection="1">
      <alignment horizontal="center" vertical="center" wrapText="1" shrinkToFit="1"/>
    </xf>
    <xf numFmtId="0" fontId="37" fillId="8" borderId="45" xfId="2" applyFont="1" applyFill="1" applyBorder="1" applyAlignment="1" applyProtection="1">
      <alignment horizontal="center" vertical="center" shrinkToFit="1"/>
    </xf>
    <xf numFmtId="38" fontId="20" fillId="3" borderId="109" xfId="0" applyNumberFormat="1" applyFont="1" applyFill="1" applyBorder="1" applyAlignment="1" applyProtection="1">
      <alignment horizontal="right" vertical="center"/>
      <protection hidden="1"/>
    </xf>
    <xf numFmtId="38" fontId="20" fillId="3" borderId="77" xfId="0" applyNumberFormat="1" applyFont="1" applyFill="1" applyBorder="1" applyAlignment="1" applyProtection="1">
      <alignment horizontal="right" vertical="center"/>
      <protection hidden="1"/>
    </xf>
    <xf numFmtId="38" fontId="20" fillId="3" borderId="106" xfId="0" applyNumberFormat="1" applyFont="1" applyFill="1" applyBorder="1" applyAlignment="1" applyProtection="1">
      <alignment horizontal="right" vertical="center"/>
      <protection hidden="1"/>
    </xf>
    <xf numFmtId="38" fontId="20" fillId="3" borderId="102" xfId="0" applyNumberFormat="1" applyFont="1" applyFill="1" applyBorder="1" applyAlignment="1" applyProtection="1">
      <alignment horizontal="right" vertical="center"/>
      <protection hidden="1"/>
    </xf>
    <xf numFmtId="38" fontId="20" fillId="5" borderId="101" xfId="0" applyNumberFormat="1" applyFont="1" applyFill="1" applyBorder="1" applyAlignment="1" applyProtection="1">
      <alignment horizontal="right" vertical="center"/>
      <protection hidden="1"/>
    </xf>
    <xf numFmtId="38" fontId="20" fillId="5" borderId="102" xfId="0" applyNumberFormat="1" applyFont="1" applyFill="1" applyBorder="1" applyAlignment="1" applyProtection="1">
      <alignment horizontal="right" vertical="center"/>
      <protection hidden="1"/>
    </xf>
    <xf numFmtId="0" fontId="37" fillId="2" borderId="10" xfId="2" applyFont="1" applyFill="1" applyBorder="1" applyAlignment="1" applyProtection="1">
      <alignment horizontal="center" vertical="center" wrapText="1"/>
    </xf>
    <xf numFmtId="0" fontId="37" fillId="2" borderId="112" xfId="2" applyFont="1" applyFill="1" applyBorder="1" applyAlignment="1" applyProtection="1">
      <alignment horizontal="center" vertical="center" wrapText="1"/>
    </xf>
    <xf numFmtId="0" fontId="37" fillId="2" borderId="45" xfId="2" applyFont="1" applyFill="1" applyBorder="1" applyAlignment="1" applyProtection="1">
      <alignment horizontal="center" vertical="center" wrapText="1"/>
    </xf>
    <xf numFmtId="38" fontId="20" fillId="3" borderId="3" xfId="0" applyNumberFormat="1" applyFont="1" applyFill="1" applyBorder="1" applyAlignment="1" applyProtection="1">
      <alignment horizontal="right" vertical="center"/>
      <protection hidden="1"/>
    </xf>
    <xf numFmtId="0" fontId="20" fillId="3" borderId="72" xfId="0" applyFont="1" applyFill="1" applyBorder="1" applyAlignment="1" applyProtection="1">
      <alignment horizontal="right" vertical="center"/>
      <protection hidden="1"/>
    </xf>
    <xf numFmtId="38" fontId="38" fillId="4" borderId="13" xfId="0" applyNumberFormat="1" applyFont="1" applyFill="1" applyBorder="1" applyAlignment="1" applyProtection="1">
      <alignment horizontal="right" vertical="center"/>
      <protection hidden="1"/>
    </xf>
    <xf numFmtId="0" fontId="38" fillId="4" borderId="14" xfId="0" applyFont="1" applyFill="1" applyBorder="1" applyAlignment="1" applyProtection="1">
      <alignment horizontal="right" vertical="center"/>
      <protection hidden="1"/>
    </xf>
    <xf numFmtId="0" fontId="32" fillId="0" borderId="0" xfId="2" applyFont="1" applyAlignment="1" applyProtection="1">
      <alignment horizontal="left" vertical="center"/>
    </xf>
    <xf numFmtId="0" fontId="16" fillId="0" borderId="0" xfId="2" applyFont="1" applyBorder="1" applyAlignment="1" applyProtection="1">
      <alignment horizontal="left" vertical="center"/>
    </xf>
    <xf numFmtId="0" fontId="16" fillId="0" borderId="1" xfId="2" applyFont="1" applyBorder="1" applyAlignment="1" applyProtection="1">
      <alignment horizontal="left" vertical="center"/>
    </xf>
    <xf numFmtId="38" fontId="10" fillId="0" borderId="0" xfId="1" applyFont="1" applyFill="1" applyBorder="1" applyAlignment="1" applyProtection="1">
      <alignment horizontal="center" vertical="center"/>
    </xf>
    <xf numFmtId="0" fontId="11" fillId="2" borderId="10" xfId="2" applyFont="1" applyFill="1" applyBorder="1" applyAlignment="1" applyProtection="1">
      <alignment horizontal="center" vertical="center"/>
    </xf>
    <xf numFmtId="0" fontId="11" fillId="2" borderId="69" xfId="2" applyFont="1" applyFill="1" applyBorder="1" applyAlignment="1" applyProtection="1">
      <alignment horizontal="center" vertical="center"/>
    </xf>
    <xf numFmtId="0" fontId="10" fillId="2" borderId="69" xfId="0" applyFont="1" applyFill="1" applyBorder="1" applyAlignment="1" applyProtection="1">
      <alignment horizontal="center"/>
    </xf>
    <xf numFmtId="0" fontId="10" fillId="2" borderId="12" xfId="0" applyFont="1" applyFill="1" applyBorder="1" applyAlignment="1" applyProtection="1">
      <alignment horizontal="center"/>
    </xf>
    <xf numFmtId="0" fontId="10" fillId="2" borderId="43" xfId="0" applyFont="1" applyFill="1" applyBorder="1" applyAlignment="1" applyProtection="1">
      <alignment horizontal="center"/>
    </xf>
    <xf numFmtId="0" fontId="0" fillId="2" borderId="33" xfId="0" applyFill="1" applyBorder="1" applyAlignment="1" applyProtection="1">
      <alignment horizontal="center" vertical="center"/>
    </xf>
    <xf numFmtId="0" fontId="4" fillId="2" borderId="134" xfId="0" applyFont="1" applyFill="1" applyBorder="1" applyAlignment="1" applyProtection="1">
      <alignment horizontal="center" vertical="center"/>
    </xf>
    <xf numFmtId="0" fontId="4" fillId="2" borderId="132"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10" fillId="2" borderId="33" xfId="0" applyFont="1" applyFill="1" applyBorder="1" applyAlignment="1" applyProtection="1">
      <alignment horizontal="center" vertical="center"/>
    </xf>
    <xf numFmtId="0" fontId="12" fillId="2" borderId="104" xfId="0" applyFont="1" applyFill="1" applyBorder="1" applyAlignment="1" applyProtection="1">
      <alignment horizontal="right" vertical="center"/>
    </xf>
    <xf numFmtId="0" fontId="12" fillId="2" borderId="14" xfId="0" applyFont="1" applyFill="1" applyBorder="1" applyAlignment="1" applyProtection="1">
      <alignment horizontal="right" vertical="center"/>
    </xf>
    <xf numFmtId="0" fontId="12" fillId="2" borderId="1" xfId="0" applyFont="1" applyFill="1" applyBorder="1" applyAlignment="1" applyProtection="1">
      <alignment horizontal="right" vertical="center"/>
    </xf>
    <xf numFmtId="38" fontId="38" fillId="4" borderId="43" xfId="0" applyNumberFormat="1" applyFont="1" applyFill="1" applyBorder="1" applyAlignment="1" applyProtection="1">
      <alignment horizontal="right" vertical="center"/>
      <protection hidden="1"/>
    </xf>
    <xf numFmtId="0" fontId="38" fillId="4" borderId="12" xfId="0" applyFont="1" applyFill="1" applyBorder="1" applyAlignment="1" applyProtection="1">
      <alignment horizontal="right" vertical="center"/>
      <protection hidden="1"/>
    </xf>
    <xf numFmtId="180" fontId="20" fillId="3" borderId="36" xfId="0" applyNumberFormat="1" applyFont="1" applyFill="1" applyBorder="1" applyAlignment="1" applyProtection="1">
      <alignment horizontal="right" vertical="center"/>
      <protection hidden="1"/>
    </xf>
    <xf numFmtId="180" fontId="20" fillId="3" borderId="40" xfId="0" applyNumberFormat="1" applyFont="1" applyFill="1" applyBorder="1" applyAlignment="1" applyProtection="1">
      <alignment horizontal="right" vertical="center"/>
      <protection hidden="1"/>
    </xf>
    <xf numFmtId="0" fontId="38" fillId="4" borderId="42" xfId="0" applyFont="1" applyFill="1" applyBorder="1" applyAlignment="1" applyProtection="1">
      <alignment horizontal="right" vertical="center"/>
      <protection hidden="1"/>
    </xf>
    <xf numFmtId="0" fontId="0" fillId="0" borderId="0" xfId="0" applyFont="1" applyAlignment="1">
      <alignment horizontal="left" vertical="center"/>
    </xf>
    <xf numFmtId="0" fontId="10" fillId="0" borderId="0" xfId="0" applyFont="1" applyAlignment="1">
      <alignment horizontal="left" vertical="center"/>
    </xf>
    <xf numFmtId="0" fontId="19" fillId="0" borderId="37" xfId="0" applyFont="1" applyBorder="1" applyAlignment="1" applyProtection="1">
      <alignment horizontal="left" vertical="center" shrinkToFit="1"/>
      <protection locked="0"/>
    </xf>
    <xf numFmtId="0" fontId="19" fillId="0" borderId="68" xfId="0" applyFont="1" applyBorder="1" applyAlignment="1" applyProtection="1">
      <alignment horizontal="left" vertical="center" shrinkToFit="1"/>
      <protection locked="0"/>
    </xf>
    <xf numFmtId="0" fontId="19" fillId="0" borderId="138" xfId="0" applyFont="1" applyBorder="1" applyAlignment="1" applyProtection="1">
      <alignment horizontal="left" vertical="center" shrinkToFit="1"/>
      <protection locked="0"/>
    </xf>
    <xf numFmtId="0" fontId="0" fillId="0" borderId="142" xfId="0" applyBorder="1" applyAlignment="1" applyProtection="1">
      <alignment horizontal="center" vertical="center"/>
      <protection locked="0"/>
    </xf>
    <xf numFmtId="0" fontId="0" fillId="0" borderId="143" xfId="0" applyBorder="1" applyAlignment="1" applyProtection="1">
      <alignment horizontal="center" vertical="center"/>
      <protection locked="0"/>
    </xf>
    <xf numFmtId="0" fontId="3" fillId="2" borderId="20" xfId="0" applyFont="1" applyFill="1" applyBorder="1" applyAlignment="1">
      <alignment horizontal="center" vertical="center"/>
    </xf>
    <xf numFmtId="0" fontId="0" fillId="0" borderId="19" xfId="0" applyBorder="1" applyAlignment="1">
      <alignment horizontal="center" vertical="center"/>
    </xf>
    <xf numFmtId="178" fontId="18" fillId="0" borderId="20" xfId="0" applyNumberFormat="1" applyFont="1" applyBorder="1" applyAlignment="1" applyProtection="1">
      <alignment horizontal="center" vertical="center" shrinkToFit="1"/>
      <protection locked="0"/>
    </xf>
    <xf numFmtId="178" fontId="18" fillId="0" borderId="21" xfId="0" applyNumberFormat="1" applyFont="1" applyBorder="1" applyAlignment="1" applyProtection="1">
      <alignment horizontal="center" vertical="center" shrinkToFit="1"/>
      <protection locked="0"/>
    </xf>
    <xf numFmtId="0" fontId="19" fillId="0" borderId="139" xfId="0" applyFont="1" applyBorder="1" applyAlignment="1" applyProtection="1">
      <alignment horizontal="center" vertical="center" shrinkToFit="1"/>
      <protection locked="0"/>
    </xf>
    <xf numFmtId="0" fontId="19" fillId="0" borderId="140" xfId="0" applyFont="1" applyBorder="1" applyAlignment="1" applyProtection="1">
      <alignment horizontal="center" vertical="center" shrinkToFit="1"/>
      <protection locked="0"/>
    </xf>
    <xf numFmtId="0" fontId="3" fillId="6" borderId="20" xfId="0" applyFont="1" applyFill="1" applyBorder="1" applyAlignment="1">
      <alignment horizontal="center" vertical="center"/>
    </xf>
    <xf numFmtId="0" fontId="19" fillId="0" borderId="104" xfId="0" applyFont="1" applyBorder="1" applyAlignment="1" applyProtection="1">
      <alignment horizontal="left" vertical="center" shrinkToFit="1"/>
      <protection locked="0"/>
    </xf>
    <xf numFmtId="0" fontId="19" fillId="0" borderId="1" xfId="0" applyFont="1" applyBorder="1" applyAlignment="1" applyProtection="1">
      <alignment horizontal="left" vertical="center" shrinkToFit="1"/>
      <protection locked="0"/>
    </xf>
    <xf numFmtId="0" fontId="19" fillId="0" borderId="14" xfId="0" applyFont="1" applyBorder="1" applyAlignment="1" applyProtection="1">
      <alignment horizontal="left" vertical="center" shrinkToFit="1"/>
      <protection locked="0"/>
    </xf>
    <xf numFmtId="0" fontId="4" fillId="2" borderId="20" xfId="0" applyFont="1" applyFill="1" applyBorder="1" applyAlignment="1">
      <alignment horizontal="center" vertical="center"/>
    </xf>
    <xf numFmtId="0" fontId="4" fillId="2" borderId="19" xfId="0" applyFont="1" applyFill="1" applyBorder="1" applyAlignment="1">
      <alignment horizontal="center" vertical="center"/>
    </xf>
    <xf numFmtId="0" fontId="19" fillId="0" borderId="19" xfId="0" applyFont="1" applyBorder="1" applyAlignment="1" applyProtection="1">
      <alignment horizontal="left" vertical="center" shrinkToFit="1"/>
      <protection locked="0"/>
    </xf>
    <xf numFmtId="0" fontId="3" fillId="2" borderId="19"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70" xfId="0" applyFont="1" applyFill="1" applyBorder="1" applyAlignment="1">
      <alignment horizontal="center" vertical="center"/>
    </xf>
    <xf numFmtId="0" fontId="0" fillId="2" borderId="10" xfId="0" applyFill="1" applyBorder="1" applyAlignment="1">
      <alignment horizontal="center" vertical="center" textRotation="255"/>
    </xf>
    <xf numFmtId="0" fontId="0" fillId="2" borderId="112" xfId="0" applyFill="1" applyBorder="1" applyAlignment="1">
      <alignment horizontal="center" vertical="center" textRotation="255"/>
    </xf>
    <xf numFmtId="0" fontId="0" fillId="2" borderId="133" xfId="0" applyFill="1" applyBorder="1" applyAlignment="1">
      <alignment horizontal="center" vertical="center" textRotation="255"/>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66" xfId="0" applyFont="1" applyFill="1" applyBorder="1" applyAlignment="1">
      <alignment horizontal="center" vertical="center"/>
    </xf>
    <xf numFmtId="0" fontId="0" fillId="2" borderId="10" xfId="0" applyFill="1" applyBorder="1" applyAlignment="1">
      <alignment horizontal="center" vertical="center" textRotation="91"/>
    </xf>
    <xf numFmtId="0" fontId="0" fillId="2" borderId="112" xfId="0" applyFill="1" applyBorder="1" applyAlignment="1">
      <alignment horizontal="center" vertical="center" textRotation="91"/>
    </xf>
    <xf numFmtId="0" fontId="0" fillId="2" borderId="133" xfId="0" applyFill="1" applyBorder="1" applyAlignment="1">
      <alignment horizontal="center" vertical="center" textRotation="91"/>
    </xf>
    <xf numFmtId="0" fontId="11" fillId="0" borderId="0" xfId="2" applyFont="1" applyAlignment="1" applyProtection="1">
      <alignment horizontal="center" vertical="center"/>
    </xf>
    <xf numFmtId="0" fontId="52" fillId="0" borderId="0" xfId="0" applyFont="1" applyFill="1" applyBorder="1" applyAlignment="1">
      <alignment horizontal="left" wrapText="1"/>
    </xf>
    <xf numFmtId="0" fontId="42" fillId="0" borderId="0" xfId="0" applyFont="1" applyFill="1" applyAlignment="1">
      <alignment vertical="center"/>
    </xf>
    <xf numFmtId="0" fontId="19" fillId="0" borderId="2" xfId="0" applyFont="1" applyBorder="1" applyAlignment="1" applyProtection="1">
      <alignment horizontal="left" vertical="center" shrinkToFit="1"/>
      <protection locked="0"/>
    </xf>
    <xf numFmtId="0" fontId="42" fillId="0" borderId="2" xfId="0" applyFont="1" applyBorder="1" applyAlignment="1" applyProtection="1">
      <alignment horizontal="left" vertical="center" shrinkToFit="1"/>
      <protection locked="0"/>
    </xf>
    <xf numFmtId="38" fontId="19" fillId="0" borderId="2" xfId="1" applyFont="1" applyBorder="1" applyAlignment="1" applyProtection="1">
      <alignment horizontal="right" vertical="center" shrinkToFit="1"/>
      <protection locked="0"/>
    </xf>
    <xf numFmtId="0" fontId="42" fillId="0" borderId="2" xfId="0" applyFont="1" applyBorder="1" applyAlignment="1" applyProtection="1">
      <alignment vertical="center" shrinkToFit="1"/>
      <protection locked="0"/>
    </xf>
    <xf numFmtId="38" fontId="19" fillId="0" borderId="2" xfId="1" applyFont="1" applyFill="1" applyBorder="1" applyAlignment="1" applyProtection="1">
      <alignment horizontal="right" vertical="center" shrinkToFit="1"/>
      <protection locked="0"/>
    </xf>
    <xf numFmtId="176" fontId="19" fillId="0" borderId="20" xfId="0" applyNumberFormat="1" applyFont="1" applyBorder="1" applyAlignment="1" applyProtection="1">
      <alignment horizontal="center" vertical="center" shrinkToFit="1"/>
      <protection locked="0"/>
    </xf>
    <xf numFmtId="0" fontId="42" fillId="0" borderId="22" xfId="0" applyFont="1" applyBorder="1" applyAlignment="1" applyProtection="1">
      <alignment horizontal="center" vertical="center" shrinkToFit="1"/>
      <protection locked="0"/>
    </xf>
    <xf numFmtId="0" fontId="19" fillId="0" borderId="6" xfId="0" applyFont="1" applyBorder="1" applyAlignment="1" applyProtection="1">
      <alignment horizontal="left" vertical="center" shrinkToFit="1"/>
      <protection locked="0"/>
    </xf>
    <xf numFmtId="0" fontId="42" fillId="0" borderId="6" xfId="0" applyFont="1" applyBorder="1" applyAlignment="1" applyProtection="1">
      <alignment horizontal="left" vertical="center" shrinkToFit="1"/>
      <protection locked="0"/>
    </xf>
    <xf numFmtId="38" fontId="19" fillId="0" borderId="6" xfId="1" applyFont="1" applyBorder="1" applyAlignment="1" applyProtection="1">
      <alignment horizontal="right" vertical="center" shrinkToFit="1"/>
      <protection locked="0"/>
    </xf>
    <xf numFmtId="0" fontId="42" fillId="0" borderId="6" xfId="0" applyFont="1" applyBorder="1" applyAlignment="1" applyProtection="1">
      <alignment vertical="center" shrinkToFit="1"/>
      <protection locked="0"/>
    </xf>
    <xf numFmtId="38" fontId="19" fillId="0" borderId="6" xfId="1" applyFont="1" applyFill="1" applyBorder="1" applyAlignment="1" applyProtection="1">
      <alignment horizontal="right" vertical="center" shrinkToFit="1"/>
      <protection locked="0"/>
    </xf>
    <xf numFmtId="176" fontId="19" fillId="0" borderId="62" xfId="0" applyNumberFormat="1" applyFont="1" applyBorder="1" applyAlignment="1" applyProtection="1">
      <alignment horizontal="center" vertical="center" shrinkToFit="1"/>
      <protection locked="0"/>
    </xf>
    <xf numFmtId="0" fontId="42" fillId="0" borderId="65" xfId="0" applyFont="1" applyBorder="1" applyAlignment="1" applyProtection="1">
      <alignment horizontal="center" vertical="center" shrinkToFit="1"/>
      <protection locked="0"/>
    </xf>
    <xf numFmtId="0" fontId="26" fillId="2" borderId="58" xfId="0" applyFont="1" applyFill="1" applyBorder="1" applyAlignment="1">
      <alignment horizontal="center" vertical="center" wrapText="1"/>
    </xf>
    <xf numFmtId="0" fontId="26" fillId="2" borderId="60" xfId="0" applyFont="1" applyFill="1" applyBorder="1" applyAlignment="1">
      <alignment horizontal="center" vertical="center" wrapText="1"/>
    </xf>
    <xf numFmtId="0" fontId="26" fillId="2" borderId="69" xfId="0" applyFont="1" applyFill="1" applyBorder="1" applyAlignment="1">
      <alignment horizontal="center" vertical="center" wrapText="1"/>
    </xf>
    <xf numFmtId="0" fontId="42" fillId="0" borderId="55" xfId="0" applyFont="1" applyBorder="1" applyAlignment="1">
      <alignment horizontal="center" vertical="center" wrapText="1"/>
    </xf>
    <xf numFmtId="0" fontId="42" fillId="0" borderId="37" xfId="0" applyFont="1" applyBorder="1" applyAlignment="1">
      <alignment horizontal="center" vertical="center" wrapText="1"/>
    </xf>
    <xf numFmtId="0" fontId="42" fillId="0" borderId="68" xfId="0" applyFont="1" applyBorder="1" applyAlignment="1">
      <alignment horizontal="center" vertical="center" wrapText="1"/>
    </xf>
    <xf numFmtId="0" fontId="42" fillId="0" borderId="118" xfId="0" applyFont="1" applyBorder="1" applyAlignment="1">
      <alignment horizontal="center" vertical="center" wrapText="1"/>
    </xf>
    <xf numFmtId="0" fontId="26" fillId="2" borderId="37" xfId="0" applyFont="1" applyFill="1" applyBorder="1" applyAlignment="1">
      <alignment horizontal="center" vertical="center" wrapText="1"/>
    </xf>
    <xf numFmtId="0" fontId="42" fillId="0" borderId="15" xfId="0" applyFont="1" applyBorder="1" applyAlignment="1">
      <alignment horizontal="center" vertical="center" wrapText="1"/>
    </xf>
    <xf numFmtId="0" fontId="26" fillId="2" borderId="95" xfId="0" applyFont="1" applyFill="1" applyBorder="1" applyAlignment="1">
      <alignment horizontal="center" vertical="center" wrapText="1"/>
    </xf>
    <xf numFmtId="0" fontId="26" fillId="2" borderId="110" xfId="0" applyFont="1" applyFill="1" applyBorder="1" applyAlignment="1">
      <alignment horizontal="center" vertical="center" wrapText="1"/>
    </xf>
    <xf numFmtId="0" fontId="51" fillId="2" borderId="16" xfId="0" applyFont="1" applyFill="1" applyBorder="1" applyAlignment="1">
      <alignment horizontal="center" vertical="center"/>
    </xf>
    <xf numFmtId="0" fontId="42" fillId="0" borderId="17" xfId="0" applyFont="1" applyBorder="1" applyAlignment="1">
      <alignment horizontal="center" vertical="center"/>
    </xf>
    <xf numFmtId="0" fontId="42" fillId="0" borderId="47" xfId="0" applyFont="1" applyBorder="1" applyAlignment="1">
      <alignment horizontal="center" vertical="center"/>
    </xf>
    <xf numFmtId="0" fontId="26" fillId="2" borderId="15" xfId="0" applyFont="1" applyFill="1" applyBorder="1" applyAlignment="1">
      <alignment horizontal="center" vertical="center" wrapText="1"/>
    </xf>
    <xf numFmtId="0" fontId="26" fillId="2" borderId="20" xfId="0" applyFont="1" applyFill="1" applyBorder="1" applyAlignment="1">
      <alignment horizontal="center" vertical="center"/>
    </xf>
    <xf numFmtId="0" fontId="42" fillId="0" borderId="22" xfId="0" applyFont="1" applyBorder="1" applyAlignment="1">
      <alignment horizontal="center" vertical="center"/>
    </xf>
    <xf numFmtId="0" fontId="33" fillId="0" borderId="0" xfId="0" applyFont="1" applyBorder="1" applyAlignment="1">
      <alignment horizontal="left" vertical="center"/>
    </xf>
    <xf numFmtId="0" fontId="42" fillId="0" borderId="0" xfId="0" applyFont="1" applyAlignment="1">
      <alignment vertical="center"/>
    </xf>
    <xf numFmtId="0" fontId="42" fillId="0" borderId="1" xfId="0" applyFont="1" applyBorder="1" applyAlignment="1">
      <alignment vertical="center"/>
    </xf>
    <xf numFmtId="0" fontId="25" fillId="2" borderId="51" xfId="0" applyFont="1" applyFill="1" applyBorder="1" applyAlignment="1">
      <alignment horizontal="center" vertical="center" wrapText="1"/>
    </xf>
    <xf numFmtId="0" fontId="12" fillId="0" borderId="52" xfId="0" applyFont="1" applyBorder="1" applyAlignment="1">
      <alignment horizontal="center" vertical="center" wrapText="1"/>
    </xf>
    <xf numFmtId="0" fontId="44" fillId="2" borderId="51" xfId="0" applyFont="1" applyFill="1" applyBorder="1" applyAlignment="1">
      <alignment horizontal="center" vertical="center" wrapText="1"/>
    </xf>
    <xf numFmtId="0" fontId="12" fillId="0" borderId="34" xfId="0" applyFont="1" applyBorder="1" applyAlignment="1">
      <alignment horizontal="center" vertical="center" wrapText="1"/>
    </xf>
    <xf numFmtId="0" fontId="50" fillId="0" borderId="36" xfId="0" applyFont="1" applyFill="1" applyBorder="1" applyAlignment="1" applyProtection="1">
      <alignment horizontal="left" vertical="center" wrapText="1"/>
      <protection locked="0"/>
    </xf>
    <xf numFmtId="0" fontId="28" fillId="0" borderId="52" xfId="0" applyFont="1" applyBorder="1" applyAlignment="1" applyProtection="1">
      <alignment horizontal="left" vertical="center"/>
      <protection locked="0"/>
    </xf>
    <xf numFmtId="0" fontId="28" fillId="0" borderId="40" xfId="0" applyFont="1" applyBorder="1" applyAlignment="1" applyProtection="1">
      <alignment horizontal="left" vertical="center"/>
      <protection locked="0"/>
    </xf>
    <xf numFmtId="0" fontId="26" fillId="2" borderId="51" xfId="0" applyNumberFormat="1" applyFont="1" applyFill="1" applyBorder="1" applyAlignment="1">
      <alignment horizontal="center" vertical="center" wrapText="1"/>
    </xf>
    <xf numFmtId="0" fontId="26" fillId="2" borderId="52" xfId="0" applyNumberFormat="1" applyFont="1" applyFill="1" applyBorder="1" applyAlignment="1">
      <alignment horizontal="center" vertical="center" wrapText="1"/>
    </xf>
    <xf numFmtId="0" fontId="43" fillId="0" borderId="52" xfId="0" applyFont="1" applyFill="1" applyBorder="1" applyAlignment="1" applyProtection="1">
      <alignment horizontal="center" vertical="center" wrapText="1"/>
      <protection locked="0"/>
    </xf>
    <xf numFmtId="0" fontId="19" fillId="0" borderId="117" xfId="0" applyFont="1" applyBorder="1" applyAlignment="1" applyProtection="1">
      <alignment horizontal="left" vertical="center" shrinkToFit="1"/>
      <protection locked="0"/>
    </xf>
    <xf numFmtId="0" fontId="19" fillId="0" borderId="115" xfId="0" applyFont="1" applyBorder="1" applyAlignment="1" applyProtection="1">
      <alignment horizontal="left" vertical="center" shrinkToFit="1"/>
      <protection locked="0"/>
    </xf>
    <xf numFmtId="38" fontId="19" fillId="0" borderId="39" xfId="1" applyFont="1" applyBorder="1" applyAlignment="1" applyProtection="1">
      <alignment horizontal="right" vertical="center" shrinkToFit="1"/>
      <protection locked="0"/>
    </xf>
    <xf numFmtId="38" fontId="19" fillId="0" borderId="23" xfId="1" applyFont="1" applyBorder="1" applyAlignment="1" applyProtection="1">
      <alignment horizontal="right" vertical="center" shrinkToFit="1"/>
      <protection locked="0"/>
    </xf>
    <xf numFmtId="0" fontId="43" fillId="0" borderId="20" xfId="0" applyFont="1" applyBorder="1" applyAlignment="1" applyProtection="1">
      <alignment horizontal="left" vertical="center" shrinkToFit="1"/>
      <protection locked="0"/>
    </xf>
    <xf numFmtId="0" fontId="43" fillId="0" borderId="21" xfId="0" applyFont="1" applyBorder="1" applyAlignment="1" applyProtection="1">
      <alignment horizontal="left" vertical="center" shrinkToFit="1"/>
      <protection locked="0"/>
    </xf>
    <xf numFmtId="0" fontId="43" fillId="0" borderId="19" xfId="0" applyFont="1" applyBorder="1" applyAlignment="1" applyProtection="1">
      <alignment horizontal="left" vertical="center" shrinkToFit="1"/>
      <protection locked="0"/>
    </xf>
    <xf numFmtId="38" fontId="43" fillId="0" borderId="20" xfId="1" applyFont="1" applyBorder="1" applyAlignment="1" applyProtection="1">
      <alignment horizontal="right" vertical="center" shrinkToFit="1"/>
      <protection locked="0"/>
    </xf>
    <xf numFmtId="38" fontId="43" fillId="0" borderId="19" xfId="1" applyFont="1" applyBorder="1" applyAlignment="1" applyProtection="1">
      <alignment horizontal="right" vertical="center" shrinkToFit="1"/>
      <protection locked="0"/>
    </xf>
    <xf numFmtId="176" fontId="43" fillId="0" borderId="20" xfId="0" applyNumberFormat="1" applyFont="1" applyBorder="1" applyAlignment="1" applyProtection="1">
      <alignment horizontal="center" vertical="center" shrinkToFit="1"/>
      <protection locked="0"/>
    </xf>
    <xf numFmtId="0" fontId="45" fillId="0" borderId="22" xfId="0" applyFont="1" applyBorder="1" applyAlignment="1" applyProtection="1">
      <alignment horizontal="center" vertical="center" shrinkToFit="1"/>
      <protection locked="0"/>
    </xf>
    <xf numFmtId="0" fontId="26" fillId="2" borderId="113" xfId="0" applyFont="1" applyFill="1" applyBorder="1" applyAlignment="1">
      <alignment horizontal="center" vertical="center" wrapText="1"/>
    </xf>
    <xf numFmtId="0" fontId="26" fillId="2" borderId="99" xfId="0" applyFont="1" applyFill="1" applyBorder="1" applyAlignment="1">
      <alignment horizontal="center" vertical="center" wrapText="1"/>
    </xf>
    <xf numFmtId="0" fontId="25" fillId="2" borderId="114" xfId="0" applyFont="1" applyFill="1" applyBorder="1" applyAlignment="1">
      <alignment horizontal="center" vertical="center" wrapText="1"/>
    </xf>
    <xf numFmtId="0" fontId="25" fillId="2" borderId="54"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47" xfId="0" applyFont="1" applyBorder="1" applyAlignment="1">
      <alignment horizontal="center" vertical="center" wrapText="1"/>
    </xf>
    <xf numFmtId="0" fontId="25" fillId="2" borderId="3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20" xfId="0" applyFont="1" applyFill="1" applyBorder="1" applyAlignment="1">
      <alignment horizontal="center" vertical="center"/>
    </xf>
    <xf numFmtId="0" fontId="12" fillId="0" borderId="22" xfId="0" applyFont="1" applyBorder="1" applyAlignment="1">
      <alignment horizontal="center" vertical="center"/>
    </xf>
    <xf numFmtId="0" fontId="25" fillId="2" borderId="43" xfId="0" applyFont="1" applyFill="1" applyBorder="1" applyAlignment="1">
      <alignment horizontal="center" vertical="center" wrapText="1"/>
    </xf>
    <xf numFmtId="0" fontId="12" fillId="0" borderId="5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 xfId="0" applyFont="1" applyBorder="1" applyAlignment="1">
      <alignment horizontal="center" vertical="center" wrapText="1"/>
    </xf>
    <xf numFmtId="0" fontId="43" fillId="0" borderId="55" xfId="0" applyFont="1" applyFill="1" applyBorder="1" applyAlignment="1" applyProtection="1">
      <alignment horizontal="center" vertical="center" wrapText="1"/>
      <protection locked="0"/>
    </xf>
    <xf numFmtId="0" fontId="45" fillId="0" borderId="1" xfId="0" applyFont="1" applyBorder="1" applyAlignment="1" applyProtection="1">
      <alignment horizontal="center" vertical="center" wrapText="1"/>
      <protection locked="0"/>
    </xf>
    <xf numFmtId="0" fontId="44" fillId="2" borderId="55" xfId="0" applyFont="1" applyFill="1" applyBorder="1" applyAlignment="1">
      <alignment horizontal="center" vertical="center" wrapText="1"/>
    </xf>
    <xf numFmtId="0" fontId="19" fillId="0" borderId="69" xfId="0" applyFont="1" applyFill="1" applyBorder="1" applyAlignment="1" applyProtection="1">
      <alignment horizontal="center" vertical="center" wrapText="1"/>
      <protection locked="0"/>
    </xf>
    <xf numFmtId="0" fontId="19" fillId="0" borderId="55" xfId="0" applyFont="1" applyBorder="1" applyAlignment="1" applyProtection="1">
      <alignment vertical="center" wrapText="1"/>
      <protection locked="0"/>
    </xf>
    <xf numFmtId="0" fontId="19" fillId="0" borderId="12" xfId="0" applyFont="1" applyBorder="1" applyAlignment="1" applyProtection="1">
      <alignment vertical="center" wrapText="1"/>
      <protection locked="0"/>
    </xf>
    <xf numFmtId="0" fontId="19" fillId="0" borderId="104" xfId="0" applyFont="1" applyBorder="1" applyAlignment="1" applyProtection="1">
      <alignment vertical="center" wrapText="1"/>
      <protection locked="0"/>
    </xf>
    <xf numFmtId="0" fontId="19" fillId="0" borderId="1" xfId="0" applyFont="1" applyBorder="1" applyAlignment="1" applyProtection="1">
      <alignment vertical="center" wrapText="1"/>
      <protection locked="0"/>
    </xf>
    <xf numFmtId="0" fontId="19" fillId="0" borderId="14" xfId="0" applyFont="1" applyBorder="1" applyAlignment="1" applyProtection="1">
      <alignment vertical="center" wrapText="1"/>
      <protection locked="0"/>
    </xf>
    <xf numFmtId="0" fontId="26" fillId="2" borderId="43" xfId="0" applyFont="1" applyFill="1" applyBorder="1" applyAlignment="1">
      <alignment horizontal="center" vertical="center" wrapText="1"/>
    </xf>
    <xf numFmtId="0" fontId="26" fillId="2" borderId="55" xfId="0" applyFont="1" applyFill="1" applyBorder="1" applyAlignment="1">
      <alignment horizontal="center" vertical="center" wrapText="1"/>
    </xf>
    <xf numFmtId="0" fontId="43" fillId="0" borderId="69" xfId="0" applyFont="1" applyFill="1" applyBorder="1" applyAlignment="1" applyProtection="1">
      <alignment horizontal="center" vertical="center" wrapText="1"/>
      <protection locked="0"/>
    </xf>
    <xf numFmtId="0" fontId="45" fillId="0" borderId="12" xfId="0" applyFont="1" applyBorder="1" applyAlignment="1" applyProtection="1">
      <alignment vertical="center" wrapText="1"/>
      <protection locked="0"/>
    </xf>
    <xf numFmtId="0" fontId="37" fillId="2" borderId="111" xfId="2" applyFont="1" applyFill="1" applyBorder="1" applyAlignment="1">
      <alignment horizontal="center" vertical="center"/>
    </xf>
    <xf numFmtId="0" fontId="37" fillId="2" borderId="131" xfId="2" applyFont="1" applyFill="1" applyBorder="1" applyAlignment="1">
      <alignment horizontal="center" vertical="center"/>
    </xf>
    <xf numFmtId="0" fontId="37" fillId="2" borderId="31" xfId="2" applyFont="1" applyFill="1" applyBorder="1" applyAlignment="1">
      <alignment horizontal="center" vertical="center"/>
    </xf>
    <xf numFmtId="0" fontId="37" fillId="7" borderId="75" xfId="2" applyFont="1" applyFill="1" applyBorder="1" applyAlignment="1">
      <alignment horizontal="center" vertical="center" wrapText="1"/>
    </xf>
    <xf numFmtId="0" fontId="37" fillId="7" borderId="130" xfId="2" applyFont="1" applyFill="1" applyBorder="1" applyAlignment="1">
      <alignment horizontal="center" vertical="center" wrapText="1"/>
    </xf>
    <xf numFmtId="0" fontId="37" fillId="7" borderId="44" xfId="2" applyFont="1" applyFill="1" applyBorder="1" applyAlignment="1">
      <alignment horizontal="center" vertical="center" wrapText="1"/>
    </xf>
    <xf numFmtId="0" fontId="37" fillId="7" borderId="124" xfId="2" applyFont="1" applyFill="1" applyBorder="1" applyAlignment="1">
      <alignment horizontal="center" vertical="center" wrapText="1"/>
    </xf>
    <xf numFmtId="0" fontId="37" fillId="7" borderId="128" xfId="2" applyFont="1" applyFill="1" applyBorder="1" applyAlignment="1">
      <alignment horizontal="center" vertical="center" wrapText="1"/>
    </xf>
    <xf numFmtId="0" fontId="37" fillId="7" borderId="129" xfId="2" applyFont="1" applyFill="1" applyBorder="1" applyAlignment="1">
      <alignment horizontal="center" vertical="center" wrapText="1"/>
    </xf>
    <xf numFmtId="0" fontId="37" fillId="8" borderId="75" xfId="2" applyFont="1" applyFill="1" applyBorder="1" applyAlignment="1">
      <alignment horizontal="center" vertical="center" wrapText="1" shrinkToFit="1"/>
    </xf>
    <xf numFmtId="0" fontId="37" fillId="8" borderId="130" xfId="2" applyFont="1" applyFill="1" applyBorder="1" applyAlignment="1">
      <alignment horizontal="center" vertical="center" wrapText="1" shrinkToFit="1"/>
    </xf>
    <xf numFmtId="0" fontId="37" fillId="8" borderId="128" xfId="2" applyFont="1" applyFill="1" applyBorder="1" applyAlignment="1">
      <alignment horizontal="center" vertical="center" wrapText="1" shrinkToFit="1"/>
    </xf>
    <xf numFmtId="0" fontId="37" fillId="8" borderId="129" xfId="2" applyFont="1" applyFill="1" applyBorder="1" applyAlignment="1">
      <alignment horizontal="center" vertical="center" wrapText="1" shrinkToFit="1"/>
    </xf>
    <xf numFmtId="38" fontId="38" fillId="4" borderId="75" xfId="0" applyNumberFormat="1" applyFont="1" applyFill="1" applyBorder="1" applyAlignment="1" applyProtection="1">
      <alignment horizontal="right" vertical="center"/>
      <protection hidden="1"/>
    </xf>
    <xf numFmtId="38" fontId="38" fillId="4" borderId="77" xfId="0" applyNumberFormat="1" applyFont="1" applyFill="1" applyBorder="1" applyAlignment="1" applyProtection="1">
      <alignment horizontal="right" vertical="center"/>
      <protection hidden="1"/>
    </xf>
    <xf numFmtId="0" fontId="12" fillId="2" borderId="104" xfId="0" applyFont="1" applyFill="1" applyBorder="1" applyAlignment="1">
      <alignment horizontal="right" vertical="center"/>
    </xf>
    <xf numFmtId="0" fontId="12" fillId="2" borderId="14" xfId="0" applyFont="1" applyFill="1" applyBorder="1" applyAlignment="1">
      <alignment horizontal="right" vertical="center"/>
    </xf>
    <xf numFmtId="0" fontId="12" fillId="2" borderId="1" xfId="0" applyFont="1" applyFill="1" applyBorder="1" applyAlignment="1">
      <alignment horizontal="right" vertical="center"/>
    </xf>
    <xf numFmtId="0" fontId="37" fillId="2" borderId="43" xfId="2" applyFont="1" applyFill="1" applyBorder="1" applyAlignment="1">
      <alignment horizontal="center" vertical="center" wrapText="1"/>
    </xf>
    <xf numFmtId="0" fontId="37" fillId="2" borderId="118" xfId="2" applyFont="1" applyFill="1" applyBorder="1" applyAlignment="1">
      <alignment horizontal="center" vertical="center" wrapText="1"/>
    </xf>
    <xf numFmtId="0" fontId="37" fillId="2" borderId="44" xfId="2" applyFont="1" applyFill="1" applyBorder="1" applyAlignment="1">
      <alignment horizontal="center" vertical="center" wrapText="1"/>
    </xf>
    <xf numFmtId="0" fontId="37" fillId="2" borderId="124" xfId="2" applyFont="1" applyFill="1" applyBorder="1" applyAlignment="1">
      <alignment horizontal="center" vertical="center" wrapText="1"/>
    </xf>
    <xf numFmtId="0" fontId="37" fillId="2" borderId="128" xfId="2" applyFont="1" applyFill="1" applyBorder="1" applyAlignment="1">
      <alignment horizontal="center" vertical="center" wrapText="1"/>
    </xf>
    <xf numFmtId="0" fontId="37" fillId="2" borderId="129" xfId="2" applyFont="1" applyFill="1" applyBorder="1" applyAlignment="1">
      <alignment horizontal="center" vertical="center" wrapText="1"/>
    </xf>
    <xf numFmtId="38" fontId="20" fillId="3" borderId="2" xfId="0" applyNumberFormat="1" applyFont="1" applyFill="1" applyBorder="1" applyAlignment="1" applyProtection="1">
      <alignment horizontal="right" vertical="center"/>
      <protection hidden="1"/>
    </xf>
    <xf numFmtId="0" fontId="20" fillId="3" borderId="5" xfId="0" applyFont="1" applyFill="1" applyBorder="1" applyAlignment="1" applyProtection="1">
      <alignment horizontal="right" vertical="center"/>
      <protection hidden="1"/>
    </xf>
    <xf numFmtId="38" fontId="20" fillId="3" borderId="6" xfId="0" applyNumberFormat="1" applyFont="1" applyFill="1" applyBorder="1" applyAlignment="1" applyProtection="1">
      <alignment horizontal="right" vertical="center"/>
      <protection hidden="1"/>
    </xf>
    <xf numFmtId="0" fontId="20" fillId="3" borderId="71" xfId="0" applyFont="1" applyFill="1" applyBorder="1" applyAlignment="1" applyProtection="1">
      <alignment horizontal="right" vertical="center"/>
      <protection hidden="1"/>
    </xf>
    <xf numFmtId="0" fontId="10" fillId="2" borderId="43" xfId="0" applyFont="1" applyFill="1" applyBorder="1" applyAlignment="1">
      <alignment horizontal="center"/>
    </xf>
    <xf numFmtId="0" fontId="10" fillId="2" borderId="12" xfId="0" applyFont="1" applyFill="1" applyBorder="1" applyAlignment="1">
      <alignment horizontal="center"/>
    </xf>
    <xf numFmtId="0" fontId="54" fillId="2" borderId="13" xfId="0" applyFont="1" applyFill="1" applyBorder="1" applyAlignment="1">
      <alignment horizontal="center" vertical="center"/>
    </xf>
    <xf numFmtId="0" fontId="54" fillId="2" borderId="14"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40" xfId="0" applyFont="1" applyFill="1" applyBorder="1" applyAlignment="1">
      <alignment horizontal="center" vertical="center"/>
    </xf>
    <xf numFmtId="0" fontId="0" fillId="7" borderId="51" xfId="0" applyFont="1" applyFill="1" applyBorder="1" applyAlignment="1">
      <alignment horizontal="center" vertical="center"/>
    </xf>
    <xf numFmtId="0" fontId="0" fillId="7" borderId="40" xfId="0" applyFont="1" applyFill="1" applyBorder="1" applyAlignment="1">
      <alignment horizontal="center" vertical="center"/>
    </xf>
    <xf numFmtId="0" fontId="4" fillId="7" borderId="43" xfId="0" applyFont="1" applyFill="1" applyBorder="1" applyAlignment="1">
      <alignment horizontal="center" vertical="center"/>
    </xf>
    <xf numFmtId="0" fontId="4" fillId="7" borderId="12" xfId="0" applyFont="1" applyFill="1" applyBorder="1" applyAlignment="1">
      <alignment horizontal="center" vertical="center"/>
    </xf>
    <xf numFmtId="0" fontId="4" fillId="7" borderId="44" xfId="0" applyFont="1" applyFill="1" applyBorder="1" applyAlignment="1">
      <alignment horizontal="center" vertical="center"/>
    </xf>
    <xf numFmtId="0" fontId="4" fillId="7" borderId="42"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10" fillId="7" borderId="51" xfId="0" applyFont="1" applyFill="1" applyBorder="1" applyAlignment="1">
      <alignment horizontal="center" vertical="center"/>
    </xf>
    <xf numFmtId="0" fontId="10" fillId="7" borderId="40" xfId="0" applyFont="1" applyFill="1" applyBorder="1" applyAlignment="1">
      <alignment horizontal="center" vertical="center"/>
    </xf>
    <xf numFmtId="38" fontId="10" fillId="0" borderId="0" xfId="1" applyFont="1" applyFill="1" applyBorder="1" applyAlignment="1">
      <alignment horizontal="center" vertical="center"/>
    </xf>
    <xf numFmtId="0" fontId="11" fillId="2" borderId="43" xfId="2" applyFont="1" applyFill="1" applyBorder="1" applyAlignment="1">
      <alignment horizontal="center" vertical="center"/>
    </xf>
    <xf numFmtId="0" fontId="11" fillId="2" borderId="55" xfId="2" applyFont="1" applyFill="1" applyBorder="1" applyAlignment="1">
      <alignment horizontal="center" vertical="center"/>
    </xf>
    <xf numFmtId="0" fontId="11" fillId="2" borderId="118" xfId="2" applyFont="1" applyFill="1" applyBorder="1" applyAlignment="1">
      <alignment horizontal="center" vertical="center"/>
    </xf>
    <xf numFmtId="0" fontId="10" fillId="2" borderId="69" xfId="0" applyFont="1" applyFill="1" applyBorder="1" applyAlignment="1">
      <alignment horizontal="center"/>
    </xf>
    <xf numFmtId="0" fontId="32" fillId="0" borderId="0" xfId="2" applyFont="1" applyAlignment="1">
      <alignment horizontal="left" vertical="center"/>
    </xf>
    <xf numFmtId="0" fontId="16" fillId="0" borderId="1" xfId="2" applyFont="1" applyBorder="1" applyAlignment="1">
      <alignment horizontal="left" vertical="center"/>
    </xf>
    <xf numFmtId="0" fontId="0" fillId="2" borderId="51" xfId="0" applyFont="1" applyFill="1" applyBorder="1" applyAlignment="1">
      <alignment horizontal="center" vertical="center"/>
    </xf>
    <xf numFmtId="0" fontId="0" fillId="2" borderId="40" xfId="0" applyFont="1" applyFill="1" applyBorder="1" applyAlignment="1">
      <alignment horizontal="center" vertical="center"/>
    </xf>
    <xf numFmtId="0" fontId="54" fillId="2" borderId="44" xfId="0" applyFont="1" applyFill="1" applyBorder="1" applyAlignment="1">
      <alignment horizontal="center" vertical="center"/>
    </xf>
    <xf numFmtId="0" fontId="54" fillId="2" borderId="42" xfId="0" applyFont="1" applyFill="1" applyBorder="1" applyAlignment="1">
      <alignment horizontal="center" vertical="center"/>
    </xf>
    <xf numFmtId="0" fontId="54" fillId="2" borderId="63" xfId="0" applyFont="1" applyFill="1" applyBorder="1" applyAlignment="1">
      <alignment horizontal="center" vertical="center"/>
    </xf>
    <xf numFmtId="0" fontId="54" fillId="2" borderId="22" xfId="0" applyFont="1" applyFill="1" applyBorder="1" applyAlignment="1">
      <alignment horizontal="center" vertical="center"/>
    </xf>
    <xf numFmtId="0" fontId="4" fillId="2" borderId="22" xfId="0" applyFont="1" applyFill="1" applyBorder="1" applyAlignment="1">
      <alignment horizontal="center" vertical="center"/>
    </xf>
  </cellXfs>
  <cellStyles count="4">
    <cellStyle name="桁区切り" xfId="1" builtinId="6"/>
    <cellStyle name="標準" xfId="0" builtinId="0"/>
    <cellStyle name="標準 2" xfId="3"/>
    <cellStyle name="標準 3" xfId="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-817672</xdr:colOff>
          <xdr:row>38</xdr:row>
          <xdr:rowOff>0</xdr:rowOff>
        </xdr:from>
        <xdr:to>
          <xdr:col>0</xdr:col>
          <xdr:colOff>-817672</xdr:colOff>
          <xdr:row>38</xdr:row>
          <xdr:rowOff>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17672" y="8953500"/>
              <a:ext cx="0" cy="0"/>
              <a:chOff x="-817672" y="8953500"/>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-3444322</xdr:colOff>
          <xdr:row>38</xdr:row>
          <xdr:rowOff>0</xdr:rowOff>
        </xdr:from>
        <xdr:to>
          <xdr:col>0</xdr:col>
          <xdr:colOff>-3444322</xdr:colOff>
          <xdr:row>38</xdr:row>
          <xdr:rowOff>0</xdr:rowOff>
        </xdr:to>
        <xdr:grpSp>
          <xdr:nvGrpSpPr>
            <xdr:cNvPr id="3" name="グループ化 1">
              <a:extLst>
                <a:ext uri="{FF2B5EF4-FFF2-40B4-BE49-F238E27FC236}">
                  <a16:creationId xmlns:a16="http://schemas.microsoft.com/office/drawing/2014/main" id="{00000000-0008-0000-0000-000003000000}"/>
                </a:ext>
              </a:extLst>
            </xdr:cNvPr>
            <xdr:cNvGrpSpPr>
              <a:grpSpLocks/>
            </xdr:cNvGrpSpPr>
          </xdr:nvGrpSpPr>
          <xdr:grpSpPr bwMode="auto">
            <a:xfrm>
              <a:off x="-3444322" y="8953500"/>
              <a:ext cx="0" cy="0"/>
              <a:chOff x="-3444322" y="8953500"/>
              <a:chExt cx="0" cy="0"/>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658989</xdr:colOff>
      <xdr:row>19</xdr:row>
      <xdr:rowOff>21166</xdr:rowOff>
    </xdr:from>
    <xdr:to>
      <xdr:col>5</xdr:col>
      <xdr:colOff>41078</xdr:colOff>
      <xdr:row>21</xdr:row>
      <xdr:rowOff>157237</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908723" y="4851219"/>
          <a:ext cx="2111238" cy="514369"/>
          <a:chOff x="2233966" y="3619500"/>
          <a:chExt cx="2189432" cy="571499"/>
        </a:xfrm>
      </xdr:grpSpPr>
      <xdr:sp macro="" textlink="">
        <xdr:nvSpPr>
          <xdr:cNvPr id="3" name="下矢印 2">
            <a:extLst>
              <a:ext uri="{FF2B5EF4-FFF2-40B4-BE49-F238E27FC236}">
                <a16:creationId xmlns:a16="http://schemas.microsoft.com/office/drawing/2014/main" id="{00000000-0008-0000-0100-000003000000}"/>
              </a:ext>
            </a:extLst>
          </xdr:cNvPr>
          <xdr:cNvSpPr/>
        </xdr:nvSpPr>
        <xdr:spPr>
          <a:xfrm>
            <a:off x="2233966" y="3619500"/>
            <a:ext cx="2189432" cy="571499"/>
          </a:xfrm>
          <a:prstGeom prst="downArrow">
            <a:avLst>
              <a:gd name="adj1" fmla="val 68505"/>
              <a:gd name="adj2" fmla="val 66231"/>
            </a:avLst>
          </a:prstGeom>
          <a:solidFill>
            <a:schemeClr val="accent6">
              <a:lumMod val="20000"/>
              <a:lumOff val="8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505372" y="3647281"/>
            <a:ext cx="164434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n-ea"/>
                <a:ea typeface="+mn-ea"/>
              </a:rPr>
              <a:t>自動計算されます</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98425</xdr:colOff>
      <xdr:row>0</xdr:row>
      <xdr:rowOff>0</xdr:rowOff>
    </xdr:from>
    <xdr:to>
      <xdr:col>7</xdr:col>
      <xdr:colOff>171450</xdr:colOff>
      <xdr:row>1</xdr:row>
      <xdr:rowOff>30163</xdr:rowOff>
    </xdr:to>
    <xdr:sp macro="" textlink="">
      <xdr:nvSpPr>
        <xdr:cNvPr id="2" name="角丸四角形 37">
          <a:extLst>
            <a:ext uri="{FF2B5EF4-FFF2-40B4-BE49-F238E27FC236}">
              <a16:creationId xmlns:a16="http://schemas.microsoft.com/office/drawing/2014/main" id="{00000000-0008-0000-0200-000002000000}"/>
            </a:ext>
          </a:extLst>
        </xdr:cNvPr>
        <xdr:cNvSpPr/>
      </xdr:nvSpPr>
      <xdr:spPr>
        <a:xfrm>
          <a:off x="1463675" y="0"/>
          <a:ext cx="1952625" cy="309563"/>
        </a:xfrm>
        <a:prstGeom prst="roundRect">
          <a:avLst>
            <a:gd name="adj" fmla="val 0"/>
          </a:avLst>
        </a:prstGeom>
        <a:noFill/>
        <a:ln w="19050" cap="rnd">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游ゴシック Medium" panose="020B0500000000000000" pitchFamily="50" charset="-128"/>
              <a:ea typeface="游ゴシック Medium" panose="020B0500000000000000" pitchFamily="50" charset="-128"/>
              <a:cs typeface="+mn-cs"/>
            </a:rPr>
            <a:t>（個人事業主は入力不要）</a:t>
          </a:r>
          <a:endParaRPr kumimoji="1" lang="en-US" altLang="ja-JP" sz="1200" b="1">
            <a:solidFill>
              <a:srgbClr val="FF0000"/>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4</xdr:col>
      <xdr:colOff>114300</xdr:colOff>
      <xdr:row>1</xdr:row>
      <xdr:rowOff>66675</xdr:rowOff>
    </xdr:from>
    <xdr:to>
      <xdr:col>11</xdr:col>
      <xdr:colOff>19050</xdr:colOff>
      <xdr:row>1</xdr:row>
      <xdr:rowOff>241300</xdr:rowOff>
    </xdr:to>
    <xdr:sp macro="" textlink="">
      <xdr:nvSpPr>
        <xdr:cNvPr id="3" name="角丸四角形 42">
          <a:extLst>
            <a:ext uri="{FF2B5EF4-FFF2-40B4-BE49-F238E27FC236}">
              <a16:creationId xmlns:a16="http://schemas.microsoft.com/office/drawing/2014/main" id="{00000000-0008-0000-0200-000003000000}"/>
            </a:ext>
          </a:extLst>
        </xdr:cNvPr>
        <xdr:cNvSpPr/>
      </xdr:nvSpPr>
      <xdr:spPr>
        <a:xfrm>
          <a:off x="2305050" y="346075"/>
          <a:ext cx="2857500" cy="174625"/>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lstStyle/>
        <a:p>
          <a:pPr algn="l"/>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プルダウンして選択し、「変更あり」の場合は、理由を入力</a:t>
          </a:r>
          <a:endParaRPr lang="ja-JP"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1228725</xdr:colOff>
      <xdr:row>1</xdr:row>
      <xdr:rowOff>266700</xdr:rowOff>
    </xdr:from>
    <xdr:to>
      <xdr:col>4</xdr:col>
      <xdr:colOff>128305</xdr:colOff>
      <xdr:row>2</xdr:row>
      <xdr:rowOff>102470</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a:off x="2187575" y="546100"/>
          <a:ext cx="131480" cy="140570"/>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190499</xdr:colOff>
      <xdr:row>5</xdr:row>
      <xdr:rowOff>104776</xdr:rowOff>
    </xdr:from>
    <xdr:to>
      <xdr:col>10</xdr:col>
      <xdr:colOff>200024</xdr:colOff>
      <xdr:row>7</xdr:row>
      <xdr:rowOff>52400</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3907439" y="1336457"/>
          <a:ext cx="830645" cy="659262"/>
          <a:chOff x="973834" y="7287256"/>
          <a:chExt cx="766320" cy="434553"/>
        </a:xfrm>
      </xdr:grpSpPr>
      <xdr:sp macro="" textlink="">
        <xdr:nvSpPr>
          <xdr:cNvPr id="6" name="角丸四角形 48">
            <a:extLst>
              <a:ext uri="{FF2B5EF4-FFF2-40B4-BE49-F238E27FC236}">
                <a16:creationId xmlns:a16="http://schemas.microsoft.com/office/drawing/2014/main" id="{00000000-0008-0000-0200-000006000000}"/>
              </a:ext>
            </a:extLst>
          </xdr:cNvPr>
          <xdr:cNvSpPr/>
        </xdr:nvSpPr>
        <xdr:spPr>
          <a:xfrm>
            <a:off x="998944" y="7287256"/>
            <a:ext cx="741210" cy="158017"/>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単位に注意</a:t>
            </a:r>
            <a:endParaRPr lang="ja-JP"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H="1">
            <a:off x="973834" y="7450016"/>
            <a:ext cx="228944" cy="271793"/>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xdr:colOff>
      <xdr:row>8</xdr:row>
      <xdr:rowOff>161926</xdr:rowOff>
    </xdr:from>
    <xdr:to>
      <xdr:col>10</xdr:col>
      <xdr:colOff>338515</xdr:colOff>
      <xdr:row>11</xdr:row>
      <xdr:rowOff>38100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3235218" y="2307788"/>
          <a:ext cx="1641357" cy="631605"/>
          <a:chOff x="-393207" y="6522469"/>
          <a:chExt cx="2078343" cy="629283"/>
        </a:xfrm>
      </xdr:grpSpPr>
      <xdr:sp macro="" textlink="">
        <xdr:nvSpPr>
          <xdr:cNvPr id="9" name="角丸四角形 48">
            <a:extLst>
              <a:ext uri="{FF2B5EF4-FFF2-40B4-BE49-F238E27FC236}">
                <a16:creationId xmlns:a16="http://schemas.microsoft.com/office/drawing/2014/main" id="{00000000-0008-0000-0200-000009000000}"/>
              </a:ext>
            </a:extLst>
          </xdr:cNvPr>
          <xdr:cNvSpPr/>
        </xdr:nvSpPr>
        <xdr:spPr>
          <a:xfrm>
            <a:off x="440343" y="7016343"/>
            <a:ext cx="1244793" cy="135409"/>
          </a:xfrm>
          <a:prstGeom prst="roundRect">
            <a:avLst>
              <a:gd name="adj" fmla="val 0"/>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プルダウンして選択</a:t>
            </a:r>
            <a:endParaRPr kumimoji="1" lang="en-US" altLang="ja-JP" sz="800">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xnSp macro="">
        <xdr:nvCxnSpPr>
          <xdr:cNvPr id="10" name="直線矢印コネクタ 9">
            <a:extLst>
              <a:ext uri="{FF2B5EF4-FFF2-40B4-BE49-F238E27FC236}">
                <a16:creationId xmlns:a16="http://schemas.microsoft.com/office/drawing/2014/main" id="{00000000-0008-0000-0200-00000A000000}"/>
              </a:ext>
            </a:extLst>
          </xdr:cNvPr>
          <xdr:cNvCxnSpPr>
            <a:stCxn id="9" idx="0"/>
          </xdr:cNvCxnSpPr>
        </xdr:nvCxnSpPr>
        <xdr:spPr>
          <a:xfrm flipH="1" flipV="1">
            <a:off x="-393207" y="6522469"/>
            <a:ext cx="1455947" cy="493874"/>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flipV="1">
            <a:off x="1177010" y="6566711"/>
            <a:ext cx="437544" cy="442877"/>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425450</xdr:colOff>
      <xdr:row>20</xdr:row>
      <xdr:rowOff>488950</xdr:rowOff>
    </xdr:from>
    <xdr:to>
      <xdr:col>8</xdr:col>
      <xdr:colOff>5474</xdr:colOff>
      <xdr:row>21</xdr:row>
      <xdr:rowOff>164224</xdr:rowOff>
    </xdr:to>
    <xdr:sp macro="" textlink="">
      <xdr:nvSpPr>
        <xdr:cNvPr id="12" name="角丸四角形 42">
          <a:extLst>
            <a:ext uri="{FF2B5EF4-FFF2-40B4-BE49-F238E27FC236}">
              <a16:creationId xmlns:a16="http://schemas.microsoft.com/office/drawing/2014/main" id="{00000000-0008-0000-0200-00000C000000}"/>
            </a:ext>
          </a:extLst>
        </xdr:cNvPr>
        <xdr:cNvSpPr/>
      </xdr:nvSpPr>
      <xdr:spPr>
        <a:xfrm>
          <a:off x="753898" y="5547053"/>
          <a:ext cx="2973990" cy="184369"/>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lstStyle/>
        <a:p>
          <a:pPr algn="l"/>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プルダウンして選択し、「あり」の場合は、下欄に内訳を入力</a:t>
          </a:r>
          <a:endParaRPr lang="ja-JP"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63500</xdr:colOff>
      <xdr:row>21</xdr:row>
      <xdr:rowOff>177800</xdr:rowOff>
    </xdr:from>
    <xdr:to>
      <xdr:col>4</xdr:col>
      <xdr:colOff>203200</xdr:colOff>
      <xdr:row>22</xdr:row>
      <xdr:rowOff>171450</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a:off x="2254250" y="5765800"/>
          <a:ext cx="139700" cy="190500"/>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18</xdr:row>
      <xdr:rowOff>76200</xdr:rowOff>
    </xdr:from>
    <xdr:to>
      <xdr:col>12</xdr:col>
      <xdr:colOff>153276</xdr:colOff>
      <xdr:row>20</xdr:row>
      <xdr:rowOff>76638</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2184181" y="4740166"/>
          <a:ext cx="3328276" cy="394575"/>
          <a:chOff x="3171530" y="784845"/>
          <a:chExt cx="3218539" cy="266340"/>
        </a:xfrm>
      </xdr:grpSpPr>
      <xdr:sp macro="" textlink="">
        <xdr:nvSpPr>
          <xdr:cNvPr id="15" name="角丸四角形 42">
            <a:extLst>
              <a:ext uri="{FF2B5EF4-FFF2-40B4-BE49-F238E27FC236}">
                <a16:creationId xmlns:a16="http://schemas.microsoft.com/office/drawing/2014/main" id="{00000000-0008-0000-0200-00000F000000}"/>
              </a:ext>
            </a:extLst>
          </xdr:cNvPr>
          <xdr:cNvSpPr/>
        </xdr:nvSpPr>
        <xdr:spPr>
          <a:xfrm>
            <a:off x="3389693" y="784845"/>
            <a:ext cx="3000376" cy="190502"/>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lstStyle/>
          <a:p>
            <a:pPr algn="l"/>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プルダウンして選択し、「変更あり」の場合は、理由を入力</a:t>
            </a:r>
            <a:endParaRPr lang="ja-JP"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flipH="1">
            <a:off x="3171530" y="909113"/>
            <a:ext cx="213934" cy="142072"/>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12700</xdr:colOff>
      <xdr:row>2</xdr:row>
      <xdr:rowOff>6350</xdr:rowOff>
    </xdr:from>
    <xdr:to>
      <xdr:col>18</xdr:col>
      <xdr:colOff>171450</xdr:colOff>
      <xdr:row>4</xdr:row>
      <xdr:rowOff>83501</xdr:rowOff>
    </xdr:to>
    <xdr:sp macro="" textlink="">
      <xdr:nvSpPr>
        <xdr:cNvPr id="17" name="コンテンツ プレースホルダー 4">
          <a:extLst>
            <a:ext uri="{FF2B5EF4-FFF2-40B4-BE49-F238E27FC236}">
              <a16:creationId xmlns:a16="http://schemas.microsoft.com/office/drawing/2014/main" id="{00000000-0008-0000-0200-000011000000}"/>
            </a:ext>
          </a:extLst>
        </xdr:cNvPr>
        <xdr:cNvSpPr txBox="1">
          <a:spLocks/>
        </xdr:cNvSpPr>
      </xdr:nvSpPr>
      <xdr:spPr>
        <a:xfrm>
          <a:off x="5626100" y="590550"/>
          <a:ext cx="4254500" cy="578801"/>
        </a:xfrm>
        <a:prstGeom prst="rect">
          <a:avLst/>
        </a:prstGeom>
        <a:solidFill>
          <a:schemeClr val="bg1"/>
        </a:solidFill>
        <a:ln w="12700">
          <a:solidFill>
            <a:schemeClr val="tx1"/>
          </a:solidFill>
        </a:ln>
      </xdr:spPr>
      <xdr:txBody>
        <a:bodyPr vert="horz" wrap="square" lIns="63297" tIns="31649" rIns="63297" bIns="31649" rtlCol="0" anchor="t">
          <a:sp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marL="171450" indent="-171450">
            <a:lnSpc>
              <a:spcPct val="100000"/>
            </a:lnSpc>
            <a:spcBef>
              <a:spcPts val="0"/>
            </a:spcBef>
            <a:spcAft>
              <a:spcPts val="600"/>
            </a:spcAft>
            <a:buFont typeface="Wingdings" panose="05000000000000000000" pitchFamily="2" charset="2"/>
            <a:buChar char="l"/>
          </a:pPr>
          <a:r>
            <a:rPr lang="ja-JP" altLang="en-US" sz="1200">
              <a:latin typeface="游明朝 Light" panose="02020300000000000000" pitchFamily="18" charset="-128"/>
              <a:ea typeface="游明朝 Light" panose="02020300000000000000" pitchFamily="18" charset="-128"/>
            </a:rPr>
            <a:t>大企業に兼務し経営に参画する役員を記載してください。</a:t>
          </a:r>
          <a:r>
            <a:rPr lang="ja-JP" altLang="en-US" sz="1200" b="1">
              <a:solidFill>
                <a:srgbClr val="FF0000"/>
              </a:solidFill>
              <a:latin typeface="游明朝 Light" panose="02020300000000000000" pitchFamily="18" charset="-128"/>
              <a:ea typeface="游明朝 Light" panose="02020300000000000000" pitchFamily="18" charset="-128"/>
            </a:rPr>
            <a:t>自社の役員は記載不要</a:t>
          </a:r>
          <a:r>
            <a:rPr lang="ja-JP" altLang="en-US" sz="1200">
              <a:latin typeface="游明朝 Light" panose="02020300000000000000" pitchFamily="18" charset="-128"/>
              <a:ea typeface="游明朝 Light" panose="02020300000000000000" pitchFamily="18" charset="-128"/>
            </a:rPr>
            <a:t>です</a:t>
          </a:r>
          <a:endParaRPr lang="en-US" altLang="ja-JP" sz="1200">
            <a:latin typeface="游明朝 Light" panose="02020300000000000000" pitchFamily="18" charset="-128"/>
            <a:ea typeface="游明朝 Light" panose="02020300000000000000" pitchFamily="18" charset="-128"/>
          </a:endParaRPr>
        </a:p>
      </xdr:txBody>
    </xdr:sp>
    <xdr:clientData/>
  </xdr:twoCellAnchor>
  <xdr:twoCellAnchor>
    <xdr:from>
      <xdr:col>13</xdr:col>
      <xdr:colOff>38100</xdr:colOff>
      <xdr:row>20</xdr:row>
      <xdr:rowOff>12700</xdr:rowOff>
    </xdr:from>
    <xdr:to>
      <xdr:col>18</xdr:col>
      <xdr:colOff>755650</xdr:colOff>
      <xdr:row>24</xdr:row>
      <xdr:rowOff>190500</xdr:rowOff>
    </xdr:to>
    <xdr:sp macro="" textlink="">
      <xdr:nvSpPr>
        <xdr:cNvPr id="18" name="コンテンツ プレースホルダー 4">
          <a:extLst>
            <a:ext uri="{FF2B5EF4-FFF2-40B4-BE49-F238E27FC236}">
              <a16:creationId xmlns:a16="http://schemas.microsoft.com/office/drawing/2014/main" id="{00000000-0008-0000-0200-000012000000}"/>
            </a:ext>
          </a:extLst>
        </xdr:cNvPr>
        <xdr:cNvSpPr txBox="1">
          <a:spLocks/>
        </xdr:cNvSpPr>
      </xdr:nvSpPr>
      <xdr:spPr>
        <a:xfrm>
          <a:off x="5651500" y="5092700"/>
          <a:ext cx="4813300" cy="1587500"/>
        </a:xfrm>
        <a:prstGeom prst="rect">
          <a:avLst/>
        </a:prstGeom>
        <a:solidFill>
          <a:schemeClr val="bg1"/>
        </a:solidFill>
        <a:ln w="12700">
          <a:solidFill>
            <a:schemeClr val="tx1"/>
          </a:solidFill>
        </a:ln>
      </xdr:spPr>
      <xdr:txBody>
        <a:bodyPr vert="horz" wrap="square" lIns="63297" tIns="31649" rIns="63297" bIns="31649" rtlCol="0" anchor="t">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marL="171450" indent="-171450">
            <a:lnSpc>
              <a:spcPct val="100000"/>
            </a:lnSpc>
            <a:spcBef>
              <a:spcPts val="0"/>
            </a:spcBef>
            <a:spcAft>
              <a:spcPts val="600"/>
            </a:spcAft>
            <a:buFont typeface="Wingdings" panose="05000000000000000000" pitchFamily="2" charset="2"/>
            <a:buChar char="l"/>
          </a:pPr>
          <a:r>
            <a:rPr lang="ja-JP" altLang="en-US" sz="1200" kern="0">
              <a:latin typeface="游明朝 Light" panose="02020300000000000000" pitchFamily="18" charset="-128"/>
              <a:ea typeface="游明朝 Light" panose="02020300000000000000" pitchFamily="18" charset="-128"/>
            </a:rPr>
            <a:t>提出資料「登記簿謄本」「確定申告書 別表二」と記載内容が</a:t>
          </a:r>
          <a:r>
            <a:rPr lang="ja-JP" altLang="en-US" sz="1200" b="1" kern="0">
              <a:solidFill>
                <a:sysClr val="windowText" lastClr="000000"/>
              </a:solidFill>
              <a:latin typeface="游明朝 Light" panose="02020300000000000000" pitchFamily="18" charset="-128"/>
              <a:ea typeface="游明朝 Light" panose="02020300000000000000" pitchFamily="18" charset="-128"/>
            </a:rPr>
            <a:t>異なっている場合は</a:t>
          </a:r>
          <a:r>
            <a:rPr lang="ja-JP" altLang="en-US" sz="1200" b="1" kern="0">
              <a:latin typeface="游明朝 Light" panose="02020300000000000000" pitchFamily="18" charset="-128"/>
              <a:ea typeface="游明朝 Light" panose="02020300000000000000" pitchFamily="18" charset="-128"/>
            </a:rPr>
            <a:t>、</a:t>
          </a:r>
          <a:r>
            <a:rPr lang="ja-JP" altLang="en-US" sz="1200" b="0" kern="1200">
              <a:solidFill>
                <a:sysClr val="windowText" lastClr="000000"/>
              </a:solidFill>
              <a:latin typeface="游明朝 Light" panose="02020300000000000000" pitchFamily="18" charset="-128"/>
              <a:ea typeface="游明朝 Light" panose="02020300000000000000" pitchFamily="18" charset="-128"/>
            </a:rPr>
            <a:t>変更内容と</a:t>
          </a:r>
          <a:r>
            <a:rPr lang="ja-JP" altLang="en-US" sz="1200">
              <a:latin typeface="游明朝 Light" panose="02020300000000000000" pitchFamily="18" charset="-128"/>
              <a:ea typeface="游明朝 Light" panose="02020300000000000000" pitchFamily="18" charset="-128"/>
            </a:rPr>
            <a:t>理由を記入する必要があります</a:t>
          </a:r>
          <a:endParaRPr lang="en-US" altLang="ja-JP" sz="1200">
            <a:latin typeface="游明朝 Light" panose="02020300000000000000" pitchFamily="18" charset="-128"/>
            <a:ea typeface="游明朝 Light" panose="02020300000000000000" pitchFamily="18" charset="-128"/>
          </a:endParaRPr>
        </a:p>
        <a:p>
          <a:pPr marL="171450" indent="-171450">
            <a:lnSpc>
              <a:spcPct val="100000"/>
            </a:lnSpc>
            <a:spcBef>
              <a:spcPts val="0"/>
            </a:spcBef>
            <a:spcAft>
              <a:spcPts val="600"/>
            </a:spcAft>
            <a:buFont typeface="Wingdings" panose="05000000000000000000" pitchFamily="2" charset="2"/>
            <a:buChar char="l"/>
          </a:pPr>
          <a:r>
            <a:rPr kumimoji="1" lang="ja-JP" altLang="ja-JP" sz="1200" b="0" kern="1200">
              <a:solidFill>
                <a:sysClr val="windowText" lastClr="000000"/>
              </a:solidFill>
              <a:latin typeface="游明朝 Light" panose="02020300000000000000" pitchFamily="18" charset="-128"/>
              <a:ea typeface="游明朝 Light" panose="02020300000000000000" pitchFamily="18" charset="-128"/>
              <a:cs typeface="+mn-cs"/>
            </a:rPr>
            <a:t>株主法人は持ち株比率が高い順に記載してください。</a:t>
          </a:r>
          <a:endParaRPr kumimoji="1" lang="en-US" altLang="ja-JP" sz="1200" b="0" kern="1200">
            <a:solidFill>
              <a:sysClr val="windowText" lastClr="000000"/>
            </a:solidFill>
            <a:latin typeface="游明朝 Light" panose="02020300000000000000" pitchFamily="18" charset="-128"/>
            <a:ea typeface="游明朝 Light" panose="02020300000000000000" pitchFamily="18" charset="-128"/>
            <a:cs typeface="+mn-cs"/>
          </a:endParaRPr>
        </a:p>
        <a:p>
          <a:pPr marL="171450" indent="-171450">
            <a:lnSpc>
              <a:spcPct val="100000"/>
            </a:lnSpc>
            <a:spcBef>
              <a:spcPts val="0"/>
            </a:spcBef>
            <a:spcAft>
              <a:spcPts val="600"/>
            </a:spcAft>
            <a:buFont typeface="Wingdings" panose="05000000000000000000" pitchFamily="2" charset="2"/>
            <a:buChar char="l"/>
          </a:pPr>
          <a:r>
            <a:rPr kumimoji="1" lang="ja-JP" altLang="ja-JP" sz="1200" b="0" kern="1200">
              <a:solidFill>
                <a:sysClr val="windowText" lastClr="000000"/>
              </a:solidFill>
              <a:latin typeface="游明朝 Light" panose="02020300000000000000" pitchFamily="18" charset="-128"/>
              <a:ea typeface="游明朝 Light" panose="02020300000000000000" pitchFamily="18" charset="-128"/>
              <a:cs typeface="+mn-cs"/>
            </a:rPr>
            <a:t>記入欄が足りない場合は、持ち株比率の合計が</a:t>
          </a:r>
          <a:r>
            <a:rPr kumimoji="1" lang="en-US" altLang="ja-JP" sz="1200" b="0" kern="1200">
              <a:solidFill>
                <a:sysClr val="windowText" lastClr="000000"/>
              </a:solidFill>
              <a:latin typeface="游明朝 Light" panose="02020300000000000000" pitchFamily="18" charset="-128"/>
              <a:ea typeface="游明朝 Light" panose="02020300000000000000" pitchFamily="18" charset="-128"/>
              <a:cs typeface="+mn-cs"/>
            </a:rPr>
            <a:t>100</a:t>
          </a:r>
          <a:r>
            <a:rPr kumimoji="1" lang="ja-JP" altLang="ja-JP" sz="1200" b="0" kern="1200">
              <a:solidFill>
                <a:sysClr val="windowText" lastClr="000000"/>
              </a:solidFill>
              <a:latin typeface="游明朝 Light" panose="02020300000000000000" pitchFamily="18" charset="-128"/>
              <a:ea typeface="游明朝 Light" panose="02020300000000000000" pitchFamily="18" charset="-128"/>
              <a:cs typeface="+mn-cs"/>
            </a:rPr>
            <a:t>％になるように名称欄に「その他の株主」としてまとめて記入してください。</a:t>
          </a:r>
        </a:p>
        <a:p>
          <a:pPr marL="171450" indent="-171450">
            <a:lnSpc>
              <a:spcPct val="100000"/>
            </a:lnSpc>
            <a:spcBef>
              <a:spcPts val="0"/>
            </a:spcBef>
            <a:spcAft>
              <a:spcPts val="600"/>
            </a:spcAft>
            <a:buFont typeface="Wingdings" panose="05000000000000000000" pitchFamily="2" charset="2"/>
            <a:buChar char="l"/>
          </a:pPr>
          <a:endParaRPr lang="en-US" altLang="ja-JP" sz="1200">
            <a:solidFill>
              <a:srgbClr val="0070C0"/>
            </a:solidFill>
            <a:latin typeface="游明朝 Light" panose="02020300000000000000" pitchFamily="18" charset="-128"/>
            <a:ea typeface="游明朝 Light" panose="020203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658989</xdr:colOff>
      <xdr:row>19</xdr:row>
      <xdr:rowOff>21166</xdr:rowOff>
    </xdr:from>
    <xdr:to>
      <xdr:col>5</xdr:col>
      <xdr:colOff>41078</xdr:colOff>
      <xdr:row>21</xdr:row>
      <xdr:rowOff>157237</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52646" y="4877740"/>
          <a:ext cx="2116117" cy="635840"/>
          <a:chOff x="2233966" y="3619500"/>
          <a:chExt cx="2189432" cy="571499"/>
        </a:xfrm>
      </xdr:grpSpPr>
      <xdr:sp macro="" textlink="">
        <xdr:nvSpPr>
          <xdr:cNvPr id="3" name="下矢印 2">
            <a:extLst>
              <a:ext uri="{FF2B5EF4-FFF2-40B4-BE49-F238E27FC236}">
                <a16:creationId xmlns:a16="http://schemas.microsoft.com/office/drawing/2014/main" id="{00000000-0008-0000-0300-000003000000}"/>
              </a:ext>
            </a:extLst>
          </xdr:cNvPr>
          <xdr:cNvSpPr/>
        </xdr:nvSpPr>
        <xdr:spPr>
          <a:xfrm>
            <a:off x="2233966" y="3619500"/>
            <a:ext cx="2189432" cy="571499"/>
          </a:xfrm>
          <a:prstGeom prst="downArrow">
            <a:avLst>
              <a:gd name="adj1" fmla="val 68505"/>
              <a:gd name="adj2" fmla="val 66231"/>
            </a:avLst>
          </a:prstGeom>
          <a:solidFill>
            <a:schemeClr val="accent6">
              <a:lumMod val="20000"/>
              <a:lumOff val="8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505372" y="3647281"/>
            <a:ext cx="164434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n-ea"/>
                <a:ea typeface="+mn-ea"/>
              </a:rPr>
              <a:t>自動計算されます</a:t>
            </a:r>
          </a:p>
        </xdr:txBody>
      </xdr:sp>
    </xdr:grpSp>
    <xdr:clientData/>
  </xdr:twoCellAnchor>
  <xdr:twoCellAnchor>
    <xdr:from>
      <xdr:col>6</xdr:col>
      <xdr:colOff>670630</xdr:colOff>
      <xdr:row>0</xdr:row>
      <xdr:rowOff>45509</xdr:rowOff>
    </xdr:from>
    <xdr:to>
      <xdr:col>11</xdr:col>
      <xdr:colOff>174274</xdr:colOff>
      <xdr:row>3</xdr:row>
      <xdr:rowOff>23284</xdr:rowOff>
    </xdr:to>
    <xdr:sp macro="" textlink="">
      <xdr:nvSpPr>
        <xdr:cNvPr id="5" name="角丸四角形 37">
          <a:extLst>
            <a:ext uri="{FF2B5EF4-FFF2-40B4-BE49-F238E27FC236}">
              <a16:creationId xmlns:a16="http://schemas.microsoft.com/office/drawing/2014/main" id="{00000000-0008-0000-0300-000005000000}"/>
            </a:ext>
          </a:extLst>
        </xdr:cNvPr>
        <xdr:cNvSpPr/>
      </xdr:nvSpPr>
      <xdr:spPr>
        <a:xfrm>
          <a:off x="5362574" y="45509"/>
          <a:ext cx="3059644" cy="704497"/>
        </a:xfrm>
        <a:prstGeom prst="roundRect">
          <a:avLst>
            <a:gd name="adj" fmla="val 0"/>
          </a:avLst>
        </a:prstGeom>
        <a:solidFill>
          <a:schemeClr val="bg1"/>
        </a:solidFill>
        <a:ln w="19050" cap="rnd">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effectLst/>
              <a:latin typeface="+mj-ea"/>
              <a:ea typeface="+mj-ea"/>
              <a:cs typeface="+mn-cs"/>
            </a:rPr>
            <a:t>・英数字はすべて「半角」で入力してください</a:t>
          </a:r>
          <a:endParaRPr kumimoji="1" lang="en-US" altLang="ja-JP" sz="1050" b="1">
            <a:solidFill>
              <a:sysClr val="windowText" lastClr="000000"/>
            </a:solidFill>
            <a:effectLst/>
            <a:latin typeface="+mj-ea"/>
            <a:ea typeface="+mj-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latin typeface="+mj-ea"/>
              <a:ea typeface="+mj-ea"/>
            </a:rPr>
            <a:t>・</a:t>
          </a:r>
          <a:r>
            <a:rPr kumimoji="1" lang="ja-JP" altLang="en-US" sz="1050" b="1">
              <a:solidFill>
                <a:sysClr val="windowText" lastClr="000000"/>
              </a:solidFill>
              <a:latin typeface="+mj-ea"/>
              <a:ea typeface="+mj-ea"/>
              <a:cs typeface="+mn-cs"/>
            </a:rPr>
            <a:t>黄色・青色</a:t>
          </a:r>
          <a:r>
            <a:rPr kumimoji="1" lang="ja-JP" altLang="en-US" sz="1050" b="1">
              <a:solidFill>
                <a:sysClr val="windowText" lastClr="000000"/>
              </a:solidFill>
              <a:latin typeface="+mj-ea"/>
              <a:ea typeface="+mj-ea"/>
            </a:rPr>
            <a:t>のセルは自動入力（入力不可）です</a:t>
          </a:r>
          <a:endParaRPr kumimoji="1" lang="en-US" altLang="ja-JP" sz="1050" b="1">
            <a:solidFill>
              <a:sysClr val="windowText" lastClr="000000"/>
            </a:solidFill>
            <a:latin typeface="+mj-ea"/>
            <a:ea typeface="+mj-ea"/>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latin typeface="+mj-ea"/>
              <a:ea typeface="+mj-ea"/>
            </a:rPr>
            <a:t>・薄紫は出展料の内訳を入力してください</a:t>
          </a:r>
          <a:endParaRPr kumimoji="1" lang="en-US" altLang="ja-JP" sz="1050" b="1">
            <a:solidFill>
              <a:sysClr val="windowText" lastClr="000000"/>
            </a:solidFill>
            <a:latin typeface="+mj-ea"/>
            <a:ea typeface="+mj-ea"/>
          </a:endParaRPr>
        </a:p>
      </xdr:txBody>
    </xdr:sp>
    <xdr:clientData/>
  </xdr:twoCellAnchor>
  <xdr:twoCellAnchor>
    <xdr:from>
      <xdr:col>5</xdr:col>
      <xdr:colOff>152400</xdr:colOff>
      <xdr:row>14</xdr:row>
      <xdr:rowOff>19050</xdr:rowOff>
    </xdr:from>
    <xdr:to>
      <xdr:col>6</xdr:col>
      <xdr:colOff>64070</xdr:colOff>
      <xdr:row>14</xdr:row>
      <xdr:rowOff>246591</xdr:rowOff>
    </xdr:to>
    <xdr:sp macro="" textlink="">
      <xdr:nvSpPr>
        <xdr:cNvPr id="6" name="角丸四角形 36">
          <a:extLst>
            <a:ext uri="{FF2B5EF4-FFF2-40B4-BE49-F238E27FC236}">
              <a16:creationId xmlns:a16="http://schemas.microsoft.com/office/drawing/2014/main" id="{00000000-0008-0000-0300-000006000000}"/>
            </a:ext>
          </a:extLst>
        </xdr:cNvPr>
        <xdr:cNvSpPr/>
      </xdr:nvSpPr>
      <xdr:spPr>
        <a:xfrm>
          <a:off x="3886200" y="3917950"/>
          <a:ext cx="883220" cy="227541"/>
        </a:xfrm>
        <a:prstGeom prst="roundRect">
          <a:avLst/>
        </a:prstGeom>
        <a:noFill/>
        <a:ln w="9525" cap="rnd">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lstStyle/>
        <a:p>
          <a:pPr algn="ctr"/>
          <a:endParaRPr lang="ja-JP" altLang="ja-JP" sz="9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476250</xdr:colOff>
      <xdr:row>15</xdr:row>
      <xdr:rowOff>9524</xdr:rowOff>
    </xdr:from>
    <xdr:to>
      <xdr:col>6</xdr:col>
      <xdr:colOff>502709</xdr:colOff>
      <xdr:row>18</xdr:row>
      <xdr:rowOff>165099</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3280833" y="3895959"/>
          <a:ext cx="1913820" cy="878770"/>
          <a:chOff x="3300574" y="2955192"/>
          <a:chExt cx="1926575" cy="775433"/>
        </a:xfrm>
      </xdr:grpSpPr>
      <xdr:sp macro="" textlink="">
        <xdr:nvSpPr>
          <xdr:cNvPr id="8" name="角丸四角形 45">
            <a:extLst>
              <a:ext uri="{FF2B5EF4-FFF2-40B4-BE49-F238E27FC236}">
                <a16:creationId xmlns:a16="http://schemas.microsoft.com/office/drawing/2014/main" id="{00000000-0008-0000-0300-000008000000}"/>
              </a:ext>
            </a:extLst>
          </xdr:cNvPr>
          <xdr:cNvSpPr/>
        </xdr:nvSpPr>
        <xdr:spPr>
          <a:xfrm>
            <a:off x="3300574" y="3242773"/>
            <a:ext cx="1926575" cy="487852"/>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0"/>
          <a:lstStyle/>
          <a:p>
            <a:pPr algn="l" eaLnBrk="1" fontAlgn="auto" latinLnBrk="0" hangingPunct="1"/>
            <a:r>
              <a:rPr lang="en-US" altLang="ja-JP" sz="800">
                <a:solidFill>
                  <a:srgbClr val="FF0000"/>
                </a:solidFill>
                <a:effectLst/>
                <a:latin typeface="HG丸ｺﾞｼｯｸM-PRO" panose="020F0600000000000000" pitchFamily="50" charset="-128"/>
                <a:ea typeface="HG丸ｺﾞｼｯｸM-PRO" panose="020F0600000000000000" pitchFamily="50" charset="-128"/>
              </a:rPr>
              <a:t>EC</a:t>
            </a:r>
            <a:r>
              <a:rPr lang="ja-JP" altLang="en-US" sz="800">
                <a:solidFill>
                  <a:srgbClr val="FF0000"/>
                </a:solidFill>
                <a:effectLst/>
                <a:latin typeface="HG丸ｺﾞｼｯｸM-PRO" panose="020F0600000000000000" pitchFamily="50" charset="-128"/>
                <a:ea typeface="HG丸ｺﾞｼｯｸM-PRO" panose="020F0600000000000000" pitchFamily="50" charset="-128"/>
              </a:rPr>
              <a:t>出店初期登録を申請するが、</a:t>
            </a:r>
            <a:endParaRPr lang="en-US" altLang="ja-JP" sz="800">
              <a:solidFill>
                <a:srgbClr val="FF0000"/>
              </a:solidFill>
              <a:effectLst/>
              <a:latin typeface="HG丸ｺﾞｼｯｸM-PRO" panose="020F0600000000000000" pitchFamily="50" charset="-128"/>
              <a:ea typeface="HG丸ｺﾞｼｯｸM-PRO" panose="020F0600000000000000" pitchFamily="50" charset="-128"/>
            </a:endParaRPr>
          </a:p>
          <a:p>
            <a:pPr algn="l" eaLnBrk="1" fontAlgn="auto" latinLnBrk="0" hangingPunct="1"/>
            <a:r>
              <a:rPr lang="ja-JP" altLang="en-US" sz="800">
                <a:solidFill>
                  <a:srgbClr val="FF0000"/>
                </a:solidFill>
                <a:effectLst/>
                <a:latin typeface="HG丸ｺﾞｼｯｸM-PRO" panose="020F0600000000000000" pitchFamily="50" charset="-128"/>
                <a:ea typeface="HG丸ｺﾞｼｯｸM-PRO" panose="020F0600000000000000" pitchFamily="50" charset="-128"/>
              </a:rPr>
              <a:t>初期登録料が「０円」の場合、</a:t>
            </a:r>
            <a:endParaRPr lang="en-US" altLang="ja-JP" sz="800">
              <a:solidFill>
                <a:srgbClr val="FF0000"/>
              </a:solidFill>
              <a:effectLst/>
              <a:latin typeface="HG丸ｺﾞｼｯｸM-PRO" panose="020F0600000000000000" pitchFamily="50" charset="-128"/>
              <a:ea typeface="HG丸ｺﾞｼｯｸM-PRO" panose="020F0600000000000000" pitchFamily="50" charset="-128"/>
            </a:endParaRPr>
          </a:p>
          <a:p>
            <a:pPr algn="l" eaLnBrk="1" fontAlgn="auto" latinLnBrk="0" hangingPunct="1"/>
            <a:r>
              <a:rPr lang="ja-JP" altLang="en-US" sz="800">
                <a:solidFill>
                  <a:srgbClr val="FF0000"/>
                </a:solidFill>
                <a:effectLst/>
                <a:latin typeface="HG丸ｺﾞｼｯｸM-PRO" panose="020F0600000000000000" pitchFamily="50" charset="-128"/>
                <a:ea typeface="HG丸ｺﾞｼｯｸM-PRO" panose="020F0600000000000000" pitchFamily="50" charset="-128"/>
              </a:rPr>
              <a:t>ここを空欄にせず「０」を入力すること</a:t>
            </a:r>
            <a:endParaRPr lang="en-US"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flipH="1" flipV="1">
            <a:off x="4728308" y="2955192"/>
            <a:ext cx="266823" cy="290840"/>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101600</xdr:colOff>
      <xdr:row>11</xdr:row>
      <xdr:rowOff>38100</xdr:rowOff>
    </xdr:from>
    <xdr:to>
      <xdr:col>2</xdr:col>
      <xdr:colOff>177270</xdr:colOff>
      <xdr:row>12</xdr:row>
      <xdr:rowOff>159104</xdr:rowOff>
    </xdr:to>
    <xdr:sp macro="" textlink="">
      <xdr:nvSpPr>
        <xdr:cNvPr id="10" name="角丸四角形 45">
          <a:extLst>
            <a:ext uri="{FF2B5EF4-FFF2-40B4-BE49-F238E27FC236}">
              <a16:creationId xmlns:a16="http://schemas.microsoft.com/office/drawing/2014/main" id="{00000000-0008-0000-0300-00000A000000}"/>
            </a:ext>
          </a:extLst>
        </xdr:cNvPr>
        <xdr:cNvSpPr/>
      </xdr:nvSpPr>
      <xdr:spPr>
        <a:xfrm>
          <a:off x="101600" y="3105150"/>
          <a:ext cx="1072620" cy="394054"/>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0"/>
        <a:lstStyle/>
        <a:p>
          <a:pPr algn="l" eaLnBrk="1" fontAlgn="auto" latinLnBrk="0" hangingPunct="1"/>
          <a:r>
            <a:rPr lang="ja-JP" altLang="en-US" sz="800">
              <a:solidFill>
                <a:srgbClr val="FF0000"/>
              </a:solidFill>
              <a:effectLst/>
              <a:latin typeface="HG丸ｺﾞｼｯｸM-PRO" panose="020F0600000000000000" pitchFamily="50" charset="-128"/>
              <a:ea typeface="HG丸ｺﾞｼｯｸM-PRO" panose="020F0600000000000000" pitchFamily="50" charset="-128"/>
            </a:rPr>
            <a:t>消費税や対象外経費を</a:t>
          </a:r>
          <a:endParaRPr lang="en-US" altLang="ja-JP" sz="800">
            <a:solidFill>
              <a:srgbClr val="FF0000"/>
            </a:solidFill>
            <a:effectLst/>
            <a:latin typeface="HG丸ｺﾞｼｯｸM-PRO" panose="020F0600000000000000" pitchFamily="50" charset="-128"/>
            <a:ea typeface="HG丸ｺﾞｼｯｸM-PRO" panose="020F0600000000000000" pitchFamily="50" charset="-128"/>
          </a:endParaRPr>
        </a:p>
        <a:p>
          <a:pPr algn="l" eaLnBrk="1" fontAlgn="auto" latinLnBrk="0" hangingPunct="1"/>
          <a:r>
            <a:rPr lang="ja-JP" altLang="en-US" sz="800">
              <a:solidFill>
                <a:srgbClr val="FF0000"/>
              </a:solidFill>
              <a:effectLst/>
              <a:latin typeface="HG丸ｺﾞｼｯｸM-PRO" panose="020F0600000000000000" pitchFamily="50" charset="-128"/>
              <a:ea typeface="HG丸ｺﾞｼｯｸM-PRO" panose="020F0600000000000000" pitchFamily="50" charset="-128"/>
            </a:rPr>
            <a:t>除いた金額を入力</a:t>
          </a:r>
          <a:endParaRPr lang="ja-JP"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942975</xdr:colOff>
      <xdr:row>21</xdr:row>
      <xdr:rowOff>273050</xdr:rowOff>
    </xdr:from>
    <xdr:to>
      <xdr:col>7</xdr:col>
      <xdr:colOff>25400</xdr:colOff>
      <xdr:row>36</xdr:row>
      <xdr:rowOff>25399</xdr:rowOff>
    </xdr:to>
    <xdr:sp macro="" textlink="">
      <xdr:nvSpPr>
        <xdr:cNvPr id="11" name="角丸四角形 36">
          <a:extLst>
            <a:ext uri="{FF2B5EF4-FFF2-40B4-BE49-F238E27FC236}">
              <a16:creationId xmlns:a16="http://schemas.microsoft.com/office/drawing/2014/main" id="{00000000-0008-0000-0300-00000B000000}"/>
            </a:ext>
          </a:extLst>
        </xdr:cNvPr>
        <xdr:cNvSpPr/>
      </xdr:nvSpPr>
      <xdr:spPr>
        <a:xfrm>
          <a:off x="1939925" y="5918200"/>
          <a:ext cx="3724275" cy="4660899"/>
        </a:xfrm>
        <a:prstGeom prst="roundRect">
          <a:avLst>
            <a:gd name="adj" fmla="val 6455"/>
          </a:avLst>
        </a:prstGeom>
        <a:noFill/>
        <a:ln w="28575" cap="rnd">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lstStyle/>
        <a:p>
          <a:pPr algn="ctr"/>
          <a:endParaRPr lang="ja-JP" altLang="ja-JP" sz="9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809625</xdr:colOff>
      <xdr:row>21</xdr:row>
      <xdr:rowOff>98425</xdr:rowOff>
    </xdr:from>
    <xdr:to>
      <xdr:col>5</xdr:col>
      <xdr:colOff>324694</xdr:colOff>
      <xdr:row>22</xdr:row>
      <xdr:rowOff>24349</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2765425" y="5743575"/>
          <a:ext cx="1293069" cy="230724"/>
        </a:xfrm>
        <a:prstGeom prst="rect">
          <a:avLst/>
        </a:prstGeom>
        <a:solidFill>
          <a:schemeClr val="bg1"/>
        </a:solidFill>
        <a:ln w="28575">
          <a:noFill/>
        </a:ln>
      </xdr:spPr>
      <xdr:style>
        <a:lnRef idx="2">
          <a:schemeClr val="accent6"/>
        </a:lnRef>
        <a:fillRef idx="1">
          <a:schemeClr val="lt1"/>
        </a:fillRef>
        <a:effectRef idx="0">
          <a:schemeClr val="accent6"/>
        </a:effectRef>
        <a:fontRef idx="minor">
          <a:schemeClr val="dk1"/>
        </a:fontRef>
      </xdr:style>
      <xdr:txBody>
        <a:bodyPr vertOverflow="clip" horzOverflow="clip" lIns="0" tIns="36000" rIns="0" bIns="36000" rtlCol="0" anchor="ctr"/>
        <a:lstStyle/>
        <a:p>
          <a:pPr algn="ctr"/>
          <a:r>
            <a:rPr kumimoji="1" lang="ja-JP" altLang="en-US" sz="1400" b="1">
              <a:solidFill>
                <a:srgbClr val="FF0000"/>
              </a:solidFill>
              <a:latin typeface="游ゴシック Medium" panose="020B0500000000000000" pitchFamily="50" charset="-128"/>
              <a:ea typeface="游ゴシック Medium" panose="020B0500000000000000" pitchFamily="50" charset="-128"/>
            </a:rPr>
            <a:t>以下は入力不可</a:t>
          </a:r>
        </a:p>
      </xdr:txBody>
    </xdr:sp>
    <xdr:clientData/>
  </xdr:twoCellAnchor>
  <xdr:twoCellAnchor>
    <xdr:from>
      <xdr:col>6</xdr:col>
      <xdr:colOff>876301</xdr:colOff>
      <xdr:row>15</xdr:row>
      <xdr:rowOff>177094</xdr:rowOff>
    </xdr:from>
    <xdr:to>
      <xdr:col>11</xdr:col>
      <xdr:colOff>383117</xdr:colOff>
      <xdr:row>21</xdr:row>
      <xdr:rowOff>174272</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5568245" y="4099983"/>
          <a:ext cx="3062816" cy="1443567"/>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1200" b="1">
              <a:solidFill>
                <a:sysClr val="windowText" lastClr="000000"/>
              </a:solidFill>
              <a:latin typeface="+mj-ea"/>
              <a:ea typeface="+mj-ea"/>
              <a:cs typeface="+mn-cs"/>
            </a:rPr>
            <a:t>･</a:t>
          </a:r>
          <a:r>
            <a:rPr kumimoji="1" lang="ja-JP" altLang="ja-JP" sz="1200" b="1">
              <a:solidFill>
                <a:sysClr val="windowText" lastClr="000000"/>
              </a:solidFill>
              <a:latin typeface="+mj-ea"/>
              <a:ea typeface="+mj-ea"/>
              <a:cs typeface="+mn-cs"/>
            </a:rPr>
            <a:t>出展料が０円の場合、その展示会に</a:t>
          </a:r>
          <a:r>
            <a:rPr kumimoji="1" lang="ja-JP" altLang="en-US" sz="1200" b="1">
              <a:solidFill>
                <a:sysClr val="windowText" lastClr="000000"/>
              </a:solidFill>
              <a:latin typeface="+mj-ea"/>
              <a:ea typeface="+mj-ea"/>
              <a:cs typeface="+mn-cs"/>
            </a:rPr>
            <a:t>かかる</a:t>
          </a:r>
          <a:r>
            <a:rPr kumimoji="1" lang="ja-JP" altLang="ja-JP" sz="1200" b="1">
              <a:solidFill>
                <a:sysClr val="windowText" lastClr="000000"/>
              </a:solidFill>
              <a:latin typeface="+mj-ea"/>
              <a:ea typeface="+mj-ea"/>
              <a:cs typeface="+mn-cs"/>
            </a:rPr>
            <a:t>資材費・輸送費を申請できません</a:t>
          </a:r>
        </a:p>
        <a:p>
          <a:pPr eaLnBrk="1" fontAlgn="auto" latinLnBrk="0" hangingPunct="1"/>
          <a:r>
            <a:rPr kumimoji="1" lang="ja-JP" altLang="en-US" sz="1200" b="1">
              <a:solidFill>
                <a:sysClr val="windowText" lastClr="000000"/>
              </a:solidFill>
              <a:latin typeface="+mj-ea"/>
              <a:ea typeface="+mj-ea"/>
              <a:cs typeface="+mn-cs"/>
            </a:rPr>
            <a:t>･</a:t>
          </a:r>
          <a:r>
            <a:rPr kumimoji="1" lang="ja-JP" altLang="ja-JP" sz="1200" b="1">
              <a:solidFill>
                <a:sysClr val="windowText" lastClr="000000"/>
              </a:solidFill>
              <a:latin typeface="+mj-ea"/>
              <a:ea typeface="+mj-ea"/>
              <a:cs typeface="+mn-cs"/>
            </a:rPr>
            <a:t>販売促進費のみの申請はできません</a:t>
          </a:r>
        </a:p>
        <a:p>
          <a:pPr eaLnBrk="1" fontAlgn="auto" latinLnBrk="0" hangingPunct="1"/>
          <a:r>
            <a:rPr kumimoji="1" lang="ja-JP" altLang="ja-JP" sz="1200" b="1">
              <a:solidFill>
                <a:sysClr val="windowText" lastClr="000000"/>
              </a:solidFill>
              <a:latin typeface="+mj-ea"/>
              <a:ea typeface="+mj-ea"/>
              <a:cs typeface="+mn-cs"/>
            </a:rPr>
            <a:t>上記に該当する場合「申請不可」の表示が出ます</a:t>
          </a:r>
        </a:p>
        <a:p>
          <a:endParaRPr kumimoji="1" lang="ja-JP" altLang="en-US" sz="1100"/>
        </a:p>
      </xdr:txBody>
    </xdr:sp>
    <xdr:clientData/>
  </xdr:twoCellAnchor>
  <xdr:twoCellAnchor>
    <xdr:from>
      <xdr:col>4</xdr:col>
      <xdr:colOff>258233</xdr:colOff>
      <xdr:row>3</xdr:row>
      <xdr:rowOff>119238</xdr:rowOff>
    </xdr:from>
    <xdr:to>
      <xdr:col>10</xdr:col>
      <xdr:colOff>455083</xdr:colOff>
      <xdr:row>14</xdr:row>
      <xdr:rowOff>190500</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3059289" y="845960"/>
          <a:ext cx="4987572" cy="2992262"/>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出展料の内訳</a:t>
          </a:r>
          <a:r>
            <a:rPr kumimoji="1" lang="en-US" altLang="ja-JP" sz="1050">
              <a:solidFill>
                <a:srgbClr val="FF0000"/>
              </a:solidFill>
            </a:rPr>
            <a:t>】</a:t>
          </a:r>
          <a:r>
            <a:rPr kumimoji="1" lang="ja-JP" altLang="en-US" sz="1050">
              <a:solidFill>
                <a:srgbClr val="FF0000"/>
              </a:solidFill>
            </a:rPr>
            <a:t>を入力してください</a:t>
          </a:r>
          <a:endParaRPr kumimoji="1" lang="en-US" altLang="ja-JP" sz="1050">
            <a:solidFill>
              <a:srgbClr val="FF0000"/>
            </a:solidFill>
          </a:endParaRPr>
        </a:p>
        <a:p>
          <a:r>
            <a:rPr kumimoji="1" lang="ja-JP" altLang="en-US" sz="1050">
              <a:solidFill>
                <a:srgbClr val="FF0000"/>
              </a:solidFill>
            </a:rPr>
            <a:t>小間数：小間の数（例：２小間の場合は２と入力）</a:t>
          </a:r>
          <a:endParaRPr kumimoji="1" lang="en-US" altLang="ja-JP" sz="1050">
            <a:solidFill>
              <a:srgbClr val="FF0000"/>
            </a:solidFill>
          </a:endParaRPr>
        </a:p>
        <a:p>
          <a:r>
            <a:rPr kumimoji="1" lang="ja-JP" altLang="en-US" sz="1050">
              <a:solidFill>
                <a:srgbClr val="FF0000"/>
              </a:solidFill>
            </a:rPr>
            <a:t>小間単価額：小間の単価額</a:t>
          </a:r>
          <a:endParaRPr kumimoji="1" lang="en-US" altLang="ja-JP" sz="1050">
            <a:solidFill>
              <a:srgbClr val="FF0000"/>
            </a:solidFill>
          </a:endParaRPr>
        </a:p>
        <a:p>
          <a:r>
            <a:rPr kumimoji="1" lang="ja-JP" altLang="en-US" sz="1050">
              <a:solidFill>
                <a:srgbClr val="FF0000"/>
              </a:solidFill>
            </a:rPr>
            <a:t>角小間金額：角小間を利用の場合は額を入力</a:t>
          </a:r>
          <a:endParaRPr kumimoji="1" lang="en-US" altLang="ja-JP" sz="1050">
            <a:solidFill>
              <a:srgbClr val="FF0000"/>
            </a:solidFill>
          </a:endParaRPr>
        </a:p>
        <a:p>
          <a:r>
            <a:rPr kumimoji="1" lang="ja-JP" altLang="en-US" sz="1050">
              <a:solidFill>
                <a:srgbClr val="FF0000"/>
              </a:solidFill>
            </a:rPr>
            <a:t>他</a:t>
          </a:r>
          <a:r>
            <a:rPr kumimoji="1" lang="en-US" altLang="ja-JP" sz="1050">
              <a:solidFill>
                <a:srgbClr val="FF0000"/>
              </a:solidFill>
            </a:rPr>
            <a:t>(</a:t>
          </a:r>
          <a:r>
            <a:rPr kumimoji="1" lang="ja-JP" altLang="en-US" sz="1050">
              <a:solidFill>
                <a:srgbClr val="FF0000"/>
              </a:solidFill>
            </a:rPr>
            <a:t>各種割引等</a:t>
          </a:r>
          <a:r>
            <a:rPr kumimoji="1" lang="en-US" altLang="ja-JP" sz="1050">
              <a:solidFill>
                <a:srgbClr val="FF0000"/>
              </a:solidFill>
            </a:rPr>
            <a:t>)</a:t>
          </a:r>
          <a:r>
            <a:rPr kumimoji="1" lang="ja-JP" altLang="en-US" sz="1050">
              <a:solidFill>
                <a:srgbClr val="FF0000"/>
              </a:solidFill>
            </a:rPr>
            <a:t>：</a:t>
          </a:r>
          <a:endParaRPr kumimoji="1" lang="en-US" altLang="ja-JP" sz="1050">
            <a:solidFill>
              <a:srgbClr val="FF0000"/>
            </a:solidFill>
          </a:endParaRPr>
        </a:p>
        <a:p>
          <a:r>
            <a:rPr kumimoji="1" lang="ja-JP" altLang="en-US" sz="1050">
              <a:solidFill>
                <a:srgbClr val="FF0000"/>
              </a:solidFill>
            </a:rPr>
            <a:t>　出展者全社にかかる費用（例：サイト検索料等かかる費用を入力　）</a:t>
          </a:r>
          <a:endParaRPr kumimoji="1" lang="en-US" altLang="ja-JP" sz="1050">
            <a:solidFill>
              <a:srgbClr val="FF0000"/>
            </a:solidFill>
          </a:endParaRPr>
        </a:p>
        <a:p>
          <a:r>
            <a:rPr kumimoji="1" lang="ja-JP" altLang="en-US" sz="1050">
              <a:solidFill>
                <a:srgbClr val="FF0000"/>
              </a:solidFill>
            </a:rPr>
            <a:t>　早期割引、複数回割引等、他に割引がある場合、割引金額を入力</a:t>
          </a:r>
          <a:endParaRPr kumimoji="1" lang="en-US" altLang="ja-JP" sz="1050">
            <a:solidFill>
              <a:srgbClr val="FF0000"/>
            </a:solidFill>
          </a:endParaRPr>
        </a:p>
        <a:p>
          <a:r>
            <a:rPr kumimoji="1" lang="ja-JP" altLang="en-US" sz="1050">
              <a:solidFill>
                <a:srgbClr val="FF0000"/>
              </a:solidFill>
            </a:rPr>
            <a:t>　その場合は頭にマイナスをつけてください（例：</a:t>
          </a:r>
          <a:r>
            <a:rPr kumimoji="1" lang="en-US" altLang="ja-JP" sz="1050">
              <a:solidFill>
                <a:srgbClr val="FF0000"/>
              </a:solidFill>
            </a:rPr>
            <a:t>―50,000</a:t>
          </a:r>
          <a:r>
            <a:rPr kumimoji="1" lang="ja-JP" altLang="en-US" sz="1050">
              <a:solidFill>
                <a:srgbClr val="FF0000"/>
              </a:solidFill>
            </a:rPr>
            <a:t>）</a:t>
          </a:r>
          <a:endParaRPr kumimoji="1" lang="en-US" altLang="ja-JP" sz="1050">
            <a:solidFill>
              <a:srgbClr val="FF0000"/>
            </a:solidFill>
          </a:endParaRPr>
        </a:p>
        <a:p>
          <a:endParaRPr kumimoji="1" lang="en-US" altLang="ja-JP" sz="1050">
            <a:solidFill>
              <a:srgbClr val="FF0000"/>
            </a:solidFill>
          </a:endParaRPr>
        </a:p>
        <a:p>
          <a:endParaRPr kumimoji="1" lang="en-US" altLang="ja-JP" sz="1050">
            <a:solidFill>
              <a:srgbClr val="FF0000"/>
            </a:solidFill>
          </a:endParaRPr>
        </a:p>
        <a:p>
          <a:endParaRPr kumimoji="1" lang="en-US" altLang="ja-JP" sz="1050">
            <a:solidFill>
              <a:srgbClr val="FF0000"/>
            </a:solidFill>
          </a:endParaRPr>
        </a:p>
        <a:p>
          <a:endParaRPr kumimoji="1" lang="en-US" altLang="ja-JP" sz="1050">
            <a:solidFill>
              <a:srgbClr val="FF0000"/>
            </a:solidFill>
          </a:endParaRPr>
        </a:p>
        <a:p>
          <a:endParaRPr kumimoji="1" lang="en-US" altLang="ja-JP" sz="1050">
            <a:solidFill>
              <a:srgbClr val="FF0000"/>
            </a:solidFill>
          </a:endParaRPr>
        </a:p>
        <a:p>
          <a:r>
            <a:rPr kumimoji="1" lang="ja-JP" altLang="en-US" sz="1050">
              <a:solidFill>
                <a:srgbClr val="FF0000"/>
              </a:solidFill>
            </a:rPr>
            <a:t>上記のメッセージが出た場合は「はい」を選択してください</a:t>
          </a:r>
          <a:endParaRPr kumimoji="1" lang="en-US" altLang="ja-JP" sz="1050">
            <a:solidFill>
              <a:srgbClr val="FF0000"/>
            </a:solidFill>
          </a:endParaRPr>
        </a:p>
        <a:p>
          <a:endParaRPr kumimoji="1" lang="ja-JP" altLang="en-US" sz="1100">
            <a:solidFill>
              <a:srgbClr val="FF0000"/>
            </a:solidFill>
          </a:endParaRPr>
        </a:p>
      </xdr:txBody>
    </xdr:sp>
    <xdr:clientData/>
  </xdr:twoCellAnchor>
  <xdr:twoCellAnchor editAs="oneCell">
    <xdr:from>
      <xdr:col>4</xdr:col>
      <xdr:colOff>524230</xdr:colOff>
      <xdr:row>10</xdr:row>
      <xdr:rowOff>246239</xdr:rowOff>
    </xdr:from>
    <xdr:to>
      <xdr:col>7</xdr:col>
      <xdr:colOff>132645</xdr:colOff>
      <xdr:row>13</xdr:row>
      <xdr:rowOff>57523</xdr:rowOff>
    </xdr:to>
    <xdr:pic>
      <xdr:nvPicPr>
        <xdr:cNvPr id="15" name="図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1"/>
        <a:stretch>
          <a:fillRect/>
        </a:stretch>
      </xdr:blipFill>
      <xdr:spPr>
        <a:xfrm>
          <a:off x="3325286" y="2786239"/>
          <a:ext cx="2430637" cy="636784"/>
        </a:xfrm>
        <a:prstGeom prst="rect">
          <a:avLst/>
        </a:prstGeom>
        <a:ln w="15875">
          <a:solidFill>
            <a:schemeClr val="tx1"/>
          </a:solidFill>
        </a:ln>
      </xdr:spPr>
    </xdr:pic>
    <xdr:clientData/>
  </xdr:twoCellAnchor>
  <xdr:twoCellAnchor>
    <xdr:from>
      <xdr:col>0</xdr:col>
      <xdr:colOff>112652</xdr:colOff>
      <xdr:row>5</xdr:row>
      <xdr:rowOff>11759</xdr:rowOff>
    </xdr:from>
    <xdr:to>
      <xdr:col>2</xdr:col>
      <xdr:colOff>9171</xdr:colOff>
      <xdr:row>8</xdr:row>
      <xdr:rowOff>253059</xdr:rowOff>
    </xdr:to>
    <xdr:sp macro="" textlink="">
      <xdr:nvSpPr>
        <xdr:cNvPr id="16" name="角丸四角形 15">
          <a:extLst>
            <a:ext uri="{FF2B5EF4-FFF2-40B4-BE49-F238E27FC236}">
              <a16:creationId xmlns:a16="http://schemas.microsoft.com/office/drawing/2014/main" id="{00000000-0008-0000-0300-000010000000}"/>
            </a:ext>
          </a:extLst>
        </xdr:cNvPr>
        <xdr:cNvSpPr/>
      </xdr:nvSpPr>
      <xdr:spPr>
        <a:xfrm>
          <a:off x="112652" y="1199444"/>
          <a:ext cx="896056" cy="1052689"/>
        </a:xfrm>
        <a:prstGeom prst="round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5</xdr:row>
      <xdr:rowOff>57150</xdr:rowOff>
    </xdr:from>
    <xdr:to>
      <xdr:col>4</xdr:col>
      <xdr:colOff>215900</xdr:colOff>
      <xdr:row>5</xdr:row>
      <xdr:rowOff>57150</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flipH="1">
          <a:off x="996950" y="1250950"/>
          <a:ext cx="203200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650171</xdr:colOff>
      <xdr:row>12</xdr:row>
      <xdr:rowOff>142953</xdr:rowOff>
    </xdr:from>
    <xdr:to>
      <xdr:col>5</xdr:col>
      <xdr:colOff>296457</xdr:colOff>
      <xdr:row>13</xdr:row>
      <xdr:rowOff>63972</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rot="10800000" flipV="1">
          <a:off x="3451227" y="3233286"/>
          <a:ext cx="570563" cy="196186"/>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572770</xdr:colOff>
      <xdr:row>0</xdr:row>
      <xdr:rowOff>194028</xdr:rowOff>
    </xdr:from>
    <xdr:to>
      <xdr:col>20</xdr:col>
      <xdr:colOff>617361</xdr:colOff>
      <xdr:row>17</xdr:row>
      <xdr:rowOff>8819</xdr:rowOff>
    </xdr:to>
    <xdr:sp macro="" textlink="">
      <xdr:nvSpPr>
        <xdr:cNvPr id="19" name="テキスト ボックス 18">
          <a:extLst>
            <a:ext uri="{FF2B5EF4-FFF2-40B4-BE49-F238E27FC236}">
              <a16:creationId xmlns:a16="http://schemas.microsoft.com/office/drawing/2014/main" id="{8B098380-CB0B-9C60-2FA0-A3A39B64E873}"/>
            </a:ext>
          </a:extLst>
        </xdr:cNvPr>
        <xdr:cNvSpPr txBox="1"/>
      </xdr:nvSpPr>
      <xdr:spPr>
        <a:xfrm>
          <a:off x="8854228" y="194028"/>
          <a:ext cx="5997716" cy="419805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資金計画の自動計算がされない場合</a:t>
          </a:r>
          <a:endParaRPr kumimoji="1" lang="en-US" altLang="ja-JP" sz="1200" b="1"/>
        </a:p>
        <a:p>
          <a:r>
            <a:rPr kumimoji="1" lang="ja-JP" altLang="en-US" sz="1100"/>
            <a:t>◇エクセルシートの左下の</a:t>
          </a:r>
          <a:r>
            <a:rPr kumimoji="1" lang="ja-JP" altLang="en-US" sz="1100" b="1" u="sng"/>
            <a:t>再計算</a:t>
          </a:r>
          <a:r>
            <a:rPr kumimoji="1" lang="ja-JP" altLang="en-US" sz="1100"/>
            <a:t>をクリックしてください</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もしくは</a:t>
          </a:r>
          <a:endParaRPr kumimoji="1" lang="en-US" altLang="ja-JP" sz="1100"/>
        </a:p>
        <a:p>
          <a:r>
            <a:rPr kumimoji="1" lang="ja-JP" altLang="en-US" sz="1100"/>
            <a:t>◇エクセルシートの</a:t>
          </a:r>
          <a:r>
            <a:rPr kumimoji="1" lang="ja-JP" altLang="en-US" sz="1100" b="1" u="sng"/>
            <a:t>数式</a:t>
          </a:r>
          <a:r>
            <a:rPr kumimoji="1" lang="ja-JP" altLang="en-US" sz="1100"/>
            <a:t>をクリック後、</a:t>
          </a:r>
          <a:r>
            <a:rPr kumimoji="1" lang="ja-JP" altLang="en-US" sz="1100" b="1" u="sng"/>
            <a:t>計算方法の設定</a:t>
          </a:r>
          <a:r>
            <a:rPr kumimoji="1" lang="ja-JP" altLang="en-US" sz="1100"/>
            <a:t>を</a:t>
          </a:r>
          <a:r>
            <a:rPr kumimoji="1" lang="ja-JP" altLang="en-US" sz="1100" u="sng"/>
            <a:t>「手動」から</a:t>
          </a:r>
          <a:r>
            <a:rPr kumimoji="1" lang="ja-JP" altLang="en-US" sz="1100" b="1" u="sng"/>
            <a:t>「自動」</a:t>
          </a:r>
          <a:r>
            <a:rPr kumimoji="1" lang="ja-JP" altLang="en-US" sz="1100"/>
            <a:t>に変更してください</a:t>
          </a:r>
        </a:p>
      </xdr:txBody>
    </xdr:sp>
    <xdr:clientData/>
  </xdr:twoCellAnchor>
  <xdr:oneCellAnchor>
    <xdr:from>
      <xdr:col>13</xdr:col>
      <xdr:colOff>641914</xdr:colOff>
      <xdr:row>11</xdr:row>
      <xdr:rowOff>149931</xdr:rowOff>
    </xdr:from>
    <xdr:ext cx="184731" cy="264560"/>
    <xdr:sp macro="" textlink="">
      <xdr:nvSpPr>
        <xdr:cNvPr id="20" name="テキスト ボックス 19">
          <a:extLst>
            <a:ext uri="{FF2B5EF4-FFF2-40B4-BE49-F238E27FC236}">
              <a16:creationId xmlns:a16="http://schemas.microsoft.com/office/drawing/2014/main" id="{1E01310A-634C-4FF0-7035-22CCC541816B}"/>
            </a:ext>
          </a:extLst>
        </xdr:cNvPr>
        <xdr:cNvSpPr txBox="1"/>
      </xdr:nvSpPr>
      <xdr:spPr>
        <a:xfrm>
          <a:off x="10246289" y="29545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458117</xdr:colOff>
      <xdr:row>4</xdr:row>
      <xdr:rowOff>68262</xdr:rowOff>
    </xdr:from>
    <xdr:to>
      <xdr:col>15</xdr:col>
      <xdr:colOff>116920</xdr:colOff>
      <xdr:row>7</xdr:row>
      <xdr:rowOff>107447</xdr:rowOff>
    </xdr:to>
    <xdr:grpSp>
      <xdr:nvGrpSpPr>
        <xdr:cNvPr id="21" name="グループ化 20">
          <a:extLst>
            <a:ext uri="{FF2B5EF4-FFF2-40B4-BE49-F238E27FC236}">
              <a16:creationId xmlns:a16="http://schemas.microsoft.com/office/drawing/2014/main" id="{D6814E29-E3D2-4C34-8CC3-5637C82820FE}"/>
            </a:ext>
          </a:extLst>
        </xdr:cNvPr>
        <xdr:cNvGrpSpPr/>
      </xdr:nvGrpSpPr>
      <xdr:grpSpPr>
        <a:xfrm>
          <a:off x="9342237" y="985484"/>
          <a:ext cx="1616720" cy="850574"/>
          <a:chOff x="16043672" y="8949531"/>
          <a:chExt cx="1652703" cy="863204"/>
        </a:xfrm>
      </xdr:grpSpPr>
      <xdr:pic>
        <xdr:nvPicPr>
          <xdr:cNvPr id="22" name="図 21">
            <a:extLst>
              <a:ext uri="{FF2B5EF4-FFF2-40B4-BE49-F238E27FC236}">
                <a16:creationId xmlns:a16="http://schemas.microsoft.com/office/drawing/2014/main" id="{8FC46E0D-040F-40C8-1D43-5AC9CBFF7B49}"/>
              </a:ext>
            </a:extLst>
          </xdr:cNvPr>
          <xdr:cNvPicPr>
            <a:picLocks noChangeAspect="1"/>
          </xdr:cNvPicPr>
        </xdr:nvPicPr>
        <xdr:blipFill>
          <a:blip xmlns:r="http://schemas.openxmlformats.org/officeDocument/2006/relationships" r:embed="rId2"/>
          <a:stretch>
            <a:fillRect/>
          </a:stretch>
        </xdr:blipFill>
        <xdr:spPr>
          <a:xfrm>
            <a:off x="16043672" y="8949531"/>
            <a:ext cx="1652703" cy="763985"/>
          </a:xfrm>
          <a:prstGeom prst="rect">
            <a:avLst/>
          </a:prstGeom>
          <a:ln>
            <a:solidFill>
              <a:schemeClr val="accent1"/>
            </a:solidFill>
          </a:ln>
        </xdr:spPr>
      </xdr:pic>
      <xdr:sp macro="" textlink="">
        <xdr:nvSpPr>
          <xdr:cNvPr id="23" name="四角形: 角を丸くする 22">
            <a:extLst>
              <a:ext uri="{FF2B5EF4-FFF2-40B4-BE49-F238E27FC236}">
                <a16:creationId xmlns:a16="http://schemas.microsoft.com/office/drawing/2014/main" id="{A07BA352-BECA-D8A6-F985-0244620BC1EB}"/>
              </a:ext>
            </a:extLst>
          </xdr:cNvPr>
          <xdr:cNvSpPr/>
        </xdr:nvSpPr>
        <xdr:spPr>
          <a:xfrm>
            <a:off x="16351249" y="9584532"/>
            <a:ext cx="297657" cy="228203"/>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12</xdr:col>
      <xdr:colOff>27162</xdr:colOff>
      <xdr:row>10</xdr:row>
      <xdr:rowOff>140972</xdr:rowOff>
    </xdr:from>
    <xdr:to>
      <xdr:col>20</xdr:col>
      <xdr:colOff>554425</xdr:colOff>
      <xdr:row>15</xdr:row>
      <xdr:rowOff>186973</xdr:rowOff>
    </xdr:to>
    <xdr:grpSp>
      <xdr:nvGrpSpPr>
        <xdr:cNvPr id="24" name="グループ化 23">
          <a:extLst>
            <a:ext uri="{FF2B5EF4-FFF2-40B4-BE49-F238E27FC236}">
              <a16:creationId xmlns:a16="http://schemas.microsoft.com/office/drawing/2014/main" id="{DCC8C3A0-39FA-47BE-9D5A-85DEF5D25B3E}"/>
            </a:ext>
          </a:extLst>
        </xdr:cNvPr>
        <xdr:cNvGrpSpPr/>
      </xdr:nvGrpSpPr>
      <xdr:grpSpPr>
        <a:xfrm>
          <a:off x="8911282" y="2657453"/>
          <a:ext cx="5748374" cy="1415955"/>
          <a:chOff x="17534756" y="8830731"/>
          <a:chExt cx="7945152" cy="1237976"/>
        </a:xfrm>
      </xdr:grpSpPr>
      <xdr:pic>
        <xdr:nvPicPr>
          <xdr:cNvPr id="25" name="図 24">
            <a:extLst>
              <a:ext uri="{FF2B5EF4-FFF2-40B4-BE49-F238E27FC236}">
                <a16:creationId xmlns:a16="http://schemas.microsoft.com/office/drawing/2014/main" id="{8654DACC-4679-8455-F0A4-5E6B10495A20}"/>
              </a:ext>
            </a:extLst>
          </xdr:cNvPr>
          <xdr:cNvPicPr>
            <a:picLocks noChangeAspect="1"/>
          </xdr:cNvPicPr>
        </xdr:nvPicPr>
        <xdr:blipFill rotWithShape="1">
          <a:blip xmlns:r="http://schemas.openxmlformats.org/officeDocument/2006/relationships" r:embed="rId3"/>
          <a:srcRect l="20467" t="5760" r="5283" b="70362"/>
          <a:stretch/>
        </xdr:blipFill>
        <xdr:spPr bwMode="auto">
          <a:xfrm>
            <a:off x="17534756" y="8830731"/>
            <a:ext cx="7945152" cy="1201569"/>
          </a:xfrm>
          <a:prstGeom prst="rect">
            <a:avLst/>
          </a:prstGeom>
          <a:ln>
            <a:noFill/>
          </a:ln>
          <a:extLst>
            <a:ext uri="{53640926-AAD7-44D8-BBD7-CCE9431645EC}">
              <a14:shadowObscured xmlns:a14="http://schemas.microsoft.com/office/drawing/2010/main"/>
            </a:ext>
          </a:extLst>
        </xdr:spPr>
      </xdr:pic>
      <xdr:sp macro="" textlink="">
        <xdr:nvSpPr>
          <xdr:cNvPr id="26" name="四角形: 角を丸くする 25">
            <a:extLst>
              <a:ext uri="{FF2B5EF4-FFF2-40B4-BE49-F238E27FC236}">
                <a16:creationId xmlns:a16="http://schemas.microsoft.com/office/drawing/2014/main" id="{F548C9AD-D17E-DF3A-D9BC-513C5266DE4F}"/>
              </a:ext>
            </a:extLst>
          </xdr:cNvPr>
          <xdr:cNvSpPr/>
        </xdr:nvSpPr>
        <xdr:spPr>
          <a:xfrm>
            <a:off x="19004812" y="9076490"/>
            <a:ext cx="297657" cy="228203"/>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四角形: 角を丸くする 26">
            <a:extLst>
              <a:ext uri="{FF2B5EF4-FFF2-40B4-BE49-F238E27FC236}">
                <a16:creationId xmlns:a16="http://schemas.microsoft.com/office/drawing/2014/main" id="{9A2417F1-3F7B-E8E6-D103-D7722293EFA3}"/>
              </a:ext>
            </a:extLst>
          </xdr:cNvPr>
          <xdr:cNvSpPr/>
        </xdr:nvSpPr>
        <xdr:spPr>
          <a:xfrm>
            <a:off x="23358539" y="9201975"/>
            <a:ext cx="1400486" cy="866732"/>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5BDCB810-E662-62E0-EF44-24BC05C26A7D}"/>
              </a:ext>
            </a:extLst>
          </xdr:cNvPr>
          <xdr:cNvCxnSpPr/>
        </xdr:nvCxnSpPr>
        <xdr:spPr>
          <a:xfrm>
            <a:off x="23640220" y="9716497"/>
            <a:ext cx="456406" cy="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13</xdr:col>
      <xdr:colOff>289709</xdr:colOff>
      <xdr:row>4</xdr:row>
      <xdr:rowOff>246864</xdr:rowOff>
    </xdr:from>
    <xdr:to>
      <xdr:col>15</xdr:col>
      <xdr:colOff>152008</xdr:colOff>
      <xdr:row>5</xdr:row>
      <xdr:rowOff>48062</xdr:rowOff>
    </xdr:to>
    <xdr:sp macro="" textlink="">
      <xdr:nvSpPr>
        <xdr:cNvPr id="31" name="矢印: 下 30">
          <a:extLst>
            <a:ext uri="{FF2B5EF4-FFF2-40B4-BE49-F238E27FC236}">
              <a16:creationId xmlns:a16="http://schemas.microsoft.com/office/drawing/2014/main" id="{71BC9E47-9B33-9270-3EF8-11C8327269A8}"/>
            </a:ext>
          </a:extLst>
        </xdr:cNvPr>
        <xdr:cNvSpPr/>
      </xdr:nvSpPr>
      <xdr:spPr>
        <a:xfrm rot="2732332">
          <a:off x="10449391" y="608779"/>
          <a:ext cx="74601" cy="1185216"/>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574131</xdr:colOff>
      <xdr:row>10</xdr:row>
      <xdr:rowOff>135099</xdr:rowOff>
    </xdr:from>
    <xdr:to>
      <xdr:col>18</xdr:col>
      <xdr:colOff>660762</xdr:colOff>
      <xdr:row>10</xdr:row>
      <xdr:rowOff>238198</xdr:rowOff>
    </xdr:to>
    <xdr:sp macro="" textlink="">
      <xdr:nvSpPr>
        <xdr:cNvPr id="32" name="矢印: 下 31">
          <a:extLst>
            <a:ext uri="{FF2B5EF4-FFF2-40B4-BE49-F238E27FC236}">
              <a16:creationId xmlns:a16="http://schemas.microsoft.com/office/drawing/2014/main" id="{A9145B12-CF9D-41AE-8293-028EC76970EE}"/>
            </a:ext>
          </a:extLst>
        </xdr:cNvPr>
        <xdr:cNvSpPr/>
      </xdr:nvSpPr>
      <xdr:spPr>
        <a:xfrm rot="17887722">
          <a:off x="12816105" y="2013056"/>
          <a:ext cx="103099" cy="1409548"/>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578126</xdr:colOff>
      <xdr:row>9</xdr:row>
      <xdr:rowOff>83511</xdr:rowOff>
    </xdr:from>
    <xdr:to>
      <xdr:col>13</xdr:col>
      <xdr:colOff>623845</xdr:colOff>
      <xdr:row>11</xdr:row>
      <xdr:rowOff>154404</xdr:rowOff>
    </xdr:to>
    <xdr:sp macro="" textlink="">
      <xdr:nvSpPr>
        <xdr:cNvPr id="33" name="矢印: 下 32">
          <a:extLst>
            <a:ext uri="{FF2B5EF4-FFF2-40B4-BE49-F238E27FC236}">
              <a16:creationId xmlns:a16="http://schemas.microsoft.com/office/drawing/2014/main" id="{12850EF2-5120-4FAE-8DBF-2E2BCFB81CBE}"/>
            </a:ext>
          </a:extLst>
        </xdr:cNvPr>
        <xdr:cNvSpPr/>
      </xdr:nvSpPr>
      <xdr:spPr>
        <a:xfrm rot="810974">
          <a:off x="10138404" y="2376567"/>
          <a:ext cx="45719" cy="593004"/>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Zeros="0" tabSelected="1" view="pageBreakPreview" zoomScaleNormal="100" zoomScaleSheetLayoutView="100" workbookViewId="0"/>
  </sheetViews>
  <sheetFormatPr defaultColWidth="9" defaultRowHeight="17.5" x14ac:dyDescent="0.55000000000000004"/>
  <cols>
    <col min="1" max="1" width="1.83203125" style="14" customWidth="1"/>
    <col min="2" max="2" width="2.58203125" style="14" customWidth="1"/>
    <col min="3" max="3" width="17.4140625" style="14" customWidth="1"/>
    <col min="4" max="4" width="10" style="14" customWidth="1"/>
    <col min="5" max="5" width="9.83203125" style="14" customWidth="1"/>
    <col min="6" max="6" width="8.08203125" style="14" customWidth="1"/>
    <col min="7" max="7" width="7" style="14" customWidth="1"/>
    <col min="8" max="8" width="4.1640625" style="14" customWidth="1"/>
    <col min="9" max="9" width="11.4140625" style="14" customWidth="1"/>
    <col min="10" max="10" width="12" style="14" customWidth="1"/>
    <col min="11" max="16384" width="9" style="14"/>
  </cols>
  <sheetData>
    <row r="1" spans="1:11" ht="15" customHeight="1" x14ac:dyDescent="0.55000000000000004">
      <c r="A1" s="238" t="s">
        <v>15</v>
      </c>
      <c r="B1" s="239"/>
      <c r="C1" s="239"/>
      <c r="D1" s="239"/>
      <c r="E1" s="239"/>
      <c r="F1" s="239"/>
      <c r="G1" s="239"/>
      <c r="H1" s="239"/>
      <c r="I1" s="239"/>
      <c r="J1" s="239"/>
      <c r="K1" s="93"/>
    </row>
    <row r="2" spans="1:11" ht="11" customHeight="1" x14ac:dyDescent="0.55000000000000004">
      <c r="A2" s="238"/>
      <c r="B2" s="239"/>
      <c r="C2" s="239"/>
      <c r="D2" s="239"/>
      <c r="E2" s="239"/>
      <c r="F2" s="239"/>
      <c r="G2" s="239"/>
      <c r="H2" s="239"/>
      <c r="I2" s="239"/>
      <c r="J2" s="239"/>
    </row>
    <row r="3" spans="1:11" ht="16" customHeight="1" x14ac:dyDescent="0.55000000000000004">
      <c r="A3" s="240" t="s">
        <v>16</v>
      </c>
      <c r="B3" s="241"/>
      <c r="C3" s="239"/>
      <c r="D3" s="239"/>
      <c r="E3" s="239"/>
      <c r="F3" s="239"/>
      <c r="G3" s="239"/>
      <c r="H3" s="239"/>
      <c r="I3" s="239"/>
      <c r="J3" s="239"/>
    </row>
    <row r="4" spans="1:11" ht="21.5" customHeight="1" x14ac:dyDescent="0.5">
      <c r="A4" s="240"/>
      <c r="B4" s="350" t="s">
        <v>25</v>
      </c>
      <c r="C4" s="350"/>
      <c r="D4" s="350"/>
      <c r="E4" s="350"/>
      <c r="F4" s="350"/>
      <c r="G4" s="350"/>
      <c r="H4" s="350"/>
      <c r="I4" s="350"/>
      <c r="J4" s="350"/>
    </row>
    <row r="5" spans="1:11" s="15" customFormat="1" ht="51.5" customHeight="1" x14ac:dyDescent="0.55000000000000004">
      <c r="A5" s="242"/>
      <c r="B5" s="326" t="s">
        <v>32</v>
      </c>
      <c r="C5" s="327"/>
      <c r="D5" s="327"/>
      <c r="E5" s="50"/>
      <c r="F5" s="243" t="s">
        <v>33</v>
      </c>
      <c r="G5" s="328"/>
      <c r="H5" s="329"/>
      <c r="I5" s="329"/>
      <c r="J5" s="330"/>
    </row>
    <row r="6" spans="1:11" s="15" customFormat="1" ht="13.5" customHeight="1" x14ac:dyDescent="0.55000000000000004">
      <c r="A6" s="244"/>
      <c r="B6" s="245"/>
      <c r="C6" s="246"/>
      <c r="D6" s="246"/>
      <c r="E6" s="247"/>
      <c r="F6" s="248"/>
      <c r="G6" s="249"/>
      <c r="H6" s="249"/>
      <c r="I6" s="249"/>
      <c r="J6" s="249"/>
    </row>
    <row r="7" spans="1:11" s="15" customFormat="1" ht="36" customHeight="1" x14ac:dyDescent="0.55000000000000004">
      <c r="A7" s="242"/>
      <c r="B7" s="326" t="s">
        <v>52</v>
      </c>
      <c r="C7" s="327"/>
      <c r="D7" s="327"/>
      <c r="E7" s="50"/>
      <c r="F7" s="357"/>
      <c r="G7" s="357"/>
      <c r="H7" s="357"/>
      <c r="I7" s="357"/>
      <c r="J7" s="357"/>
    </row>
    <row r="8" spans="1:11" s="15" customFormat="1" ht="13.5" customHeight="1" x14ac:dyDescent="0.55000000000000004">
      <c r="A8" s="242"/>
      <c r="B8" s="351" t="s">
        <v>18</v>
      </c>
      <c r="C8" s="353" t="s">
        <v>19</v>
      </c>
      <c r="D8" s="312" t="s">
        <v>21</v>
      </c>
      <c r="E8" s="313"/>
      <c r="F8" s="339"/>
      <c r="G8" s="339"/>
      <c r="H8" s="339"/>
      <c r="I8" s="339"/>
      <c r="J8" s="355"/>
    </row>
    <row r="9" spans="1:11" s="15" customFormat="1" ht="18" customHeight="1" x14ac:dyDescent="0.55000000000000004">
      <c r="A9" s="242"/>
      <c r="B9" s="352"/>
      <c r="C9" s="354"/>
      <c r="D9" s="321" t="s">
        <v>22</v>
      </c>
      <c r="E9" s="356"/>
      <c r="F9" s="250" t="s">
        <v>23</v>
      </c>
      <c r="G9" s="321" t="s">
        <v>27</v>
      </c>
      <c r="H9" s="322"/>
      <c r="I9" s="251" t="s">
        <v>28</v>
      </c>
      <c r="J9" s="252" t="s">
        <v>20</v>
      </c>
    </row>
    <row r="10" spans="1:11" s="15" customFormat="1" ht="16" customHeight="1" x14ac:dyDescent="0.55000000000000004">
      <c r="A10" s="242"/>
      <c r="B10" s="253">
        <v>1</v>
      </c>
      <c r="C10" s="187"/>
      <c r="D10" s="348"/>
      <c r="E10" s="349"/>
      <c r="F10" s="52"/>
      <c r="G10" s="346"/>
      <c r="H10" s="347"/>
      <c r="I10" s="53"/>
      <c r="J10" s="54"/>
    </row>
    <row r="11" spans="1:11" s="15" customFormat="1" ht="16" customHeight="1" x14ac:dyDescent="0.55000000000000004">
      <c r="A11" s="242"/>
      <c r="B11" s="254">
        <v>2</v>
      </c>
      <c r="C11" s="187"/>
      <c r="D11" s="336"/>
      <c r="E11" s="337"/>
      <c r="F11" s="52"/>
      <c r="G11" s="346"/>
      <c r="H11" s="347"/>
      <c r="I11" s="55"/>
      <c r="J11" s="56"/>
    </row>
    <row r="12" spans="1:11" s="15" customFormat="1" ht="16" customHeight="1" x14ac:dyDescent="0.55000000000000004">
      <c r="A12" s="242"/>
      <c r="B12" s="255">
        <v>3</v>
      </c>
      <c r="C12" s="187"/>
      <c r="D12" s="336"/>
      <c r="E12" s="337"/>
      <c r="F12" s="52"/>
      <c r="G12" s="346"/>
      <c r="H12" s="347"/>
      <c r="I12" s="55"/>
      <c r="J12" s="56"/>
    </row>
    <row r="13" spans="1:11" s="15" customFormat="1" ht="16" customHeight="1" x14ac:dyDescent="0.55000000000000004">
      <c r="A13" s="242"/>
      <c r="B13" s="255">
        <v>4</v>
      </c>
      <c r="C13" s="187"/>
      <c r="D13" s="336"/>
      <c r="E13" s="337"/>
      <c r="F13" s="52"/>
      <c r="G13" s="346"/>
      <c r="H13" s="347"/>
      <c r="I13" s="55"/>
      <c r="J13" s="56"/>
    </row>
    <row r="14" spans="1:11" s="15" customFormat="1" ht="16" customHeight="1" x14ac:dyDescent="0.55000000000000004">
      <c r="A14" s="242"/>
      <c r="B14" s="256">
        <v>5</v>
      </c>
      <c r="C14" s="187"/>
      <c r="D14" s="336"/>
      <c r="E14" s="337"/>
      <c r="F14" s="52"/>
      <c r="G14" s="346"/>
      <c r="H14" s="347"/>
      <c r="I14" s="55"/>
      <c r="J14" s="56"/>
    </row>
    <row r="15" spans="1:11" s="15" customFormat="1" ht="16" customHeight="1" x14ac:dyDescent="0.55000000000000004">
      <c r="A15" s="242"/>
      <c r="B15" s="257">
        <v>6</v>
      </c>
      <c r="C15" s="187"/>
      <c r="D15" s="336"/>
      <c r="E15" s="337"/>
      <c r="F15" s="52"/>
      <c r="G15" s="346"/>
      <c r="H15" s="347"/>
      <c r="I15" s="55"/>
      <c r="J15" s="56"/>
    </row>
    <row r="16" spans="1:11" s="15" customFormat="1" ht="16" customHeight="1" x14ac:dyDescent="0.55000000000000004">
      <c r="A16" s="242"/>
      <c r="B16" s="255">
        <v>7</v>
      </c>
      <c r="C16" s="187"/>
      <c r="D16" s="336"/>
      <c r="E16" s="337"/>
      <c r="F16" s="52"/>
      <c r="G16" s="346"/>
      <c r="H16" s="347"/>
      <c r="I16" s="55"/>
      <c r="J16" s="56"/>
    </row>
    <row r="17" spans="1:10" s="15" customFormat="1" ht="16" customHeight="1" x14ac:dyDescent="0.55000000000000004">
      <c r="A17" s="242"/>
      <c r="B17" s="256">
        <v>8</v>
      </c>
      <c r="C17" s="187"/>
      <c r="D17" s="336"/>
      <c r="E17" s="337"/>
      <c r="F17" s="52"/>
      <c r="G17" s="346"/>
      <c r="H17" s="347"/>
      <c r="I17" s="55"/>
      <c r="J17" s="56"/>
    </row>
    <row r="18" spans="1:10" s="15" customFormat="1" ht="16" customHeight="1" x14ac:dyDescent="0.55000000000000004">
      <c r="A18" s="242"/>
      <c r="B18" s="253">
        <v>9</v>
      </c>
      <c r="C18" s="187"/>
      <c r="D18" s="336"/>
      <c r="E18" s="337"/>
      <c r="F18" s="52"/>
      <c r="G18" s="346"/>
      <c r="H18" s="347"/>
      <c r="I18" s="55"/>
      <c r="J18" s="56"/>
    </row>
    <row r="19" spans="1:10" s="15" customFormat="1" ht="16" customHeight="1" x14ac:dyDescent="0.55000000000000004">
      <c r="A19" s="242"/>
      <c r="B19" s="258">
        <v>10</v>
      </c>
      <c r="C19" s="188"/>
      <c r="D19" s="340"/>
      <c r="E19" s="341"/>
      <c r="F19" s="58"/>
      <c r="G19" s="342"/>
      <c r="H19" s="343"/>
      <c r="I19" s="59"/>
      <c r="J19" s="60"/>
    </row>
    <row r="20" spans="1:10" s="15" customFormat="1" ht="13.5" customHeight="1" x14ac:dyDescent="0.55000000000000004">
      <c r="A20" s="242"/>
      <c r="B20" s="344"/>
      <c r="C20" s="344"/>
      <c r="D20" s="344"/>
      <c r="E20" s="344"/>
      <c r="F20" s="345"/>
      <c r="G20" s="345"/>
      <c r="H20" s="345"/>
      <c r="I20" s="345"/>
      <c r="J20" s="345"/>
    </row>
    <row r="21" spans="1:10" s="15" customFormat="1" ht="17.5" customHeight="1" x14ac:dyDescent="0.55000000000000004">
      <c r="A21" s="242"/>
      <c r="B21" s="335" t="s">
        <v>26</v>
      </c>
      <c r="C21" s="335"/>
      <c r="D21" s="335"/>
      <c r="E21" s="335"/>
      <c r="F21" s="335"/>
      <c r="G21" s="335"/>
      <c r="H21" s="335"/>
      <c r="I21" s="335"/>
      <c r="J21" s="335"/>
    </row>
    <row r="22" spans="1:10" s="15" customFormat="1" ht="53" customHeight="1" x14ac:dyDescent="0.55000000000000004">
      <c r="A22" s="242"/>
      <c r="B22" s="338" t="s">
        <v>34</v>
      </c>
      <c r="C22" s="339"/>
      <c r="D22" s="339"/>
      <c r="E22" s="50"/>
      <c r="F22" s="259" t="s">
        <v>33</v>
      </c>
      <c r="G22" s="328"/>
      <c r="H22" s="329"/>
      <c r="I22" s="329"/>
      <c r="J22" s="330"/>
    </row>
    <row r="23" spans="1:10" s="15" customFormat="1" ht="12" customHeight="1" x14ac:dyDescent="0.55000000000000004">
      <c r="A23" s="242"/>
      <c r="B23" s="248"/>
      <c r="C23" s="248"/>
      <c r="D23" s="248"/>
      <c r="E23" s="248"/>
      <c r="F23" s="246"/>
      <c r="G23" s="260"/>
      <c r="H23" s="260"/>
      <c r="I23" s="260"/>
      <c r="J23" s="260"/>
    </row>
    <row r="24" spans="1:10" ht="6.5" customHeight="1" x14ac:dyDescent="0.55000000000000004">
      <c r="A24" s="261"/>
      <c r="B24" s="262"/>
      <c r="C24" s="263"/>
      <c r="D24" s="264"/>
      <c r="E24" s="264"/>
      <c r="F24" s="265"/>
      <c r="G24" s="266"/>
      <c r="H24" s="266"/>
      <c r="I24" s="267"/>
      <c r="J24" s="268"/>
    </row>
    <row r="25" spans="1:10" ht="41.5" customHeight="1" x14ac:dyDescent="0.55000000000000004">
      <c r="A25" s="261"/>
      <c r="B25" s="306" t="s">
        <v>35</v>
      </c>
      <c r="C25" s="307"/>
      <c r="D25" s="307"/>
      <c r="E25" s="50"/>
      <c r="F25" s="296" t="s">
        <v>230</v>
      </c>
      <c r="G25" s="297"/>
      <c r="H25" s="297"/>
      <c r="I25" s="233"/>
      <c r="J25" s="269" t="s">
        <v>231</v>
      </c>
    </row>
    <row r="26" spans="1:10" ht="13.5" customHeight="1" x14ac:dyDescent="0.55000000000000004">
      <c r="A26" s="261"/>
      <c r="B26" s="308" t="s">
        <v>30</v>
      </c>
      <c r="C26" s="310" t="s">
        <v>29</v>
      </c>
      <c r="D26" s="311"/>
      <c r="E26" s="314" t="s">
        <v>49</v>
      </c>
      <c r="F26" s="316" t="s">
        <v>31</v>
      </c>
      <c r="G26" s="318" t="s">
        <v>51</v>
      </c>
      <c r="H26" s="319"/>
      <c r="I26" s="319"/>
      <c r="J26" s="320"/>
    </row>
    <row r="27" spans="1:10" ht="21.5" customHeight="1" x14ac:dyDescent="0.55000000000000004">
      <c r="A27" s="261"/>
      <c r="B27" s="309"/>
      <c r="C27" s="312"/>
      <c r="D27" s="313"/>
      <c r="E27" s="315"/>
      <c r="F27" s="317"/>
      <c r="G27" s="321" t="s">
        <v>27</v>
      </c>
      <c r="H27" s="322"/>
      <c r="I27" s="251" t="s">
        <v>28</v>
      </c>
      <c r="J27" s="252" t="s">
        <v>20</v>
      </c>
    </row>
    <row r="28" spans="1:10" ht="15.5" customHeight="1" x14ac:dyDescent="0.55000000000000004">
      <c r="A28" s="261"/>
      <c r="B28" s="270">
        <v>1</v>
      </c>
      <c r="C28" s="331"/>
      <c r="D28" s="332"/>
      <c r="E28" s="61"/>
      <c r="F28" s="74" t="str">
        <f>IF(C28="","",E28/$I$25*100)</f>
        <v/>
      </c>
      <c r="G28" s="333"/>
      <c r="H28" s="334"/>
      <c r="I28" s="65"/>
      <c r="J28" s="66"/>
    </row>
    <row r="29" spans="1:10" ht="15.5" customHeight="1" x14ac:dyDescent="0.55000000000000004">
      <c r="A29" s="261"/>
      <c r="B29" s="271">
        <v>2</v>
      </c>
      <c r="C29" s="323"/>
      <c r="D29" s="323"/>
      <c r="E29" s="62"/>
      <c r="F29" s="75" t="str">
        <f t="shared" ref="F29:F37" si="0">IF(C29="","",E29/$I$25*100)</f>
        <v/>
      </c>
      <c r="G29" s="324"/>
      <c r="H29" s="324"/>
      <c r="I29" s="67"/>
      <c r="J29" s="68"/>
    </row>
    <row r="30" spans="1:10" ht="15.5" customHeight="1" x14ac:dyDescent="0.55000000000000004">
      <c r="A30" s="261"/>
      <c r="B30" s="271">
        <v>3</v>
      </c>
      <c r="C30" s="323"/>
      <c r="D30" s="323"/>
      <c r="E30" s="62"/>
      <c r="F30" s="234" t="str">
        <f t="shared" si="0"/>
        <v/>
      </c>
      <c r="G30" s="324"/>
      <c r="H30" s="324"/>
      <c r="I30" s="235"/>
      <c r="J30" s="70"/>
    </row>
    <row r="31" spans="1:10" ht="15.5" customHeight="1" x14ac:dyDescent="0.55000000000000004">
      <c r="A31" s="261"/>
      <c r="B31" s="272">
        <v>4</v>
      </c>
      <c r="C31" s="298"/>
      <c r="D31" s="323"/>
      <c r="E31" s="63"/>
      <c r="F31" s="234" t="str">
        <f t="shared" si="0"/>
        <v/>
      </c>
      <c r="G31" s="324"/>
      <c r="H31" s="301"/>
      <c r="I31" s="236"/>
      <c r="J31" s="68"/>
    </row>
    <row r="32" spans="1:10" ht="15.5" customHeight="1" x14ac:dyDescent="0.55000000000000004">
      <c r="A32" s="261"/>
      <c r="B32" s="271">
        <v>5</v>
      </c>
      <c r="C32" s="323"/>
      <c r="D32" s="323"/>
      <c r="E32" s="63"/>
      <c r="F32" s="234" t="str">
        <f t="shared" si="0"/>
        <v/>
      </c>
      <c r="G32" s="324"/>
      <c r="H32" s="301"/>
      <c r="I32" s="71"/>
      <c r="J32" s="68"/>
    </row>
    <row r="33" spans="1:10" ht="15.5" customHeight="1" x14ac:dyDescent="0.55000000000000004">
      <c r="A33" s="261"/>
      <c r="B33" s="271">
        <v>6</v>
      </c>
      <c r="C33" s="323"/>
      <c r="D33" s="323"/>
      <c r="E33" s="62"/>
      <c r="F33" s="234" t="str">
        <f t="shared" si="0"/>
        <v/>
      </c>
      <c r="G33" s="324"/>
      <c r="H33" s="324"/>
      <c r="I33" s="67"/>
      <c r="J33" s="68"/>
    </row>
    <row r="34" spans="1:10" ht="15.5" customHeight="1" x14ac:dyDescent="0.55000000000000004">
      <c r="A34" s="261"/>
      <c r="B34" s="271">
        <v>7</v>
      </c>
      <c r="C34" s="323"/>
      <c r="D34" s="323"/>
      <c r="E34" s="62"/>
      <c r="F34" s="234" t="str">
        <f t="shared" si="0"/>
        <v/>
      </c>
      <c r="G34" s="324"/>
      <c r="H34" s="324"/>
      <c r="I34" s="69"/>
      <c r="J34" s="70"/>
    </row>
    <row r="35" spans="1:10" ht="15.5" customHeight="1" x14ac:dyDescent="0.55000000000000004">
      <c r="A35" s="261"/>
      <c r="B35" s="272">
        <v>8</v>
      </c>
      <c r="C35" s="298"/>
      <c r="D35" s="323"/>
      <c r="E35" s="63"/>
      <c r="F35" s="234" t="str">
        <f t="shared" si="0"/>
        <v/>
      </c>
      <c r="G35" s="324"/>
      <c r="H35" s="301"/>
      <c r="I35" s="71"/>
      <c r="J35" s="68"/>
    </row>
    <row r="36" spans="1:10" ht="15.5" customHeight="1" x14ac:dyDescent="0.55000000000000004">
      <c r="A36" s="261"/>
      <c r="B36" s="272">
        <v>9</v>
      </c>
      <c r="C36" s="298"/>
      <c r="D36" s="299"/>
      <c r="E36" s="63"/>
      <c r="F36" s="74" t="str">
        <f t="shared" si="0"/>
        <v/>
      </c>
      <c r="G36" s="300"/>
      <c r="H36" s="301"/>
      <c r="I36" s="237"/>
      <c r="J36" s="68"/>
    </row>
    <row r="37" spans="1:10" ht="15.5" customHeight="1" x14ac:dyDescent="0.55000000000000004">
      <c r="A37" s="261"/>
      <c r="B37" s="273">
        <v>10</v>
      </c>
      <c r="C37" s="302"/>
      <c r="D37" s="303"/>
      <c r="E37" s="64"/>
      <c r="F37" s="74" t="str">
        <f t="shared" si="0"/>
        <v/>
      </c>
      <c r="G37" s="304"/>
      <c r="H37" s="305"/>
      <c r="I37" s="72"/>
      <c r="J37" s="73"/>
    </row>
    <row r="38" spans="1:10" s="17" customFormat="1" ht="15" customHeight="1" x14ac:dyDescent="0.4">
      <c r="A38" s="274"/>
      <c r="B38" s="325" t="s">
        <v>17</v>
      </c>
      <c r="C38" s="325"/>
      <c r="D38" s="325"/>
      <c r="E38" s="325"/>
      <c r="F38" s="325"/>
      <c r="G38" s="325"/>
      <c r="H38" s="325"/>
      <c r="I38" s="325"/>
      <c r="J38" s="325"/>
    </row>
    <row r="39" spans="1:10" ht="15.75" customHeight="1" x14ac:dyDescent="0.55000000000000004">
      <c r="A39" s="16"/>
      <c r="B39" s="16"/>
      <c r="D39" s="16"/>
      <c r="E39" s="16"/>
      <c r="F39" s="16"/>
      <c r="G39" s="16"/>
      <c r="H39" s="16"/>
      <c r="I39" s="16"/>
      <c r="J39" s="16"/>
    </row>
  </sheetData>
  <sheetProtection algorithmName="SHA-512" hashValue="N6bQ8020C1CaCK+dIbczTg5daMfPuzkikrGdL6YCXWD+s+4SyZQkKCkwr+cWNydYop0BLE33ASFkp7pYe1lPZA==" saltValue="/uM8TAEa8XxShGsPZsAerQ==" spinCount="100000" sheet="1" objects="1" scenarios="1"/>
  <mergeCells count="64">
    <mergeCell ref="D10:E10"/>
    <mergeCell ref="G10:H10"/>
    <mergeCell ref="B4:J4"/>
    <mergeCell ref="B8:B9"/>
    <mergeCell ref="C8:C9"/>
    <mergeCell ref="D8:J8"/>
    <mergeCell ref="D9:E9"/>
    <mergeCell ref="G9:H9"/>
    <mergeCell ref="F7:J7"/>
    <mergeCell ref="D11:E11"/>
    <mergeCell ref="G11:H11"/>
    <mergeCell ref="D15:E15"/>
    <mergeCell ref="G15:H15"/>
    <mergeCell ref="D18:E18"/>
    <mergeCell ref="G18:H18"/>
    <mergeCell ref="G12:H12"/>
    <mergeCell ref="G13:H13"/>
    <mergeCell ref="G14:H14"/>
    <mergeCell ref="D16:E16"/>
    <mergeCell ref="D17:E17"/>
    <mergeCell ref="G16:H16"/>
    <mergeCell ref="G17:H17"/>
    <mergeCell ref="B21:J21"/>
    <mergeCell ref="G22:J22"/>
    <mergeCell ref="D12:E12"/>
    <mergeCell ref="D13:E13"/>
    <mergeCell ref="D14:E14"/>
    <mergeCell ref="B22:D22"/>
    <mergeCell ref="D19:E19"/>
    <mergeCell ref="G19:H19"/>
    <mergeCell ref="B20:E20"/>
    <mergeCell ref="F20:J20"/>
    <mergeCell ref="B38:J38"/>
    <mergeCell ref="B5:D5"/>
    <mergeCell ref="B7:D7"/>
    <mergeCell ref="G5:J5"/>
    <mergeCell ref="C31:D31"/>
    <mergeCell ref="G31:H31"/>
    <mergeCell ref="C32:D32"/>
    <mergeCell ref="G32:H32"/>
    <mergeCell ref="C33:D33"/>
    <mergeCell ref="G33:H33"/>
    <mergeCell ref="C28:D28"/>
    <mergeCell ref="G28:H28"/>
    <mergeCell ref="C29:D29"/>
    <mergeCell ref="G29:H29"/>
    <mergeCell ref="C30:D30"/>
    <mergeCell ref="G30:H30"/>
    <mergeCell ref="F25:H25"/>
    <mergeCell ref="C36:D36"/>
    <mergeCell ref="G36:H36"/>
    <mergeCell ref="C37:D37"/>
    <mergeCell ref="G37:H37"/>
    <mergeCell ref="B25:D25"/>
    <mergeCell ref="B26:B27"/>
    <mergeCell ref="C26:D27"/>
    <mergeCell ref="E26:E27"/>
    <mergeCell ref="F26:F27"/>
    <mergeCell ref="G26:J26"/>
    <mergeCell ref="G27:H27"/>
    <mergeCell ref="C34:D34"/>
    <mergeCell ref="C35:D35"/>
    <mergeCell ref="G34:H34"/>
    <mergeCell ref="G35:H35"/>
  </mergeCells>
  <phoneticPr fontId="2"/>
  <dataValidations xWindow="594" yWindow="667" count="8">
    <dataValidation allowBlank="1" showInputMessage="1" showErrorMessage="1" prompt="数値のみ入力" sqref="I30:I32 I34:I37"/>
    <dataValidation allowBlank="1" showInputMessage="1" showErrorMessage="1" prompt="入力不要_x000a_（自動計算されます）" sqref="F28:F37"/>
    <dataValidation type="list" allowBlank="1" showInputMessage="1" showErrorMessage="1" prompt="プルダウンして選択" sqref="J10:J19 J24 J28:J37">
      <formula1>"製造業・その他,卸売業,小売業,サービス業"</formula1>
    </dataValidation>
    <dataValidation type="list" allowBlank="1" showInputMessage="1" showErrorMessage="1" prompt="プルダウンして選択" sqref="F24 F10:F19">
      <formula1>"代表取締役,取締役,監査役,代表社員,その他役員"</formula1>
    </dataValidation>
    <dataValidation type="list" allowBlank="1" showInputMessage="1" showErrorMessage="1" sqref="E6">
      <formula1>"同一,変更あり"</formula1>
    </dataValidation>
    <dataValidation type="list" allowBlank="1" showInputMessage="1" showErrorMessage="1" prompt="プルダウンして選択" sqref="E7 E25">
      <formula1>"あり,なし"</formula1>
    </dataValidation>
    <dataValidation type="list" allowBlank="1" showInputMessage="1" showErrorMessage="1" prompt="プルダウンして選択し_x000a_「変更あり」の場合は右欄に理由を明記" sqref="E22 E5">
      <formula1>"同一,変更あり"</formula1>
    </dataValidation>
    <dataValidation allowBlank="1" showInputMessage="1" showErrorMessage="1" prompt="▶申請日時点の総数を入力_x000a_▶半角数字で入力_x000a_（個人事業主は入力不要）_x000a_" sqref="I25"/>
  </dataValidations>
  <printOptions horizontalCentered="1"/>
  <pageMargins left="0.51181102362204722" right="0.51181102362204722" top="0.74803149606299213" bottom="0.74803149606299213"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J59"/>
  <sheetViews>
    <sheetView showZeros="0" view="pageBreakPreview" zoomScale="94" zoomScaleNormal="100" zoomScaleSheetLayoutView="94" workbookViewId="0">
      <selection activeCell="K12" sqref="K12"/>
    </sheetView>
  </sheetViews>
  <sheetFormatPr defaultColWidth="8.58203125" defaultRowHeight="18" x14ac:dyDescent="0.55000000000000004"/>
  <cols>
    <col min="1" max="1" width="2.5" style="20" customWidth="1"/>
    <col min="2" max="2" width="13.9140625" style="20" customWidth="1"/>
    <col min="3" max="3" width="12.58203125" style="1" customWidth="1"/>
    <col min="4" max="4" width="11.1640625" style="20" customWidth="1"/>
    <col min="5" max="5" width="12.08203125" style="20" customWidth="1"/>
    <col min="6" max="6" width="12.6640625" style="20" customWidth="1"/>
    <col min="7" max="7" width="12.1640625" style="20" customWidth="1"/>
    <col min="8" max="16384" width="8.58203125" style="20"/>
  </cols>
  <sheetData>
    <row r="1" spans="1:10" x14ac:dyDescent="0.5">
      <c r="A1" s="189"/>
      <c r="B1" s="190" t="s">
        <v>15</v>
      </c>
      <c r="C1" s="191"/>
      <c r="D1" s="189"/>
      <c r="E1" s="192"/>
      <c r="F1" s="189"/>
      <c r="G1" s="189"/>
    </row>
    <row r="2" spans="1:10" ht="20.25" customHeight="1" x14ac:dyDescent="0.55000000000000004">
      <c r="A2" s="189"/>
      <c r="B2" s="401" t="s">
        <v>57</v>
      </c>
      <c r="C2" s="401"/>
      <c r="D2" s="401"/>
      <c r="E2" s="401"/>
      <c r="F2" s="401"/>
      <c r="G2" s="401"/>
    </row>
    <row r="3" spans="1:10" ht="19.5" customHeight="1" x14ac:dyDescent="0.55000000000000004">
      <c r="A3" s="189"/>
      <c r="B3" s="402" t="s">
        <v>14</v>
      </c>
      <c r="C3" s="403"/>
      <c r="D3" s="403"/>
      <c r="E3" s="403"/>
      <c r="F3" s="403"/>
      <c r="G3" s="193" t="s">
        <v>12</v>
      </c>
    </row>
    <row r="4" spans="1:10" ht="15" customHeight="1" x14ac:dyDescent="0.55000000000000004">
      <c r="A4" s="410"/>
      <c r="B4" s="410"/>
      <c r="C4" s="194" t="s">
        <v>40</v>
      </c>
      <c r="D4" s="194" t="s">
        <v>41</v>
      </c>
      <c r="E4" s="195" t="s">
        <v>10</v>
      </c>
      <c r="F4" s="195" t="s">
        <v>11</v>
      </c>
      <c r="G4" s="276" t="s">
        <v>9</v>
      </c>
    </row>
    <row r="5" spans="1:10" ht="21.75" customHeight="1" x14ac:dyDescent="0.55000000000000004">
      <c r="A5" s="411" t="s">
        <v>0</v>
      </c>
      <c r="B5" s="411"/>
      <c r="C5" s="186" t="str">
        <f>IF(C7="","",C6*C7+C8+C9)</f>
        <v/>
      </c>
      <c r="D5" s="186" t="str">
        <f>IF(D7="","",D6*D7+D8+D9)</f>
        <v/>
      </c>
      <c r="E5" s="186" t="str">
        <f>IF(E7="","",E6*E7+E8+E9)</f>
        <v/>
      </c>
      <c r="F5" s="186" t="str">
        <f>IF(F7="","",F6*F7+F8+F9)</f>
        <v/>
      </c>
      <c r="G5" s="282" t="str">
        <f>IF(G7="","",G6*G7+G8+G9)</f>
        <v/>
      </c>
      <c r="J5" s="49"/>
    </row>
    <row r="6" spans="1:10" ht="21.75" customHeight="1" x14ac:dyDescent="0.55000000000000004">
      <c r="A6" s="196"/>
      <c r="B6" s="197" t="s">
        <v>56</v>
      </c>
      <c r="C6" s="275"/>
      <c r="D6" s="275"/>
      <c r="E6" s="275"/>
      <c r="F6" s="280"/>
      <c r="G6" s="283"/>
      <c r="J6" s="49"/>
    </row>
    <row r="7" spans="1:10" ht="21.75" customHeight="1" x14ac:dyDescent="0.55000000000000004">
      <c r="A7" s="196"/>
      <c r="B7" s="198" t="s">
        <v>55</v>
      </c>
      <c r="C7" s="78"/>
      <c r="D7" s="78"/>
      <c r="E7" s="95"/>
      <c r="F7" s="76"/>
      <c r="G7" s="277"/>
      <c r="J7" s="49"/>
    </row>
    <row r="8" spans="1:10" ht="21.75" customHeight="1" x14ac:dyDescent="0.55000000000000004">
      <c r="A8" s="196"/>
      <c r="B8" s="198" t="s">
        <v>54</v>
      </c>
      <c r="C8" s="78"/>
      <c r="D8" s="76"/>
      <c r="E8" s="77"/>
      <c r="F8" s="76"/>
      <c r="G8" s="277"/>
      <c r="J8" s="49"/>
    </row>
    <row r="9" spans="1:10" ht="21.75" customHeight="1" x14ac:dyDescent="0.55000000000000004">
      <c r="A9" s="199"/>
      <c r="B9" s="200" t="s">
        <v>53</v>
      </c>
      <c r="C9" s="78"/>
      <c r="D9" s="78"/>
      <c r="E9" s="78"/>
      <c r="F9" s="76"/>
      <c r="G9" s="278"/>
      <c r="J9" s="49"/>
    </row>
    <row r="10" spans="1:10" ht="21.75" customHeight="1" x14ac:dyDescent="0.55000000000000004">
      <c r="A10" s="412" t="s">
        <v>7</v>
      </c>
      <c r="B10" s="413"/>
      <c r="C10" s="80"/>
      <c r="D10" s="81"/>
      <c r="E10" s="82"/>
      <c r="F10" s="81"/>
      <c r="G10" s="278"/>
    </row>
    <row r="11" spans="1:10" ht="21.75" customHeight="1" x14ac:dyDescent="0.55000000000000004">
      <c r="A11" s="413" t="s">
        <v>45</v>
      </c>
      <c r="B11" s="413"/>
      <c r="C11" s="84"/>
      <c r="D11" s="85"/>
      <c r="E11" s="86"/>
      <c r="F11" s="281"/>
      <c r="G11" s="279"/>
    </row>
    <row r="12" spans="1:10" ht="21.75" customHeight="1" x14ac:dyDescent="0.55000000000000004">
      <c r="A12" s="414" t="s">
        <v>5</v>
      </c>
      <c r="B12" s="414"/>
      <c r="C12" s="87" t="str">
        <f>IFERROR(IF(C5+C10+C11=0,"",IF(AND(C5=0,C10+C11&gt;0),"申請不可  ",SUM($C$5+$C$10+$C$11))),"")</f>
        <v/>
      </c>
      <c r="D12" s="87" t="str">
        <f>IFERROR(IF(D5+D10+D11=0,"",IF(AND(D5=0,D10+D11&gt;0),"申請不可  ",SUM($D$5+$D$10+$D$11))),"")</f>
        <v/>
      </c>
      <c r="E12" s="87" t="str">
        <f>IFERROR(IF(E5+E10+E11=0,"",IF(AND(E5=0,E10+E11&gt;0),"申請不可  ",SUM($E$5+$E$10+$E$11))),"")</f>
        <v/>
      </c>
      <c r="F12" s="87" t="str">
        <f>IFERROR(IF(F5+F10+F11=0,"",IF(AND(F5=0,F10+F11&gt;0),"申請不可  ",SUM($F$5+$F$10+$F$11))),"")</f>
        <v/>
      </c>
      <c r="G12" s="89" t="str">
        <f>IFERROR(IF(G5+G10+G11=0,"",IF(AND(G5=0,G10+G11&gt;0),"申請不可  ",SUM($G$5+$G$10+$G$11))),"")</f>
        <v/>
      </c>
    </row>
    <row r="13" spans="1:10" ht="15" customHeight="1" x14ac:dyDescent="0.55000000000000004">
      <c r="A13" s="189"/>
      <c r="B13" s="201"/>
      <c r="C13" s="202"/>
      <c r="D13" s="201"/>
      <c r="E13" s="189"/>
      <c r="F13" s="189"/>
      <c r="G13" s="189"/>
    </row>
    <row r="14" spans="1:10" ht="15" customHeight="1" x14ac:dyDescent="0.55000000000000004">
      <c r="A14" s="189"/>
      <c r="B14" s="203" t="s">
        <v>232</v>
      </c>
      <c r="C14" s="204" t="s">
        <v>37</v>
      </c>
      <c r="D14" s="189"/>
      <c r="E14" s="205"/>
      <c r="F14" s="206" t="s">
        <v>48</v>
      </c>
      <c r="G14" s="207"/>
    </row>
    <row r="15" spans="1:10" ht="21.65" customHeight="1" x14ac:dyDescent="0.55000000000000004">
      <c r="A15" s="189"/>
      <c r="B15" s="208" t="s">
        <v>24</v>
      </c>
      <c r="C15" s="90"/>
      <c r="D15" s="189"/>
      <c r="E15" s="209" t="s">
        <v>36</v>
      </c>
      <c r="F15" s="88"/>
      <c r="G15" s="207"/>
    </row>
    <row r="16" spans="1:10" ht="21.75" customHeight="1" x14ac:dyDescent="0.55000000000000004">
      <c r="A16" s="189"/>
      <c r="B16" s="210" t="s">
        <v>38</v>
      </c>
      <c r="C16" s="91"/>
      <c r="D16" s="189"/>
      <c r="E16" s="211" t="s">
        <v>5</v>
      </c>
      <c r="F16" s="89" t="str">
        <f>IF(F15="","",F15)</f>
        <v/>
      </c>
      <c r="G16" s="207"/>
    </row>
    <row r="17" spans="1:7" ht="21.75" customHeight="1" x14ac:dyDescent="0.55000000000000004">
      <c r="A17" s="189"/>
      <c r="B17" s="210" t="s">
        <v>39</v>
      </c>
      <c r="C17" s="83"/>
      <c r="D17" s="189"/>
      <c r="E17" s="189"/>
      <c r="F17" s="207"/>
      <c r="G17" s="207"/>
    </row>
    <row r="18" spans="1:7" ht="22.5" customHeight="1" x14ac:dyDescent="0.55000000000000004">
      <c r="A18" s="189"/>
      <c r="B18" s="212" t="s">
        <v>58</v>
      </c>
      <c r="C18" s="88"/>
      <c r="D18" s="189"/>
      <c r="E18" s="207"/>
      <c r="F18" s="207"/>
      <c r="G18" s="207"/>
    </row>
    <row r="19" spans="1:7" ht="21.75" customHeight="1" x14ac:dyDescent="0.55000000000000004">
      <c r="A19" s="189"/>
      <c r="B19" s="213" t="s">
        <v>5</v>
      </c>
      <c r="C19" s="89" t="str">
        <f>IF(C15+C16+C17+C18=0,"",IF(AND(OR(D25="",D25=0),OR(D30="")),"申請不可  ",SUM($C$15:$C$18)))</f>
        <v/>
      </c>
      <c r="D19" s="189"/>
      <c r="E19" s="207"/>
      <c r="F19" s="207"/>
      <c r="G19" s="207"/>
    </row>
    <row r="20" spans="1:7" ht="15" customHeight="1" x14ac:dyDescent="0.55000000000000004">
      <c r="A20" s="189"/>
      <c r="B20" s="214"/>
      <c r="C20" s="215"/>
      <c r="D20" s="404"/>
      <c r="E20" s="404"/>
      <c r="F20" s="216"/>
      <c r="G20" s="217"/>
    </row>
    <row r="21" spans="1:7" ht="15" customHeight="1" x14ac:dyDescent="0.55000000000000004">
      <c r="A21" s="189"/>
      <c r="B21" s="214"/>
      <c r="C21" s="215"/>
      <c r="D21" s="216"/>
      <c r="E21" s="216"/>
      <c r="F21" s="216"/>
      <c r="G21" s="217"/>
    </row>
    <row r="22" spans="1:7" ht="19.5" customHeight="1" x14ac:dyDescent="0.55000000000000004">
      <c r="A22" s="189"/>
      <c r="B22" s="217"/>
      <c r="C22" s="217"/>
      <c r="D22" s="217"/>
      <c r="E22" s="217"/>
      <c r="F22" s="218" t="s">
        <v>13</v>
      </c>
      <c r="G22" s="219">
        <v>0.66666666666666663</v>
      </c>
    </row>
    <row r="23" spans="1:7" ht="19.5" customHeight="1" x14ac:dyDescent="0.55000000000000004">
      <c r="A23" s="189"/>
      <c r="B23" s="405" t="s">
        <v>1</v>
      </c>
      <c r="C23" s="406"/>
      <c r="D23" s="407" t="s">
        <v>2</v>
      </c>
      <c r="E23" s="408"/>
      <c r="F23" s="409" t="s">
        <v>6</v>
      </c>
      <c r="G23" s="408"/>
    </row>
    <row r="24" spans="1:7" ht="15.75" customHeight="1" x14ac:dyDescent="0.55000000000000004">
      <c r="A24" s="189"/>
      <c r="B24" s="220"/>
      <c r="C24" s="221" t="s">
        <v>47</v>
      </c>
      <c r="D24" s="415" t="s">
        <v>12</v>
      </c>
      <c r="E24" s="416"/>
      <c r="F24" s="417" t="s">
        <v>12</v>
      </c>
      <c r="G24" s="416"/>
    </row>
    <row r="25" spans="1:7" ht="24" customHeight="1" x14ac:dyDescent="0.55000000000000004">
      <c r="A25" s="189"/>
      <c r="B25" s="394" t="s">
        <v>8</v>
      </c>
      <c r="C25" s="222" t="s">
        <v>3</v>
      </c>
      <c r="D25" s="420">
        <f>IF(AND(C5="",D5="",E5="",F5="",G5=""),"",SUM($C$5:$G$5))+IF(AND(資金計画２!C5="""",資金計画２!D5,"",資金計画２!E5="""",資金計画２!F5="""",資金計画２!G5=""""),"",SUM(資金計画２!$C$5:'資金計画２'!$G$5))</f>
        <v>0</v>
      </c>
      <c r="E25" s="421"/>
      <c r="F25" s="418" t="str">
        <f>IF(D25="","",IF((ROUNDDOWN(D25*$G$22,-3))&gt;1500000,1500000,ROUNDDOWN(D25*$G$22,-3)))</f>
        <v/>
      </c>
      <c r="G25" s="419"/>
    </row>
    <row r="26" spans="1:7" ht="24" customHeight="1" x14ac:dyDescent="0.55000000000000004">
      <c r="A26" s="189"/>
      <c r="B26" s="395"/>
      <c r="C26" s="223" t="s">
        <v>4</v>
      </c>
      <c r="D26" s="420">
        <f>IF(AND(C10="",D10="",E10="",F10="",G10=""),"",SUM($C$10:$G$10))+IF(AND(資金計画２!C10="""",資金計画２!D10,"",資金計画２!E10="""",資金計画２!F10="""",資金計画２!G10=""""),"",SUM(資金計画２!$C$10:'資金計画２'!$G$10))</f>
        <v>0</v>
      </c>
      <c r="E26" s="421"/>
      <c r="F26" s="374" t="str">
        <f>IF(D26="","",IF((ROUNDDOWN(D26*$G$22,-3))&gt;1500000,1500000,ROUNDDOWN(D26*$G$22,-3)))</f>
        <v/>
      </c>
      <c r="G26" s="422"/>
    </row>
    <row r="27" spans="1:7" ht="24" customHeight="1" x14ac:dyDescent="0.55000000000000004">
      <c r="A27" s="189"/>
      <c r="B27" s="395"/>
      <c r="C27" s="224" t="s">
        <v>46</v>
      </c>
      <c r="D27" s="397">
        <f>IF(AND(C11="",D11="",E11="",F11="",G11=""),"",SUM($C$11:$G$11))+IF(AND(資金計画２!C11="""",資金計画２!D11,"",資金計画２!E11="""",資金計画２!F11,"",資金計画２!G11=""""),"",SUM(資金計画２!$C$11:'資金計画２'!$G$11))</f>
        <v>0</v>
      </c>
      <c r="E27" s="398"/>
      <c r="F27" s="399" t="str">
        <f>IF(D27="","",IF((ROUNDDOWN(D27*$G$22,-3))&gt;1500000,1500000,ROUNDDOWN(D27*$G$22,-3)))</f>
        <v/>
      </c>
      <c r="G27" s="400"/>
    </row>
    <row r="28" spans="1:7" ht="24" customHeight="1" thickBot="1" x14ac:dyDescent="0.6">
      <c r="A28" s="189"/>
      <c r="B28" s="396"/>
      <c r="C28" s="225" t="s">
        <v>43</v>
      </c>
      <c r="D28" s="380" t="str">
        <f>IF(AND(D25="",D26="",D27=""),"",SUM(D25:E27))</f>
        <v/>
      </c>
      <c r="E28" s="381"/>
      <c r="F28" s="384" t="str">
        <f>IF(AND(D28=""),"", IF(SUM(F25:G27)&gt;1500000,1500000,SUM(F25:G27)))</f>
        <v/>
      </c>
      <c r="G28" s="385"/>
    </row>
    <row r="29" spans="1:7" ht="24" customHeight="1" thickTop="1" x14ac:dyDescent="0.55000000000000004">
      <c r="A29" s="189"/>
      <c r="B29" s="386" t="s">
        <v>59</v>
      </c>
      <c r="C29" s="226" t="s">
        <v>36</v>
      </c>
      <c r="D29" s="388" t="str">
        <f>F16</f>
        <v/>
      </c>
      <c r="E29" s="389"/>
      <c r="F29" s="370" t="str">
        <f>IF(D29="","",IF((ROUNDDOWN(D29*$G$22,-3))&gt;200000,200000,ROUNDDOWN(D29*$G$22,-3)))</f>
        <v/>
      </c>
      <c r="G29" s="371"/>
    </row>
    <row r="30" spans="1:7" ht="24" customHeight="1" thickBot="1" x14ac:dyDescent="0.6">
      <c r="A30" s="189"/>
      <c r="B30" s="387"/>
      <c r="C30" s="227" t="s">
        <v>43</v>
      </c>
      <c r="D30" s="390" t="str">
        <f>D29</f>
        <v/>
      </c>
      <c r="E30" s="391"/>
      <c r="F30" s="392" t="str">
        <f>IF(D30="","",IF((ROUNDDOWN(D30*$G$22,-3))&gt;200000,200000,ROUNDDOWN(D30*$G$22,-3)))</f>
        <v/>
      </c>
      <c r="G30" s="393"/>
    </row>
    <row r="31" spans="1:7" ht="24" customHeight="1" thickTop="1" x14ac:dyDescent="0.55000000000000004">
      <c r="A31" s="189"/>
      <c r="B31" s="364" t="s">
        <v>42</v>
      </c>
      <c r="C31" s="228" t="s">
        <v>24</v>
      </c>
      <c r="D31" s="368" t="str">
        <f>IF(C15="","",C15)</f>
        <v/>
      </c>
      <c r="E31" s="369"/>
      <c r="F31" s="370" t="str">
        <f>IF(D31="","",IF((ROUNDDOWN(D31*$G$22,-3))&gt;500000,500000,ROUNDDOWN(D31*$G$22,-3)))</f>
        <v/>
      </c>
      <c r="G31" s="371"/>
    </row>
    <row r="32" spans="1:7" ht="24" customHeight="1" x14ac:dyDescent="0.55000000000000004">
      <c r="A32" s="189"/>
      <c r="B32" s="365"/>
      <c r="C32" s="229" t="s">
        <v>38</v>
      </c>
      <c r="D32" s="372" t="str">
        <f>IF(C16="","",C16)</f>
        <v/>
      </c>
      <c r="E32" s="373"/>
      <c r="F32" s="374" t="str">
        <f>IF(D32="","",IF((ROUNDDOWN(D32*$G$22,-3))&gt;200000,200000,ROUNDDOWN(D32*$G$22,-3)))</f>
        <v/>
      </c>
      <c r="G32" s="375"/>
    </row>
    <row r="33" spans="1:7" ht="24" customHeight="1" x14ac:dyDescent="0.55000000000000004">
      <c r="A33" s="189"/>
      <c r="B33" s="365"/>
      <c r="C33" s="230" t="s">
        <v>44</v>
      </c>
      <c r="D33" s="372" t="str">
        <f>IF(C17="","",C17)</f>
        <v/>
      </c>
      <c r="E33" s="373"/>
      <c r="F33" s="374" t="str">
        <f>IF(D33="","",IF((ROUNDDOWN(D33*$G$22,-3))&gt;200000,200000,ROUNDDOWN(D33*$G$22,-3)))</f>
        <v/>
      </c>
      <c r="G33" s="375"/>
    </row>
    <row r="34" spans="1:7" ht="24" customHeight="1" x14ac:dyDescent="0.55000000000000004">
      <c r="A34" s="189"/>
      <c r="B34" s="366"/>
      <c r="C34" s="231" t="s">
        <v>58</v>
      </c>
      <c r="D34" s="376" t="str">
        <f>IF(C18="","",C18)</f>
        <v/>
      </c>
      <c r="E34" s="377"/>
      <c r="F34" s="378" t="str">
        <f>IF(D34="","",IF((ROUNDDOWN(D34*$G$22,-3))&gt;200000,200000,ROUNDDOWN(D34*$G$22,-3)))</f>
        <v/>
      </c>
      <c r="G34" s="379"/>
    </row>
    <row r="35" spans="1:7" ht="24" customHeight="1" thickBot="1" x14ac:dyDescent="0.6">
      <c r="A35" s="189"/>
      <c r="B35" s="367"/>
      <c r="C35" s="232" t="s">
        <v>43</v>
      </c>
      <c r="D35" s="380" t="str">
        <f>IF(AND(D31="",D32="",D33="",D34=""),"",SUM(D31:E34))</f>
        <v/>
      </c>
      <c r="E35" s="381"/>
      <c r="F35" s="382" t="str">
        <f>IF(AND(F31="",F32="",F33="",F34=""),"",SUM(F31:G34))</f>
        <v/>
      </c>
      <c r="G35" s="383"/>
    </row>
    <row r="36" spans="1:7" ht="37.25" customHeight="1" thickTop="1" x14ac:dyDescent="0.55000000000000004">
      <c r="A36" s="189"/>
      <c r="B36" s="358" t="s">
        <v>50</v>
      </c>
      <c r="C36" s="359"/>
      <c r="D36" s="360" t="str">
        <f>IF(AND(D28="",D30="",D35=""),"",SUM(D28,D30,D35))</f>
        <v/>
      </c>
      <c r="E36" s="361"/>
      <c r="F36" s="362" t="str">
        <f>IF(AND(F28="",F30="",F35=""),"",IF(SUM(F28,F30,F35)&gt;1500000,1500000,SUM(F28,F30,F35)))</f>
        <v/>
      </c>
      <c r="G36" s="363"/>
    </row>
    <row r="37" spans="1:7" ht="15" customHeight="1" x14ac:dyDescent="0.55000000000000004">
      <c r="B37" s="4"/>
      <c r="C37" s="36"/>
      <c r="D37" s="4"/>
    </row>
    <row r="38" spans="1:7" ht="15" customHeight="1" x14ac:dyDescent="0.55000000000000004">
      <c r="B38" s="4"/>
      <c r="C38" s="36"/>
      <c r="D38" s="4"/>
    </row>
    <row r="39" spans="1:7" ht="15" customHeight="1" x14ac:dyDescent="0.55000000000000004"/>
    <row r="40" spans="1:7" ht="15" customHeight="1" x14ac:dyDescent="0.55000000000000004"/>
    <row r="41" spans="1:7" s="5" customFormat="1" ht="15" customHeight="1" x14ac:dyDescent="0.55000000000000004"/>
    <row r="42" spans="1:7" ht="15" customHeight="1" x14ac:dyDescent="0.55000000000000004"/>
    <row r="43" spans="1:7" ht="15" customHeight="1" x14ac:dyDescent="0.55000000000000004"/>
    <row r="44" spans="1:7" ht="15" customHeight="1" x14ac:dyDescent="0.55000000000000004"/>
    <row r="45" spans="1:7" ht="15" customHeight="1" x14ac:dyDescent="0.55000000000000004"/>
    <row r="46" spans="1:7" ht="15" customHeight="1" x14ac:dyDescent="0.55000000000000004">
      <c r="B46" s="6"/>
      <c r="C46" s="94"/>
      <c r="D46" s="7"/>
      <c r="E46" s="7"/>
      <c r="F46" s="7"/>
      <c r="G46" s="7"/>
    </row>
    <row r="47" spans="1:7" ht="15" customHeight="1" x14ac:dyDescent="0.55000000000000004">
      <c r="B47" s="8"/>
      <c r="C47" s="37"/>
      <c r="D47" s="8"/>
      <c r="E47" s="8"/>
      <c r="F47" s="8"/>
      <c r="G47" s="8"/>
    </row>
    <row r="48" spans="1:7" ht="15" customHeight="1" x14ac:dyDescent="0.55000000000000004">
      <c r="G48" s="8"/>
    </row>
    <row r="49" spans="7:7" ht="15" customHeight="1" x14ac:dyDescent="0.55000000000000004">
      <c r="G49" s="8"/>
    </row>
    <row r="50" spans="7:7" ht="15" customHeight="1" x14ac:dyDescent="0.55000000000000004">
      <c r="G50" s="8"/>
    </row>
    <row r="51" spans="7:7" ht="15" customHeight="1" x14ac:dyDescent="0.55000000000000004">
      <c r="G51" s="8"/>
    </row>
    <row r="52" spans="7:7" ht="15" customHeight="1" x14ac:dyDescent="0.55000000000000004">
      <c r="G52" s="8"/>
    </row>
    <row r="53" spans="7:7" ht="15" customHeight="1" x14ac:dyDescent="0.55000000000000004">
      <c r="G53" s="8"/>
    </row>
    <row r="54" spans="7:7" ht="15" customHeight="1" x14ac:dyDescent="0.55000000000000004">
      <c r="G54" s="8"/>
    </row>
    <row r="55" spans="7:7" ht="15" customHeight="1" x14ac:dyDescent="0.55000000000000004">
      <c r="G55" s="8"/>
    </row>
    <row r="56" spans="7:7" ht="15" customHeight="1" x14ac:dyDescent="0.55000000000000004"/>
    <row r="57" spans="7:7" ht="15" customHeight="1" x14ac:dyDescent="0.55000000000000004"/>
    <row r="58" spans="7:7" ht="15" customHeight="1" x14ac:dyDescent="0.55000000000000004"/>
    <row r="59" spans="7:7" ht="15" customHeight="1" x14ac:dyDescent="0.55000000000000004"/>
  </sheetData>
  <sheetProtection algorithmName="SHA-512" hashValue="zVVP/ONW2xtxCuchr26CZDUcRfgMuAoUOd4CsEEjVaZd0S4jz7EeaEpxAaMNh2ibOwy2K2XCuzn401DU3pBrCA==" saltValue="r3xpQ/7FFTnrI2gyYOD80A==" spinCount="100000" sheet="1" objects="1" scenarios="1"/>
  <mergeCells count="41">
    <mergeCell ref="D24:E24"/>
    <mergeCell ref="F24:G24"/>
    <mergeCell ref="D25:E25"/>
    <mergeCell ref="F25:G25"/>
    <mergeCell ref="D26:E26"/>
    <mergeCell ref="F26:G26"/>
    <mergeCell ref="B2:G2"/>
    <mergeCell ref="B3:F3"/>
    <mergeCell ref="D20:E20"/>
    <mergeCell ref="B23:C23"/>
    <mergeCell ref="D23:E23"/>
    <mergeCell ref="F23:G23"/>
    <mergeCell ref="A4:B4"/>
    <mergeCell ref="A5:B5"/>
    <mergeCell ref="A10:B10"/>
    <mergeCell ref="A11:B11"/>
    <mergeCell ref="A12:B12"/>
    <mergeCell ref="F28:G28"/>
    <mergeCell ref="B29:B30"/>
    <mergeCell ref="D29:E29"/>
    <mergeCell ref="F29:G29"/>
    <mergeCell ref="D30:E30"/>
    <mergeCell ref="F30:G30"/>
    <mergeCell ref="B25:B28"/>
    <mergeCell ref="D27:E27"/>
    <mergeCell ref="F27:G27"/>
    <mergeCell ref="D28:E28"/>
    <mergeCell ref="B36:C36"/>
    <mergeCell ref="D36:E36"/>
    <mergeCell ref="F36:G36"/>
    <mergeCell ref="B31:B35"/>
    <mergeCell ref="D31:E31"/>
    <mergeCell ref="F31:G31"/>
    <mergeCell ref="D32:E32"/>
    <mergeCell ref="F32:G32"/>
    <mergeCell ref="D33:E33"/>
    <mergeCell ref="F33:G33"/>
    <mergeCell ref="D34:E34"/>
    <mergeCell ref="F34:G34"/>
    <mergeCell ref="D35:E35"/>
    <mergeCell ref="F35:G35"/>
  </mergeCells>
  <phoneticPr fontId="2"/>
  <conditionalFormatting sqref="C19">
    <cfRule type="cellIs" dxfId="4" priority="1" operator="equal">
      <formula>"申請不可  "</formula>
    </cfRule>
  </conditionalFormatting>
  <conditionalFormatting sqref="C12:G12">
    <cfRule type="cellIs" dxfId="3" priority="2" operator="equal">
      <formula>"申請不可  "</formula>
    </cfRule>
  </conditionalFormatting>
  <dataValidations xWindow="362" yWindow="802" count="11">
    <dataValidation allowBlank="1" showInputMessage="1" showErrorMessage="1" prompt="早期割引や出展者全員にかかる費用の額を入力" sqref="C9:G9"/>
    <dataValidation allowBlank="1" showInputMessage="1" showErrorMessage="1" prompt="小間の内訳を記載" sqref="C6:G7"/>
    <dataValidation allowBlank="1" showInputMessage="1" showErrorMessage="1" prompt="助成対象となるに展示会出展をPRする内容が必須です。" sqref="C17"/>
    <dataValidation allowBlank="1" showInputMessage="1" showErrorMessage="1" prompt="助成対象とするには、リアル展示会での印刷物の使用が必須です" sqref="C15"/>
    <dataValidation allowBlank="1" showInputMessage="1" showErrorMessage="1" prompt="入力不要(自動計算されます)" sqref="F16"/>
    <dataValidation allowBlank="1" showInputMessage="1" showErrorMessage="1" prompt="入力不要(自動計算されます)_x000a__x000a_＊出展料が０円、かつEC登録料の申請がない場合、助成対象とならないため、費用計算されません" sqref="C19"/>
    <dataValidation allowBlank="1" showInputMessage="1" showErrorMessage="1" prompt="入力不要(自動計算されます)_x000a__x000a_＊出展料が０円の場合、助成対象とならないため、費用計算されません" sqref="C12:G12"/>
    <dataValidation allowBlank="1" showInputMessage="1" showErrorMessage="1" prompt="出展料が0円かつEC初期登録料の申請がない場合、サイト制作・改修費は計上できません" sqref="C18"/>
    <dataValidation allowBlank="1" showInputMessage="1" showErrorMessage="1" prompt="出展料が0円の場合、資材費は計上できません" sqref="C10:G10"/>
    <dataValidation allowBlank="1" showInputMessage="1" showErrorMessage="1" prompt="出展料が0円の場合、輸送費は計上できません" sqref="C11:G11"/>
    <dataValidation allowBlank="1" showInputMessage="1" showErrorMessage="1" prompt="助成対象とするには、リアル展示会での動画の使用が必須です" sqref="C16"/>
  </dataValidations>
  <pageMargins left="0.7" right="0.7" top="0.75" bottom="0.75" header="0.3" footer="0.3"/>
  <pageSetup paperSize="9" scale="87" orientation="portrait" r:id="rId1"/>
  <ignoredErrors>
    <ignoredError sqref="D25"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topLeftCell="B1" zoomScale="76" zoomScaleNormal="85" zoomScaleSheetLayoutView="76" workbookViewId="0">
      <selection activeCell="D10" sqref="D10"/>
    </sheetView>
  </sheetViews>
  <sheetFormatPr defaultColWidth="8.58203125" defaultRowHeight="18" x14ac:dyDescent="0.55000000000000004"/>
  <cols>
    <col min="1" max="1" width="3" style="20" customWidth="1"/>
    <col min="2" max="2" width="13.9140625" style="20" customWidth="1"/>
    <col min="3" max="3" width="12.58203125" style="1" customWidth="1"/>
    <col min="4" max="4" width="11.1640625" style="20" customWidth="1"/>
    <col min="5" max="5" width="12.08203125" style="20" customWidth="1"/>
    <col min="6" max="6" width="12.6640625" style="20" customWidth="1"/>
    <col min="7" max="7" width="12.83203125" style="20" customWidth="1"/>
    <col min="8" max="8" width="23.9140625" style="20" bestFit="1" customWidth="1"/>
    <col min="9" max="16384" width="8.58203125" style="20"/>
  </cols>
  <sheetData>
    <row r="1" spans="1:10" x14ac:dyDescent="0.5">
      <c r="A1" s="189"/>
      <c r="B1" s="190"/>
      <c r="C1" s="191"/>
      <c r="D1" s="189"/>
      <c r="E1" s="192"/>
      <c r="F1" s="189"/>
      <c r="G1" s="189"/>
    </row>
    <row r="2" spans="1:10" ht="20.25" customHeight="1" x14ac:dyDescent="0.55000000000000004">
      <c r="A2" s="189"/>
      <c r="B2" s="290" t="s">
        <v>241</v>
      </c>
      <c r="C2" s="455" t="s">
        <v>242</v>
      </c>
      <c r="D2" s="455"/>
      <c r="E2" s="455"/>
      <c r="F2" s="455"/>
      <c r="G2" s="455"/>
    </row>
    <row r="3" spans="1:10" ht="19.5" customHeight="1" x14ac:dyDescent="0.55000000000000004">
      <c r="A3" s="189"/>
      <c r="B3" s="402" t="s">
        <v>14</v>
      </c>
      <c r="C3" s="403"/>
      <c r="D3" s="403"/>
      <c r="E3" s="403"/>
      <c r="F3" s="403"/>
      <c r="G3" s="193" t="s">
        <v>12</v>
      </c>
    </row>
    <row r="4" spans="1:10" ht="15" customHeight="1" x14ac:dyDescent="0.55000000000000004">
      <c r="A4" s="410"/>
      <c r="B4" s="410"/>
      <c r="C4" s="194">
        <v>6</v>
      </c>
      <c r="D4" s="194">
        <v>7</v>
      </c>
      <c r="E4" s="195">
        <v>8</v>
      </c>
      <c r="F4" s="195">
        <v>9</v>
      </c>
      <c r="G4" s="293">
        <v>10</v>
      </c>
    </row>
    <row r="5" spans="1:10" ht="21.75" customHeight="1" x14ac:dyDescent="0.55000000000000004">
      <c r="A5" s="411" t="s">
        <v>0</v>
      </c>
      <c r="B5" s="411"/>
      <c r="C5" s="186" t="str">
        <f>IF(C7="","",C6*C7+C8+C9)</f>
        <v/>
      </c>
      <c r="D5" s="186" t="str">
        <f>IF(D7="","",D6*D7+D8+D9)</f>
        <v/>
      </c>
      <c r="E5" s="186" t="str">
        <f>IF(E7="","",E6*E7+E8+E9)</f>
        <v/>
      </c>
      <c r="F5" s="186" t="str">
        <f>IF(F7="","",F6*F7+F8+F9)</f>
        <v/>
      </c>
      <c r="G5" s="282" t="str">
        <f>IF(G7="","",G6*G7+G8+G9)</f>
        <v/>
      </c>
      <c r="J5" s="49"/>
    </row>
    <row r="6" spans="1:10" ht="21.75" customHeight="1" x14ac:dyDescent="0.55000000000000004">
      <c r="A6" s="196"/>
      <c r="B6" s="197" t="s">
        <v>56</v>
      </c>
      <c r="C6" s="275"/>
      <c r="D6" s="275"/>
      <c r="E6" s="275"/>
      <c r="F6" s="280"/>
      <c r="G6" s="283"/>
      <c r="J6" s="49"/>
    </row>
    <row r="7" spans="1:10" ht="21.75" customHeight="1" x14ac:dyDescent="0.55000000000000004">
      <c r="A7" s="196"/>
      <c r="B7" s="198" t="s">
        <v>55</v>
      </c>
      <c r="C7" s="78"/>
      <c r="D7" s="78"/>
      <c r="E7" s="95"/>
      <c r="F7" s="76"/>
      <c r="G7" s="277"/>
      <c r="J7" s="49"/>
    </row>
    <row r="8" spans="1:10" ht="21.75" customHeight="1" x14ac:dyDescent="0.55000000000000004">
      <c r="A8" s="196"/>
      <c r="B8" s="198" t="s">
        <v>54</v>
      </c>
      <c r="C8" s="78"/>
      <c r="D8" s="76"/>
      <c r="E8" s="77"/>
      <c r="F8" s="76"/>
      <c r="G8" s="277"/>
      <c r="J8" s="49"/>
    </row>
    <row r="9" spans="1:10" ht="21.75" customHeight="1" x14ac:dyDescent="0.55000000000000004">
      <c r="A9" s="199"/>
      <c r="B9" s="200" t="s">
        <v>53</v>
      </c>
      <c r="C9" s="78"/>
      <c r="D9" s="78"/>
      <c r="E9" s="78"/>
      <c r="F9" s="76"/>
      <c r="G9" s="278"/>
      <c r="J9" s="49"/>
    </row>
    <row r="10" spans="1:10" ht="21.75" customHeight="1" x14ac:dyDescent="0.55000000000000004">
      <c r="A10" s="412" t="s">
        <v>7</v>
      </c>
      <c r="B10" s="413"/>
      <c r="C10" s="80"/>
      <c r="D10" s="81"/>
      <c r="E10" s="82"/>
      <c r="F10" s="81"/>
      <c r="G10" s="278"/>
    </row>
    <row r="11" spans="1:10" ht="21.75" customHeight="1" x14ac:dyDescent="0.55000000000000004">
      <c r="A11" s="413" t="s">
        <v>45</v>
      </c>
      <c r="B11" s="413"/>
      <c r="C11" s="84"/>
      <c r="D11" s="85"/>
      <c r="E11" s="86"/>
      <c r="F11" s="281"/>
      <c r="G11" s="279"/>
    </row>
    <row r="12" spans="1:10" ht="21.75" customHeight="1" x14ac:dyDescent="0.55000000000000004">
      <c r="A12" s="414" t="s">
        <v>5</v>
      </c>
      <c r="B12" s="414"/>
      <c r="C12" s="87" t="str">
        <f>IFERROR(IF(C5+C10+C11=0,"",IF(AND(C5=0,C10+C11&gt;0),"申請不可  ",SUM($C$5+$C$10+$C$11))),"")</f>
        <v/>
      </c>
      <c r="D12" s="87" t="str">
        <f>IFERROR(IF(D5+D10+D11=0,"",IF(AND(D5=0,D10+D11&gt;0),"申請不可  ",SUM($D$5+$D$10+$D$11))),"")</f>
        <v/>
      </c>
      <c r="E12" s="87" t="str">
        <f>IFERROR(IF(E5+E10+E11=0,"",IF(AND(E5=0,E10+E11&gt;0),"申請不可  ",SUM($E$5+$E$10+$E$11))),"")</f>
        <v/>
      </c>
      <c r="F12" s="87" t="str">
        <f>IFERROR(IF(F5+F10+F11=0,"",IF(AND(F5=0,F10+F11&gt;0),"申請不可  ",SUM($F$5+$F$10+$F$11))),"")</f>
        <v/>
      </c>
      <c r="G12" s="89" t="str">
        <f>IFERROR(IF(G5+G10+G11=0,"",IF(AND(G5=0,G10+G11&gt;0),"申請不可  ",SUM($G$5+$G$10+$G$11))),"")</f>
        <v/>
      </c>
    </row>
    <row r="13" spans="1:10" ht="15" customHeight="1" x14ac:dyDescent="0.55000000000000004">
      <c r="A13" s="189"/>
      <c r="B13" s="201"/>
      <c r="C13" s="202"/>
      <c r="D13" s="201"/>
      <c r="E13" s="189"/>
      <c r="F13" s="189"/>
      <c r="G13" s="189"/>
    </row>
    <row r="14" spans="1:10" ht="28.75" customHeight="1" x14ac:dyDescent="0.55000000000000004">
      <c r="B14" s="288" t="s">
        <v>250</v>
      </c>
      <c r="C14" s="423" t="s">
        <v>251</v>
      </c>
      <c r="D14" s="424"/>
      <c r="E14" s="424"/>
      <c r="F14" s="424"/>
      <c r="G14" s="424"/>
      <c r="H14" s="424"/>
    </row>
    <row r="15" spans="1:10" ht="15" customHeight="1" x14ac:dyDescent="0.55000000000000004">
      <c r="G15" s="8"/>
    </row>
    <row r="16" spans="1:10" ht="23" customHeight="1" x14ac:dyDescent="0.55000000000000004">
      <c r="A16" s="446">
        <v>6</v>
      </c>
      <c r="B16" s="449" t="s">
        <v>243</v>
      </c>
      <c r="C16" s="451"/>
      <c r="D16" s="449" t="s">
        <v>248</v>
      </c>
      <c r="E16" s="450"/>
      <c r="F16" s="450"/>
      <c r="G16" s="292" t="s">
        <v>233</v>
      </c>
      <c r="H16" s="287"/>
    </row>
    <row r="17" spans="1:8" ht="23" customHeight="1" x14ac:dyDescent="0.55000000000000004">
      <c r="A17" s="447"/>
      <c r="B17" s="430" t="s">
        <v>244</v>
      </c>
      <c r="C17" s="443"/>
      <c r="D17" s="336"/>
      <c r="E17" s="337"/>
      <c r="F17" s="442"/>
      <c r="G17" s="430" t="s">
        <v>249</v>
      </c>
      <c r="H17" s="599"/>
    </row>
    <row r="18" spans="1:8" ht="23" customHeight="1" x14ac:dyDescent="0.55000000000000004">
      <c r="A18" s="447"/>
      <c r="B18" s="430" t="s">
        <v>247</v>
      </c>
      <c r="C18" s="443"/>
      <c r="D18" s="336"/>
      <c r="E18" s="337"/>
      <c r="F18" s="442"/>
      <c r="G18" s="428" t="s">
        <v>226</v>
      </c>
      <c r="H18" s="429"/>
    </row>
    <row r="19" spans="1:8" ht="23" customHeight="1" x14ac:dyDescent="0.55000000000000004">
      <c r="A19" s="447"/>
      <c r="B19" s="440" t="s">
        <v>246</v>
      </c>
      <c r="C19" s="441"/>
      <c r="D19" s="336"/>
      <c r="E19" s="337"/>
      <c r="F19" s="442"/>
      <c r="G19" s="286" t="s">
        <v>236</v>
      </c>
      <c r="H19" s="284"/>
    </row>
    <row r="20" spans="1:8" ht="23" customHeight="1" x14ac:dyDescent="0.55000000000000004">
      <c r="A20" s="447"/>
      <c r="B20" s="430" t="s">
        <v>234</v>
      </c>
      <c r="C20" s="443"/>
      <c r="D20" s="285"/>
      <c r="E20" s="294" t="s">
        <v>235</v>
      </c>
      <c r="F20" s="285"/>
      <c r="G20" s="289" t="s">
        <v>237</v>
      </c>
      <c r="H20" s="284"/>
    </row>
    <row r="21" spans="1:8" ht="23" customHeight="1" x14ac:dyDescent="0.55000000000000004">
      <c r="A21" s="447"/>
      <c r="B21" s="430" t="s">
        <v>252</v>
      </c>
      <c r="C21" s="431"/>
      <c r="D21" s="432" t="s">
        <v>238</v>
      </c>
      <c r="E21" s="433"/>
      <c r="F21" s="291" t="s">
        <v>239</v>
      </c>
      <c r="G21" s="434"/>
      <c r="H21" s="435"/>
    </row>
    <row r="22" spans="1:8" ht="23" customHeight="1" x14ac:dyDescent="0.55000000000000004">
      <c r="A22" s="447"/>
      <c r="B22" s="436" t="s">
        <v>245</v>
      </c>
      <c r="C22" s="431"/>
      <c r="D22" s="425"/>
      <c r="E22" s="426"/>
      <c r="F22" s="426"/>
      <c r="G22" s="426"/>
      <c r="H22" s="427"/>
    </row>
    <row r="23" spans="1:8" ht="23" customHeight="1" x14ac:dyDescent="0.55000000000000004">
      <c r="A23" s="448"/>
      <c r="B23" s="444" t="s">
        <v>240</v>
      </c>
      <c r="C23" s="445"/>
      <c r="D23" s="437"/>
      <c r="E23" s="438"/>
      <c r="F23" s="438"/>
      <c r="G23" s="438"/>
      <c r="H23" s="439"/>
    </row>
    <row r="24" spans="1:8" ht="23" customHeight="1" x14ac:dyDescent="0.55000000000000004">
      <c r="A24" s="446">
        <v>7</v>
      </c>
      <c r="B24" s="449" t="s">
        <v>243</v>
      </c>
      <c r="C24" s="451"/>
      <c r="D24" s="449" t="s">
        <v>248</v>
      </c>
      <c r="E24" s="450"/>
      <c r="F24" s="450"/>
      <c r="G24" s="292" t="s">
        <v>233</v>
      </c>
      <c r="H24" s="287"/>
    </row>
    <row r="25" spans="1:8" ht="23" customHeight="1" x14ac:dyDescent="0.55000000000000004">
      <c r="A25" s="447"/>
      <c r="B25" s="430" t="s">
        <v>244</v>
      </c>
      <c r="C25" s="443"/>
      <c r="D25" s="336"/>
      <c r="E25" s="337"/>
      <c r="F25" s="442"/>
      <c r="G25" s="430" t="s">
        <v>249</v>
      </c>
      <c r="H25" s="599"/>
    </row>
    <row r="26" spans="1:8" ht="23" customHeight="1" x14ac:dyDescent="0.55000000000000004">
      <c r="A26" s="447"/>
      <c r="B26" s="430" t="s">
        <v>247</v>
      </c>
      <c r="C26" s="443"/>
      <c r="D26" s="336"/>
      <c r="E26" s="337"/>
      <c r="F26" s="442"/>
      <c r="G26" s="428"/>
      <c r="H26" s="429"/>
    </row>
    <row r="27" spans="1:8" ht="23" customHeight="1" x14ac:dyDescent="0.55000000000000004">
      <c r="A27" s="447"/>
      <c r="B27" s="440" t="s">
        <v>246</v>
      </c>
      <c r="C27" s="441"/>
      <c r="D27" s="336"/>
      <c r="E27" s="337"/>
      <c r="F27" s="442"/>
      <c r="G27" s="286" t="s">
        <v>236</v>
      </c>
      <c r="H27" s="284"/>
    </row>
    <row r="28" spans="1:8" ht="23" customHeight="1" x14ac:dyDescent="0.55000000000000004">
      <c r="A28" s="447"/>
      <c r="B28" s="430" t="s">
        <v>234</v>
      </c>
      <c r="C28" s="443"/>
      <c r="D28" s="285"/>
      <c r="E28" s="294" t="s">
        <v>235</v>
      </c>
      <c r="F28" s="285"/>
      <c r="G28" s="289" t="s">
        <v>237</v>
      </c>
      <c r="H28" s="284"/>
    </row>
    <row r="29" spans="1:8" ht="23" customHeight="1" x14ac:dyDescent="0.55000000000000004">
      <c r="A29" s="447"/>
      <c r="B29" s="430" t="s">
        <v>252</v>
      </c>
      <c r="C29" s="431"/>
      <c r="D29" s="432" t="s">
        <v>238</v>
      </c>
      <c r="E29" s="433"/>
      <c r="F29" s="291" t="s">
        <v>239</v>
      </c>
      <c r="G29" s="434"/>
      <c r="H29" s="435"/>
    </row>
    <row r="30" spans="1:8" ht="23" customHeight="1" x14ac:dyDescent="0.55000000000000004">
      <c r="A30" s="447"/>
      <c r="B30" s="436" t="s">
        <v>245</v>
      </c>
      <c r="C30" s="431"/>
      <c r="D30" s="425"/>
      <c r="E30" s="426"/>
      <c r="F30" s="426"/>
      <c r="G30" s="426"/>
      <c r="H30" s="427"/>
    </row>
    <row r="31" spans="1:8" ht="23" customHeight="1" x14ac:dyDescent="0.55000000000000004">
      <c r="A31" s="448"/>
      <c r="B31" s="444" t="s">
        <v>240</v>
      </c>
      <c r="C31" s="445"/>
      <c r="D31" s="437"/>
      <c r="E31" s="438"/>
      <c r="F31" s="438"/>
      <c r="G31" s="438"/>
      <c r="H31" s="439"/>
    </row>
    <row r="32" spans="1:8" ht="23" customHeight="1" x14ac:dyDescent="0.55000000000000004">
      <c r="A32" s="446">
        <v>8</v>
      </c>
      <c r="B32" s="449" t="s">
        <v>243</v>
      </c>
      <c r="C32" s="451"/>
      <c r="D32" s="449" t="s">
        <v>248</v>
      </c>
      <c r="E32" s="450"/>
      <c r="F32" s="450"/>
      <c r="G32" s="292" t="s">
        <v>233</v>
      </c>
      <c r="H32" s="287"/>
    </row>
    <row r="33" spans="1:8" ht="23" customHeight="1" x14ac:dyDescent="0.55000000000000004">
      <c r="A33" s="447"/>
      <c r="B33" s="430" t="s">
        <v>244</v>
      </c>
      <c r="C33" s="443"/>
      <c r="D33" s="336"/>
      <c r="E33" s="337"/>
      <c r="F33" s="442"/>
      <c r="G33" s="440" t="s">
        <v>249</v>
      </c>
      <c r="H33" s="599"/>
    </row>
    <row r="34" spans="1:8" ht="23" customHeight="1" x14ac:dyDescent="0.55000000000000004">
      <c r="A34" s="447"/>
      <c r="B34" s="430" t="s">
        <v>247</v>
      </c>
      <c r="C34" s="443"/>
      <c r="D34" s="336"/>
      <c r="E34" s="337"/>
      <c r="F34" s="442"/>
      <c r="G34" s="428"/>
      <c r="H34" s="429"/>
    </row>
    <row r="35" spans="1:8" ht="23" customHeight="1" x14ac:dyDescent="0.55000000000000004">
      <c r="A35" s="447"/>
      <c r="B35" s="440" t="s">
        <v>246</v>
      </c>
      <c r="C35" s="441"/>
      <c r="D35" s="336"/>
      <c r="E35" s="337"/>
      <c r="F35" s="442"/>
      <c r="G35" s="286" t="s">
        <v>236</v>
      </c>
      <c r="H35" s="284"/>
    </row>
    <row r="36" spans="1:8" ht="23" customHeight="1" x14ac:dyDescent="0.55000000000000004">
      <c r="A36" s="447"/>
      <c r="B36" s="430" t="s">
        <v>234</v>
      </c>
      <c r="C36" s="443"/>
      <c r="D36" s="285"/>
      <c r="E36" s="294" t="s">
        <v>235</v>
      </c>
      <c r="F36" s="285"/>
      <c r="G36" s="289" t="s">
        <v>237</v>
      </c>
      <c r="H36" s="284"/>
    </row>
    <row r="37" spans="1:8" ht="23" customHeight="1" x14ac:dyDescent="0.55000000000000004">
      <c r="A37" s="447"/>
      <c r="B37" s="430" t="s">
        <v>252</v>
      </c>
      <c r="C37" s="431"/>
      <c r="D37" s="432" t="s">
        <v>238</v>
      </c>
      <c r="E37" s="433"/>
      <c r="F37" s="291" t="s">
        <v>239</v>
      </c>
      <c r="G37" s="434"/>
      <c r="H37" s="435"/>
    </row>
    <row r="38" spans="1:8" ht="23" customHeight="1" x14ac:dyDescent="0.55000000000000004">
      <c r="A38" s="447"/>
      <c r="B38" s="436" t="s">
        <v>245</v>
      </c>
      <c r="C38" s="431"/>
      <c r="D38" s="425"/>
      <c r="E38" s="426"/>
      <c r="F38" s="426"/>
      <c r="G38" s="426"/>
      <c r="H38" s="427"/>
    </row>
    <row r="39" spans="1:8" ht="23" customHeight="1" x14ac:dyDescent="0.55000000000000004">
      <c r="A39" s="448"/>
      <c r="B39" s="444" t="s">
        <v>240</v>
      </c>
      <c r="C39" s="445"/>
      <c r="D39" s="437"/>
      <c r="E39" s="438"/>
      <c r="F39" s="438"/>
      <c r="G39" s="438"/>
      <c r="H39" s="439"/>
    </row>
    <row r="40" spans="1:8" ht="23" customHeight="1" x14ac:dyDescent="0.55000000000000004">
      <c r="A40" s="446">
        <v>9</v>
      </c>
      <c r="B40" s="449" t="s">
        <v>243</v>
      </c>
      <c r="C40" s="451"/>
      <c r="D40" s="449" t="s">
        <v>248</v>
      </c>
      <c r="E40" s="450"/>
      <c r="F40" s="450"/>
      <c r="G40" s="292" t="s">
        <v>233</v>
      </c>
      <c r="H40" s="287"/>
    </row>
    <row r="41" spans="1:8" ht="23" customHeight="1" x14ac:dyDescent="0.55000000000000004">
      <c r="A41" s="447"/>
      <c r="B41" s="430" t="s">
        <v>244</v>
      </c>
      <c r="C41" s="443"/>
      <c r="D41" s="336"/>
      <c r="E41" s="337"/>
      <c r="F41" s="442"/>
      <c r="G41" s="440" t="s">
        <v>249</v>
      </c>
      <c r="H41" s="599"/>
    </row>
    <row r="42" spans="1:8" ht="23" customHeight="1" x14ac:dyDescent="0.55000000000000004">
      <c r="A42" s="447"/>
      <c r="B42" s="430" t="s">
        <v>247</v>
      </c>
      <c r="C42" s="443"/>
      <c r="D42" s="336"/>
      <c r="E42" s="337"/>
      <c r="F42" s="442"/>
      <c r="G42" s="428"/>
      <c r="H42" s="429"/>
    </row>
    <row r="43" spans="1:8" ht="23" customHeight="1" x14ac:dyDescent="0.55000000000000004">
      <c r="A43" s="447"/>
      <c r="B43" s="440" t="s">
        <v>246</v>
      </c>
      <c r="C43" s="441"/>
      <c r="D43" s="336"/>
      <c r="E43" s="337"/>
      <c r="F43" s="442"/>
      <c r="G43" s="286" t="s">
        <v>236</v>
      </c>
      <c r="H43" s="284"/>
    </row>
    <row r="44" spans="1:8" ht="23" customHeight="1" x14ac:dyDescent="0.55000000000000004">
      <c r="A44" s="447"/>
      <c r="B44" s="430" t="s">
        <v>234</v>
      </c>
      <c r="C44" s="443"/>
      <c r="D44" s="285"/>
      <c r="E44" s="294" t="s">
        <v>235</v>
      </c>
      <c r="F44" s="285"/>
      <c r="G44" s="289" t="s">
        <v>237</v>
      </c>
      <c r="H44" s="284"/>
    </row>
    <row r="45" spans="1:8" ht="23" customHeight="1" x14ac:dyDescent="0.55000000000000004">
      <c r="A45" s="447"/>
      <c r="B45" s="430" t="s">
        <v>252</v>
      </c>
      <c r="C45" s="431"/>
      <c r="D45" s="432" t="s">
        <v>238</v>
      </c>
      <c r="E45" s="433"/>
      <c r="F45" s="291" t="s">
        <v>239</v>
      </c>
      <c r="G45" s="434"/>
      <c r="H45" s="435"/>
    </row>
    <row r="46" spans="1:8" ht="23" customHeight="1" x14ac:dyDescent="0.55000000000000004">
      <c r="A46" s="447"/>
      <c r="B46" s="436" t="s">
        <v>245</v>
      </c>
      <c r="C46" s="431"/>
      <c r="D46" s="425"/>
      <c r="E46" s="426"/>
      <c r="F46" s="426"/>
      <c r="G46" s="426"/>
      <c r="H46" s="427"/>
    </row>
    <row r="47" spans="1:8" ht="23" customHeight="1" x14ac:dyDescent="0.55000000000000004">
      <c r="A47" s="448"/>
      <c r="B47" s="444" t="s">
        <v>240</v>
      </c>
      <c r="C47" s="445"/>
      <c r="D47" s="437"/>
      <c r="E47" s="438"/>
      <c r="F47" s="438"/>
      <c r="G47" s="438"/>
      <c r="H47" s="439"/>
    </row>
    <row r="48" spans="1:8" ht="23" customHeight="1" x14ac:dyDescent="0.55000000000000004">
      <c r="A48" s="452">
        <v>10</v>
      </c>
      <c r="B48" s="449" t="s">
        <v>243</v>
      </c>
      <c r="C48" s="451"/>
      <c r="D48" s="449" t="s">
        <v>248</v>
      </c>
      <c r="E48" s="450"/>
      <c r="F48" s="450"/>
      <c r="G48" s="292" t="s">
        <v>233</v>
      </c>
      <c r="H48" s="287"/>
    </row>
    <row r="49" spans="1:8" ht="23" customHeight="1" x14ac:dyDescent="0.55000000000000004">
      <c r="A49" s="453"/>
      <c r="B49" s="430" t="s">
        <v>244</v>
      </c>
      <c r="C49" s="443"/>
      <c r="D49" s="336"/>
      <c r="E49" s="337"/>
      <c r="F49" s="442"/>
      <c r="G49" s="440" t="s">
        <v>249</v>
      </c>
      <c r="H49" s="599"/>
    </row>
    <row r="50" spans="1:8" ht="23" customHeight="1" x14ac:dyDescent="0.55000000000000004">
      <c r="A50" s="453"/>
      <c r="B50" s="430" t="s">
        <v>247</v>
      </c>
      <c r="C50" s="443"/>
      <c r="D50" s="336"/>
      <c r="E50" s="337"/>
      <c r="F50" s="442"/>
      <c r="G50" s="428"/>
      <c r="H50" s="429"/>
    </row>
    <row r="51" spans="1:8" ht="23" customHeight="1" x14ac:dyDescent="0.55000000000000004">
      <c r="A51" s="453"/>
      <c r="B51" s="440" t="s">
        <v>246</v>
      </c>
      <c r="C51" s="441"/>
      <c r="D51" s="336"/>
      <c r="E51" s="337"/>
      <c r="F51" s="442"/>
      <c r="G51" s="286" t="s">
        <v>236</v>
      </c>
      <c r="H51" s="284"/>
    </row>
    <row r="52" spans="1:8" ht="23" customHeight="1" x14ac:dyDescent="0.55000000000000004">
      <c r="A52" s="453"/>
      <c r="B52" s="430" t="s">
        <v>234</v>
      </c>
      <c r="C52" s="443"/>
      <c r="D52" s="285"/>
      <c r="E52" s="294" t="s">
        <v>235</v>
      </c>
      <c r="F52" s="285"/>
      <c r="G52" s="289" t="s">
        <v>237</v>
      </c>
      <c r="H52" s="284"/>
    </row>
    <row r="53" spans="1:8" ht="23" customHeight="1" x14ac:dyDescent="0.55000000000000004">
      <c r="A53" s="453"/>
      <c r="B53" s="430" t="s">
        <v>252</v>
      </c>
      <c r="C53" s="431"/>
      <c r="D53" s="432" t="s">
        <v>238</v>
      </c>
      <c r="E53" s="433"/>
      <c r="F53" s="291" t="s">
        <v>239</v>
      </c>
      <c r="G53" s="434"/>
      <c r="H53" s="435"/>
    </row>
    <row r="54" spans="1:8" ht="23" customHeight="1" x14ac:dyDescent="0.55000000000000004">
      <c r="A54" s="453"/>
      <c r="B54" s="436" t="s">
        <v>245</v>
      </c>
      <c r="C54" s="431"/>
      <c r="D54" s="425"/>
      <c r="E54" s="426"/>
      <c r="F54" s="426"/>
      <c r="G54" s="426"/>
      <c r="H54" s="427"/>
    </row>
    <row r="55" spans="1:8" ht="23" customHeight="1" x14ac:dyDescent="0.55000000000000004">
      <c r="A55" s="454"/>
      <c r="B55" s="444" t="s">
        <v>240</v>
      </c>
      <c r="C55" s="445"/>
      <c r="D55" s="437"/>
      <c r="E55" s="438"/>
      <c r="F55" s="438"/>
      <c r="G55" s="438"/>
      <c r="H55" s="439"/>
    </row>
  </sheetData>
  <sheetProtection algorithmName="SHA-512" hashValue="aXDrAtXl4kEaLP2vwx2Uqay/Op0esiwoK0tNVgLknVXryil1lF1TDucUfV6z9CmLsfXBLJyjIwuVJ+2A8jhp2A==" saltValue="Bq7eslrTMZ+lCL0dBLGKbg==" spinCount="100000" sheet="1" objects="1" scenarios="1"/>
  <mergeCells count="103">
    <mergeCell ref="C2:G2"/>
    <mergeCell ref="B18:C18"/>
    <mergeCell ref="D27:F27"/>
    <mergeCell ref="B28:C28"/>
    <mergeCell ref="B3:F3"/>
    <mergeCell ref="A4:B4"/>
    <mergeCell ref="A5:B5"/>
    <mergeCell ref="A10:B10"/>
    <mergeCell ref="A11:B11"/>
    <mergeCell ref="B16:C16"/>
    <mergeCell ref="D16:F16"/>
    <mergeCell ref="B17:C17"/>
    <mergeCell ref="D17:F17"/>
    <mergeCell ref="B19:C19"/>
    <mergeCell ref="D19:F19"/>
    <mergeCell ref="A12:B12"/>
    <mergeCell ref="B20:C20"/>
    <mergeCell ref="B21:C21"/>
    <mergeCell ref="B22:C22"/>
    <mergeCell ref="B23:C23"/>
    <mergeCell ref="A16:A23"/>
    <mergeCell ref="D18:F18"/>
    <mergeCell ref="D21:E21"/>
    <mergeCell ref="G21:H21"/>
    <mergeCell ref="B30:C30"/>
    <mergeCell ref="B33:C33"/>
    <mergeCell ref="D33:F33"/>
    <mergeCell ref="B34:C34"/>
    <mergeCell ref="A24:A31"/>
    <mergeCell ref="G25:H25"/>
    <mergeCell ref="B26:C26"/>
    <mergeCell ref="D26:F26"/>
    <mergeCell ref="G26:H26"/>
    <mergeCell ref="D29:E29"/>
    <mergeCell ref="G29:H29"/>
    <mergeCell ref="B31:C31"/>
    <mergeCell ref="D31:H31"/>
    <mergeCell ref="A32:A39"/>
    <mergeCell ref="B32:C32"/>
    <mergeCell ref="D32:F32"/>
    <mergeCell ref="G33:H33"/>
    <mergeCell ref="D34:F34"/>
    <mergeCell ref="B24:C24"/>
    <mergeCell ref="D24:F24"/>
    <mergeCell ref="B25:C25"/>
    <mergeCell ref="D25:F25"/>
    <mergeCell ref="B27:C27"/>
    <mergeCell ref="B55:C55"/>
    <mergeCell ref="D55:H55"/>
    <mergeCell ref="A48:A55"/>
    <mergeCell ref="B48:C48"/>
    <mergeCell ref="D48:F48"/>
    <mergeCell ref="B49:C49"/>
    <mergeCell ref="D49:F49"/>
    <mergeCell ref="G49:H49"/>
    <mergeCell ref="G50:H50"/>
    <mergeCell ref="B52:C52"/>
    <mergeCell ref="B53:C53"/>
    <mergeCell ref="D53:E53"/>
    <mergeCell ref="G53:H53"/>
    <mergeCell ref="A40:A47"/>
    <mergeCell ref="D40:F40"/>
    <mergeCell ref="G41:H41"/>
    <mergeCell ref="G42:H42"/>
    <mergeCell ref="B43:C43"/>
    <mergeCell ref="D43:F43"/>
    <mergeCell ref="B44:C44"/>
    <mergeCell ref="D45:E45"/>
    <mergeCell ref="G45:H45"/>
    <mergeCell ref="B47:C47"/>
    <mergeCell ref="D47:H47"/>
    <mergeCell ref="B40:C40"/>
    <mergeCell ref="B41:C41"/>
    <mergeCell ref="D41:F41"/>
    <mergeCell ref="B42:C42"/>
    <mergeCell ref="D42:F42"/>
    <mergeCell ref="B45:C45"/>
    <mergeCell ref="B46:C46"/>
    <mergeCell ref="D46:H46"/>
    <mergeCell ref="C14:H14"/>
    <mergeCell ref="D38:H38"/>
    <mergeCell ref="D54:H54"/>
    <mergeCell ref="G34:H34"/>
    <mergeCell ref="B37:C37"/>
    <mergeCell ref="D37:E37"/>
    <mergeCell ref="G37:H37"/>
    <mergeCell ref="B38:C38"/>
    <mergeCell ref="D39:H39"/>
    <mergeCell ref="B35:C35"/>
    <mergeCell ref="D35:F35"/>
    <mergeCell ref="B36:C36"/>
    <mergeCell ref="B39:C39"/>
    <mergeCell ref="B50:C50"/>
    <mergeCell ref="D50:F50"/>
    <mergeCell ref="B51:C51"/>
    <mergeCell ref="D51:F51"/>
    <mergeCell ref="B54:C54"/>
    <mergeCell ref="D23:H23"/>
    <mergeCell ref="G17:H17"/>
    <mergeCell ref="G18:H18"/>
    <mergeCell ref="D22:H22"/>
    <mergeCell ref="D30:H30"/>
    <mergeCell ref="B29:C29"/>
  </mergeCells>
  <phoneticPr fontId="2"/>
  <conditionalFormatting sqref="C12:G12">
    <cfRule type="cellIs" dxfId="2" priority="2" operator="equal">
      <formula>"申請不可  "</formula>
    </cfRule>
  </conditionalFormatting>
  <dataValidations count="12">
    <dataValidation allowBlank="1" showInputMessage="1" showErrorMessage="1" prompt="出展料が0円の場合、輸送費は計上できません" sqref="C11:G11"/>
    <dataValidation allowBlank="1" showInputMessage="1" showErrorMessage="1" prompt="出展料が0円の場合、資材費は計上できません" sqref="C10:G10"/>
    <dataValidation allowBlank="1" showInputMessage="1" showErrorMessage="1" prompt="入力不要(自動計算されます)_x000a__x000a_＊出展料が０円の場合、助成対象とならないため、費用計算されません" sqref="C12:G12"/>
    <dataValidation allowBlank="1" showInputMessage="1" showErrorMessage="1" prompt="小間の内訳を記載" sqref="C6:G7"/>
    <dataValidation allowBlank="1" showInputMessage="1" showErrorMessage="1" prompt="早期割引や出展者全員にかかる費用の額を入力" sqref="C9:G9"/>
    <dataValidation type="list" allowBlank="1" showInputMessage="1" showErrorMessage="1" prompt="プルダウンして選択" sqref="D21 D29 D37 D45 D53">
      <formula1>"　,東京ビッグサイト,幕張メッセ,サンシャイン池袋,パシフィコ横浜,その他（都内）,その他（神奈川・千葉・埼玉）,その他（上記以外）"</formula1>
    </dataValidation>
    <dataValidation type="list" allowBlank="1" showInputMessage="1" showErrorMessage="1" prompt="プルダウンして選択" sqref="H16 H24 H32 H40 H48">
      <formula1>"単独（主催者）,パビリオン（主催者）,パビリオン（公的機関）"</formula1>
    </dataValidation>
    <dataValidation type="list" allowBlank="1" showInputMessage="1" showErrorMessage="1" prompt="【プルダウンして選択】_x000a_　「自社商品」＝自社の製品・技術・商品・サービス_x000a_「販売権あり」＝自社で販売権を持つ他社の製品・技術・商品・サービス_x000a__x000a_※販売権のない他社商品を含む出展は助成対象にできません。" sqref="H20 H28 H36 H44 H52">
      <formula1>"自社商品,自社取扱商品（販売権あり）,自社商品＋自社取扱商品"</formula1>
    </dataValidation>
    <dataValidation allowBlank="1" showInputMessage="1" showErrorMessage="1" prompt="展示する商品名も具体的に記入" sqref="D31 D39 D47 D23 D55"/>
    <dataValidation allowBlank="1" showInputMessage="1" showErrorMessage="1" prompt="西暦年/月/日　を半角で入力_x000a_例）_x000a_2023年4月1日_x000a_→2023/4/1_x000a_" sqref="D20 F20 D28 F28 D36 F36 D44 F44 D52 F52"/>
    <dataValidation allowBlank="1" showInputMessage="1" showErrorMessage="1" prompt="その他を選んだ場合のみ入力" sqref="G21:H21 G29:H29 G37:H37 G45:H45 G53:H53"/>
    <dataValidation type="list" allowBlank="1" showInputMessage="1" showErrorMessage="1" prompt="プルダウンして選択" sqref="H19 H27 H35 H43 H51">
      <formula1>"申請者名,申請者名＋自社ブランド名,自社ブランド名"</formula1>
    </dataValidation>
  </dataValidations>
  <pageMargins left="0.70866141732283472" right="0.70866141732283472" top="0.74803149606299213" bottom="0.74803149606299213" header="0.31496062992125984" footer="0.31496062992125984"/>
  <pageSetup paperSize="9" scale="77" fitToHeight="2" orientation="portrait" r:id="rId1"/>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S37"/>
  <sheetViews>
    <sheetView view="pageBreakPreview" zoomScale="116" zoomScaleNormal="100" zoomScaleSheetLayoutView="116" workbookViewId="0">
      <selection activeCell="P30" sqref="P30"/>
    </sheetView>
  </sheetViews>
  <sheetFormatPr defaultColWidth="9" defaultRowHeight="16.5" x14ac:dyDescent="0.55000000000000004"/>
  <cols>
    <col min="1" max="1" width="1.6640625" style="101" customWidth="1"/>
    <col min="2" max="2" width="2.58203125" style="101" customWidth="1"/>
    <col min="3" max="3" width="13.58203125" style="101" customWidth="1"/>
    <col min="4" max="4" width="10.83203125" style="101" customWidth="1"/>
    <col min="5" max="5" width="3.83203125" style="101" customWidth="1"/>
    <col min="6" max="6" width="2.5" style="101" customWidth="1"/>
    <col min="7" max="7" width="7.5" style="101" customWidth="1"/>
    <col min="8" max="8" width="6.33203125" style="101" customWidth="1"/>
    <col min="9" max="9" width="4.6640625" style="101" customWidth="1"/>
    <col min="10" max="10" width="6.08203125" style="101" customWidth="1"/>
    <col min="11" max="11" width="7.6640625" style="101" customWidth="1"/>
    <col min="12" max="13" width="3.08203125" style="101" customWidth="1"/>
    <col min="14" max="48" width="10.6640625" style="101" customWidth="1"/>
    <col min="49" max="49" width="10.6640625" style="101" hidden="1" customWidth="1"/>
    <col min="50" max="69" width="0" style="101" hidden="1" customWidth="1"/>
    <col min="70" max="88" width="8.58203125" style="101" hidden="1" customWidth="1"/>
    <col min="89" max="94" width="8.58203125" style="101" customWidth="1"/>
    <col min="95" max="16384" width="9" style="101"/>
  </cols>
  <sheetData>
    <row r="1" spans="1:97" ht="22.25" customHeight="1" x14ac:dyDescent="0.55000000000000004">
      <c r="A1" s="100" t="s">
        <v>15</v>
      </c>
      <c r="M1" s="102"/>
      <c r="N1" s="102"/>
      <c r="AX1" s="102"/>
    </row>
    <row r="2" spans="1:97" s="108" customFormat="1" ht="24" customHeight="1" x14ac:dyDescent="0.5">
      <c r="A2" s="103"/>
      <c r="B2" s="99" t="s">
        <v>25</v>
      </c>
      <c r="C2" s="99"/>
      <c r="D2" s="99"/>
      <c r="E2" s="99"/>
      <c r="F2" s="99"/>
      <c r="G2" s="99"/>
      <c r="H2" s="99"/>
      <c r="I2" s="99"/>
      <c r="J2" s="99"/>
      <c r="K2" s="99"/>
      <c r="L2" s="99"/>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5" t="s">
        <v>60</v>
      </c>
      <c r="AY2" s="106" t="s">
        <v>61</v>
      </c>
      <c r="AZ2" s="106" t="s">
        <v>62</v>
      </c>
      <c r="BA2" s="107"/>
      <c r="BB2" s="107"/>
      <c r="BC2" s="107"/>
      <c r="BD2" s="107"/>
      <c r="BE2" s="107"/>
      <c r="BF2" s="107"/>
      <c r="BG2" s="107"/>
      <c r="BH2" s="107"/>
      <c r="BI2" s="107"/>
      <c r="BJ2" s="107"/>
      <c r="BK2" s="107"/>
      <c r="BL2" s="107"/>
      <c r="BM2" s="107"/>
      <c r="BN2" s="107"/>
      <c r="BO2" s="107"/>
      <c r="BP2" s="107"/>
      <c r="BQ2" s="107"/>
      <c r="BR2" s="107"/>
      <c r="BS2" s="107"/>
      <c r="BT2" s="107"/>
      <c r="BU2" s="107"/>
      <c r="BV2" s="107"/>
      <c r="BW2" s="106"/>
      <c r="BX2" s="106"/>
      <c r="BY2" s="106"/>
      <c r="BZ2" s="106"/>
      <c r="CA2" s="106"/>
      <c r="CC2" s="107"/>
      <c r="CD2" s="107"/>
      <c r="CE2" s="107"/>
      <c r="CF2" s="107"/>
      <c r="CG2" s="107"/>
      <c r="CH2" s="107"/>
      <c r="CI2" s="107"/>
      <c r="CJ2" s="107"/>
      <c r="CK2" s="107"/>
      <c r="CL2" s="107"/>
      <c r="CM2" s="107"/>
      <c r="CN2" s="107"/>
      <c r="CO2" s="107"/>
      <c r="CP2" s="107"/>
      <c r="CQ2" s="107"/>
      <c r="CR2" s="107"/>
      <c r="CS2" s="107"/>
    </row>
    <row r="3" spans="1:97" s="108" customFormat="1" ht="13.5" customHeight="1" x14ac:dyDescent="0.55000000000000004">
      <c r="B3" s="525" t="s">
        <v>63</v>
      </c>
      <c r="C3" s="526"/>
      <c r="D3" s="529" t="s">
        <v>64</v>
      </c>
      <c r="E3" s="531" t="s">
        <v>33</v>
      </c>
      <c r="F3" s="526"/>
      <c r="G3" s="526"/>
      <c r="H3" s="532"/>
      <c r="I3" s="533"/>
      <c r="J3" s="533"/>
      <c r="K3" s="533"/>
      <c r="L3" s="534"/>
      <c r="M3" s="109"/>
      <c r="N3" s="109"/>
      <c r="O3" s="109"/>
      <c r="P3" s="109"/>
      <c r="Q3" s="109"/>
      <c r="R3" s="109"/>
      <c r="S3" s="109"/>
      <c r="T3" s="109"/>
      <c r="U3" s="109"/>
      <c r="V3" s="18"/>
      <c r="W3" s="109"/>
      <c r="X3" s="109"/>
      <c r="Y3" s="109"/>
      <c r="Z3" s="109"/>
      <c r="AA3" s="109"/>
      <c r="AB3" s="109"/>
      <c r="AC3" s="109"/>
      <c r="AD3" s="109"/>
      <c r="AE3" s="18"/>
      <c r="AF3" s="109"/>
      <c r="AG3" s="109"/>
      <c r="AH3" s="109"/>
      <c r="AI3" s="109"/>
      <c r="AJ3" s="109"/>
      <c r="AK3" s="109"/>
      <c r="AL3" s="109"/>
      <c r="AM3" s="109"/>
      <c r="AN3" s="18"/>
      <c r="AO3" s="109"/>
      <c r="AP3" s="109"/>
      <c r="AQ3" s="109"/>
      <c r="AR3" s="109"/>
      <c r="AS3" s="109"/>
      <c r="AT3" s="109"/>
      <c r="AU3" s="109"/>
      <c r="AV3" s="109"/>
      <c r="AW3" s="18"/>
      <c r="AX3" s="105" t="s">
        <v>65</v>
      </c>
      <c r="AY3" s="106" t="s">
        <v>66</v>
      </c>
      <c r="AZ3" s="106" t="s">
        <v>67</v>
      </c>
      <c r="BA3" s="107"/>
      <c r="BB3" s="107"/>
      <c r="BC3" s="107"/>
      <c r="BD3" s="107"/>
      <c r="BE3" s="107"/>
      <c r="BF3" s="107"/>
      <c r="BG3" s="107"/>
      <c r="BH3" s="107"/>
      <c r="BI3" s="107"/>
      <c r="BJ3" s="107"/>
      <c r="BK3" s="107"/>
      <c r="BL3" s="107"/>
      <c r="BM3" s="107"/>
      <c r="BN3" s="107"/>
      <c r="BO3" s="107"/>
      <c r="BP3" s="107"/>
      <c r="BQ3" s="107"/>
      <c r="BR3" s="107"/>
      <c r="BS3" s="107"/>
      <c r="BT3" s="107"/>
      <c r="BU3" s="107"/>
      <c r="BV3" s="107"/>
      <c r="BW3" s="110"/>
      <c r="BX3" s="110"/>
      <c r="BY3" s="110"/>
      <c r="BZ3" s="110"/>
      <c r="CA3" s="111"/>
      <c r="CB3" s="111"/>
      <c r="CC3" s="111"/>
      <c r="CD3" s="111"/>
      <c r="CE3" s="111"/>
      <c r="CF3" s="111"/>
      <c r="CG3" s="107"/>
      <c r="CH3" s="107"/>
      <c r="CI3" s="107"/>
      <c r="CJ3" s="107"/>
      <c r="CK3" s="107"/>
      <c r="CL3" s="107"/>
      <c r="CM3" s="107"/>
      <c r="CN3" s="107"/>
      <c r="CO3" s="107"/>
      <c r="CP3" s="107"/>
      <c r="CQ3" s="107"/>
      <c r="CR3" s="107"/>
      <c r="CS3" s="107"/>
    </row>
    <row r="4" spans="1:97" s="108" customFormat="1" ht="26.15" customHeight="1" x14ac:dyDescent="0.55000000000000004">
      <c r="A4" s="112"/>
      <c r="B4" s="527"/>
      <c r="C4" s="528"/>
      <c r="D4" s="530"/>
      <c r="E4" s="528"/>
      <c r="F4" s="528"/>
      <c r="G4" s="528"/>
      <c r="H4" s="535"/>
      <c r="I4" s="536"/>
      <c r="J4" s="536"/>
      <c r="K4" s="536"/>
      <c r="L4" s="537"/>
      <c r="M4" s="113"/>
      <c r="N4" s="113"/>
      <c r="O4" s="113"/>
      <c r="P4" s="113"/>
      <c r="Q4" s="113"/>
      <c r="R4" s="113"/>
      <c r="S4" s="113"/>
      <c r="T4" s="113"/>
      <c r="U4" s="113"/>
      <c r="V4" s="114"/>
      <c r="W4" s="113"/>
      <c r="X4" s="113"/>
      <c r="Y4" s="113"/>
      <c r="Z4" s="113"/>
      <c r="AA4" s="113"/>
      <c r="AB4" s="113"/>
      <c r="AC4" s="113"/>
      <c r="AD4" s="113"/>
      <c r="AE4" s="114"/>
      <c r="AF4" s="113"/>
      <c r="AG4" s="113"/>
      <c r="AH4" s="113"/>
      <c r="AI4" s="113"/>
      <c r="AJ4" s="113"/>
      <c r="AK4" s="113"/>
      <c r="AL4" s="113"/>
      <c r="AM4" s="113"/>
      <c r="AN4" s="114"/>
      <c r="AO4" s="113"/>
      <c r="AP4" s="113"/>
      <c r="AQ4" s="113"/>
      <c r="AR4" s="113"/>
      <c r="AS4" s="113"/>
      <c r="AT4" s="113"/>
      <c r="AU4" s="113"/>
      <c r="AV4" s="113"/>
      <c r="AW4" s="114"/>
      <c r="AX4" s="105" t="s">
        <v>68</v>
      </c>
      <c r="AY4" s="106" t="s">
        <v>69</v>
      </c>
      <c r="AZ4" s="106"/>
      <c r="BA4" s="107"/>
      <c r="BB4" s="107"/>
      <c r="BC4" s="107"/>
      <c r="BD4" s="107"/>
      <c r="BE4" s="107"/>
      <c r="BF4" s="107"/>
      <c r="BG4" s="107"/>
      <c r="BH4" s="107"/>
      <c r="BI4" s="107"/>
      <c r="BJ4" s="107"/>
      <c r="BK4" s="107"/>
      <c r="BL4" s="107"/>
      <c r="BM4" s="107"/>
      <c r="BN4" s="107"/>
      <c r="BO4" s="107"/>
      <c r="BP4" s="107"/>
      <c r="BQ4" s="107"/>
      <c r="BR4" s="107"/>
      <c r="BS4" s="107"/>
      <c r="BT4" s="107"/>
      <c r="BU4" s="107"/>
      <c r="BV4" s="107"/>
      <c r="BW4" s="106"/>
      <c r="BX4" s="106"/>
      <c r="BY4" s="106"/>
      <c r="BZ4" s="106"/>
      <c r="CA4" s="107"/>
      <c r="CB4" s="107"/>
      <c r="CC4" s="107"/>
      <c r="CD4" s="107"/>
      <c r="CE4" s="107"/>
      <c r="CF4" s="107"/>
      <c r="CG4" s="107"/>
      <c r="CH4" s="107"/>
      <c r="CI4" s="107"/>
      <c r="CJ4" s="107"/>
      <c r="CK4" s="107"/>
      <c r="CL4" s="107"/>
      <c r="CM4" s="107"/>
      <c r="CN4" s="107"/>
      <c r="CO4" s="107"/>
      <c r="CP4" s="107"/>
      <c r="CQ4" s="107"/>
      <c r="CR4" s="107"/>
      <c r="CS4" s="107"/>
    </row>
    <row r="5" spans="1:97" s="108" customFormat="1" ht="11.75" customHeight="1" x14ac:dyDescent="0.55000000000000004">
      <c r="A5" s="115"/>
      <c r="B5" s="116"/>
      <c r="C5" s="116"/>
      <c r="D5" s="116"/>
      <c r="E5" s="116"/>
      <c r="F5" s="116"/>
      <c r="G5" s="109"/>
      <c r="H5" s="117"/>
      <c r="I5" s="117"/>
      <c r="J5" s="117"/>
      <c r="K5" s="117"/>
      <c r="L5" s="117"/>
      <c r="M5" s="113"/>
      <c r="N5" s="113"/>
      <c r="O5" s="113"/>
      <c r="P5" s="113"/>
      <c r="Q5" s="113"/>
      <c r="R5" s="113"/>
      <c r="S5" s="113"/>
      <c r="T5" s="113"/>
      <c r="U5" s="113"/>
      <c r="V5" s="114"/>
      <c r="W5" s="113"/>
      <c r="X5" s="113"/>
      <c r="Y5" s="113"/>
      <c r="Z5" s="113"/>
      <c r="AA5" s="113"/>
      <c r="AB5" s="113"/>
      <c r="AC5" s="113"/>
      <c r="AD5" s="113"/>
      <c r="AE5" s="114"/>
      <c r="AF5" s="113"/>
      <c r="AG5" s="113"/>
      <c r="AH5" s="113"/>
      <c r="AI5" s="113"/>
      <c r="AJ5" s="113"/>
      <c r="AK5" s="113"/>
      <c r="AL5" s="113"/>
      <c r="AM5" s="113"/>
      <c r="AN5" s="114"/>
      <c r="AO5" s="113"/>
      <c r="AP5" s="113"/>
      <c r="AQ5" s="113"/>
      <c r="AR5" s="113"/>
      <c r="AS5" s="113"/>
      <c r="AT5" s="113"/>
      <c r="AU5" s="113"/>
      <c r="AV5" s="113"/>
      <c r="AW5" s="114"/>
      <c r="AX5" s="105" t="s">
        <v>70</v>
      </c>
      <c r="AY5" s="106" t="s">
        <v>71</v>
      </c>
      <c r="AZ5" s="106" t="s">
        <v>72</v>
      </c>
      <c r="BA5" s="106" t="s">
        <v>73</v>
      </c>
      <c r="BB5" s="107"/>
      <c r="BC5" s="107"/>
      <c r="BD5" s="107"/>
      <c r="BE5" s="107"/>
      <c r="BF5" s="107"/>
      <c r="BG5" s="107"/>
      <c r="BH5" s="107"/>
      <c r="BI5" s="107"/>
      <c r="BJ5" s="107"/>
      <c r="BK5" s="107"/>
      <c r="BL5" s="107"/>
      <c r="BM5" s="107"/>
      <c r="BN5" s="107"/>
      <c r="BO5" s="107"/>
      <c r="BP5" s="107"/>
      <c r="BQ5" s="107"/>
      <c r="BR5" s="107"/>
      <c r="BS5" s="107"/>
      <c r="BT5" s="107"/>
      <c r="BU5" s="107"/>
      <c r="BV5" s="107"/>
      <c r="BW5" s="106"/>
      <c r="BX5" s="106"/>
      <c r="BY5" s="106"/>
      <c r="BZ5" s="106"/>
      <c r="CA5" s="107"/>
      <c r="CB5" s="107"/>
      <c r="CC5" s="107"/>
      <c r="CD5" s="107"/>
      <c r="CE5" s="107"/>
      <c r="CF5" s="107"/>
      <c r="CG5" s="107"/>
      <c r="CH5" s="107"/>
      <c r="CI5" s="107"/>
      <c r="CJ5" s="107"/>
      <c r="CK5" s="107"/>
      <c r="CL5" s="107"/>
      <c r="CM5" s="107"/>
      <c r="CN5" s="107"/>
      <c r="CO5" s="107"/>
      <c r="CP5" s="107"/>
      <c r="CQ5" s="107"/>
      <c r="CR5" s="107"/>
      <c r="CS5" s="107"/>
    </row>
    <row r="6" spans="1:97" s="108" customFormat="1" ht="40.25" customHeight="1" x14ac:dyDescent="0.55000000000000004">
      <c r="B6" s="538" t="s">
        <v>74</v>
      </c>
      <c r="C6" s="539"/>
      <c r="D6" s="539"/>
      <c r="E6" s="539"/>
      <c r="F6" s="539"/>
      <c r="G6" s="540" t="s">
        <v>75</v>
      </c>
      <c r="H6" s="541"/>
      <c r="I6" s="104"/>
      <c r="J6" s="104"/>
      <c r="K6" s="104"/>
      <c r="L6" s="104"/>
      <c r="M6" s="118"/>
      <c r="N6" s="118"/>
      <c r="O6" s="118"/>
      <c r="P6" s="118"/>
      <c r="Q6" s="118"/>
      <c r="R6" s="118"/>
      <c r="S6" s="118"/>
      <c r="T6" s="118"/>
      <c r="U6" s="118"/>
      <c r="V6" s="114"/>
      <c r="W6" s="118"/>
      <c r="X6" s="118"/>
      <c r="Y6" s="118"/>
      <c r="Z6" s="118"/>
      <c r="AA6" s="118"/>
      <c r="AB6" s="118"/>
      <c r="AC6" s="118"/>
      <c r="AD6" s="118"/>
      <c r="AE6" s="114"/>
      <c r="AF6" s="118"/>
      <c r="AG6" s="118"/>
      <c r="AH6" s="118"/>
      <c r="AI6" s="118"/>
      <c r="AJ6" s="118"/>
      <c r="AK6" s="118"/>
      <c r="AL6" s="118"/>
      <c r="AM6" s="118"/>
      <c r="AN6" s="114"/>
      <c r="AO6" s="118"/>
      <c r="AP6" s="118"/>
      <c r="AQ6" s="118"/>
      <c r="AR6" s="118"/>
      <c r="AS6" s="118"/>
      <c r="AT6" s="118"/>
      <c r="AU6" s="118"/>
      <c r="AV6" s="118"/>
      <c r="AW6" s="114"/>
      <c r="AX6" s="105" t="s">
        <v>76</v>
      </c>
      <c r="AY6" s="106" t="s">
        <v>77</v>
      </c>
      <c r="AZ6" s="106" t="s">
        <v>78</v>
      </c>
      <c r="BA6" s="106" t="s">
        <v>79</v>
      </c>
      <c r="BB6" s="106" t="s">
        <v>80</v>
      </c>
      <c r="BC6" s="106" t="s">
        <v>81</v>
      </c>
      <c r="BD6" s="106" t="s">
        <v>82</v>
      </c>
      <c r="BE6" s="106" t="s">
        <v>83</v>
      </c>
      <c r="BF6" s="106" t="s">
        <v>84</v>
      </c>
      <c r="BG6" s="106" t="s">
        <v>85</v>
      </c>
      <c r="BH6" s="106" t="s">
        <v>86</v>
      </c>
      <c r="BI6" s="106" t="s">
        <v>87</v>
      </c>
      <c r="BJ6" s="106" t="s">
        <v>88</v>
      </c>
      <c r="BK6" s="106" t="s">
        <v>89</v>
      </c>
      <c r="BL6" s="106" t="s">
        <v>90</v>
      </c>
      <c r="BM6" s="106" t="s">
        <v>91</v>
      </c>
      <c r="BN6" s="106" t="s">
        <v>92</v>
      </c>
      <c r="BO6" s="106" t="s">
        <v>93</v>
      </c>
      <c r="BP6" s="106" t="s">
        <v>94</v>
      </c>
      <c r="BQ6" s="106" t="s">
        <v>95</v>
      </c>
      <c r="BR6" s="106" t="s">
        <v>96</v>
      </c>
      <c r="BS6" s="106" t="s">
        <v>97</v>
      </c>
      <c r="BT6" s="106" t="s">
        <v>98</v>
      </c>
      <c r="BU6" s="106" t="s">
        <v>99</v>
      </c>
      <c r="BV6" s="106" t="s">
        <v>100</v>
      </c>
      <c r="BW6" s="106"/>
      <c r="BX6" s="106"/>
      <c r="BY6" s="106"/>
      <c r="BZ6" s="105"/>
      <c r="CA6" s="106"/>
      <c r="CB6" s="105"/>
      <c r="CC6" s="107"/>
      <c r="CD6" s="107"/>
      <c r="CE6" s="107"/>
      <c r="CF6" s="107"/>
      <c r="CG6" s="107"/>
      <c r="CH6" s="107"/>
      <c r="CI6" s="107"/>
      <c r="CJ6" s="107"/>
      <c r="CK6" s="107"/>
      <c r="CL6" s="107"/>
      <c r="CM6" s="107"/>
      <c r="CN6" s="107"/>
      <c r="CO6" s="107"/>
      <c r="CP6" s="107"/>
      <c r="CQ6" s="107"/>
      <c r="CR6" s="107"/>
      <c r="CS6" s="107"/>
    </row>
    <row r="7" spans="1:97" s="108" customFormat="1" ht="16.25" customHeight="1" x14ac:dyDescent="0.55000000000000004">
      <c r="B7" s="513" t="s">
        <v>18</v>
      </c>
      <c r="C7" s="515" t="s">
        <v>19</v>
      </c>
      <c r="D7" s="517" t="s">
        <v>21</v>
      </c>
      <c r="E7" s="518"/>
      <c r="F7" s="518"/>
      <c r="G7" s="518"/>
      <c r="H7" s="518"/>
      <c r="I7" s="518"/>
      <c r="J7" s="518"/>
      <c r="K7" s="518"/>
      <c r="L7" s="519"/>
      <c r="M7" s="118"/>
      <c r="N7" s="118"/>
      <c r="O7" s="118"/>
      <c r="P7" s="118"/>
      <c r="Q7" s="118"/>
      <c r="R7" s="118"/>
      <c r="S7" s="118"/>
      <c r="T7" s="118"/>
      <c r="U7" s="118"/>
      <c r="V7" s="114"/>
      <c r="W7" s="118"/>
      <c r="X7" s="118"/>
      <c r="Y7" s="118"/>
      <c r="Z7" s="118"/>
      <c r="AA7" s="118"/>
      <c r="AB7" s="118"/>
      <c r="AC7" s="118"/>
      <c r="AD7" s="118"/>
      <c r="AE7" s="114"/>
      <c r="AF7" s="118"/>
      <c r="AG7" s="118"/>
      <c r="AH7" s="118"/>
      <c r="AI7" s="118"/>
      <c r="AJ7" s="118"/>
      <c r="AK7" s="118"/>
      <c r="AL7" s="118"/>
      <c r="AM7" s="118"/>
      <c r="AN7" s="114"/>
      <c r="AO7" s="118"/>
      <c r="AP7" s="118"/>
      <c r="AQ7" s="118"/>
      <c r="AR7" s="118"/>
      <c r="AS7" s="118"/>
      <c r="AT7" s="118"/>
      <c r="AU7" s="118"/>
      <c r="AV7" s="118"/>
      <c r="AW7" s="114"/>
      <c r="AX7" s="105" t="s">
        <v>101</v>
      </c>
      <c r="AY7" s="106" t="s">
        <v>102</v>
      </c>
      <c r="AZ7" s="106" t="s">
        <v>103</v>
      </c>
      <c r="BA7" s="106" t="s">
        <v>104</v>
      </c>
      <c r="BB7" s="106" t="s">
        <v>105</v>
      </c>
      <c r="BC7" s="107"/>
      <c r="BD7" s="107"/>
      <c r="BE7" s="107"/>
      <c r="BF7" s="107"/>
      <c r="BG7" s="107"/>
      <c r="BH7" s="107"/>
      <c r="BI7" s="107"/>
      <c r="BJ7" s="107"/>
      <c r="BK7" s="107"/>
      <c r="BL7" s="107"/>
      <c r="BM7" s="107"/>
      <c r="BN7" s="107"/>
      <c r="BO7" s="107"/>
      <c r="BP7" s="107"/>
      <c r="BQ7" s="107"/>
      <c r="BR7" s="107"/>
      <c r="BS7" s="107"/>
      <c r="BT7" s="107"/>
      <c r="BU7" s="107"/>
      <c r="BV7" s="107"/>
      <c r="BW7" s="119"/>
      <c r="BX7" s="105"/>
      <c r="BY7" s="105"/>
      <c r="BZ7" s="105"/>
      <c r="CA7" s="107"/>
      <c r="CB7" s="107"/>
      <c r="CC7" s="107"/>
      <c r="CD7" s="107"/>
      <c r="CE7" s="107"/>
      <c r="CF7" s="107"/>
      <c r="CG7" s="107"/>
      <c r="CH7" s="107"/>
      <c r="CI7" s="107"/>
      <c r="CJ7" s="107"/>
      <c r="CK7" s="107"/>
      <c r="CL7" s="107"/>
      <c r="CM7" s="107"/>
      <c r="CN7" s="107"/>
      <c r="CO7" s="107"/>
      <c r="CP7" s="107"/>
      <c r="CQ7" s="107"/>
      <c r="CR7" s="107"/>
      <c r="CS7" s="107"/>
    </row>
    <row r="8" spans="1:97" s="108" customFormat="1" ht="16.25" customHeight="1" x14ac:dyDescent="0.55000000000000004">
      <c r="B8" s="514"/>
      <c r="C8" s="516"/>
      <c r="D8" s="520" t="s">
        <v>22</v>
      </c>
      <c r="E8" s="521"/>
      <c r="F8" s="521"/>
      <c r="G8" s="120" t="s">
        <v>23</v>
      </c>
      <c r="H8" s="520" t="s">
        <v>27</v>
      </c>
      <c r="I8" s="522"/>
      <c r="J8" s="121" t="s">
        <v>106</v>
      </c>
      <c r="K8" s="523" t="s">
        <v>20</v>
      </c>
      <c r="L8" s="524"/>
      <c r="M8" s="118"/>
      <c r="N8" s="118"/>
      <c r="O8" s="118"/>
      <c r="P8" s="118"/>
      <c r="Q8" s="118"/>
      <c r="R8" s="118"/>
      <c r="S8" s="118"/>
      <c r="T8" s="118"/>
      <c r="U8" s="118"/>
      <c r="V8" s="114"/>
      <c r="W8" s="118"/>
      <c r="X8" s="118"/>
      <c r="Y8" s="118"/>
      <c r="Z8" s="118"/>
      <c r="AA8" s="118"/>
      <c r="AB8" s="118"/>
      <c r="AC8" s="118"/>
      <c r="AD8" s="118"/>
      <c r="AE8" s="114"/>
      <c r="AF8" s="118"/>
      <c r="AG8" s="118"/>
      <c r="AH8" s="118"/>
      <c r="AI8" s="118"/>
      <c r="AJ8" s="118"/>
      <c r="AK8" s="118"/>
      <c r="AL8" s="118"/>
      <c r="AM8" s="118"/>
      <c r="AN8" s="114"/>
      <c r="AO8" s="118"/>
      <c r="AP8" s="118"/>
      <c r="AQ8" s="118"/>
      <c r="AR8" s="118"/>
      <c r="AS8" s="118"/>
      <c r="AT8" s="118"/>
      <c r="AU8" s="118"/>
      <c r="AV8" s="118"/>
      <c r="AW8" s="114"/>
      <c r="AX8" s="105" t="s">
        <v>107</v>
      </c>
      <c r="AY8" s="106" t="s">
        <v>108</v>
      </c>
      <c r="AZ8" s="105" t="s">
        <v>109</v>
      </c>
      <c r="BA8" s="122" t="s">
        <v>110</v>
      </c>
      <c r="BB8" s="106" t="s">
        <v>111</v>
      </c>
      <c r="BC8" s="106" t="s">
        <v>112</v>
      </c>
      <c r="BD8" s="105" t="s">
        <v>113</v>
      </c>
      <c r="BE8" s="105" t="s">
        <v>114</v>
      </c>
      <c r="BF8" s="105" t="s">
        <v>115</v>
      </c>
      <c r="BG8" s="106" t="s">
        <v>116</v>
      </c>
      <c r="BH8" s="106" t="s">
        <v>117</v>
      </c>
      <c r="BI8" s="105" t="s">
        <v>118</v>
      </c>
      <c r="BJ8" s="105" t="s">
        <v>119</v>
      </c>
      <c r="BK8" s="106" t="s">
        <v>120</v>
      </c>
      <c r="BL8" s="106" t="s">
        <v>121</v>
      </c>
      <c r="BM8" s="105" t="s">
        <v>122</v>
      </c>
      <c r="BN8" s="105" t="s">
        <v>123</v>
      </c>
      <c r="BO8" s="107"/>
      <c r="BP8" s="107"/>
      <c r="BQ8" s="107"/>
      <c r="BR8" s="107"/>
      <c r="BS8" s="107"/>
      <c r="BT8" s="107"/>
      <c r="BU8" s="107"/>
      <c r="BV8" s="107"/>
      <c r="BW8" s="111"/>
      <c r="BX8" s="107"/>
      <c r="BY8" s="107"/>
      <c r="BZ8" s="107"/>
      <c r="CA8" s="107"/>
      <c r="CB8" s="107"/>
      <c r="CC8" s="107"/>
      <c r="CD8" s="107"/>
      <c r="CE8" s="107"/>
      <c r="CF8" s="107"/>
      <c r="CG8" s="107"/>
      <c r="CH8" s="107"/>
      <c r="CI8" s="107"/>
      <c r="CJ8" s="107"/>
      <c r="CK8" s="107"/>
      <c r="CL8" s="107"/>
      <c r="CM8" s="107"/>
      <c r="CN8" s="107"/>
      <c r="CO8" s="107"/>
      <c r="CP8" s="107"/>
      <c r="CQ8" s="107"/>
      <c r="CR8" s="107"/>
      <c r="CS8" s="107"/>
    </row>
    <row r="9" spans="1:97" s="108" customFormat="1" ht="20.149999999999999" customHeight="1" x14ac:dyDescent="0.55000000000000004">
      <c r="B9" s="22">
        <v>1</v>
      </c>
      <c r="C9" s="123" t="s">
        <v>124</v>
      </c>
      <c r="D9" s="506" t="s">
        <v>125</v>
      </c>
      <c r="E9" s="507"/>
      <c r="F9" s="508"/>
      <c r="G9" s="124" t="s">
        <v>126</v>
      </c>
      <c r="H9" s="509">
        <v>310000</v>
      </c>
      <c r="I9" s="510"/>
      <c r="J9" s="125">
        <v>350</v>
      </c>
      <c r="K9" s="511" t="s">
        <v>127</v>
      </c>
      <c r="L9" s="512"/>
      <c r="M9" s="118"/>
      <c r="N9" s="118"/>
      <c r="O9" s="118"/>
      <c r="P9" s="118"/>
      <c r="Q9" s="118"/>
      <c r="R9" s="118"/>
      <c r="S9" s="118"/>
      <c r="T9" s="118"/>
      <c r="U9" s="118"/>
      <c r="V9" s="114"/>
      <c r="W9" s="118"/>
      <c r="X9" s="118"/>
      <c r="Y9" s="118"/>
      <c r="Z9" s="118"/>
      <c r="AA9" s="118"/>
      <c r="AB9" s="118"/>
      <c r="AC9" s="118"/>
      <c r="AD9" s="118"/>
      <c r="AE9" s="114"/>
      <c r="AF9" s="118"/>
      <c r="AG9" s="118"/>
      <c r="AH9" s="118"/>
      <c r="AI9" s="118"/>
      <c r="AJ9" s="118"/>
      <c r="AK9" s="118"/>
      <c r="AL9" s="118"/>
      <c r="AM9" s="118"/>
      <c r="AN9" s="114"/>
      <c r="AO9" s="118"/>
      <c r="AP9" s="118"/>
      <c r="AQ9" s="118"/>
      <c r="AR9" s="118"/>
      <c r="AS9" s="118"/>
      <c r="AT9" s="118"/>
      <c r="AU9" s="118"/>
      <c r="AV9" s="118"/>
      <c r="AW9" s="114"/>
      <c r="AX9" s="105" t="s">
        <v>128</v>
      </c>
      <c r="AY9" s="106" t="s">
        <v>129</v>
      </c>
      <c r="AZ9" s="106" t="s">
        <v>130</v>
      </c>
      <c r="BA9" s="106" t="s">
        <v>131</v>
      </c>
      <c r="BB9" s="106" t="s">
        <v>132</v>
      </c>
      <c r="BC9" s="106" t="s">
        <v>133</v>
      </c>
      <c r="BD9" s="106" t="s">
        <v>134</v>
      </c>
      <c r="BE9" s="106" t="s">
        <v>135</v>
      </c>
      <c r="BF9" s="106" t="s">
        <v>136</v>
      </c>
      <c r="BG9" s="107"/>
      <c r="BH9" s="107"/>
      <c r="BI9" s="107"/>
      <c r="BJ9" s="107"/>
      <c r="BK9" s="107"/>
      <c r="BL9" s="107"/>
      <c r="BM9" s="107"/>
      <c r="BN9" s="107"/>
      <c r="BO9" s="107"/>
      <c r="BP9" s="107"/>
      <c r="BQ9" s="107"/>
      <c r="BR9" s="107"/>
      <c r="BS9" s="107"/>
      <c r="BT9" s="107"/>
      <c r="BU9" s="107"/>
      <c r="BV9" s="107"/>
      <c r="BW9" s="106"/>
      <c r="BX9" s="105"/>
      <c r="BY9" s="107"/>
      <c r="BZ9" s="107"/>
      <c r="CA9" s="107"/>
      <c r="CB9" s="107"/>
      <c r="CC9" s="107"/>
      <c r="CD9" s="107"/>
      <c r="CE9" s="107"/>
      <c r="CF9" s="107"/>
      <c r="CG9" s="107"/>
      <c r="CH9" s="107"/>
      <c r="CI9" s="107"/>
      <c r="CJ9" s="107"/>
      <c r="CK9" s="107"/>
      <c r="CL9" s="107"/>
      <c r="CM9" s="107"/>
      <c r="CN9" s="107"/>
      <c r="CO9" s="107"/>
      <c r="CP9" s="107"/>
      <c r="CQ9" s="107"/>
      <c r="CR9" s="107"/>
      <c r="CS9" s="107"/>
    </row>
    <row r="10" spans="1:97" s="108" customFormat="1" ht="20.149999999999999" customHeight="1" x14ac:dyDescent="0.55000000000000004">
      <c r="B10" s="22">
        <v>2</v>
      </c>
      <c r="C10" s="51"/>
      <c r="D10" s="336"/>
      <c r="E10" s="337"/>
      <c r="F10" s="337"/>
      <c r="G10" s="52"/>
      <c r="H10" s="346"/>
      <c r="I10" s="347"/>
      <c r="J10" s="55"/>
      <c r="K10" s="463"/>
      <c r="L10" s="464"/>
      <c r="M10" s="118"/>
      <c r="N10" s="118"/>
      <c r="O10" s="118"/>
      <c r="P10" s="118"/>
      <c r="Q10" s="118"/>
      <c r="R10" s="118"/>
      <c r="S10" s="118"/>
      <c r="T10" s="118"/>
      <c r="U10" s="118"/>
      <c r="V10" s="114"/>
      <c r="W10" s="118"/>
      <c r="X10" s="118"/>
      <c r="Y10" s="118"/>
      <c r="Z10" s="118"/>
      <c r="AA10" s="118"/>
      <c r="AB10" s="118"/>
      <c r="AC10" s="118"/>
      <c r="AD10" s="118"/>
      <c r="AE10" s="114"/>
      <c r="AF10" s="118"/>
      <c r="AG10" s="118"/>
      <c r="AH10" s="118"/>
      <c r="AI10" s="118"/>
      <c r="AJ10" s="118"/>
      <c r="AK10" s="118"/>
      <c r="AL10" s="118"/>
      <c r="AM10" s="118"/>
      <c r="AN10" s="114"/>
      <c r="AO10" s="118"/>
      <c r="AP10" s="118"/>
      <c r="AQ10" s="118"/>
      <c r="AR10" s="118"/>
      <c r="AS10" s="118"/>
      <c r="AT10" s="118"/>
      <c r="AU10" s="118"/>
      <c r="AV10" s="118"/>
      <c r="AW10" s="114"/>
      <c r="AX10" s="105" t="s">
        <v>137</v>
      </c>
      <c r="AY10" s="110" t="s">
        <v>138</v>
      </c>
      <c r="AZ10" s="110" t="s">
        <v>139</v>
      </c>
      <c r="BA10" s="110" t="s">
        <v>140</v>
      </c>
      <c r="BB10" s="110" t="s">
        <v>141</v>
      </c>
      <c r="BC10" s="110" t="s">
        <v>142</v>
      </c>
      <c r="BD10" s="110" t="s">
        <v>143</v>
      </c>
      <c r="BE10" s="111" t="s">
        <v>144</v>
      </c>
      <c r="BF10" s="111" t="s">
        <v>145</v>
      </c>
      <c r="BG10" s="111" t="s">
        <v>146</v>
      </c>
      <c r="BH10" s="111" t="s">
        <v>147</v>
      </c>
      <c r="BI10" s="111" t="s">
        <v>148</v>
      </c>
      <c r="BJ10" s="111" t="s">
        <v>149</v>
      </c>
      <c r="BK10" s="107"/>
      <c r="BL10" s="107"/>
      <c r="BM10" s="107"/>
      <c r="BN10" s="107"/>
      <c r="BO10" s="107"/>
      <c r="BP10" s="107"/>
      <c r="BQ10" s="107"/>
      <c r="BR10" s="107"/>
      <c r="BS10" s="107"/>
      <c r="BT10" s="107"/>
      <c r="BU10" s="107"/>
      <c r="BV10" s="107"/>
      <c r="BW10" s="105"/>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row>
    <row r="11" spans="1:97" s="108" customFormat="1" ht="20.149999999999999" customHeight="1" x14ac:dyDescent="0.55000000000000004">
      <c r="B11" s="92">
        <v>3</v>
      </c>
      <c r="C11" s="51"/>
      <c r="D11" s="336"/>
      <c r="E11" s="337"/>
      <c r="F11" s="337"/>
      <c r="G11" s="52"/>
      <c r="H11" s="346"/>
      <c r="I11" s="347"/>
      <c r="J11" s="55"/>
      <c r="K11" s="463"/>
      <c r="L11" s="464"/>
      <c r="M11" s="118"/>
      <c r="N11" s="118"/>
      <c r="O11" s="118"/>
      <c r="P11" s="118"/>
      <c r="Q11" s="118"/>
      <c r="R11" s="118"/>
      <c r="S11" s="118"/>
      <c r="T11" s="118"/>
      <c r="U11" s="118"/>
      <c r="V11" s="114"/>
      <c r="W11" s="118"/>
      <c r="X11" s="118"/>
      <c r="Y11" s="118"/>
      <c r="Z11" s="118"/>
      <c r="AA11" s="118"/>
      <c r="AB11" s="118"/>
      <c r="AC11" s="118"/>
      <c r="AD11" s="118"/>
      <c r="AE11" s="114"/>
      <c r="AF11" s="118"/>
      <c r="AG11" s="118"/>
      <c r="AH11" s="118"/>
      <c r="AI11" s="118"/>
      <c r="AJ11" s="118"/>
      <c r="AK11" s="118"/>
      <c r="AL11" s="118"/>
      <c r="AM11" s="118"/>
      <c r="AN11" s="114"/>
      <c r="AO11" s="118"/>
      <c r="AP11" s="118"/>
      <c r="AQ11" s="118"/>
      <c r="AR11" s="118"/>
      <c r="AS11" s="118"/>
      <c r="AT11" s="118"/>
      <c r="AU11" s="118"/>
      <c r="AV11" s="118"/>
      <c r="AW11" s="114"/>
      <c r="AX11" s="105" t="s">
        <v>150</v>
      </c>
      <c r="AY11" s="106" t="s">
        <v>151</v>
      </c>
      <c r="AZ11" s="106" t="s">
        <v>152</v>
      </c>
      <c r="BA11" s="106" t="s">
        <v>153</v>
      </c>
      <c r="BB11" s="106" t="s">
        <v>154</v>
      </c>
      <c r="BC11" s="106" t="s">
        <v>155</v>
      </c>
      <c r="BD11" s="106" t="s">
        <v>156</v>
      </c>
      <c r="BE11" s="107"/>
      <c r="BF11" s="107"/>
      <c r="BG11" s="107"/>
      <c r="BH11" s="107"/>
      <c r="BI11" s="107"/>
      <c r="BJ11" s="107"/>
      <c r="BK11" s="107"/>
      <c r="BL11" s="107"/>
      <c r="BM11" s="107"/>
      <c r="BN11" s="107"/>
      <c r="BO11" s="107"/>
      <c r="BP11" s="107"/>
      <c r="BQ11" s="107"/>
      <c r="BR11" s="107"/>
      <c r="BS11" s="107"/>
      <c r="BT11" s="107"/>
      <c r="BU11" s="107"/>
      <c r="BV11" s="107"/>
      <c r="BW11" s="119"/>
      <c r="BX11" s="119"/>
      <c r="BY11" s="105"/>
      <c r="BZ11" s="105"/>
      <c r="CA11" s="105"/>
      <c r="CB11" s="119"/>
      <c r="CC11" s="105"/>
      <c r="CD11" s="105"/>
      <c r="CE11" s="119"/>
      <c r="CF11" s="119"/>
      <c r="CG11" s="126"/>
      <c r="CH11" s="126"/>
      <c r="CI11" s="119"/>
      <c r="CJ11" s="126"/>
      <c r="CK11" s="107"/>
      <c r="CL11" s="107"/>
      <c r="CM11" s="107"/>
      <c r="CN11" s="107"/>
      <c r="CO11" s="107"/>
      <c r="CP11" s="107"/>
      <c r="CQ11" s="107"/>
      <c r="CR11" s="107"/>
      <c r="CS11" s="107"/>
    </row>
    <row r="12" spans="1:97" s="108" customFormat="1" ht="20.149999999999999" customHeight="1" x14ac:dyDescent="0.55000000000000004">
      <c r="B12" s="92">
        <v>4</v>
      </c>
      <c r="C12" s="51"/>
      <c r="D12" s="336"/>
      <c r="E12" s="337"/>
      <c r="F12" s="337"/>
      <c r="G12" s="52"/>
      <c r="H12" s="346"/>
      <c r="I12" s="347"/>
      <c r="J12" s="55"/>
      <c r="K12" s="463"/>
      <c r="L12" s="464"/>
      <c r="M12" s="118"/>
      <c r="N12" s="118"/>
      <c r="O12" s="118"/>
      <c r="P12" s="118"/>
      <c r="Q12" s="118"/>
      <c r="R12" s="118"/>
      <c r="S12" s="118"/>
      <c r="T12" s="118"/>
      <c r="U12" s="118"/>
      <c r="V12" s="114"/>
      <c r="W12" s="118"/>
      <c r="X12" s="118"/>
      <c r="Y12" s="118"/>
      <c r="Z12" s="118"/>
      <c r="AA12" s="118"/>
      <c r="AB12" s="118"/>
      <c r="AC12" s="118"/>
      <c r="AD12" s="118"/>
      <c r="AE12" s="114"/>
      <c r="AF12" s="118"/>
      <c r="AG12" s="118"/>
      <c r="AH12" s="118"/>
      <c r="AI12" s="118"/>
      <c r="AJ12" s="118"/>
      <c r="AK12" s="118"/>
      <c r="AL12" s="118"/>
      <c r="AM12" s="118"/>
      <c r="AN12" s="114"/>
      <c r="AO12" s="118"/>
      <c r="AP12" s="118"/>
      <c r="AQ12" s="118"/>
      <c r="AR12" s="118"/>
      <c r="AS12" s="118"/>
      <c r="AT12" s="118"/>
      <c r="AU12" s="118"/>
      <c r="AV12" s="118"/>
      <c r="AW12" s="114"/>
      <c r="AX12" s="105" t="s">
        <v>157</v>
      </c>
      <c r="AY12" s="106" t="s">
        <v>158</v>
      </c>
      <c r="AZ12" s="106" t="s">
        <v>159</v>
      </c>
      <c r="BA12" s="106" t="s">
        <v>160</v>
      </c>
      <c r="BB12" s="106" t="s">
        <v>161</v>
      </c>
      <c r="BC12" s="105" t="s">
        <v>162</v>
      </c>
      <c r="BD12" s="106" t="s">
        <v>163</v>
      </c>
      <c r="BE12" s="105" t="s">
        <v>164</v>
      </c>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row>
    <row r="13" spans="1:97" s="108" customFormat="1" ht="20.149999999999999" customHeight="1" x14ac:dyDescent="0.55000000000000004">
      <c r="B13" s="21">
        <v>5</v>
      </c>
      <c r="C13" s="127"/>
      <c r="D13" s="348"/>
      <c r="E13" s="503"/>
      <c r="F13" s="503"/>
      <c r="G13" s="128"/>
      <c r="H13" s="504"/>
      <c r="I13" s="505"/>
      <c r="J13" s="53"/>
      <c r="K13" s="463"/>
      <c r="L13" s="464"/>
      <c r="M13" s="118"/>
      <c r="N13" s="118"/>
      <c r="O13" s="118"/>
      <c r="P13" s="118"/>
      <c r="Q13" s="118"/>
      <c r="R13" s="118"/>
      <c r="S13" s="118"/>
      <c r="T13" s="118"/>
      <c r="U13" s="118"/>
      <c r="V13" s="114"/>
      <c r="W13" s="118"/>
      <c r="X13" s="118"/>
      <c r="Y13" s="118"/>
      <c r="Z13" s="118"/>
      <c r="AA13" s="118"/>
      <c r="AB13" s="118"/>
      <c r="AC13" s="118"/>
      <c r="AD13" s="118"/>
      <c r="AE13" s="114"/>
      <c r="AF13" s="118"/>
      <c r="AG13" s="118"/>
      <c r="AH13" s="118"/>
      <c r="AI13" s="118"/>
      <c r="AJ13" s="118"/>
      <c r="AK13" s="118"/>
      <c r="AL13" s="118"/>
      <c r="AM13" s="118"/>
      <c r="AN13" s="114"/>
      <c r="AO13" s="118"/>
      <c r="AP13" s="118"/>
      <c r="AQ13" s="118"/>
      <c r="AR13" s="118"/>
      <c r="AS13" s="118"/>
      <c r="AT13" s="118"/>
      <c r="AU13" s="118"/>
      <c r="AV13" s="118"/>
      <c r="AW13" s="114"/>
      <c r="AX13" s="105" t="s">
        <v>165</v>
      </c>
      <c r="AY13" s="105" t="s">
        <v>166</v>
      </c>
      <c r="AZ13" s="119" t="s">
        <v>167</v>
      </c>
      <c r="BA13" s="119" t="s">
        <v>168</v>
      </c>
      <c r="BB13" s="105" t="s">
        <v>169</v>
      </c>
      <c r="BC13" s="105" t="s">
        <v>170</v>
      </c>
      <c r="BD13" s="105" t="s">
        <v>171</v>
      </c>
      <c r="BE13" s="107"/>
      <c r="BF13" s="107"/>
      <c r="BG13" s="107"/>
      <c r="BH13" s="107"/>
      <c r="BI13" s="107"/>
      <c r="BJ13" s="107"/>
      <c r="BK13" s="107"/>
      <c r="BL13" s="107"/>
      <c r="BM13" s="107"/>
      <c r="BN13" s="107"/>
      <c r="BO13" s="107"/>
      <c r="BP13" s="107"/>
      <c r="BQ13" s="107"/>
      <c r="BR13" s="107"/>
      <c r="BS13" s="107"/>
      <c r="BT13" s="107"/>
      <c r="BU13" s="107"/>
      <c r="BV13" s="107"/>
      <c r="BW13" s="105"/>
      <c r="BX13" s="105"/>
      <c r="BY13" s="105"/>
      <c r="BZ13" s="119"/>
      <c r="CA13" s="129"/>
      <c r="CB13" s="105"/>
      <c r="CC13" s="119"/>
      <c r="CD13" s="107"/>
      <c r="CE13" s="107"/>
      <c r="CF13" s="107"/>
      <c r="CG13" s="107"/>
      <c r="CH13" s="107"/>
      <c r="CI13" s="107"/>
      <c r="CJ13" s="107"/>
      <c r="CK13" s="107"/>
      <c r="CL13" s="107"/>
      <c r="CM13" s="107"/>
      <c r="CN13" s="107"/>
      <c r="CO13" s="107"/>
      <c r="CP13" s="107"/>
      <c r="CQ13" s="107"/>
      <c r="CR13" s="107"/>
      <c r="CS13" s="107"/>
    </row>
    <row r="14" spans="1:97" s="108" customFormat="1" ht="20.149999999999999" customHeight="1" x14ac:dyDescent="0.55000000000000004">
      <c r="A14" s="130"/>
      <c r="B14" s="23">
        <v>6</v>
      </c>
      <c r="C14" s="51"/>
      <c r="D14" s="348"/>
      <c r="E14" s="503"/>
      <c r="F14" s="349"/>
      <c r="G14" s="52"/>
      <c r="H14" s="346"/>
      <c r="I14" s="347"/>
      <c r="J14" s="53"/>
      <c r="K14" s="463"/>
      <c r="L14" s="464"/>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05" t="s">
        <v>172</v>
      </c>
      <c r="AY14" s="105" t="s">
        <v>173</v>
      </c>
      <c r="AZ14" s="111" t="s">
        <v>174</v>
      </c>
      <c r="BA14" s="111" t="s">
        <v>175</v>
      </c>
      <c r="BB14" s="107"/>
      <c r="BC14" s="107"/>
      <c r="BD14" s="107"/>
      <c r="BE14" s="107"/>
      <c r="BF14" s="107"/>
      <c r="BG14" s="107"/>
      <c r="BH14" s="107"/>
      <c r="BI14" s="107"/>
      <c r="BJ14" s="107"/>
      <c r="BK14" s="107"/>
      <c r="BL14" s="107"/>
      <c r="BM14" s="107"/>
      <c r="BN14" s="107"/>
      <c r="BO14" s="107"/>
      <c r="BP14" s="107"/>
      <c r="BQ14" s="107"/>
      <c r="BR14" s="107"/>
      <c r="BS14" s="107"/>
      <c r="BT14" s="107"/>
      <c r="BU14" s="107"/>
      <c r="BV14" s="107"/>
    </row>
    <row r="15" spans="1:97" ht="20.149999999999999" customHeight="1" x14ac:dyDescent="0.55000000000000004">
      <c r="A15" s="130"/>
      <c r="B15" s="22">
        <v>7</v>
      </c>
      <c r="C15" s="51"/>
      <c r="D15" s="336"/>
      <c r="E15" s="337"/>
      <c r="F15" s="337"/>
      <c r="G15" s="52"/>
      <c r="H15" s="346"/>
      <c r="I15" s="347"/>
      <c r="J15" s="55"/>
      <c r="K15" s="463"/>
      <c r="L15" s="464"/>
      <c r="M15" s="131"/>
      <c r="N15" s="131"/>
      <c r="O15" s="131"/>
      <c r="P15" s="131"/>
      <c r="Q15" s="131"/>
      <c r="R15" s="131"/>
      <c r="S15" s="131"/>
      <c r="T15" s="131"/>
      <c r="U15" s="131"/>
      <c r="V15" s="132"/>
      <c r="W15" s="131"/>
      <c r="X15" s="131"/>
      <c r="Y15" s="131"/>
      <c r="Z15" s="131"/>
      <c r="AA15" s="131"/>
      <c r="AB15" s="131"/>
      <c r="AC15" s="131"/>
      <c r="AD15" s="131"/>
      <c r="AE15" s="132"/>
      <c r="AF15" s="131"/>
      <c r="AG15" s="131"/>
      <c r="AH15" s="131"/>
      <c r="AI15" s="131"/>
      <c r="AJ15" s="131"/>
      <c r="AK15" s="131"/>
      <c r="AL15" s="131"/>
      <c r="AM15" s="131"/>
      <c r="AN15" s="132"/>
      <c r="AO15" s="131"/>
      <c r="AP15" s="131"/>
      <c r="AQ15" s="131"/>
      <c r="AR15" s="131"/>
      <c r="AS15" s="131"/>
      <c r="AT15" s="131"/>
      <c r="AU15" s="131"/>
      <c r="AV15" s="131"/>
      <c r="AW15" s="132"/>
      <c r="AX15" s="105" t="s">
        <v>176</v>
      </c>
      <c r="AY15" s="105" t="s">
        <v>177</v>
      </c>
      <c r="AZ15" s="105" t="s">
        <v>178</v>
      </c>
      <c r="BA15" s="106" t="s">
        <v>179</v>
      </c>
      <c r="BB15" s="105" t="s">
        <v>180</v>
      </c>
      <c r="BC15" s="107"/>
      <c r="BD15" s="107"/>
      <c r="BE15" s="107"/>
      <c r="BF15" s="107"/>
      <c r="BG15" s="107"/>
      <c r="BH15" s="107"/>
      <c r="BI15" s="107"/>
      <c r="BJ15" s="107"/>
      <c r="BK15" s="107"/>
      <c r="BL15" s="107"/>
      <c r="BM15" s="107"/>
      <c r="BN15" s="107"/>
      <c r="BO15" s="107"/>
      <c r="BP15" s="107"/>
      <c r="BQ15" s="107"/>
      <c r="BR15" s="107"/>
      <c r="BS15" s="107"/>
      <c r="BT15" s="107"/>
      <c r="BU15" s="107"/>
      <c r="BV15" s="107"/>
    </row>
    <row r="16" spans="1:97" ht="20.149999999999999" customHeight="1" x14ac:dyDescent="0.55000000000000004">
      <c r="A16" s="130"/>
      <c r="B16" s="92">
        <v>8</v>
      </c>
      <c r="C16" s="51"/>
      <c r="D16" s="336"/>
      <c r="E16" s="337"/>
      <c r="F16" s="337"/>
      <c r="G16" s="52"/>
      <c r="H16" s="346"/>
      <c r="I16" s="347"/>
      <c r="J16" s="55"/>
      <c r="K16" s="463"/>
      <c r="L16" s="464"/>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05" t="s">
        <v>181</v>
      </c>
      <c r="AY16" s="105" t="s">
        <v>182</v>
      </c>
      <c r="AZ16" s="119" t="s">
        <v>183</v>
      </c>
      <c r="BA16" s="105" t="s">
        <v>184</v>
      </c>
      <c r="BB16" s="107"/>
      <c r="BC16" s="107"/>
      <c r="BD16" s="107"/>
      <c r="BE16" s="107"/>
      <c r="BF16" s="107"/>
      <c r="BG16" s="107"/>
      <c r="BH16" s="107"/>
      <c r="BI16" s="107"/>
      <c r="BJ16" s="107"/>
      <c r="BK16" s="107"/>
      <c r="BL16" s="107"/>
      <c r="BM16" s="107"/>
      <c r="BN16" s="107"/>
      <c r="BO16" s="107"/>
      <c r="BP16" s="107"/>
      <c r="BQ16" s="107"/>
      <c r="BR16" s="107"/>
      <c r="BS16" s="107"/>
      <c r="BT16" s="107"/>
      <c r="BU16" s="107"/>
      <c r="BV16" s="107"/>
    </row>
    <row r="17" spans="1:97" s="108" customFormat="1" ht="20.149999999999999" customHeight="1" x14ac:dyDescent="0.55000000000000004">
      <c r="A17" s="130"/>
      <c r="B17" s="92">
        <v>9</v>
      </c>
      <c r="C17" s="51"/>
      <c r="D17" s="336"/>
      <c r="E17" s="337"/>
      <c r="F17" s="337"/>
      <c r="G17" s="52"/>
      <c r="H17" s="346"/>
      <c r="I17" s="347"/>
      <c r="J17" s="55"/>
      <c r="K17" s="463"/>
      <c r="L17" s="464"/>
      <c r="M17" s="113"/>
      <c r="N17" s="113"/>
      <c r="O17" s="113"/>
      <c r="Q17" s="113"/>
      <c r="R17" s="113"/>
      <c r="S17" s="113"/>
      <c r="T17" s="113"/>
      <c r="U17" s="113"/>
      <c r="V17" s="114"/>
      <c r="W17" s="113"/>
      <c r="X17" s="113"/>
      <c r="Y17" s="113"/>
      <c r="Z17" s="113"/>
      <c r="AA17" s="113"/>
      <c r="AB17" s="113"/>
      <c r="AC17" s="113"/>
      <c r="AD17" s="113"/>
      <c r="AE17" s="114"/>
      <c r="AF17" s="113"/>
      <c r="AG17" s="113"/>
      <c r="AH17" s="113"/>
      <c r="AI17" s="113"/>
      <c r="AJ17" s="113"/>
      <c r="AK17" s="113"/>
      <c r="AL17" s="113"/>
      <c r="AM17" s="113"/>
      <c r="AN17" s="114"/>
      <c r="AO17" s="113"/>
      <c r="AP17" s="113"/>
      <c r="AQ17" s="113"/>
      <c r="AR17" s="113"/>
      <c r="AS17" s="113"/>
      <c r="AT17" s="113"/>
      <c r="AU17" s="113"/>
      <c r="AV17" s="113"/>
      <c r="AW17" s="114"/>
      <c r="AX17" s="105" t="s">
        <v>185</v>
      </c>
      <c r="AY17" s="105" t="s">
        <v>186</v>
      </c>
      <c r="AZ17" s="119" t="s">
        <v>187</v>
      </c>
      <c r="BA17" s="119" t="s">
        <v>188</v>
      </c>
      <c r="BB17" s="119" t="s">
        <v>189</v>
      </c>
      <c r="BC17" s="105" t="s">
        <v>190</v>
      </c>
      <c r="BD17" s="105" t="s">
        <v>191</v>
      </c>
      <c r="BE17" s="105" t="s">
        <v>192</v>
      </c>
      <c r="BF17" s="119" t="s">
        <v>193</v>
      </c>
      <c r="BG17" s="105" t="s">
        <v>194</v>
      </c>
      <c r="BH17" s="105" t="s">
        <v>195</v>
      </c>
      <c r="BI17" s="119" t="s">
        <v>196</v>
      </c>
      <c r="BJ17" s="119" t="s">
        <v>197</v>
      </c>
      <c r="BK17" s="126" t="s">
        <v>198</v>
      </c>
      <c r="BL17" s="126" t="s">
        <v>199</v>
      </c>
      <c r="BM17" s="119" t="s">
        <v>200</v>
      </c>
      <c r="BN17" s="126" t="s">
        <v>201</v>
      </c>
      <c r="BO17" s="107"/>
      <c r="BP17" s="107"/>
      <c r="BQ17" s="107"/>
      <c r="BR17" s="107"/>
      <c r="BS17" s="107"/>
      <c r="BT17" s="107"/>
      <c r="BU17" s="107"/>
      <c r="BV17" s="107"/>
      <c r="BW17" s="106"/>
      <c r="BX17" s="106"/>
      <c r="BY17" s="106"/>
      <c r="BZ17" s="106"/>
      <c r="CA17" s="107"/>
      <c r="CB17" s="107"/>
      <c r="CC17" s="107"/>
      <c r="CD17" s="107"/>
      <c r="CE17" s="107"/>
      <c r="CF17" s="107"/>
      <c r="CG17" s="107"/>
      <c r="CH17" s="107"/>
      <c r="CI17" s="107"/>
      <c r="CJ17" s="107"/>
      <c r="CK17" s="107"/>
      <c r="CL17" s="107"/>
      <c r="CM17" s="107"/>
      <c r="CN17" s="107"/>
      <c r="CO17" s="107"/>
      <c r="CP17" s="107"/>
      <c r="CQ17" s="107"/>
      <c r="CR17" s="107"/>
      <c r="CS17" s="107"/>
    </row>
    <row r="18" spans="1:97" ht="20.149999999999999" customHeight="1" x14ac:dyDescent="0.55000000000000004">
      <c r="A18" s="130"/>
      <c r="B18" s="134">
        <v>10</v>
      </c>
      <c r="C18" s="57"/>
      <c r="D18" s="340"/>
      <c r="E18" s="502"/>
      <c r="F18" s="502"/>
      <c r="G18" s="58"/>
      <c r="H18" s="342"/>
      <c r="I18" s="343"/>
      <c r="J18" s="59"/>
      <c r="K18" s="470"/>
      <c r="L18" s="471"/>
      <c r="M18" s="118"/>
      <c r="N18" s="118"/>
      <c r="O18" s="118"/>
      <c r="P18" s="118"/>
      <c r="Q18" s="118"/>
      <c r="R18" s="118"/>
      <c r="S18" s="118"/>
      <c r="T18" s="118"/>
      <c r="U18" s="118"/>
      <c r="V18" s="135"/>
      <c r="W18" s="118"/>
      <c r="X18" s="118"/>
      <c r="Y18" s="118"/>
      <c r="Z18" s="118"/>
      <c r="AA18" s="118"/>
      <c r="AB18" s="118"/>
      <c r="AC18" s="118"/>
      <c r="AD18" s="118"/>
      <c r="AE18" s="135"/>
      <c r="AF18" s="118"/>
      <c r="AG18" s="118"/>
      <c r="AH18" s="118"/>
      <c r="AI18" s="118"/>
      <c r="AJ18" s="118"/>
      <c r="AK18" s="118"/>
      <c r="AL18" s="118"/>
      <c r="AM18" s="118"/>
      <c r="AN18" s="135"/>
      <c r="AO18" s="118"/>
      <c r="AP18" s="118"/>
      <c r="AQ18" s="118"/>
      <c r="AR18" s="118"/>
      <c r="AS18" s="118"/>
      <c r="AT18" s="118"/>
      <c r="AU18" s="118"/>
      <c r="AV18" s="118"/>
      <c r="AW18" s="135"/>
      <c r="AX18" s="105" t="s">
        <v>202</v>
      </c>
      <c r="AY18" s="105" t="s">
        <v>203</v>
      </c>
      <c r="AZ18" s="119" t="s">
        <v>204</v>
      </c>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row>
    <row r="19" spans="1:97" ht="15.65" customHeight="1" x14ac:dyDescent="0.55000000000000004">
      <c r="A19" s="108"/>
      <c r="B19" s="489" t="s">
        <v>26</v>
      </c>
      <c r="C19" s="490"/>
      <c r="D19" s="490"/>
      <c r="E19" s="490"/>
      <c r="F19" s="490"/>
      <c r="G19" s="490"/>
      <c r="H19" s="98"/>
      <c r="I19" s="98"/>
      <c r="J19" s="98"/>
      <c r="K19" s="98"/>
      <c r="M19" s="118"/>
      <c r="N19" s="118"/>
      <c r="O19" s="118"/>
      <c r="P19" s="118"/>
      <c r="Q19" s="118"/>
      <c r="R19" s="118"/>
      <c r="S19" s="118"/>
      <c r="T19" s="118"/>
      <c r="U19" s="118"/>
      <c r="V19" s="135"/>
      <c r="W19" s="118"/>
      <c r="X19" s="118"/>
      <c r="Y19" s="118"/>
      <c r="Z19" s="118"/>
      <c r="AA19" s="118"/>
      <c r="AB19" s="118"/>
      <c r="AC19" s="118"/>
      <c r="AD19" s="118"/>
      <c r="AE19" s="135"/>
      <c r="AF19" s="118"/>
      <c r="AG19" s="118"/>
      <c r="AH19" s="118"/>
      <c r="AI19" s="118"/>
      <c r="AJ19" s="118"/>
      <c r="AK19" s="118"/>
      <c r="AL19" s="118"/>
      <c r="AM19" s="118"/>
      <c r="AN19" s="135"/>
      <c r="AO19" s="118"/>
      <c r="AP19" s="118"/>
      <c r="AQ19" s="118"/>
      <c r="AR19" s="118"/>
      <c r="AS19" s="118"/>
      <c r="AT19" s="118"/>
      <c r="AU19" s="118"/>
      <c r="AV19" s="118"/>
      <c r="AW19" s="135"/>
      <c r="AX19" s="105" t="s">
        <v>205</v>
      </c>
      <c r="AY19" s="105" t="s">
        <v>206</v>
      </c>
      <c r="AZ19" s="105" t="s">
        <v>207</v>
      </c>
      <c r="BA19" s="105" t="s">
        <v>208</v>
      </c>
      <c r="BB19" s="105" t="s">
        <v>209</v>
      </c>
      <c r="BC19" s="105" t="s">
        <v>210</v>
      </c>
      <c r="BD19" s="119" t="s">
        <v>211</v>
      </c>
      <c r="BE19" s="129" t="s">
        <v>212</v>
      </c>
      <c r="BF19" s="105" t="s">
        <v>213</v>
      </c>
      <c r="BG19" s="119" t="s">
        <v>214</v>
      </c>
      <c r="BH19" s="107"/>
      <c r="BI19" s="107"/>
      <c r="BJ19" s="107"/>
      <c r="BK19" s="107"/>
      <c r="BL19" s="107"/>
      <c r="BM19" s="107"/>
      <c r="BN19" s="107"/>
      <c r="BO19" s="107"/>
      <c r="BP19" s="107"/>
      <c r="BQ19" s="107"/>
      <c r="BR19" s="107"/>
      <c r="BS19" s="107"/>
      <c r="BT19" s="107"/>
      <c r="BU19" s="107"/>
      <c r="BV19" s="107"/>
    </row>
    <row r="20" spans="1:97" ht="15.65" customHeight="1" x14ac:dyDescent="0.55000000000000004">
      <c r="A20" s="108"/>
      <c r="B20" s="491"/>
      <c r="C20" s="491"/>
      <c r="D20" s="491"/>
      <c r="E20" s="491"/>
      <c r="F20" s="491"/>
      <c r="G20" s="491"/>
      <c r="H20" s="97"/>
      <c r="I20" s="97"/>
      <c r="J20" s="97"/>
      <c r="K20" s="97"/>
      <c r="M20" s="118"/>
      <c r="N20" s="118"/>
      <c r="O20" s="118"/>
      <c r="P20" s="118"/>
      <c r="Q20" s="118"/>
      <c r="R20" s="118"/>
      <c r="S20" s="118"/>
      <c r="T20" s="118"/>
      <c r="U20" s="118"/>
      <c r="V20" s="135"/>
      <c r="W20" s="118"/>
      <c r="X20" s="118"/>
      <c r="Y20" s="118"/>
      <c r="Z20" s="118"/>
      <c r="AA20" s="118"/>
      <c r="AB20" s="118"/>
      <c r="AC20" s="118"/>
      <c r="AD20" s="118"/>
      <c r="AE20" s="135"/>
      <c r="AF20" s="118"/>
      <c r="AG20" s="118"/>
      <c r="AH20" s="118"/>
      <c r="AI20" s="118"/>
      <c r="AJ20" s="118"/>
      <c r="AK20" s="118"/>
      <c r="AL20" s="118"/>
      <c r="AM20" s="118"/>
      <c r="AN20" s="135"/>
      <c r="AO20" s="118"/>
      <c r="AP20" s="118"/>
      <c r="AQ20" s="118"/>
      <c r="AR20" s="118"/>
      <c r="AS20" s="118"/>
      <c r="AT20" s="118"/>
      <c r="AU20" s="118"/>
      <c r="AV20" s="118"/>
      <c r="AW20" s="135"/>
      <c r="AX20" s="105" t="s">
        <v>215</v>
      </c>
      <c r="AY20" s="119" t="s">
        <v>216</v>
      </c>
      <c r="AZ20" s="129" t="s">
        <v>217</v>
      </c>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row>
    <row r="21" spans="1:97" ht="40.25" customHeight="1" x14ac:dyDescent="0.55000000000000004">
      <c r="A21" s="108"/>
      <c r="B21" s="492" t="s">
        <v>218</v>
      </c>
      <c r="C21" s="493"/>
      <c r="D21" s="136" t="s">
        <v>219</v>
      </c>
      <c r="E21" s="494" t="s">
        <v>33</v>
      </c>
      <c r="F21" s="493"/>
      <c r="G21" s="495"/>
      <c r="H21" s="496" t="s">
        <v>220</v>
      </c>
      <c r="I21" s="497"/>
      <c r="J21" s="497"/>
      <c r="K21" s="497"/>
      <c r="L21" s="498"/>
      <c r="M21" s="118"/>
      <c r="N21" s="118"/>
      <c r="O21" s="118"/>
      <c r="P21" s="118"/>
      <c r="Q21" s="118"/>
      <c r="R21" s="118"/>
      <c r="S21" s="118"/>
      <c r="T21" s="118"/>
      <c r="U21" s="118"/>
      <c r="V21" s="135"/>
      <c r="W21" s="118"/>
      <c r="X21" s="118"/>
      <c r="Y21" s="118"/>
      <c r="Z21" s="118"/>
      <c r="AA21" s="118"/>
      <c r="AB21" s="118"/>
      <c r="AC21" s="118"/>
      <c r="AD21" s="118"/>
      <c r="AE21" s="135"/>
      <c r="AF21" s="118"/>
      <c r="AG21" s="118"/>
      <c r="AH21" s="118"/>
      <c r="AI21" s="118"/>
      <c r="AJ21" s="118"/>
      <c r="AK21" s="118"/>
      <c r="AL21" s="118"/>
      <c r="AM21" s="118"/>
      <c r="AN21" s="135"/>
      <c r="AO21" s="118"/>
      <c r="AP21" s="118"/>
      <c r="AQ21" s="118"/>
      <c r="AR21" s="118"/>
      <c r="AS21" s="118"/>
      <c r="AT21" s="118"/>
      <c r="AU21" s="118"/>
      <c r="AV21" s="118"/>
      <c r="AW21" s="135"/>
      <c r="AX21" s="105" t="s">
        <v>221</v>
      </c>
      <c r="AY21" s="106" t="s">
        <v>222</v>
      </c>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row>
    <row r="22" spans="1:97" ht="15.65" customHeight="1" x14ac:dyDescent="0.55000000000000004">
      <c r="A22" s="115"/>
      <c r="B22" s="116"/>
      <c r="C22" s="116"/>
      <c r="D22" s="116"/>
      <c r="E22" s="116"/>
      <c r="F22" s="116"/>
      <c r="G22" s="109"/>
      <c r="H22" s="117"/>
      <c r="I22" s="117"/>
      <c r="J22" s="117"/>
      <c r="K22" s="117"/>
      <c r="L22" s="137"/>
      <c r="M22" s="118"/>
      <c r="N22" s="118"/>
      <c r="O22" s="118"/>
      <c r="P22" s="118"/>
      <c r="Q22" s="118"/>
      <c r="R22" s="118"/>
      <c r="S22" s="118"/>
      <c r="T22" s="118"/>
      <c r="U22" s="118"/>
      <c r="V22" s="135"/>
      <c r="W22" s="118"/>
      <c r="X22" s="118"/>
      <c r="Y22" s="118"/>
      <c r="Z22" s="118"/>
      <c r="AA22" s="118"/>
      <c r="AB22" s="118"/>
      <c r="AC22" s="118"/>
      <c r="AD22" s="118"/>
      <c r="AE22" s="135"/>
      <c r="AF22" s="118"/>
      <c r="AG22" s="118"/>
      <c r="AH22" s="118"/>
      <c r="AI22" s="118"/>
      <c r="AJ22" s="118"/>
      <c r="AK22" s="118"/>
      <c r="AL22" s="118"/>
      <c r="AM22" s="118"/>
      <c r="AN22" s="135"/>
      <c r="AO22" s="118"/>
      <c r="AP22" s="118"/>
      <c r="AQ22" s="118"/>
      <c r="AR22" s="118"/>
      <c r="AS22" s="118"/>
      <c r="AT22" s="118"/>
      <c r="AU22" s="118"/>
      <c r="AV22" s="118"/>
      <c r="AW22" s="135"/>
      <c r="BO22" s="107"/>
      <c r="BP22" s="107"/>
      <c r="BQ22" s="107"/>
      <c r="BR22" s="107"/>
      <c r="BS22" s="107"/>
      <c r="BT22" s="107"/>
      <c r="BU22" s="107"/>
      <c r="BV22" s="107"/>
    </row>
    <row r="23" spans="1:97" ht="40.25" customHeight="1" x14ac:dyDescent="0.55000000000000004">
      <c r="A23" s="102"/>
      <c r="B23" s="499" t="s">
        <v>35</v>
      </c>
      <c r="C23" s="500"/>
      <c r="D23" s="500"/>
      <c r="E23" s="501" t="s">
        <v>223</v>
      </c>
      <c r="F23" s="501"/>
      <c r="G23" s="501"/>
      <c r="H23" s="296" t="s">
        <v>230</v>
      </c>
      <c r="I23" s="297"/>
      <c r="J23" s="297"/>
      <c r="K23" s="233"/>
      <c r="L23" s="269" t="s">
        <v>231</v>
      </c>
      <c r="M23" s="118"/>
      <c r="N23" s="118"/>
      <c r="O23" s="118"/>
      <c r="P23" s="118"/>
      <c r="Q23" s="135"/>
      <c r="R23" s="118"/>
      <c r="S23" s="118"/>
      <c r="T23" s="118"/>
      <c r="U23" s="118"/>
      <c r="V23" s="118"/>
      <c r="W23" s="118"/>
      <c r="X23" s="118"/>
      <c r="Y23" s="118"/>
      <c r="Z23" s="135"/>
      <c r="AA23" s="118"/>
      <c r="AB23" s="118"/>
      <c r="AC23" s="118"/>
      <c r="AD23" s="118"/>
      <c r="AE23" s="118"/>
      <c r="AF23" s="118"/>
      <c r="AG23" s="118"/>
      <c r="AH23" s="118"/>
      <c r="AI23" s="135"/>
      <c r="AJ23" s="118"/>
      <c r="AK23" s="118"/>
      <c r="AL23" s="118"/>
      <c r="AM23" s="118"/>
      <c r="AN23" s="118"/>
      <c r="AO23" s="118"/>
      <c r="AP23" s="118"/>
      <c r="AQ23" s="118"/>
      <c r="AR23" s="135"/>
      <c r="AS23" s="135"/>
      <c r="AT23" s="135"/>
      <c r="AU23" s="135"/>
      <c r="AV23" s="135"/>
    </row>
    <row r="24" spans="1:97" ht="15.65" customHeight="1" x14ac:dyDescent="0.55000000000000004">
      <c r="A24" s="102"/>
      <c r="B24" s="472" t="s">
        <v>30</v>
      </c>
      <c r="C24" s="474" t="s">
        <v>29</v>
      </c>
      <c r="D24" s="475"/>
      <c r="E24" s="474" t="s">
        <v>49</v>
      </c>
      <c r="F24" s="478"/>
      <c r="G24" s="481" t="s">
        <v>31</v>
      </c>
      <c r="H24" s="483" t="s">
        <v>51</v>
      </c>
      <c r="I24" s="484"/>
      <c r="J24" s="484"/>
      <c r="K24" s="484"/>
      <c r="L24" s="485"/>
      <c r="M24" s="118"/>
      <c r="N24" s="118"/>
      <c r="O24" s="118"/>
      <c r="P24" s="118"/>
      <c r="Q24" s="118"/>
      <c r="R24" s="118"/>
      <c r="S24" s="118"/>
      <c r="T24" s="118"/>
      <c r="U24" s="118"/>
      <c r="V24" s="135"/>
      <c r="W24" s="118"/>
      <c r="X24" s="118"/>
      <c r="Y24" s="118"/>
      <c r="Z24" s="118"/>
      <c r="AA24" s="118"/>
      <c r="AB24" s="118"/>
      <c r="AC24" s="118"/>
      <c r="AD24" s="118"/>
      <c r="AE24" s="135"/>
      <c r="AF24" s="118"/>
      <c r="AG24" s="118"/>
      <c r="AH24" s="118"/>
      <c r="AI24" s="118"/>
      <c r="AJ24" s="118"/>
      <c r="AK24" s="118"/>
      <c r="AL24" s="118"/>
      <c r="AM24" s="118"/>
      <c r="AN24" s="135"/>
      <c r="AO24" s="118"/>
      <c r="AP24" s="118"/>
      <c r="AQ24" s="118"/>
      <c r="AR24" s="118"/>
      <c r="AS24" s="118"/>
      <c r="AT24" s="118"/>
      <c r="AU24" s="118"/>
      <c r="AV24" s="118"/>
      <c r="AW24" s="135"/>
      <c r="AX24" s="135"/>
      <c r="AY24" s="135"/>
      <c r="AZ24" s="135"/>
      <c r="BA24" s="135"/>
    </row>
    <row r="25" spans="1:97" ht="15.65" customHeight="1" x14ac:dyDescent="0.55000000000000004">
      <c r="A25" s="102"/>
      <c r="B25" s="473"/>
      <c r="C25" s="476"/>
      <c r="D25" s="477"/>
      <c r="E25" s="479"/>
      <c r="F25" s="480"/>
      <c r="G25" s="482"/>
      <c r="H25" s="479" t="s">
        <v>27</v>
      </c>
      <c r="I25" s="486"/>
      <c r="J25" s="138" t="s">
        <v>106</v>
      </c>
      <c r="K25" s="487" t="s">
        <v>20</v>
      </c>
      <c r="L25" s="488"/>
      <c r="M25" s="118"/>
      <c r="N25" s="118"/>
      <c r="O25" s="118"/>
      <c r="P25" s="118"/>
      <c r="Q25" s="118"/>
      <c r="R25" s="118"/>
      <c r="S25" s="118"/>
      <c r="T25" s="118"/>
      <c r="U25" s="118"/>
      <c r="V25" s="135"/>
      <c r="W25" s="118"/>
      <c r="X25" s="118"/>
      <c r="Y25" s="118"/>
      <c r="Z25" s="118"/>
      <c r="AA25" s="118"/>
      <c r="AB25" s="118"/>
      <c r="AC25" s="118"/>
      <c r="AD25" s="118"/>
      <c r="AE25" s="135"/>
      <c r="AF25" s="118"/>
      <c r="AG25" s="118"/>
      <c r="AH25" s="118"/>
      <c r="AI25" s="118"/>
      <c r="AJ25" s="118"/>
      <c r="AK25" s="118"/>
      <c r="AL25" s="118"/>
      <c r="AM25" s="118"/>
      <c r="AN25" s="135"/>
      <c r="AO25" s="118"/>
      <c r="AP25" s="118"/>
      <c r="AQ25" s="118"/>
      <c r="AR25" s="118"/>
      <c r="AS25" s="118"/>
      <c r="AT25" s="118"/>
      <c r="AU25" s="118"/>
      <c r="AV25" s="118"/>
      <c r="AW25" s="135"/>
      <c r="AX25" s="135"/>
      <c r="AY25" s="135"/>
      <c r="AZ25" s="135"/>
      <c r="BA25" s="135"/>
    </row>
    <row r="26" spans="1:97" ht="20.149999999999999" customHeight="1" x14ac:dyDescent="0.55000000000000004">
      <c r="A26" s="102"/>
      <c r="B26" s="24">
        <v>1</v>
      </c>
      <c r="C26" s="458"/>
      <c r="D26" s="459"/>
      <c r="E26" s="460" t="s">
        <v>224</v>
      </c>
      <c r="F26" s="461"/>
      <c r="G26" s="139"/>
      <c r="H26" s="462"/>
      <c r="I26" s="462"/>
      <c r="J26" s="140"/>
      <c r="K26" s="463"/>
      <c r="L26" s="464"/>
      <c r="M26" s="118"/>
      <c r="N26" s="118"/>
      <c r="O26" s="118"/>
      <c r="P26" s="118"/>
      <c r="Q26" s="118"/>
      <c r="R26" s="118"/>
      <c r="S26" s="118"/>
      <c r="T26" s="118"/>
      <c r="U26" s="118"/>
      <c r="V26" s="135"/>
      <c r="W26" s="118"/>
      <c r="X26" s="118"/>
      <c r="Y26" s="118"/>
      <c r="Z26" s="118"/>
      <c r="AA26" s="118"/>
      <c r="AB26" s="118"/>
      <c r="AC26" s="118"/>
      <c r="AD26" s="118"/>
      <c r="AE26" s="135"/>
      <c r="AF26" s="118"/>
      <c r="AG26" s="118"/>
      <c r="AH26" s="118"/>
      <c r="AI26" s="118"/>
      <c r="AJ26" s="118"/>
      <c r="AK26" s="118"/>
      <c r="AL26" s="118"/>
      <c r="AM26" s="118"/>
      <c r="AN26" s="135"/>
      <c r="AO26" s="118"/>
      <c r="AP26" s="118"/>
      <c r="AQ26" s="118"/>
      <c r="AR26" s="118"/>
      <c r="AS26" s="118"/>
      <c r="AT26" s="118"/>
      <c r="AU26" s="118"/>
      <c r="AV26" s="118"/>
      <c r="AW26" s="135"/>
      <c r="AX26" s="135"/>
      <c r="AY26" s="135"/>
      <c r="AZ26" s="135"/>
      <c r="BA26" s="135"/>
    </row>
    <row r="27" spans="1:97" ht="20.149999999999999" customHeight="1" x14ac:dyDescent="0.55000000000000004">
      <c r="A27" s="102"/>
      <c r="B27" s="25">
        <v>2</v>
      </c>
      <c r="C27" s="458"/>
      <c r="D27" s="459"/>
      <c r="E27" s="460" t="s">
        <v>224</v>
      </c>
      <c r="F27" s="461"/>
      <c r="G27" s="139"/>
      <c r="H27" s="462"/>
      <c r="I27" s="462"/>
      <c r="J27" s="141"/>
      <c r="K27" s="463"/>
      <c r="L27" s="464"/>
      <c r="M27" s="118"/>
      <c r="N27" s="118"/>
      <c r="O27" s="118"/>
      <c r="P27" s="118"/>
      <c r="Q27" s="118"/>
      <c r="R27" s="118"/>
      <c r="S27" s="118"/>
      <c r="T27" s="118"/>
      <c r="U27" s="118"/>
      <c r="V27" s="135"/>
      <c r="W27" s="118"/>
      <c r="X27" s="118"/>
      <c r="Y27" s="118"/>
      <c r="Z27" s="118"/>
      <c r="AA27" s="118"/>
      <c r="AB27" s="118"/>
      <c r="AC27" s="118"/>
      <c r="AD27" s="118"/>
      <c r="AE27" s="135"/>
      <c r="AF27" s="118"/>
      <c r="AG27" s="118"/>
      <c r="AH27" s="118"/>
      <c r="AI27" s="118"/>
      <c r="AJ27" s="118"/>
      <c r="AK27" s="118"/>
      <c r="AL27" s="118"/>
      <c r="AM27" s="118"/>
      <c r="AN27" s="135"/>
      <c r="AO27" s="118"/>
      <c r="AP27" s="118"/>
      <c r="AQ27" s="118"/>
      <c r="AR27" s="118"/>
      <c r="AS27" s="118"/>
      <c r="AT27" s="118"/>
      <c r="AU27" s="118"/>
      <c r="AV27" s="118"/>
      <c r="AW27" s="135"/>
      <c r="AX27" s="135"/>
      <c r="AY27" s="135"/>
      <c r="AZ27" s="135"/>
      <c r="BA27" s="135"/>
    </row>
    <row r="28" spans="1:97" s="143" customFormat="1" ht="20.149999999999999" customHeight="1" x14ac:dyDescent="0.5">
      <c r="A28" s="102"/>
      <c r="B28" s="25">
        <v>3</v>
      </c>
      <c r="C28" s="458"/>
      <c r="D28" s="459"/>
      <c r="E28" s="460" t="s">
        <v>224</v>
      </c>
      <c r="F28" s="461"/>
      <c r="G28" s="139"/>
      <c r="H28" s="462"/>
      <c r="I28" s="462"/>
      <c r="J28" s="141"/>
      <c r="K28" s="463"/>
      <c r="L28" s="464"/>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row>
    <row r="29" spans="1:97" ht="20.149999999999999" customHeight="1" x14ac:dyDescent="0.55000000000000004">
      <c r="A29" s="102"/>
      <c r="B29" s="26">
        <v>4</v>
      </c>
      <c r="C29" s="458"/>
      <c r="D29" s="459"/>
      <c r="E29" s="460"/>
      <c r="F29" s="461"/>
      <c r="G29" s="139"/>
      <c r="H29" s="462"/>
      <c r="I29" s="462"/>
      <c r="J29" s="141"/>
      <c r="K29" s="463"/>
      <c r="L29" s="464"/>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row>
    <row r="30" spans="1:97" ht="20.149999999999999" customHeight="1" x14ac:dyDescent="0.55000000000000004">
      <c r="A30" s="102"/>
      <c r="B30" s="25">
        <v>5</v>
      </c>
      <c r="C30" s="458"/>
      <c r="D30" s="459"/>
      <c r="E30" s="460"/>
      <c r="F30" s="461"/>
      <c r="G30" s="139"/>
      <c r="H30" s="462"/>
      <c r="I30" s="462"/>
      <c r="J30" s="141"/>
      <c r="K30" s="463"/>
      <c r="L30" s="464"/>
    </row>
    <row r="31" spans="1:97" ht="20.149999999999999" customHeight="1" x14ac:dyDescent="0.55000000000000004">
      <c r="A31" s="102"/>
      <c r="B31" s="25">
        <v>6</v>
      </c>
      <c r="C31" s="458"/>
      <c r="D31" s="459"/>
      <c r="E31" s="460"/>
      <c r="F31" s="461"/>
      <c r="G31" s="139"/>
      <c r="H31" s="462"/>
      <c r="I31" s="462"/>
      <c r="J31" s="141"/>
      <c r="K31" s="463"/>
      <c r="L31" s="464"/>
    </row>
    <row r="32" spans="1:97" ht="20.149999999999999" customHeight="1" x14ac:dyDescent="0.55000000000000004">
      <c r="A32" s="102"/>
      <c r="B32" s="25">
        <v>7</v>
      </c>
      <c r="C32" s="458"/>
      <c r="D32" s="459"/>
      <c r="E32" s="460"/>
      <c r="F32" s="461"/>
      <c r="G32" s="139"/>
      <c r="H32" s="462"/>
      <c r="I32" s="462"/>
      <c r="J32" s="141"/>
      <c r="K32" s="463"/>
      <c r="L32" s="464"/>
    </row>
    <row r="33" spans="1:13" ht="20.149999999999999" customHeight="1" x14ac:dyDescent="0.55000000000000004">
      <c r="A33" s="102"/>
      <c r="B33" s="26">
        <v>8</v>
      </c>
      <c r="C33" s="458"/>
      <c r="D33" s="459"/>
      <c r="E33" s="460"/>
      <c r="F33" s="461"/>
      <c r="G33" s="139"/>
      <c r="H33" s="462"/>
      <c r="I33" s="462"/>
      <c r="J33" s="141"/>
      <c r="K33" s="463"/>
      <c r="L33" s="464"/>
    </row>
    <row r="34" spans="1:13" ht="20.149999999999999" customHeight="1" x14ac:dyDescent="0.55000000000000004">
      <c r="A34" s="102"/>
      <c r="B34" s="26">
        <v>9</v>
      </c>
      <c r="C34" s="458"/>
      <c r="D34" s="459"/>
      <c r="E34" s="460"/>
      <c r="F34" s="461"/>
      <c r="G34" s="139"/>
      <c r="H34" s="462"/>
      <c r="I34" s="462"/>
      <c r="J34" s="141"/>
      <c r="K34" s="463"/>
      <c r="L34" s="464"/>
    </row>
    <row r="35" spans="1:13" ht="20.149999999999999" customHeight="1" x14ac:dyDescent="0.55000000000000004">
      <c r="A35" s="102"/>
      <c r="B35" s="27">
        <v>10</v>
      </c>
      <c r="C35" s="465"/>
      <c r="D35" s="466"/>
      <c r="E35" s="467"/>
      <c r="F35" s="468"/>
      <c r="G35" s="144"/>
      <c r="H35" s="469"/>
      <c r="I35" s="469"/>
      <c r="J35" s="145"/>
      <c r="K35" s="470"/>
      <c r="L35" s="471"/>
    </row>
    <row r="36" spans="1:13" s="146" customFormat="1" ht="32.5" customHeight="1" x14ac:dyDescent="0.5">
      <c r="A36" s="143"/>
      <c r="B36" s="456" t="s">
        <v>225</v>
      </c>
      <c r="C36" s="457"/>
      <c r="D36" s="457"/>
      <c r="E36" s="457"/>
      <c r="F36" s="457"/>
      <c r="G36" s="457"/>
      <c r="H36" s="457"/>
      <c r="I36" s="457"/>
      <c r="J36" s="457"/>
      <c r="K36" s="457"/>
      <c r="L36" s="457"/>
      <c r="M36" s="457"/>
    </row>
    <row r="37" spans="1:13" x14ac:dyDescent="0.55000000000000004">
      <c r="A37" s="16"/>
      <c r="B37" s="16"/>
      <c r="F37" s="16"/>
      <c r="G37" s="16"/>
      <c r="H37" s="16"/>
      <c r="I37" s="16"/>
      <c r="J37" s="16"/>
      <c r="K37" s="16"/>
    </row>
  </sheetData>
  <sheetProtection algorithmName="SHA-512" hashValue="ISbgjd78HLqBHb2jRDZSLl2FVz2E8J0dwyusOCbA/PMWlB17DBHHqAnFp+9mnG+Z8/gTdOEJKR+rFQ7i157Pkg==" saltValue="DVuuPbLxiZzu31NEMpbD1w==" spinCount="100000" sheet="1" objects="1" scenarios="1"/>
  <mergeCells count="97">
    <mergeCell ref="B3:C4"/>
    <mergeCell ref="D3:D4"/>
    <mergeCell ref="E3:G4"/>
    <mergeCell ref="H3:L4"/>
    <mergeCell ref="B6:F6"/>
    <mergeCell ref="G6:H6"/>
    <mergeCell ref="B7:B8"/>
    <mergeCell ref="C7:C8"/>
    <mergeCell ref="D7:L7"/>
    <mergeCell ref="D8:F8"/>
    <mergeCell ref="H8:I8"/>
    <mergeCell ref="K8:L8"/>
    <mergeCell ref="D9:F9"/>
    <mergeCell ref="H9:I9"/>
    <mergeCell ref="K9:L9"/>
    <mergeCell ref="D10:F10"/>
    <mergeCell ref="H10:I10"/>
    <mergeCell ref="K10:L10"/>
    <mergeCell ref="D11:F11"/>
    <mergeCell ref="H11:I11"/>
    <mergeCell ref="K11:L11"/>
    <mergeCell ref="D12:F12"/>
    <mergeCell ref="H12:I12"/>
    <mergeCell ref="K12:L12"/>
    <mergeCell ref="D13:F13"/>
    <mergeCell ref="H13:I13"/>
    <mergeCell ref="K13:L13"/>
    <mergeCell ref="D14:F14"/>
    <mergeCell ref="H14:I14"/>
    <mergeCell ref="K14:L14"/>
    <mergeCell ref="D15:F15"/>
    <mergeCell ref="H15:I15"/>
    <mergeCell ref="K15:L15"/>
    <mergeCell ref="D16:F16"/>
    <mergeCell ref="H16:I16"/>
    <mergeCell ref="K16:L16"/>
    <mergeCell ref="D17:F17"/>
    <mergeCell ref="H17:I17"/>
    <mergeCell ref="K17:L17"/>
    <mergeCell ref="D18:F18"/>
    <mergeCell ref="H18:I18"/>
    <mergeCell ref="K18:L18"/>
    <mergeCell ref="B19:G20"/>
    <mergeCell ref="B21:C21"/>
    <mergeCell ref="E21:G21"/>
    <mergeCell ref="H21:L21"/>
    <mergeCell ref="B23:D23"/>
    <mergeCell ref="E23:G23"/>
    <mergeCell ref="H23:J23"/>
    <mergeCell ref="B24:B25"/>
    <mergeCell ref="C24:D25"/>
    <mergeCell ref="E24:F25"/>
    <mergeCell ref="G24:G25"/>
    <mergeCell ref="H24:L24"/>
    <mergeCell ref="H25:I25"/>
    <mergeCell ref="K25:L25"/>
    <mergeCell ref="C26:D26"/>
    <mergeCell ref="E26:F26"/>
    <mergeCell ref="H26:I26"/>
    <mergeCell ref="K26:L26"/>
    <mergeCell ref="C27:D27"/>
    <mergeCell ref="E27:F27"/>
    <mergeCell ref="H27:I27"/>
    <mergeCell ref="K27:L27"/>
    <mergeCell ref="C28:D28"/>
    <mergeCell ref="E28:F28"/>
    <mergeCell ref="H28:I28"/>
    <mergeCell ref="K28:L28"/>
    <mergeCell ref="C29:D29"/>
    <mergeCell ref="E29:F29"/>
    <mergeCell ref="H29:I29"/>
    <mergeCell ref="K29:L29"/>
    <mergeCell ref="C30:D30"/>
    <mergeCell ref="E30:F30"/>
    <mergeCell ref="H30:I30"/>
    <mergeCell ref="K30:L30"/>
    <mergeCell ref="C31:D31"/>
    <mergeCell ref="E31:F31"/>
    <mergeCell ref="H31:I31"/>
    <mergeCell ref="K31:L31"/>
    <mergeCell ref="C32:D32"/>
    <mergeCell ref="E32:F32"/>
    <mergeCell ref="H32:I32"/>
    <mergeCell ref="K32:L32"/>
    <mergeCell ref="C33:D33"/>
    <mergeCell ref="E33:F33"/>
    <mergeCell ref="H33:I33"/>
    <mergeCell ref="K33:L33"/>
    <mergeCell ref="B36:M36"/>
    <mergeCell ref="C34:D34"/>
    <mergeCell ref="E34:F34"/>
    <mergeCell ref="H34:I34"/>
    <mergeCell ref="K34:L34"/>
    <mergeCell ref="C35:D35"/>
    <mergeCell ref="E35:F35"/>
    <mergeCell ref="H35:I35"/>
    <mergeCell ref="K35:L35"/>
  </mergeCells>
  <phoneticPr fontId="2"/>
  <dataValidations count="6">
    <dataValidation type="list" allowBlank="1" showInputMessage="1" showErrorMessage="1" prompt="プルダウンして選択し_x000a_「変更あり」の場合は右欄に理由を明記" sqref="D3:D4 D21">
      <formula1>"同一,変更あり"</formula1>
    </dataValidation>
    <dataValidation type="list" allowBlank="1" showInputMessage="1" showErrorMessage="1" prompt="プルダウンして選択" sqref="V15 AW15 AE15 AN15 L22">
      <formula1>"製造業・その他,卸売業,小売業,サービス業"</formula1>
    </dataValidation>
    <dataValidation type="list" allowBlank="1" showInputMessage="1" showErrorMessage="1" prompt="プルダウンして選択" sqref="G9:G18">
      <formula1>"代表取締役,取締役,監査役,代表社員,その他役員"</formula1>
    </dataValidation>
    <dataValidation type="list" allowBlank="1" showInputMessage="1" showErrorMessage="1" prompt="プルダウンして選択" sqref="G6 E23">
      <formula1>"あり,なし"</formula1>
    </dataValidation>
    <dataValidation type="list" allowBlank="1" showInputMessage="1" showErrorMessage="1" sqref="K26:L35 K9:L18">
      <formula1>"　,製造業・その他,卸売業,小売業,サービス業"</formula1>
    </dataValidation>
    <dataValidation allowBlank="1" showInputMessage="1" showErrorMessage="1" prompt="▶申請日時点の総数を入力_x000a_▶半角数字で入力_x000a_（個人事業主は入力不要）_x000a_" sqref="K23"/>
  </dataValidations>
  <pageMargins left="0.7" right="0.7" top="0.75" bottom="0.75" header="0.3" footer="0.3"/>
  <pageSetup paperSize="9"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55"/>
  <sheetViews>
    <sheetView zoomScale="108" zoomScaleNormal="108" zoomScaleSheetLayoutView="89" workbookViewId="0">
      <selection activeCell="I24" sqref="I24"/>
    </sheetView>
  </sheetViews>
  <sheetFormatPr defaultColWidth="8.58203125" defaultRowHeight="18" x14ac:dyDescent="0.55000000000000004"/>
  <cols>
    <col min="1" max="1" width="1.6640625" style="20" customWidth="1"/>
    <col min="2" max="2" width="11.33203125" style="20" customWidth="1"/>
    <col min="3" max="3" width="12.58203125" style="1" customWidth="1"/>
    <col min="4" max="4" width="11.1640625" style="20" customWidth="1"/>
    <col min="5" max="5" width="12.08203125" style="20" customWidth="1"/>
    <col min="6" max="6" width="12.6640625" style="20" customWidth="1"/>
    <col min="7" max="7" width="12.1640625" style="20" customWidth="1"/>
    <col min="8" max="16384" width="8.58203125" style="20"/>
  </cols>
  <sheetData>
    <row r="1" spans="1:14" x14ac:dyDescent="0.5">
      <c r="B1" s="19" t="s">
        <v>15</v>
      </c>
      <c r="N1" s="20" t="s">
        <v>226</v>
      </c>
    </row>
    <row r="2" spans="1:14" ht="20.25" customHeight="1" x14ac:dyDescent="0.55000000000000004">
      <c r="B2" s="591" t="s">
        <v>227</v>
      </c>
      <c r="C2" s="591"/>
      <c r="D2" s="591"/>
      <c r="E2" s="591"/>
      <c r="F2" s="591"/>
      <c r="G2" s="591"/>
      <c r="N2" s="20" t="s">
        <v>226</v>
      </c>
    </row>
    <row r="3" spans="1:14" ht="19.5" customHeight="1" x14ac:dyDescent="0.55000000000000004">
      <c r="B3" s="592" t="s">
        <v>228</v>
      </c>
      <c r="C3" s="592"/>
      <c r="D3" s="592"/>
      <c r="E3" s="592"/>
      <c r="F3" s="592"/>
      <c r="G3" s="48" t="s">
        <v>12</v>
      </c>
      <c r="N3" s="20" t="s">
        <v>226</v>
      </c>
    </row>
    <row r="4" spans="1:14" ht="15" customHeight="1" x14ac:dyDescent="0.55000000000000004">
      <c r="A4" s="593"/>
      <c r="B4" s="594"/>
      <c r="C4" s="28" t="s">
        <v>40</v>
      </c>
      <c r="D4" s="28" t="s">
        <v>41</v>
      </c>
      <c r="E4" s="9" t="s">
        <v>10</v>
      </c>
      <c r="F4" s="10" t="s">
        <v>11</v>
      </c>
      <c r="G4" s="11" t="s">
        <v>9</v>
      </c>
      <c r="N4" s="20" t="s">
        <v>226</v>
      </c>
    </row>
    <row r="5" spans="1:14" ht="21.75" customHeight="1" x14ac:dyDescent="0.55000000000000004">
      <c r="A5" s="595" t="s">
        <v>0</v>
      </c>
      <c r="B5" s="596"/>
      <c r="C5" s="147">
        <v>930000</v>
      </c>
      <c r="D5" s="148"/>
      <c r="E5" s="149" t="s">
        <v>224</v>
      </c>
      <c r="F5" s="150"/>
      <c r="G5" s="151"/>
      <c r="J5" s="49"/>
    </row>
    <row r="6" spans="1:14" ht="21.75" customHeight="1" x14ac:dyDescent="0.55000000000000004">
      <c r="A6" s="184"/>
      <c r="B6" s="152" t="s">
        <v>56</v>
      </c>
      <c r="C6" s="153">
        <v>2</v>
      </c>
      <c r="D6" s="154"/>
      <c r="E6" s="155"/>
      <c r="F6" s="156"/>
      <c r="G6" s="157"/>
    </row>
    <row r="7" spans="1:14" ht="21.75" customHeight="1" x14ac:dyDescent="0.55000000000000004">
      <c r="A7" s="184"/>
      <c r="B7" s="158" t="s">
        <v>55</v>
      </c>
      <c r="C7" s="159">
        <v>450000</v>
      </c>
      <c r="D7" s="76"/>
      <c r="E7" s="77"/>
      <c r="F7" s="79"/>
      <c r="G7" s="160"/>
    </row>
    <row r="8" spans="1:14" ht="21.75" customHeight="1" x14ac:dyDescent="0.55000000000000004">
      <c r="A8" s="184"/>
      <c r="B8" s="158" t="s">
        <v>54</v>
      </c>
      <c r="C8" s="161">
        <v>80000</v>
      </c>
      <c r="D8" s="76"/>
      <c r="E8" s="77"/>
      <c r="F8" s="79"/>
      <c r="G8" s="160"/>
    </row>
    <row r="9" spans="1:14" ht="21.75" customHeight="1" x14ac:dyDescent="0.55000000000000004">
      <c r="A9" s="185"/>
      <c r="B9" s="158" t="s">
        <v>53</v>
      </c>
      <c r="C9" s="162">
        <v>-50000</v>
      </c>
      <c r="D9" s="163"/>
      <c r="E9" s="163"/>
      <c r="F9" s="164"/>
      <c r="G9" s="165"/>
    </row>
    <row r="10" spans="1:14" ht="19.5" customHeight="1" x14ac:dyDescent="0.55000000000000004">
      <c r="A10" s="597" t="s">
        <v>7</v>
      </c>
      <c r="B10" s="598"/>
      <c r="C10" s="166">
        <v>150000</v>
      </c>
      <c r="D10" s="167"/>
      <c r="E10" s="168" t="s">
        <v>224</v>
      </c>
      <c r="F10" s="169"/>
      <c r="G10" s="170"/>
    </row>
    <row r="11" spans="1:14" ht="21.65" customHeight="1" x14ac:dyDescent="0.55000000000000004">
      <c r="A11" s="572" t="s">
        <v>45</v>
      </c>
      <c r="B11" s="573"/>
      <c r="C11" s="171">
        <v>60000</v>
      </c>
      <c r="D11" s="172"/>
      <c r="E11" s="173" t="s">
        <v>224</v>
      </c>
      <c r="F11" s="174"/>
      <c r="G11" s="175"/>
    </row>
    <row r="12" spans="1:14" ht="21.75" customHeight="1" x14ac:dyDescent="0.55000000000000004">
      <c r="A12" s="574" t="s">
        <v>5</v>
      </c>
      <c r="B12" s="575"/>
      <c r="C12" s="87">
        <f>IF(C5+C10+C11=0,"",IF(AND(C5=0,C10+C11&gt;0),"申請不可  ",SUM($C$5+$C$10+$C$11)))</f>
        <v>1140000</v>
      </c>
      <c r="D12" s="87"/>
      <c r="E12" s="87" t="e">
        <f>IF(E5+#REF!+E10+E11=0,"",IF(AND(E5=0,E10+E11&gt;0),"申請不可  ",SUM($E$5+#REF!+$E$10+$E$11)))</f>
        <v>#VALUE!</v>
      </c>
      <c r="F12" s="96" t="e">
        <f>IF(F5+#REF!+F10+F11=0,"",IF(AND(F5=0,F10+F11&gt;0),"申請不可  ",SUM($F$5+#REF!+$F$10+$F$11)))</f>
        <v>#REF!</v>
      </c>
      <c r="G12" s="176" t="e">
        <f>IF(G5+#REF!+G10+G11=0,"",IF(AND(G5=0,G10+G11&gt;0),"申請不可  ",SUM($G$5+#REF!+$G$10+$G$11)))</f>
        <v>#REF!</v>
      </c>
    </row>
    <row r="13" spans="1:14" ht="21.75" customHeight="1" x14ac:dyDescent="0.55000000000000004">
      <c r="B13" s="2"/>
      <c r="C13" s="35"/>
      <c r="D13" s="2"/>
    </row>
    <row r="14" spans="1:14" ht="22.5" customHeight="1" x14ac:dyDescent="0.55000000000000004">
      <c r="A14" s="576"/>
      <c r="B14" s="577"/>
      <c r="C14" s="29" t="s">
        <v>37</v>
      </c>
      <c r="E14" s="31"/>
      <c r="F14" s="33" t="s">
        <v>48</v>
      </c>
      <c r="G14" s="30"/>
    </row>
    <row r="15" spans="1:14" ht="21.75" customHeight="1" x14ac:dyDescent="0.55000000000000004">
      <c r="A15" s="578" t="s">
        <v>24</v>
      </c>
      <c r="B15" s="579"/>
      <c r="C15" s="177">
        <v>300000</v>
      </c>
      <c r="E15" s="34" t="s">
        <v>36</v>
      </c>
      <c r="F15" s="178">
        <v>80000</v>
      </c>
      <c r="G15" s="30"/>
    </row>
    <row r="16" spans="1:14" ht="19" customHeight="1" x14ac:dyDescent="0.55000000000000004">
      <c r="A16" s="580" t="s">
        <v>38</v>
      </c>
      <c r="B16" s="581"/>
      <c r="C16" s="179">
        <v>300000</v>
      </c>
      <c r="E16" s="32" t="s">
        <v>5</v>
      </c>
      <c r="F16" s="89">
        <f>IF(F15="","",F15)</f>
        <v>80000</v>
      </c>
      <c r="G16" s="30"/>
    </row>
    <row r="17" spans="1:7" ht="19" customHeight="1" x14ac:dyDescent="0.55000000000000004">
      <c r="A17" s="580" t="s">
        <v>39</v>
      </c>
      <c r="B17" s="581"/>
      <c r="C17" s="83"/>
      <c r="F17" s="30"/>
      <c r="G17" s="30"/>
    </row>
    <row r="18" spans="1:7" ht="19" customHeight="1" x14ac:dyDescent="0.55000000000000004">
      <c r="A18" s="582" t="s">
        <v>58</v>
      </c>
      <c r="B18" s="583"/>
      <c r="C18" s="88"/>
      <c r="E18" s="30"/>
      <c r="F18" s="30"/>
      <c r="G18" s="30"/>
    </row>
    <row r="19" spans="1:7" ht="19.5" customHeight="1" x14ac:dyDescent="0.55000000000000004">
      <c r="A19" s="584" t="s">
        <v>5</v>
      </c>
      <c r="B19" s="585"/>
      <c r="C19" s="89">
        <f>IF(C15+C16+C17+C18=0,"",IF(AND(OR(D25="",D25=0),OR(F16="")),"申請不可",SUM($C$15:$C$18)))</f>
        <v>600000</v>
      </c>
      <c r="E19" s="30"/>
      <c r="F19" s="30"/>
      <c r="G19" s="30"/>
    </row>
    <row r="20" spans="1:7" ht="15.75" customHeight="1" x14ac:dyDescent="0.55000000000000004">
      <c r="B20" s="6"/>
      <c r="C20" s="295"/>
      <c r="D20" s="586"/>
      <c r="E20" s="586"/>
      <c r="F20" s="7"/>
      <c r="G20" s="3"/>
    </row>
    <row r="21" spans="1:7" ht="24" customHeight="1" x14ac:dyDescent="0.55000000000000004">
      <c r="B21" s="6"/>
      <c r="C21" s="295"/>
      <c r="D21" s="7"/>
      <c r="E21" s="7"/>
      <c r="F21" s="7"/>
      <c r="G21" s="3"/>
    </row>
    <row r="22" spans="1:7" ht="24" customHeight="1" x14ac:dyDescent="0.55000000000000004">
      <c r="B22" s="3"/>
      <c r="C22" s="3"/>
      <c r="D22" s="3"/>
      <c r="E22" s="3"/>
      <c r="F22" s="12" t="s">
        <v>13</v>
      </c>
      <c r="G22" s="13">
        <v>0.66666666666666663</v>
      </c>
    </row>
    <row r="23" spans="1:7" ht="24" customHeight="1" x14ac:dyDescent="0.55000000000000004">
      <c r="A23" s="587" t="s">
        <v>1</v>
      </c>
      <c r="B23" s="588"/>
      <c r="C23" s="589"/>
      <c r="D23" s="590" t="s">
        <v>2</v>
      </c>
      <c r="E23" s="571"/>
      <c r="F23" s="570" t="s">
        <v>6</v>
      </c>
      <c r="G23" s="571"/>
    </row>
    <row r="24" spans="1:7" ht="24" customHeight="1" x14ac:dyDescent="0.55000000000000004">
      <c r="A24" s="180"/>
      <c r="B24" s="181"/>
      <c r="C24" s="182" t="s">
        <v>47</v>
      </c>
      <c r="D24" s="557" t="s">
        <v>12</v>
      </c>
      <c r="E24" s="558"/>
      <c r="F24" s="559" t="s">
        <v>12</v>
      </c>
      <c r="G24" s="558"/>
    </row>
    <row r="25" spans="1:7" ht="24" customHeight="1" x14ac:dyDescent="0.55000000000000004">
      <c r="A25" s="560" t="s">
        <v>8</v>
      </c>
      <c r="B25" s="561"/>
      <c r="C25" s="45" t="s">
        <v>3</v>
      </c>
      <c r="D25" s="397">
        <f>IF(AND(C5="",D5="",E5="",F5="",G5=""),"",SUM($C$5:$G$5))</f>
        <v>930000</v>
      </c>
      <c r="E25" s="398"/>
      <c r="F25" s="418">
        <f>IF(D25="","",IF((ROUNDDOWN(D25*$G$22,-3))&gt;1500000,1500000,ROUNDDOWN(D25*$G$22,-3)))</f>
        <v>620000</v>
      </c>
      <c r="G25" s="419"/>
    </row>
    <row r="26" spans="1:7" ht="24" customHeight="1" x14ac:dyDescent="0.55000000000000004">
      <c r="A26" s="562"/>
      <c r="B26" s="563"/>
      <c r="C26" s="43" t="s">
        <v>4</v>
      </c>
      <c r="D26" s="566">
        <f>IF(AND(C10="",D10="",E10="",F10="",G10=""),"",SUM($C$10:$G$10))</f>
        <v>150000</v>
      </c>
      <c r="E26" s="567"/>
      <c r="F26" s="374">
        <f>IF(D26="","",IF((ROUNDDOWN(D26*$G$22,-3))&gt;1500000,1500000,ROUNDDOWN(D26*$G$22,-3)))</f>
        <v>100000</v>
      </c>
      <c r="G26" s="422"/>
    </row>
    <row r="27" spans="1:7" ht="24" customHeight="1" x14ac:dyDescent="0.55000000000000004">
      <c r="A27" s="562"/>
      <c r="B27" s="563"/>
      <c r="C27" s="44" t="s">
        <v>46</v>
      </c>
      <c r="D27" s="568">
        <f>IF(AND(C11="",D11="",E11="",F11="",G11=""),"",SUM($C$11:$G$11))</f>
        <v>60000</v>
      </c>
      <c r="E27" s="569"/>
      <c r="F27" s="399">
        <f>IF(D27="","",IF((ROUNDDOWN(D27*$G$22,-3))&gt;1500000,1500000,ROUNDDOWN(D27*$G$22,-3)))</f>
        <v>40000</v>
      </c>
      <c r="G27" s="400"/>
    </row>
    <row r="28" spans="1:7" ht="24" customHeight="1" thickBot="1" x14ac:dyDescent="0.6">
      <c r="A28" s="564"/>
      <c r="B28" s="565"/>
      <c r="C28" s="38" t="s">
        <v>43</v>
      </c>
      <c r="D28" s="380">
        <f>IF(AND(D25="",D26="",D27=""),"",SUM(D25:E27))</f>
        <v>1140000</v>
      </c>
      <c r="E28" s="381"/>
      <c r="F28" s="384">
        <f>IF(AND(D28=""),"", IF(SUM(F25:G27)&gt;1500000,1500000,SUM(F25:G27)))</f>
        <v>760000</v>
      </c>
      <c r="G28" s="385"/>
    </row>
    <row r="29" spans="1:7" ht="24" customHeight="1" thickTop="1" x14ac:dyDescent="0.55000000000000004">
      <c r="A29" s="551" t="s">
        <v>59</v>
      </c>
      <c r="B29" s="552"/>
      <c r="C29" s="46" t="s">
        <v>36</v>
      </c>
      <c r="D29" s="388">
        <f>F16</f>
        <v>80000</v>
      </c>
      <c r="E29" s="389"/>
      <c r="F29" s="555"/>
      <c r="G29" s="556"/>
    </row>
    <row r="30" spans="1:7" ht="24" customHeight="1" thickBot="1" x14ac:dyDescent="0.6">
      <c r="A30" s="553"/>
      <c r="B30" s="554"/>
      <c r="C30" s="39" t="s">
        <v>43</v>
      </c>
      <c r="D30" s="390">
        <f>D29</f>
        <v>80000</v>
      </c>
      <c r="E30" s="391"/>
      <c r="F30" s="392">
        <f>IF(D30="","",IF((ROUNDDOWN(D30*$G$22,-3))&gt;200000,200000,ROUNDDOWN(D30*$G$22,-3)))</f>
        <v>53000</v>
      </c>
      <c r="G30" s="393"/>
    </row>
    <row r="31" spans="1:7" ht="24" customHeight="1" thickTop="1" x14ac:dyDescent="0.55000000000000004">
      <c r="A31" s="545" t="s">
        <v>42</v>
      </c>
      <c r="B31" s="546"/>
      <c r="C31" s="41" t="s">
        <v>24</v>
      </c>
      <c r="D31" s="368">
        <f>IF(C15="","",C15)</f>
        <v>300000</v>
      </c>
      <c r="E31" s="369"/>
      <c r="F31" s="370">
        <f>IF(D31="","",IF((ROUNDDOWN(D31*$G$22,-3))&gt;500000,500000,ROUNDDOWN(D31*$G$22,-3)))</f>
        <v>200000</v>
      </c>
      <c r="G31" s="371"/>
    </row>
    <row r="32" spans="1:7" ht="22.5" x14ac:dyDescent="0.55000000000000004">
      <c r="A32" s="547"/>
      <c r="B32" s="548"/>
      <c r="C32" s="47" t="s">
        <v>38</v>
      </c>
      <c r="D32" s="372">
        <f>IF(C16="","",C16)</f>
        <v>300000</v>
      </c>
      <c r="E32" s="373"/>
      <c r="F32" s="374">
        <f>IF(D32="","",IF((ROUNDDOWN(D32*$G$22,-3))&gt;200000,200000,ROUNDDOWN(D32*$G$22,-3)))</f>
        <v>200000</v>
      </c>
      <c r="G32" s="375"/>
    </row>
    <row r="33" spans="1:7" ht="20.149999999999999" customHeight="1" x14ac:dyDescent="0.55000000000000004">
      <c r="A33" s="547"/>
      <c r="B33" s="548"/>
      <c r="C33" s="42" t="s">
        <v>44</v>
      </c>
      <c r="D33" s="372" t="str">
        <f>IF(C17="","",C17)</f>
        <v/>
      </c>
      <c r="E33" s="373"/>
      <c r="F33" s="374" t="str">
        <f>IF(D33="","",IF((ROUNDDOWN(D33*$G$22,-3))&gt;200000,200000,ROUNDDOWN(D33*$G$22,-3)))</f>
        <v/>
      </c>
      <c r="G33" s="375"/>
    </row>
    <row r="34" spans="1:7" ht="19" customHeight="1" x14ac:dyDescent="0.55000000000000004">
      <c r="A34" s="547"/>
      <c r="B34" s="548"/>
      <c r="C34" s="183" t="s">
        <v>58</v>
      </c>
      <c r="D34" s="376" t="str">
        <f>IF(C18="","",C18)</f>
        <v/>
      </c>
      <c r="E34" s="377"/>
      <c r="F34" s="378" t="str">
        <f>IF(D34="","",IF((ROUNDDOWN(D34*$G$22,-3))&gt;200000,200000,ROUNDDOWN(D34*$G$22,-3)))</f>
        <v/>
      </c>
      <c r="G34" s="379"/>
    </row>
    <row r="35" spans="1:7" ht="22.5" customHeight="1" thickBot="1" x14ac:dyDescent="0.6">
      <c r="A35" s="549"/>
      <c r="B35" s="550"/>
      <c r="C35" s="40" t="s">
        <v>43</v>
      </c>
      <c r="D35" s="380">
        <f>IF(AND(D31="",D32="",D33="",D34=""),"",SUM(D31:E34))</f>
        <v>600000</v>
      </c>
      <c r="E35" s="381"/>
      <c r="F35" s="382">
        <f>IF(AND(F31="",F32="",F33="",F34=""),"",SUM(F31:G34))</f>
        <v>400000</v>
      </c>
      <c r="G35" s="383"/>
    </row>
    <row r="36" spans="1:7" ht="24" customHeight="1" thickTop="1" x14ac:dyDescent="0.55000000000000004">
      <c r="A36" s="542" t="s">
        <v>229</v>
      </c>
      <c r="B36" s="543"/>
      <c r="C36" s="544"/>
      <c r="D36" s="360">
        <f>IF(AND(D28="",D30="",D35=""),"",SUM(D28,D30,D35))</f>
        <v>1820000</v>
      </c>
      <c r="E36" s="361"/>
      <c r="F36" s="362">
        <f>IF(AND(F28="",F30="",F35=""),"",IF(SUM(F28,F30,F35)&gt;1500000,1500000,SUM(F28,F30,F35)))</f>
        <v>1213000</v>
      </c>
      <c r="G36" s="363"/>
    </row>
    <row r="37" spans="1:7" s="5" customFormat="1" ht="15" customHeight="1" x14ac:dyDescent="0.55000000000000004">
      <c r="B37" s="4"/>
      <c r="C37" s="36"/>
      <c r="D37" s="4"/>
      <c r="E37" s="20"/>
      <c r="F37" s="20"/>
      <c r="G37" s="20"/>
    </row>
    <row r="38" spans="1:7" ht="15" customHeight="1" x14ac:dyDescent="0.55000000000000004">
      <c r="B38" s="4"/>
      <c r="C38" s="36"/>
      <c r="D38" s="4"/>
    </row>
    <row r="39" spans="1:7" ht="15" customHeight="1" x14ac:dyDescent="0.55000000000000004"/>
    <row r="40" spans="1:7" ht="15" customHeight="1" x14ac:dyDescent="0.55000000000000004"/>
    <row r="41" spans="1:7" ht="15" customHeight="1" x14ac:dyDescent="0.55000000000000004">
      <c r="B41" s="5"/>
      <c r="C41" s="5"/>
      <c r="D41" s="5"/>
      <c r="E41" s="5"/>
      <c r="F41" s="5"/>
      <c r="G41" s="5"/>
    </row>
    <row r="42" spans="1:7" ht="15" customHeight="1" x14ac:dyDescent="0.55000000000000004"/>
    <row r="43" spans="1:7" ht="15" customHeight="1" x14ac:dyDescent="0.55000000000000004"/>
    <row r="44" spans="1:7" ht="15" customHeight="1" x14ac:dyDescent="0.55000000000000004"/>
    <row r="45" spans="1:7" ht="15" customHeight="1" x14ac:dyDescent="0.55000000000000004"/>
    <row r="46" spans="1:7" ht="15" customHeight="1" x14ac:dyDescent="0.55000000000000004">
      <c r="B46" s="6"/>
      <c r="C46" s="295"/>
      <c r="D46" s="7"/>
      <c r="E46" s="7"/>
      <c r="F46" s="7"/>
      <c r="G46" s="7"/>
    </row>
    <row r="47" spans="1:7" ht="15" customHeight="1" x14ac:dyDescent="0.55000000000000004">
      <c r="B47" s="8"/>
      <c r="C47" s="37"/>
      <c r="D47" s="8"/>
      <c r="E47" s="8"/>
      <c r="F47" s="8"/>
      <c r="G47" s="8"/>
    </row>
    <row r="48" spans="1:7" ht="15" customHeight="1" x14ac:dyDescent="0.55000000000000004">
      <c r="G48" s="8"/>
    </row>
    <row r="49" spans="7:7" ht="15" customHeight="1" x14ac:dyDescent="0.55000000000000004">
      <c r="G49" s="8"/>
    </row>
    <row r="50" spans="7:7" ht="15" customHeight="1" x14ac:dyDescent="0.55000000000000004">
      <c r="G50" s="8"/>
    </row>
    <row r="51" spans="7:7" ht="15" customHeight="1" x14ac:dyDescent="0.55000000000000004">
      <c r="G51" s="8"/>
    </row>
    <row r="52" spans="7:7" ht="15" customHeight="1" x14ac:dyDescent="0.55000000000000004">
      <c r="G52" s="8"/>
    </row>
    <row r="53" spans="7:7" ht="15" customHeight="1" x14ac:dyDescent="0.55000000000000004">
      <c r="G53" s="8"/>
    </row>
    <row r="54" spans="7:7" ht="15" customHeight="1" x14ac:dyDescent="0.55000000000000004">
      <c r="G54" s="8"/>
    </row>
    <row r="55" spans="7:7" ht="15" customHeight="1" x14ac:dyDescent="0.55000000000000004">
      <c r="G55" s="8"/>
    </row>
  </sheetData>
  <sheetProtection algorithmName="SHA-512" hashValue="ZF0QYMwavPvKA+cCq7pN/cIZljpfUWCGja4XaJoTzmzFM1vMsU7hGHvMvTqdUoQ2EII7GMeVkewC/Fqmkw/xtg==" saltValue="jUzhfFVIrMIV68WWjlys8w==" spinCount="100000" sheet="1" objects="1" scenarios="1"/>
  <mergeCells count="47">
    <mergeCell ref="B2:G2"/>
    <mergeCell ref="B3:F3"/>
    <mergeCell ref="A4:B4"/>
    <mergeCell ref="A5:B5"/>
    <mergeCell ref="A10:B10"/>
    <mergeCell ref="F23:G23"/>
    <mergeCell ref="A11:B11"/>
    <mergeCell ref="A12:B12"/>
    <mergeCell ref="A14:B14"/>
    <mergeCell ref="A15:B15"/>
    <mergeCell ref="A16:B16"/>
    <mergeCell ref="A17:B17"/>
    <mergeCell ref="A18:B18"/>
    <mergeCell ref="A19:B19"/>
    <mergeCell ref="D20:E20"/>
    <mergeCell ref="A23:C23"/>
    <mergeCell ref="D23:E23"/>
    <mergeCell ref="D24:E24"/>
    <mergeCell ref="F24:G24"/>
    <mergeCell ref="A25:B28"/>
    <mergeCell ref="D25:E25"/>
    <mergeCell ref="F25:G25"/>
    <mergeCell ref="D26:E26"/>
    <mergeCell ref="F26:G26"/>
    <mergeCell ref="D27:E27"/>
    <mergeCell ref="F27:G27"/>
    <mergeCell ref="D28:E28"/>
    <mergeCell ref="F28:G28"/>
    <mergeCell ref="A29:B30"/>
    <mergeCell ref="D29:E29"/>
    <mergeCell ref="F29:G29"/>
    <mergeCell ref="D30:E30"/>
    <mergeCell ref="F30:G30"/>
    <mergeCell ref="F35:G35"/>
    <mergeCell ref="A36:C36"/>
    <mergeCell ref="D36:E36"/>
    <mergeCell ref="F36:G36"/>
    <mergeCell ref="A31:B35"/>
    <mergeCell ref="D31:E31"/>
    <mergeCell ref="F31:G31"/>
    <mergeCell ref="D32:E32"/>
    <mergeCell ref="F32:G32"/>
    <mergeCell ref="D33:E33"/>
    <mergeCell ref="F33:G33"/>
    <mergeCell ref="D34:E34"/>
    <mergeCell ref="F34:G34"/>
    <mergeCell ref="D35:E35"/>
  </mergeCells>
  <phoneticPr fontId="2"/>
  <conditionalFormatting sqref="C19">
    <cfRule type="cellIs" dxfId="1" priority="1" operator="equal">
      <formula>"申請不可  "</formula>
    </cfRule>
  </conditionalFormatting>
  <conditionalFormatting sqref="C12:G12">
    <cfRule type="cellIs" dxfId="0" priority="2" operator="equal">
      <formula>"申請不可  "</formula>
    </cfRule>
  </conditionalFormatting>
  <dataValidations count="10">
    <dataValidation errorStyle="information" allowBlank="1" showInputMessage="1" showErrorMessage="1" sqref="C9"/>
    <dataValidation allowBlank="1" showInputMessage="1" showErrorMessage="1" prompt="対象は、助成対象の展示会出展をPRする内容又は展示会の公式ガイドブックです" sqref="C17"/>
    <dataValidation allowBlank="1" showInputMessage="1" showErrorMessage="1" prompt="助成対象とするには、リアル展示会での印刷物の使用が必須です" sqref="C15"/>
    <dataValidation allowBlank="1" showInputMessage="1" showErrorMessage="1" prompt="入力不要(自動計算されます)" sqref="F16"/>
    <dataValidation allowBlank="1" showInputMessage="1" showErrorMessage="1" prompt="入力不要(自動計算されます)_x000a__x000a_＊出展料が０円、かつEC登録料の申請がない場合、助成対象とならないため、費用計算されません" sqref="C19"/>
    <dataValidation allowBlank="1" showInputMessage="1" showErrorMessage="1" prompt="入力不要(自動計算されます)_x000a__x000a_＊出展料＋オンライン出展料が０円の場合、助成対象とならないため、費用計算されません" sqref="C12:D12 F12:G12"/>
    <dataValidation allowBlank="1" showInputMessage="1" showErrorMessage="1" prompt="出展料が0円かつEC初期登録料の申請がない場合、自社サイト制作費は計上できません" sqref="C18"/>
    <dataValidation allowBlank="1" showInputMessage="1" showErrorMessage="1" prompt="出展料が0円の場合、資材費は計上できません" sqref="C10:G10"/>
    <dataValidation allowBlank="1" showInputMessage="1" showErrorMessage="1" prompt="出展料が0円の場合、輸送費は計上できません" sqref="C11:G11"/>
    <dataValidation allowBlank="1" showInputMessage="1" showErrorMessage="1" prompt="助成対象とするには、リアル展示会での動画の使用が必須です" sqref="C16"/>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役員・株主 </vt:lpstr>
      <vt:lpstr>資金計画</vt:lpstr>
      <vt:lpstr>資金計画２</vt:lpstr>
      <vt:lpstr>記入例(役員・株主状況)</vt:lpstr>
      <vt:lpstr>記入例(資金計画)</vt:lpstr>
      <vt:lpstr>'記入例(資金計画)'!Print_Area</vt:lpstr>
      <vt:lpstr>'役員・株主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2021-04-02T02:17:12Z</dcterms:created>
  <dcterms:modified xsi:type="dcterms:W3CDTF">2025-04-17T04:47:11Z</dcterms:modified>
</cp:coreProperties>
</file>