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20 事業事務\令和04年度（2022年度）\010_企業化状況報告\500_様式\企業化A_郵送・メール\"/>
    </mc:Choice>
  </mc:AlternateContent>
  <bookViews>
    <workbookView xWindow="9588" yWindow="-24" windowWidth="4800" windowHeight="11640" tabRatio="695"/>
  </bookViews>
  <sheets>
    <sheet name="様式" sheetId="11" r:id="rId1"/>
    <sheet name="記入例" sheetId="7" r:id="rId2"/>
    <sheet name="用語解説" sheetId="10" r:id="rId3"/>
  </sheets>
  <definedNames>
    <definedName name="_xlnm.Print_Area" localSheetId="1">記入例!$A$1:$F$36</definedName>
    <definedName name="_xlnm.Print_Area" localSheetId="0">様式!$A$1:$F$36</definedName>
  </definedNames>
  <calcPr calcId="162913"/>
</workbook>
</file>

<file path=xl/calcChain.xml><?xml version="1.0" encoding="utf-8"?>
<calcChain xmlns="http://schemas.openxmlformats.org/spreadsheetml/2006/main">
  <c r="J29" i="11" l="1"/>
  <c r="F28" i="11"/>
  <c r="F22" i="11"/>
  <c r="F20" i="11"/>
  <c r="C20" i="11"/>
  <c r="F18" i="11"/>
  <c r="F16" i="11"/>
  <c r="F12" i="11"/>
  <c r="C12" i="11"/>
  <c r="C11" i="11"/>
  <c r="C10" i="11"/>
  <c r="F4" i="11"/>
  <c r="C4" i="11"/>
  <c r="C3" i="11"/>
  <c r="J30" i="11" s="1"/>
  <c r="C2" i="11"/>
  <c r="F12" i="7"/>
  <c r="C10" i="7"/>
  <c r="C3" i="7"/>
  <c r="J29" i="7"/>
  <c r="F4" i="7"/>
  <c r="C4" i="7"/>
  <c r="C2" i="7"/>
  <c r="F20" i="7"/>
  <c r="C20" i="7"/>
  <c r="F28" i="7"/>
  <c r="F22" i="7"/>
  <c r="F18" i="7"/>
  <c r="F16" i="7"/>
  <c r="C12" i="7"/>
  <c r="C11" i="7"/>
  <c r="J30" i="7"/>
  <c r="J31" i="7"/>
  <c r="J32" i="7"/>
  <c r="C32" i="7"/>
  <c r="J31" i="11" l="1"/>
  <c r="J32" i="11" s="1"/>
  <c r="C32" i="11" s="1"/>
</calcChain>
</file>

<file path=xl/comments1.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text>
    </comment>
  </commentList>
</comments>
</file>

<file path=xl/comments2.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r>
          <rPr>
            <b/>
            <sz val="11"/>
            <color indexed="81"/>
            <rFont val="ＭＳ Ｐゴシック"/>
            <family val="3"/>
            <charset val="128"/>
          </rPr>
          <t>。</t>
        </r>
      </text>
    </comment>
  </commentList>
</comments>
</file>

<file path=xl/sharedStrings.xml><?xml version="1.0" encoding="utf-8"?>
<sst xmlns="http://schemas.openxmlformats.org/spreadsheetml/2006/main" count="114" uniqueCount="72">
  <si>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</si>
  <si>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</si>
  <si>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</si>
  <si>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</si>
  <si>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</si>
  <si>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</si>
  <si>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</si>
  <si>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</si>
  <si>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</si>
  <si>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</si>
  <si>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</si>
  <si>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</si>
  <si>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</si>
  <si>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</si>
  <si>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</si>
  <si>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</si>
  <si>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</si>
  <si>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</si>
  <si>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</si>
  <si>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</si>
  <si>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</si>
  <si>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</si>
  <si>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収益納付額(H)</t>
    <rPh sb="0" eb="2">
      <t>シュウエキ</t>
    </rPh>
    <rPh sb="2" eb="4">
      <t>ノウフ</t>
    </rPh>
    <rPh sb="4" eb="5">
      <t>ガク</t>
    </rPh>
    <phoneticPr fontId="1"/>
  </si>
  <si>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</si>
  <si>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</si>
  <si>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</si>
  <si>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</si>
  <si>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</si>
  <si>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</si>
  <si>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</si>
  <si>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前年度までの累積の収益納付額</t>
    </r>
    <r>
      <rPr>
        <b/>
        <sz val="11"/>
        <color indexed="8"/>
        <rFont val="HG丸ｺﾞｼｯｸM-PRO"/>
        <family val="3"/>
        <charset val="128"/>
      </rPr>
      <t>(G)</t>
    </r>
    <rPh sb="0" eb="3">
      <t>ゼンネンド</t>
    </rPh>
    <phoneticPr fontId="3"/>
  </si>
  <si>
    <r>
      <t>助成事業に要した経費</t>
    </r>
    <r>
      <rPr>
        <b/>
        <sz val="11"/>
        <color indexed="8"/>
        <rFont val="HG丸ｺﾞｼｯｸM-PRO"/>
        <family val="3"/>
        <charset val="128"/>
      </rPr>
      <t>(Ａ)</t>
    </r>
    <rPh sb="2" eb="4">
      <t>ジギョウ</t>
    </rPh>
    <rPh sb="5" eb="6">
      <t>ヨウ</t>
    </rPh>
    <rPh sb="8" eb="10">
      <t>ケイヒ</t>
    </rPh>
    <phoneticPr fontId="2"/>
  </si>
  <si>
    <t>助成金確定額(Ｂ) - 前年度までの累積の収益納付額(G)</t>
    <phoneticPr fontId="3"/>
  </si>
  <si>
    <t>X</t>
    <phoneticPr fontId="3"/>
  </si>
  <si>
    <t>Y</t>
    <phoneticPr fontId="3"/>
  </si>
  <si>
    <t>Z</t>
    <phoneticPr fontId="3"/>
  </si>
  <si>
    <t>Y　＊　( 助成金確定額(Ｂ) /  総事業費(Ｆ) )</t>
    <phoneticPr fontId="3"/>
  </si>
  <si>
    <t>ZがXの範囲に収まっているか</t>
    <rPh sb="4" eb="6">
      <t>ハンイ</t>
    </rPh>
    <rPh sb="7" eb="8">
      <t>オサ</t>
    </rPh>
    <phoneticPr fontId="3"/>
  </si>
  <si>
    <t>助成事業に係る本年度収益額(Ｄ) - ( 助成事業に要した経費(Ａ) - 助成金確定額(Ｂ) )* 0.2</t>
    <phoneticPr fontId="3"/>
  </si>
  <si>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</si>
  <si>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</si>
  <si>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本年度の収益納付額</t>
    <rPh sb="0" eb="3">
      <t>ホンネンド</t>
    </rPh>
    <rPh sb="4" eb="6">
      <t>シュウエキ</t>
    </rPh>
    <rPh sb="6" eb="8">
      <t>ノウフ</t>
    </rPh>
    <rPh sb="8" eb="9">
      <t>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</si>
  <si>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</si>
  <si>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</si>
  <si>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</si>
  <si>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</si>
  <si>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</si>
  <si>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</si>
  <si>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</si>
  <si>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</si>
  <si>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</si>
  <si>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収益納付額(H)</t>
    <phoneticPr fontId="9"/>
  </si>
  <si>
    <t>前年度までの累積の収益納付額(G)</t>
  </si>
  <si>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</si>
  <si>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</si>
  <si>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</si>
  <si>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t>貴社が前年度までに収益納付された総額</t>
    <rPh sb="0" eb="2">
      <t>キシャ</t>
    </rPh>
    <rPh sb="3" eb="6">
      <t>ゼンネンド</t>
    </rPh>
    <rPh sb="9" eb="11">
      <t>シュウエキ</t>
    </rPh>
    <rPh sb="11" eb="13">
      <t>ノウフ</t>
    </rPh>
    <rPh sb="16" eb="18">
      <t>ソウガク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</si>
  <si>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</si>
  <si>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</si>
  <si>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</si>
  <si>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</si>
  <si>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</si>
  <si>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</si>
  <si>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</si>
  <si>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</si>
  <si>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</si>
  <si>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</si>
  <si>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</si>
  <si>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</si>
  <si>
    <t>ダウンロードURL：https://www.tokyo-kosha.or.jp/support/josei/kigyoka/index.html</t>
    <phoneticPr fontId="3"/>
  </si>
  <si>
    <t>https://www.tokyo-kosha.or.jp/support/josei/kigyoka/index.html</t>
    <phoneticPr fontId="11"/>
  </si>
  <si>
    <t>ダウンロードURL　：</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</si>
</sst>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平成&quot;0&quot;年度&quot;"/>
    <numFmt numFmtId="178" formatCode="#,##0_);[Red]\(#,##0\)"/>
  </numFmts>
  <fonts count="3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b/>
      <sz val="11"/>
      <color indexed="10"/>
      <name val="ＭＳ Ｐゴシック"/>
      <family val="3"/>
      <charset val="128"/>
    </font>
    <font>
      <b/>
      <u/>
      <sz val="11"/>
      <color indexed="10"/>
      <name val="ＭＳ Ｐゴシック"/>
      <family val="3"/>
      <charset val="128"/>
    </font>
    <font>
      <b/>
      <sz val="11"/>
      <color theme="1"/>
      <name val="ＭＳ Ｐゴシック"/>
      <family val="3"/>
      <charset val="128"/>
      <scheme val="minor"/>
    </font>
    <font>
      <sz val="11"/>
      <color theme="1"/>
      <name val="ＭＳ Ｐ明朝"/>
      <family val="1"/>
      <charset val="128"/>
    </font>
    <font>
      <sz val="11"/>
      <color theme="1"/>
      <name val="HG丸ｺﾞｼｯｸM-PRO"/>
      <family val="3"/>
      <charset val="128"/>
    </font>
    <font>
      <sz val="14"/>
      <color theme="1"/>
      <name val="ＭＳ Ｐ明朝"/>
      <family val="1"/>
      <charset val="128"/>
    </font>
    <font>
      <sz val="11"/>
      <color rgb="FF0070C0"/>
      <name val="ＭＳ Ｐゴシック"/>
      <family val="3"/>
      <charset val="128"/>
      <scheme val="minor"/>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sz val="10"/>
      <color theme="1"/>
      <name val="HG丸ｺﾞｼｯｸM-PRO"/>
      <family val="3"/>
      <charset val="128"/>
    </font>
    <font>
      <b/>
      <sz val="14"/>
      <color theme="1"/>
      <name val="HG丸ｺﾞｼｯｸM-PRO"/>
      <family val="3"/>
      <charset val="128"/>
    </font>
    <font>
      <b/>
      <sz val="11"/>
      <color theme="1"/>
      <name val="ＭＳ Ｐ明朝"/>
      <family val="1"/>
      <charset val="128"/>
    </font>
    <font>
      <u/>
      <sz val="11"/>
      <color theme="10"/>
      <name val="ＭＳ Ｐゴシック"/>
      <family val="3"/>
      <charset val="128"/>
      <scheme val="minor"/>
    </font>
  </fonts>
  <fills count="11">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79998168889431442"/>
        <bgColor indexed="64"/>
      </patternFill>
    </fill>
  </fills>
  <borders count="35">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2">
    <xf numFmtId="0" fontId="0" fillId="0" borderId="0">
      <alignment vertical="center"/>
    </xf>
    <xf numFmtId="0" fontId="29" fillId="0" borderId="0" applyNumberFormat="0" applyFill="0" applyBorder="0" applyAlignment="0" applyProtection="0">
      <alignment vertical="center"/>
    </xf>
  </cellStyleXfs>
  <cellXfs count="143">
    <xf numFmtId="0" fontId="0" fillId="0" borderId="0" xfId="0">
      <alignment vertical="center"/>
    </xf>
    <xf numFmtId="0" fontId="0" fillId="0" borderId="0" xfId="0" applyFill="1" applyAlignment="1" applyProtection="1">
      <alignment vertical="center" shrinkToFit="1"/>
    </xf>
    <xf numFmtId="177" fontId="17" fillId="2" borderId="1" xfId="0" applyNumberFormat="1" applyFont="1" applyFill="1" applyBorder="1" applyAlignment="1" applyProtection="1">
      <alignment horizontal="center" vertical="center" shrinkToFit="1"/>
    </xf>
    <xf numFmtId="176" fontId="17" fillId="3" borderId="1" xfId="0" applyNumberFormat="1" applyFont="1" applyFill="1" applyBorder="1" applyAlignment="1" applyProtection="1">
      <alignment vertical="center" shrinkToFit="1"/>
    </xf>
    <xf numFmtId="177" fontId="17" fillId="4" borderId="2" xfId="0" applyNumberFormat="1" applyFont="1" applyFill="1" applyBorder="1" applyAlignment="1" applyProtection="1">
      <alignment horizontal="center" vertical="center" shrinkToFit="1"/>
    </xf>
    <xf numFmtId="176" fontId="17" fillId="5" borderId="1" xfId="0" applyNumberFormat="1" applyFont="1" applyFill="1" applyBorder="1" applyAlignment="1" applyProtection="1">
      <alignment vertical="center" shrinkToFit="1"/>
    </xf>
    <xf numFmtId="0" fontId="18" fillId="0" borderId="0" xfId="0" applyFont="1">
      <alignment vertical="center"/>
    </xf>
    <xf numFmtId="0" fontId="17" fillId="6" borderId="3" xfId="0" applyFont="1" applyFill="1" applyBorder="1" applyAlignment="1">
      <alignment vertical="center"/>
    </xf>
    <xf numFmtId="176" fontId="17" fillId="0" borderId="4" xfId="0" applyNumberFormat="1" applyFont="1" applyFill="1" applyBorder="1" applyAlignment="1" applyProtection="1">
      <alignment vertical="center" shrinkToFit="1"/>
    </xf>
    <xf numFmtId="0" fontId="17" fillId="0" borderId="4" xfId="0" applyFont="1" applyFill="1" applyBorder="1" applyAlignment="1" applyProtection="1">
      <alignment vertical="center" shrinkToFit="1"/>
    </xf>
    <xf numFmtId="176" fontId="17" fillId="3" borderId="5" xfId="0" applyNumberFormat="1" applyFont="1" applyFill="1" applyBorder="1" applyAlignment="1" applyProtection="1">
      <alignment vertical="center" shrinkToFit="1"/>
    </xf>
    <xf numFmtId="0" fontId="19" fillId="0" borderId="6" xfId="0" applyFont="1" applyBorder="1" applyAlignment="1">
      <alignment vertical="center"/>
    </xf>
    <xf numFmtId="0" fontId="20" fillId="0" borderId="0" xfId="0" applyFont="1">
      <alignment vertical="center"/>
    </xf>
    <xf numFmtId="178" fontId="21" fillId="7" borderId="17" xfId="0" applyNumberFormat="1" applyFont="1" applyFill="1" applyBorder="1" applyAlignment="1" applyProtection="1">
      <alignment vertical="center"/>
    </xf>
    <xf numFmtId="178" fontId="22" fillId="5" borderId="7" xfId="0" applyNumberFormat="1" applyFont="1" applyFill="1" applyBorder="1" applyAlignment="1" applyProtection="1">
      <alignment vertical="center" shrinkToFit="1"/>
    </xf>
    <xf numFmtId="178" fontId="21" fillId="0" borderId="18" xfId="0" applyNumberFormat="1" applyFont="1" applyFill="1" applyBorder="1" applyAlignment="1" applyProtection="1">
      <alignment vertical="center" shrinkToFit="1"/>
    </xf>
    <xf numFmtId="178" fontId="21" fillId="0" borderId="19" xfId="0" applyNumberFormat="1" applyFont="1" applyFill="1" applyBorder="1" applyAlignment="1" applyProtection="1">
      <alignment vertical="center" shrinkToFit="1"/>
    </xf>
    <xf numFmtId="178" fontId="21" fillId="0" borderId="20" xfId="0" applyNumberFormat="1" applyFont="1" applyFill="1" applyBorder="1" applyAlignment="1" applyProtection="1">
      <alignment vertical="center" shrinkToFit="1"/>
    </xf>
    <xf numFmtId="178" fontId="21" fillId="0" borderId="21" xfId="0" applyNumberFormat="1" applyFont="1" applyFill="1" applyBorder="1" applyAlignment="1" applyProtection="1">
      <alignment vertical="center" shrinkToFit="1"/>
    </xf>
    <xf numFmtId="178" fontId="22" fillId="5" borderId="7" xfId="0" applyNumberFormat="1" applyFont="1" applyFill="1" applyBorder="1" applyProtection="1">
      <alignment vertical="center"/>
    </xf>
    <xf numFmtId="178" fontId="21" fillId="0" borderId="17" xfId="0" applyNumberFormat="1" applyFont="1" applyFill="1" applyBorder="1" applyProtection="1">
      <alignment vertical="center"/>
    </xf>
    <xf numFmtId="178" fontId="21" fillId="0" borderId="22" xfId="0" applyNumberFormat="1" applyFont="1" applyFill="1" applyBorder="1" applyProtection="1">
      <alignment vertical="center"/>
    </xf>
    <xf numFmtId="178" fontId="21" fillId="0" borderId="23" xfId="0" applyNumberFormat="1" applyFont="1" applyFill="1" applyBorder="1" applyProtection="1">
      <alignment vertical="center"/>
    </xf>
    <xf numFmtId="178" fontId="21" fillId="0" borderId="24" xfId="0" applyNumberFormat="1" applyFont="1" applyFill="1" applyBorder="1" applyProtection="1">
      <alignment vertical="center"/>
    </xf>
    <xf numFmtId="178" fontId="21" fillId="8" borderId="8" xfId="0" applyNumberFormat="1" applyFont="1" applyFill="1" applyBorder="1" applyAlignment="1" applyProtection="1">
      <alignment vertical="center" shrinkToFit="1"/>
    </xf>
    <xf numFmtId="178" fontId="21" fillId="7" borderId="17" xfId="0" applyNumberFormat="1" applyFont="1" applyFill="1" applyBorder="1">
      <alignment vertical="center"/>
    </xf>
    <xf numFmtId="178" fontId="21" fillId="0" borderId="0" xfId="0" applyNumberFormat="1" applyFont="1">
      <alignment vertical="center"/>
    </xf>
    <xf numFmtId="178" fontId="22" fillId="2" borderId="2" xfId="0" applyNumberFormat="1" applyFont="1" applyFill="1" applyBorder="1" applyAlignment="1" applyProtection="1">
      <alignment horizontal="center" vertical="center"/>
    </xf>
    <xf numFmtId="178" fontId="22" fillId="3" borderId="2" xfId="0" applyNumberFormat="1" applyFont="1" applyFill="1" applyBorder="1" applyAlignment="1" applyProtection="1">
      <alignment horizontal="center" vertical="center"/>
    </xf>
    <xf numFmtId="178" fontId="22" fillId="6" borderId="2" xfId="0" applyNumberFormat="1" applyFont="1" applyFill="1" applyBorder="1" applyAlignment="1" applyProtection="1">
      <alignment horizontal="center" vertical="center"/>
    </xf>
    <xf numFmtId="178" fontId="22" fillId="4" borderId="9" xfId="0" applyNumberFormat="1" applyFont="1" applyFill="1" applyBorder="1" applyAlignment="1" applyProtection="1">
      <alignment horizontal="center" vertical="center"/>
    </xf>
    <xf numFmtId="178" fontId="22" fillId="8" borderId="2" xfId="0" applyNumberFormat="1" applyFont="1" applyFill="1" applyBorder="1" applyAlignment="1" applyProtection="1">
      <alignment horizontal="center" vertical="center"/>
    </xf>
    <xf numFmtId="178" fontId="22" fillId="0" borderId="0" xfId="0" applyNumberFormat="1" applyFont="1" applyAlignment="1">
      <alignment horizontal="center" vertical="center"/>
    </xf>
    <xf numFmtId="0" fontId="18" fillId="2" borderId="7" xfId="0" applyFont="1" applyFill="1" applyBorder="1">
      <alignment vertical="center"/>
    </xf>
    <xf numFmtId="0" fontId="18" fillId="2" borderId="10" xfId="0" applyFont="1" applyFill="1" applyBorder="1">
      <alignment vertical="center"/>
    </xf>
    <xf numFmtId="176" fontId="18" fillId="3" borderId="11" xfId="0" applyNumberFormat="1" applyFont="1" applyFill="1" applyBorder="1" applyAlignment="1" applyProtection="1">
      <alignment horizontal="center" vertical="center"/>
    </xf>
    <xf numFmtId="0" fontId="23" fillId="4" borderId="9" xfId="0" applyFont="1" applyFill="1" applyBorder="1" applyAlignment="1">
      <alignment horizontal="left" vertical="center"/>
    </xf>
    <xf numFmtId="0" fontId="18" fillId="4" borderId="7" xfId="0" applyFont="1" applyFill="1" applyBorder="1" applyAlignment="1">
      <alignment horizontal="left" vertical="center"/>
    </xf>
    <xf numFmtId="176" fontId="18" fillId="5" borderId="10" xfId="0" applyNumberFormat="1" applyFont="1" applyFill="1" applyBorder="1" applyAlignment="1" applyProtection="1">
      <alignment vertical="center"/>
    </xf>
    <xf numFmtId="176" fontId="18" fillId="0" borderId="25" xfId="0" applyNumberFormat="1" applyFont="1" applyFill="1" applyBorder="1" applyAlignment="1" applyProtection="1">
      <alignment horizontal="center" vertical="center"/>
    </xf>
    <xf numFmtId="176" fontId="18" fillId="0" borderId="26" xfId="0" applyNumberFormat="1" applyFont="1" applyFill="1" applyBorder="1" applyAlignment="1" applyProtection="1">
      <alignment horizontal="center" vertical="center"/>
    </xf>
    <xf numFmtId="176" fontId="18" fillId="0" borderId="27" xfId="0" applyNumberFormat="1" applyFont="1" applyFill="1" applyBorder="1" applyAlignment="1" applyProtection="1">
      <alignment horizontal="center" vertical="center"/>
    </xf>
    <xf numFmtId="176" fontId="18" fillId="0" borderId="28" xfId="0" applyNumberFormat="1" applyFont="1" applyFill="1" applyBorder="1" applyAlignment="1" applyProtection="1">
      <alignment horizontal="center" vertical="center"/>
    </xf>
    <xf numFmtId="176" fontId="18" fillId="5" borderId="12" xfId="0" applyNumberFormat="1" applyFont="1" applyFill="1" applyBorder="1" applyProtection="1">
      <alignment vertical="center"/>
    </xf>
    <xf numFmtId="176" fontId="18" fillId="5" borderId="3" xfId="0" applyNumberFormat="1" applyFont="1" applyFill="1" applyBorder="1" applyAlignment="1" applyProtection="1">
      <alignment horizontal="center" vertical="center"/>
    </xf>
    <xf numFmtId="176" fontId="18" fillId="5" borderId="7" xfId="0" applyNumberFormat="1" applyFont="1" applyFill="1" applyBorder="1" applyProtection="1">
      <alignment vertical="center"/>
    </xf>
    <xf numFmtId="176" fontId="18" fillId="5" borderId="11" xfId="0" applyNumberFormat="1" applyFont="1" applyFill="1" applyBorder="1" applyAlignment="1" applyProtection="1">
      <alignment horizontal="center" vertical="center"/>
    </xf>
    <xf numFmtId="176" fontId="18" fillId="5" borderId="4"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center" vertical="center"/>
    </xf>
    <xf numFmtId="0" fontId="18" fillId="8" borderId="13" xfId="0" applyFont="1" applyFill="1" applyBorder="1" applyProtection="1">
      <alignment vertical="center"/>
    </xf>
    <xf numFmtId="0" fontId="18" fillId="8" borderId="13" xfId="0" applyFont="1" applyFill="1" applyBorder="1" applyAlignment="1" applyProtection="1">
      <alignment horizontal="center" vertical="center"/>
    </xf>
    <xf numFmtId="0" fontId="18" fillId="9" borderId="14" xfId="0" applyFont="1" applyFill="1" applyBorder="1" applyAlignment="1">
      <alignment vertical="center"/>
    </xf>
    <xf numFmtId="0" fontId="18" fillId="9" borderId="14" xfId="0" applyFont="1" applyFill="1" applyBorder="1" applyAlignment="1">
      <alignment horizontal="center" vertical="center"/>
    </xf>
    <xf numFmtId="0" fontId="18" fillId="0" borderId="0" xfId="0" applyFont="1" applyAlignment="1">
      <alignment horizontal="center" vertical="center"/>
    </xf>
    <xf numFmtId="178" fontId="22" fillId="3" borderId="8" xfId="0" applyNumberFormat="1" applyFont="1" applyFill="1" applyBorder="1" applyAlignment="1" applyProtection="1">
      <alignment vertical="center" shrinkToFit="1"/>
    </xf>
    <xf numFmtId="176" fontId="18" fillId="3" borderId="10" xfId="0" applyNumberFormat="1" applyFont="1" applyFill="1" applyBorder="1" applyAlignment="1" applyProtection="1">
      <alignment vertical="center"/>
    </xf>
    <xf numFmtId="0" fontId="18" fillId="3" borderId="10" xfId="0" applyFont="1" applyFill="1" applyBorder="1" applyAlignment="1">
      <alignment vertical="center"/>
    </xf>
    <xf numFmtId="177" fontId="23" fillId="3" borderId="10" xfId="0" applyNumberFormat="1" applyFont="1" applyFill="1" applyBorder="1" applyAlignment="1" applyProtection="1">
      <alignment horizontal="center" vertical="center"/>
    </xf>
    <xf numFmtId="177" fontId="23" fillId="6" borderId="14" xfId="0" applyNumberFormat="1" applyFont="1" applyFill="1" applyBorder="1" applyAlignment="1" applyProtection="1">
      <alignment horizontal="center" vertical="center"/>
    </xf>
    <xf numFmtId="0" fontId="18" fillId="8" borderId="14" xfId="0" applyFont="1" applyFill="1" applyBorder="1" applyAlignment="1">
      <alignment horizontal="center" vertical="center"/>
    </xf>
    <xf numFmtId="0" fontId="18" fillId="8" borderId="9" xfId="0" applyFont="1" applyFill="1" applyBorder="1" applyAlignment="1">
      <alignment horizontal="center" vertical="center"/>
    </xf>
    <xf numFmtId="177" fontId="23" fillId="6" borderId="29" xfId="0" applyNumberFormat="1" applyFont="1" applyFill="1" applyBorder="1" applyAlignment="1" applyProtection="1">
      <alignment horizontal="center" vertical="center"/>
    </xf>
    <xf numFmtId="0" fontId="18" fillId="3" borderId="11" xfId="0" applyFont="1" applyFill="1" applyBorder="1" applyAlignment="1">
      <alignment horizontal="center" vertical="center"/>
    </xf>
    <xf numFmtId="177" fontId="18" fillId="3" borderId="12" xfId="0" applyNumberFormat="1" applyFont="1" applyFill="1" applyBorder="1" applyAlignment="1" applyProtection="1">
      <alignment horizontal="center" vertical="center"/>
    </xf>
    <xf numFmtId="178" fontId="21" fillId="0" borderId="30" xfId="0" applyNumberFormat="1" applyFont="1" applyFill="1" applyBorder="1" applyAlignment="1" applyProtection="1">
      <alignment vertical="center" shrinkToFit="1"/>
    </xf>
    <xf numFmtId="178" fontId="21" fillId="0" borderId="31" xfId="0" applyNumberFormat="1" applyFont="1" applyFill="1" applyBorder="1" applyAlignment="1" applyProtection="1">
      <alignment vertical="center" shrinkToFit="1"/>
    </xf>
    <xf numFmtId="178" fontId="21" fillId="0" borderId="32" xfId="0" applyNumberFormat="1" applyFont="1" applyFill="1" applyBorder="1" applyAlignment="1" applyProtection="1">
      <alignment vertical="center" shrinkToFit="1"/>
    </xf>
    <xf numFmtId="178" fontId="21" fillId="0" borderId="33" xfId="0" applyNumberFormat="1" applyFont="1" applyFill="1" applyBorder="1" applyAlignment="1" applyProtection="1">
      <alignment vertical="center" shrinkToFit="1"/>
    </xf>
    <xf numFmtId="178" fontId="21" fillId="7" borderId="34" xfId="0" applyNumberFormat="1" applyFont="1" applyFill="1" applyBorder="1" applyAlignment="1">
      <alignment vertical="center"/>
    </xf>
    <xf numFmtId="0" fontId="23" fillId="2" borderId="9" xfId="0" applyFont="1" applyFill="1" applyBorder="1" applyAlignment="1">
      <alignment vertical="center"/>
    </xf>
    <xf numFmtId="0" fontId="23" fillId="8" borderId="12" xfId="0" applyFont="1" applyFill="1" applyBorder="1">
      <alignment vertical="center"/>
    </xf>
    <xf numFmtId="0" fontId="23" fillId="3" borderId="15" xfId="0" applyFont="1" applyFill="1" applyBorder="1" applyAlignment="1">
      <alignment horizontal="center" vertical="center" wrapText="1"/>
    </xf>
    <xf numFmtId="0" fontId="24"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5" fillId="0" borderId="0" xfId="0" applyFont="1">
      <alignment vertical="center"/>
    </xf>
    <xf numFmtId="0" fontId="25" fillId="10" borderId="2" xfId="0" applyFont="1" applyFill="1" applyBorder="1" applyAlignment="1">
      <alignment vertical="center" wrapText="1"/>
    </xf>
    <xf numFmtId="0" fontId="25" fillId="0" borderId="0" xfId="0" applyFont="1" applyAlignment="1">
      <alignment vertical="center" wrapText="1"/>
    </xf>
    <xf numFmtId="0" fontId="25" fillId="10" borderId="2" xfId="0" applyFont="1" applyFill="1" applyBorder="1">
      <alignment vertical="center"/>
    </xf>
    <xf numFmtId="0" fontId="25" fillId="0" borderId="2" xfId="0" applyFont="1" applyBorder="1">
      <alignment vertical="center"/>
    </xf>
    <xf numFmtId="0" fontId="25" fillId="0" borderId="2" xfId="0" applyFont="1" applyBorder="1" applyAlignment="1">
      <alignment vertical="center" wrapText="1"/>
    </xf>
    <xf numFmtId="0" fontId="18" fillId="2" borderId="7" xfId="0" applyFont="1" applyFill="1" applyBorder="1">
      <alignment vertical="center"/>
    </xf>
    <xf numFmtId="0" fontId="23" fillId="3" borderId="15" xfId="0" applyFont="1" applyFill="1" applyBorder="1" applyAlignment="1">
      <alignment horizontal="center" vertical="center" wrapText="1"/>
    </xf>
    <xf numFmtId="0" fontId="23" fillId="0" borderId="0" xfId="0" applyFont="1" applyAlignment="1">
      <alignment horizontal="left" vertical="center"/>
    </xf>
    <xf numFmtId="0" fontId="0" fillId="0" borderId="0" xfId="0" applyAlignment="1">
      <alignment horizontal="left" vertical="center"/>
    </xf>
    <xf numFmtId="178" fontId="21" fillId="7" borderId="17" xfId="0" applyNumberFormat="1" applyFont="1" applyFill="1" applyBorder="1" applyAlignment="1" applyProtection="1">
      <alignment vertical="center"/>
      <protection locked="0"/>
    </xf>
    <xf numFmtId="178" fontId="21" fillId="0" borderId="30" xfId="0" applyNumberFormat="1" applyFont="1" applyFill="1" applyBorder="1" applyAlignment="1" applyProtection="1">
      <alignment vertical="center" shrinkToFit="1"/>
      <protection locked="0"/>
    </xf>
    <xf numFmtId="178" fontId="21" fillId="0" borderId="31" xfId="0" applyNumberFormat="1" applyFont="1" applyFill="1" applyBorder="1" applyAlignment="1" applyProtection="1">
      <alignment vertical="center" shrinkToFit="1"/>
      <protection locked="0"/>
    </xf>
    <xf numFmtId="178" fontId="21" fillId="0" borderId="32" xfId="0" applyNumberFormat="1" applyFont="1" applyFill="1" applyBorder="1" applyAlignment="1" applyProtection="1">
      <alignment vertical="center" shrinkToFit="1"/>
      <protection locked="0"/>
    </xf>
    <xf numFmtId="178" fontId="21" fillId="0" borderId="33" xfId="0" applyNumberFormat="1" applyFont="1" applyFill="1" applyBorder="1" applyAlignment="1" applyProtection="1">
      <alignment vertical="center" shrinkToFit="1"/>
      <protection locked="0"/>
    </xf>
    <xf numFmtId="178" fontId="21" fillId="7" borderId="34" xfId="0" applyNumberFormat="1" applyFont="1" applyFill="1" applyBorder="1" applyAlignment="1" applyProtection="1">
      <alignment vertical="center"/>
      <protection locked="0"/>
    </xf>
    <xf numFmtId="176" fontId="18" fillId="0" borderId="25" xfId="0" applyNumberFormat="1" applyFont="1" applyFill="1" applyBorder="1" applyAlignment="1" applyProtection="1">
      <alignment horizontal="center" vertical="center"/>
      <protection locked="0"/>
    </xf>
    <xf numFmtId="178" fontId="21" fillId="0" borderId="18" xfId="0" applyNumberFormat="1" applyFont="1" applyFill="1" applyBorder="1" applyAlignment="1" applyProtection="1">
      <alignment vertical="center" shrinkToFit="1"/>
      <protection locked="0"/>
    </xf>
    <xf numFmtId="176" fontId="18" fillId="0" borderId="26" xfId="0" applyNumberFormat="1" applyFont="1" applyFill="1" applyBorder="1" applyAlignment="1" applyProtection="1">
      <alignment horizontal="center" vertical="center"/>
      <protection locked="0"/>
    </xf>
    <xf numFmtId="178" fontId="21" fillId="0" borderId="19" xfId="0" applyNumberFormat="1" applyFont="1" applyFill="1" applyBorder="1" applyAlignment="1" applyProtection="1">
      <alignment vertical="center" shrinkToFit="1"/>
      <protection locked="0"/>
    </xf>
    <xf numFmtId="176" fontId="18" fillId="0" borderId="27" xfId="0" applyNumberFormat="1" applyFont="1" applyFill="1" applyBorder="1" applyAlignment="1" applyProtection="1">
      <alignment horizontal="center" vertical="center"/>
      <protection locked="0"/>
    </xf>
    <xf numFmtId="178" fontId="21" fillId="0" borderId="20" xfId="0" applyNumberFormat="1" applyFont="1" applyFill="1" applyBorder="1" applyAlignment="1" applyProtection="1">
      <alignment vertical="center" shrinkToFit="1"/>
      <protection locked="0"/>
    </xf>
    <xf numFmtId="176" fontId="18" fillId="0" borderId="28" xfId="0" applyNumberFormat="1" applyFont="1" applyFill="1" applyBorder="1" applyAlignment="1" applyProtection="1">
      <alignment horizontal="center" vertical="center"/>
      <protection locked="0"/>
    </xf>
    <xf numFmtId="178" fontId="21" fillId="0" borderId="21" xfId="0" applyNumberFormat="1" applyFont="1" applyFill="1" applyBorder="1" applyAlignment="1" applyProtection="1">
      <alignment vertical="center" shrinkToFit="1"/>
      <protection locked="0"/>
    </xf>
    <xf numFmtId="178" fontId="21" fillId="0" borderId="17" xfId="0" applyNumberFormat="1" applyFont="1" applyFill="1" applyBorder="1" applyProtection="1">
      <alignment vertical="center"/>
      <protection locked="0"/>
    </xf>
    <xf numFmtId="178" fontId="21" fillId="0" borderId="22" xfId="0" applyNumberFormat="1" applyFont="1" applyFill="1" applyBorder="1" applyProtection="1">
      <alignment vertical="center"/>
      <protection locked="0"/>
    </xf>
    <xf numFmtId="178" fontId="21" fillId="0" borderId="23" xfId="0" applyNumberFormat="1" applyFont="1" applyFill="1" applyBorder="1" applyProtection="1">
      <alignment vertical="center"/>
      <protection locked="0"/>
    </xf>
    <xf numFmtId="178" fontId="21" fillId="0" borderId="24" xfId="0" applyNumberFormat="1" applyFont="1" applyFill="1" applyBorder="1" applyProtection="1">
      <alignment vertical="center"/>
      <protection locked="0"/>
    </xf>
    <xf numFmtId="178" fontId="21" fillId="7" borderId="17" xfId="0" applyNumberFormat="1" applyFont="1" applyFill="1" applyBorder="1" applyProtection="1">
      <alignment vertical="center"/>
      <protection locked="0"/>
    </xf>
    <xf numFmtId="0" fontId="23" fillId="0" borderId="0" xfId="0" applyFont="1" applyAlignment="1" applyProtection="1">
      <alignment horizontal="left" vertical="center"/>
    </xf>
    <xf numFmtId="178" fontId="29" fillId="0" borderId="0" xfId="1" applyNumberFormat="1" applyAlignment="1" applyProtection="1">
      <alignment horizontal="left" vertical="center"/>
      <protection locked="0"/>
    </xf>
    <xf numFmtId="0" fontId="23" fillId="5" borderId="15"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8" borderId="2" xfId="0" applyFont="1" applyFill="1" applyBorder="1" applyAlignment="1">
      <alignment horizontal="center" vertical="center"/>
    </xf>
    <xf numFmtId="178" fontId="22" fillId="5" borderId="15" xfId="0" applyNumberFormat="1" applyFont="1" applyFill="1" applyBorder="1" applyAlignment="1" applyProtection="1">
      <alignment horizontal="center" vertical="center"/>
    </xf>
    <xf numFmtId="178" fontId="22" fillId="5" borderId="7" xfId="0" applyNumberFormat="1" applyFont="1" applyFill="1" applyBorder="1" applyAlignment="1" applyProtection="1">
      <alignment horizontal="center" vertical="center"/>
    </xf>
    <xf numFmtId="0" fontId="23" fillId="9" borderId="14" xfId="0" applyFont="1" applyFill="1" applyBorder="1" applyAlignment="1">
      <alignment horizontal="center" vertical="center"/>
    </xf>
    <xf numFmtId="0" fontId="16" fillId="9" borderId="14" xfId="0" applyFont="1" applyFill="1" applyBorder="1" applyAlignment="1">
      <alignment horizontal="center" vertical="center"/>
    </xf>
    <xf numFmtId="0" fontId="23" fillId="6" borderId="11"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4" borderId="15" xfId="0" applyFont="1" applyFill="1" applyBorder="1" applyAlignment="1">
      <alignment horizontal="left" vertical="center"/>
    </xf>
    <xf numFmtId="0" fontId="23" fillId="5" borderId="2" xfId="0" applyFont="1" applyFill="1" applyBorder="1" applyAlignment="1">
      <alignment horizontal="center" vertical="center" wrapText="1"/>
    </xf>
    <xf numFmtId="0" fontId="23" fillId="5" borderId="9" xfId="0" applyFont="1" applyFill="1" applyBorder="1" applyAlignment="1">
      <alignment horizontal="center" vertical="center" wrapText="1"/>
    </xf>
    <xf numFmtId="178" fontId="22" fillId="5" borderId="9" xfId="0" applyNumberFormat="1" applyFont="1" applyFill="1" applyBorder="1" applyAlignment="1" applyProtection="1">
      <alignment horizontal="center" vertical="center"/>
    </xf>
    <xf numFmtId="176" fontId="26" fillId="5" borderId="12" xfId="0" applyNumberFormat="1" applyFont="1" applyFill="1" applyBorder="1" applyAlignment="1" applyProtection="1">
      <alignment horizontal="left" vertical="center" wrapText="1"/>
    </xf>
    <xf numFmtId="176" fontId="26" fillId="5" borderId="8"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7" fillId="0" borderId="6" xfId="0" applyFont="1" applyBorder="1" applyAlignment="1">
      <alignment horizontal="left" vertical="center"/>
    </xf>
    <xf numFmtId="0" fontId="18" fillId="2" borderId="7" xfId="0" applyFont="1" applyFill="1" applyBorder="1">
      <alignment vertical="center"/>
    </xf>
    <xf numFmtId="0" fontId="18" fillId="3" borderId="2" xfId="0" applyFont="1" applyFill="1" applyBorder="1" applyAlignment="1">
      <alignment horizontal="center" vertical="center" wrapText="1"/>
    </xf>
    <xf numFmtId="177" fontId="23" fillId="2" borderId="2" xfId="0" applyNumberFormat="1" applyFont="1" applyFill="1" applyBorder="1" applyAlignment="1" applyProtection="1">
      <alignment horizontal="center" vertical="center"/>
    </xf>
    <xf numFmtId="177" fontId="28" fillId="2" borderId="15" xfId="0" applyNumberFormat="1" applyFont="1" applyFill="1" applyBorder="1" applyAlignment="1" applyProtection="1">
      <alignment horizontal="center" vertical="center"/>
    </xf>
    <xf numFmtId="176" fontId="18" fillId="3" borderId="0" xfId="0" applyNumberFormat="1" applyFont="1" applyFill="1" applyBorder="1" applyAlignment="1" applyProtection="1">
      <alignment vertical="center"/>
    </xf>
    <xf numFmtId="176" fontId="18" fillId="3" borderId="12" xfId="0" applyNumberFormat="1" applyFont="1" applyFill="1" applyBorder="1" applyAlignment="1" applyProtection="1">
      <alignment horizontal="center" vertical="center"/>
    </xf>
    <xf numFmtId="0" fontId="23" fillId="3" borderId="15"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6" borderId="15" xfId="0" applyFont="1" applyFill="1" applyBorder="1" applyAlignment="1">
      <alignment vertical="center"/>
    </xf>
    <xf numFmtId="178" fontId="22" fillId="3" borderId="15" xfId="0" applyNumberFormat="1" applyFont="1" applyFill="1" applyBorder="1" applyAlignment="1" applyProtection="1">
      <alignment horizontal="center" vertical="center"/>
    </xf>
    <xf numFmtId="178" fontId="22" fillId="3" borderId="7" xfId="0" applyNumberFormat="1" applyFont="1" applyFill="1" applyBorder="1" applyAlignment="1" applyProtection="1">
      <alignment horizontal="center" vertical="center"/>
    </xf>
    <xf numFmtId="176" fontId="18" fillId="3" borderId="12" xfId="0" applyNumberFormat="1" applyFont="1" applyFill="1" applyBorder="1" applyAlignment="1" applyProtection="1">
      <alignment vertical="center"/>
    </xf>
    <xf numFmtId="176" fontId="18" fillId="3" borderId="2" xfId="0" applyNumberFormat="1" applyFont="1" applyFill="1" applyBorder="1" applyAlignment="1" applyProtection="1">
      <alignment horizontal="center" vertical="center"/>
    </xf>
    <xf numFmtId="177" fontId="23" fillId="4" borderId="9" xfId="0" applyNumberFormat="1" applyFont="1" applyFill="1" applyBorder="1" applyAlignment="1" applyProtection="1">
      <alignment horizontal="center" vertical="center"/>
    </xf>
    <xf numFmtId="177" fontId="28" fillId="4" borderId="9"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left" vertical="center"/>
    </xf>
    <xf numFmtId="176" fontId="18" fillId="5" borderId="16" xfId="0" applyNumberFormat="1" applyFont="1" applyFill="1" applyBorder="1" applyAlignment="1" applyProtection="1">
      <alignment horizontal="left" vertical="center"/>
    </xf>
    <xf numFmtId="176" fontId="18" fillId="5" borderId="12" xfId="0" applyNumberFormat="1" applyFont="1" applyFill="1" applyBorder="1" applyAlignment="1" applyProtection="1">
      <alignment horizontal="left" vertical="center" wrapText="1"/>
    </xf>
    <xf numFmtId="176" fontId="18" fillId="5" borderId="8" xfId="0" applyNumberFormat="1" applyFont="1" applyFill="1" applyBorder="1" applyAlignment="1" applyProtection="1">
      <alignment horizontal="left" vertical="center"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tokyo-kosha.or.jp/support/josei/kigyoka/index.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tabSelected="1" view="pageBreakPreview" zoomScale="80" zoomScaleNormal="85" zoomScaleSheetLayoutView="80" workbookViewId="0">
      <selection activeCell="M5" sqref="M5"/>
    </sheetView>
  </sheetViews>
  <sheetFormatPr defaultRowHeight="21" customHeight="1" x14ac:dyDescent="0.2"/>
  <cols>
    <col min="1" max="1" width="3.109375" style="6" customWidth="1"/>
    <col min="2" max="2" width="30" style="53" customWidth="1"/>
    <col min="3" max="3" width="18.6640625" style="32" customWidth="1"/>
    <col min="4" max="4" width="9" style="6" customWidth="1"/>
    <col min="5" max="5" width="40.44140625" style="53" customWidth="1"/>
    <col min="6" max="6" width="18.6640625" style="26" customWidth="1"/>
    <col min="7" max="7" width="6" hidden="1" customWidth="1"/>
    <col min="8" max="8" width="9" style="74" customWidth="1"/>
    <col min="9" max="9" width="72" customWidth="1"/>
    <col min="10" max="10" width="11" style="73" bestFit="1" customWidth="1"/>
  </cols>
  <sheetData>
    <row r="1" spans="1:9" ht="54" customHeight="1" x14ac:dyDescent="0.2">
      <c r="A1" s="121" t="s">
        <v>60</v>
      </c>
      <c r="B1" s="122"/>
      <c r="C1" s="122"/>
      <c r="D1" s="122"/>
      <c r="E1" s="122"/>
      <c r="F1" s="72" t="s">
        <v>19</v>
      </c>
      <c r="G1" s="11"/>
    </row>
    <row r="2" spans="1:9" ht="43.5" customHeight="1" thickBot="1" x14ac:dyDescent="0.25">
      <c r="A2" s="123" t="s">
        <v>20</v>
      </c>
      <c r="B2" s="124"/>
      <c r="C2" s="27">
        <f>C3+C4</f>
        <v>0</v>
      </c>
      <c r="D2" s="125" t="s">
        <v>15</v>
      </c>
      <c r="E2" s="125"/>
      <c r="F2" s="126"/>
      <c r="G2" s="2"/>
    </row>
    <row r="3" spans="1:9" ht="30" customHeight="1" thickBot="1" x14ac:dyDescent="0.25">
      <c r="A3" s="81"/>
      <c r="B3" s="82" t="s">
        <v>31</v>
      </c>
      <c r="C3" s="28">
        <f>F3</f>
        <v>0</v>
      </c>
      <c r="D3" s="127"/>
      <c r="E3" s="128"/>
      <c r="F3" s="85"/>
      <c r="G3" s="10"/>
    </row>
    <row r="4" spans="1:9" ht="30" customHeight="1" thickBot="1" x14ac:dyDescent="0.25">
      <c r="A4" s="81"/>
      <c r="B4" s="129" t="s">
        <v>67</v>
      </c>
      <c r="C4" s="133">
        <f>F4</f>
        <v>0</v>
      </c>
      <c r="D4" s="135" t="s">
        <v>14</v>
      </c>
      <c r="E4" s="136"/>
      <c r="F4" s="54">
        <f>SUM(F5:F9)</f>
        <v>0</v>
      </c>
      <c r="G4" s="3"/>
    </row>
    <row r="5" spans="1:9" ht="30" customHeight="1" x14ac:dyDescent="0.2">
      <c r="A5" s="34"/>
      <c r="B5" s="130"/>
      <c r="C5" s="134"/>
      <c r="D5" s="55"/>
      <c r="E5" s="35" t="s">
        <v>23</v>
      </c>
      <c r="F5" s="86"/>
      <c r="G5" s="8"/>
    </row>
    <row r="6" spans="1:9" ht="30" customHeight="1" x14ac:dyDescent="0.2">
      <c r="A6" s="34"/>
      <c r="B6" s="130"/>
      <c r="C6" s="134"/>
      <c r="D6" s="55"/>
      <c r="E6" s="35" t="s">
        <v>24</v>
      </c>
      <c r="F6" s="87"/>
      <c r="G6" s="8"/>
    </row>
    <row r="7" spans="1:9" ht="30" customHeight="1" x14ac:dyDescent="0.2">
      <c r="A7" s="81"/>
      <c r="B7" s="130"/>
      <c r="C7" s="134"/>
      <c r="D7" s="55"/>
      <c r="E7" s="35" t="s">
        <v>25</v>
      </c>
      <c r="F7" s="87"/>
      <c r="G7" s="9"/>
    </row>
    <row r="8" spans="1:9" ht="30" customHeight="1" x14ac:dyDescent="0.2">
      <c r="A8" s="81"/>
      <c r="B8" s="131"/>
      <c r="C8" s="134"/>
      <c r="D8" s="56"/>
      <c r="E8" s="62" t="s">
        <v>26</v>
      </c>
      <c r="F8" s="88"/>
      <c r="G8" s="9"/>
    </row>
    <row r="9" spans="1:9" ht="30" customHeight="1" thickBot="1" x14ac:dyDescent="0.25">
      <c r="A9" s="69"/>
      <c r="B9" s="132"/>
      <c r="C9" s="134"/>
      <c r="D9" s="57"/>
      <c r="E9" s="63" t="s">
        <v>27</v>
      </c>
      <c r="F9" s="89"/>
      <c r="G9" s="9"/>
    </row>
    <row r="10" spans="1:9" ht="43.5" customHeight="1" thickBot="1" x14ac:dyDescent="0.25">
      <c r="A10" s="113" t="s">
        <v>1</v>
      </c>
      <c r="B10" s="114"/>
      <c r="C10" s="29">
        <f>F10</f>
        <v>0</v>
      </c>
      <c r="D10" s="58"/>
      <c r="E10" s="61"/>
      <c r="F10" s="90"/>
      <c r="G10" s="7"/>
    </row>
    <row r="11" spans="1:9" ht="43.5" customHeight="1" x14ac:dyDescent="0.2">
      <c r="A11" s="115" t="s">
        <v>43</v>
      </c>
      <c r="B11" s="116"/>
      <c r="C11" s="30">
        <f>C12-C20</f>
        <v>0</v>
      </c>
      <c r="D11" s="137" t="s">
        <v>58</v>
      </c>
      <c r="E11" s="137"/>
      <c r="F11" s="138"/>
      <c r="G11" s="4" t="s">
        <v>0</v>
      </c>
    </row>
    <row r="12" spans="1:9" ht="30" customHeight="1" thickBot="1" x14ac:dyDescent="0.25">
      <c r="A12" s="37"/>
      <c r="B12" s="107" t="s">
        <v>28</v>
      </c>
      <c r="C12" s="109">
        <f>F12+F16+F18</f>
        <v>0</v>
      </c>
      <c r="D12" s="139" t="s">
        <v>59</v>
      </c>
      <c r="E12" s="140"/>
      <c r="F12" s="14">
        <f>SUM(F13:F15)</f>
        <v>0</v>
      </c>
      <c r="G12" s="5"/>
    </row>
    <row r="13" spans="1:9" ht="30" customHeight="1" x14ac:dyDescent="0.2">
      <c r="A13" s="37"/>
      <c r="B13" s="107"/>
      <c r="C13" s="110"/>
      <c r="D13" s="38"/>
      <c r="E13" s="91"/>
      <c r="F13" s="92"/>
      <c r="G13" s="8"/>
      <c r="I13" s="12"/>
    </row>
    <row r="14" spans="1:9" ht="30" customHeight="1" x14ac:dyDescent="0.2">
      <c r="A14" s="37"/>
      <c r="B14" s="107"/>
      <c r="C14" s="110"/>
      <c r="D14" s="38"/>
      <c r="E14" s="93"/>
      <c r="F14" s="94"/>
      <c r="G14" s="8"/>
    </row>
    <row r="15" spans="1:9" ht="30" customHeight="1" thickBot="1" x14ac:dyDescent="0.25">
      <c r="A15" s="37"/>
      <c r="B15" s="107"/>
      <c r="C15" s="110"/>
      <c r="D15" s="38"/>
      <c r="E15" s="95"/>
      <c r="F15" s="96"/>
      <c r="G15" s="8"/>
    </row>
    <row r="16" spans="1:9" ht="30" customHeight="1" thickBot="1" x14ac:dyDescent="0.25">
      <c r="A16" s="37"/>
      <c r="B16" s="107"/>
      <c r="C16" s="110"/>
      <c r="D16" s="141" t="s">
        <v>13</v>
      </c>
      <c r="E16" s="142"/>
      <c r="F16" s="14">
        <f>SUM(F17)</f>
        <v>0</v>
      </c>
      <c r="G16" s="5"/>
    </row>
    <row r="17" spans="1:10" ht="30" customHeight="1" thickBot="1" x14ac:dyDescent="0.25">
      <c r="A17" s="37"/>
      <c r="B17" s="107"/>
      <c r="C17" s="110"/>
      <c r="D17" s="38"/>
      <c r="E17" s="97"/>
      <c r="F17" s="98"/>
      <c r="G17" s="8"/>
    </row>
    <row r="18" spans="1:10" ht="30" customHeight="1" thickBot="1" x14ac:dyDescent="0.25">
      <c r="A18" s="37"/>
      <c r="B18" s="117"/>
      <c r="C18" s="110"/>
      <c r="D18" s="119" t="s">
        <v>29</v>
      </c>
      <c r="E18" s="120"/>
      <c r="F18" s="14">
        <f>SUM(F19)</f>
        <v>0</v>
      </c>
      <c r="G18" s="5"/>
    </row>
    <row r="19" spans="1:10" ht="30" customHeight="1" thickBot="1" x14ac:dyDescent="0.25">
      <c r="A19" s="37"/>
      <c r="B19" s="106"/>
      <c r="C19" s="118"/>
      <c r="D19" s="38"/>
      <c r="E19" s="97"/>
      <c r="F19" s="98"/>
      <c r="G19" s="8"/>
    </row>
    <row r="20" spans="1:10" ht="30" customHeight="1" thickBot="1" x14ac:dyDescent="0.25">
      <c r="A20" s="37"/>
      <c r="B20" s="106" t="s">
        <v>2</v>
      </c>
      <c r="C20" s="109">
        <f>F20+F22+F28</f>
        <v>0</v>
      </c>
      <c r="D20" s="43" t="s">
        <v>12</v>
      </c>
      <c r="E20" s="44"/>
      <c r="F20" s="19">
        <f>F21</f>
        <v>0</v>
      </c>
      <c r="G20" s="5"/>
    </row>
    <row r="21" spans="1:10" ht="30" customHeight="1" thickBot="1" x14ac:dyDescent="0.25">
      <c r="A21" s="37"/>
      <c r="B21" s="107"/>
      <c r="C21" s="110"/>
      <c r="D21" s="45"/>
      <c r="E21" s="46" t="s">
        <v>3</v>
      </c>
      <c r="F21" s="99"/>
      <c r="G21" s="8"/>
    </row>
    <row r="22" spans="1:10" ht="30" customHeight="1" thickBot="1" x14ac:dyDescent="0.25">
      <c r="A22" s="37"/>
      <c r="B22" s="107"/>
      <c r="C22" s="110"/>
      <c r="D22" s="43" t="s">
        <v>4</v>
      </c>
      <c r="E22" s="47"/>
      <c r="F22" s="19">
        <f>SUM(F23:F27)</f>
        <v>0</v>
      </c>
      <c r="G22" s="5"/>
    </row>
    <row r="23" spans="1:10" ht="30" customHeight="1" x14ac:dyDescent="0.2">
      <c r="A23" s="37"/>
      <c r="B23" s="107"/>
      <c r="C23" s="110"/>
      <c r="D23" s="45"/>
      <c r="E23" s="46" t="s">
        <v>5</v>
      </c>
      <c r="F23" s="100"/>
      <c r="G23" s="8"/>
    </row>
    <row r="24" spans="1:10" ht="30" customHeight="1" x14ac:dyDescent="0.2">
      <c r="A24" s="37"/>
      <c r="B24" s="107"/>
      <c r="C24" s="110"/>
      <c r="D24" s="45"/>
      <c r="E24" s="46" t="s">
        <v>6</v>
      </c>
      <c r="F24" s="101"/>
      <c r="G24" s="8"/>
    </row>
    <row r="25" spans="1:10" ht="30" customHeight="1" x14ac:dyDescent="0.2">
      <c r="A25" s="37"/>
      <c r="B25" s="107"/>
      <c r="C25" s="110"/>
      <c r="D25" s="45"/>
      <c r="E25" s="46" t="s">
        <v>7</v>
      </c>
      <c r="F25" s="101"/>
      <c r="G25" s="8"/>
    </row>
    <row r="26" spans="1:10" ht="30" customHeight="1" x14ac:dyDescent="0.2">
      <c r="A26" s="37"/>
      <c r="B26" s="107"/>
      <c r="C26" s="110"/>
      <c r="D26" s="45"/>
      <c r="E26" s="46" t="s">
        <v>8</v>
      </c>
      <c r="F26" s="101"/>
      <c r="G26" s="8"/>
    </row>
    <row r="27" spans="1:10" ht="30" customHeight="1" thickBot="1" x14ac:dyDescent="0.25">
      <c r="A27" s="37"/>
      <c r="B27" s="107"/>
      <c r="C27" s="110"/>
      <c r="D27" s="45"/>
      <c r="E27" s="46" t="s">
        <v>62</v>
      </c>
      <c r="F27" s="102"/>
      <c r="G27" s="8"/>
    </row>
    <row r="28" spans="1:10" ht="30" customHeight="1" thickBot="1" x14ac:dyDescent="0.25">
      <c r="A28" s="37"/>
      <c r="B28" s="107"/>
      <c r="C28" s="110"/>
      <c r="D28" s="43" t="s">
        <v>9</v>
      </c>
      <c r="E28" s="47"/>
      <c r="F28" s="19">
        <f>SUM(F29:F31)</f>
        <v>0</v>
      </c>
      <c r="G28" s="5"/>
    </row>
    <row r="29" spans="1:10" ht="30" customHeight="1" x14ac:dyDescent="0.2">
      <c r="A29" s="37"/>
      <c r="B29" s="107"/>
      <c r="C29" s="110"/>
      <c r="D29" s="45"/>
      <c r="E29" s="46" t="s">
        <v>10</v>
      </c>
      <c r="F29" s="100"/>
      <c r="G29" s="8"/>
      <c r="H29" s="74" t="s">
        <v>33</v>
      </c>
      <c r="I29" t="s">
        <v>32</v>
      </c>
      <c r="J29" s="73">
        <f>MAX((F10-F33),0)</f>
        <v>0</v>
      </c>
    </row>
    <row r="30" spans="1:10" ht="30" customHeight="1" x14ac:dyDescent="0.2">
      <c r="A30" s="37"/>
      <c r="B30" s="107"/>
      <c r="C30" s="110"/>
      <c r="D30" s="45"/>
      <c r="E30" s="46" t="s">
        <v>11</v>
      </c>
      <c r="F30" s="101"/>
      <c r="G30" s="8"/>
      <c r="H30" s="74" t="s">
        <v>34</v>
      </c>
      <c r="I30" t="s">
        <v>38</v>
      </c>
      <c r="J30" s="73">
        <f>MAX((C11-(C3-F10)*0.2),0)</f>
        <v>0</v>
      </c>
    </row>
    <row r="31" spans="1:10" ht="30" customHeight="1" thickBot="1" x14ac:dyDescent="0.25">
      <c r="A31" s="36"/>
      <c r="B31" s="108"/>
      <c r="C31" s="110"/>
      <c r="D31" s="45"/>
      <c r="E31" s="48" t="s">
        <v>61</v>
      </c>
      <c r="F31" s="102"/>
      <c r="G31" s="8"/>
      <c r="H31" s="74" t="s">
        <v>35</v>
      </c>
      <c r="I31" t="s">
        <v>36</v>
      </c>
      <c r="J31" s="73">
        <f>IFERROR(J30*(C10/C2),0)</f>
        <v>0</v>
      </c>
    </row>
    <row r="32" spans="1:10" ht="43.5" customHeight="1" thickBot="1" x14ac:dyDescent="0.25">
      <c r="A32" s="70" t="s">
        <v>22</v>
      </c>
      <c r="B32" s="59"/>
      <c r="C32" s="31">
        <f>J32</f>
        <v>0</v>
      </c>
      <c r="D32" s="49"/>
      <c r="E32" s="50"/>
      <c r="F32" s="24"/>
      <c r="G32" s="1"/>
      <c r="I32" t="s">
        <v>37</v>
      </c>
      <c r="J32" s="73">
        <f>IF(J29&lt;J31,J29,J31)</f>
        <v>0</v>
      </c>
    </row>
    <row r="33" spans="1:9" ht="30" customHeight="1" thickBot="1" x14ac:dyDescent="0.25">
      <c r="A33" s="60"/>
      <c r="B33" s="111" t="s">
        <v>30</v>
      </c>
      <c r="C33" s="112"/>
      <c r="D33" s="51"/>
      <c r="E33" s="52"/>
      <c r="F33" s="103"/>
    </row>
    <row r="34" spans="1:9" ht="21" customHeight="1" x14ac:dyDescent="0.2">
      <c r="B34" s="83" t="s">
        <v>63</v>
      </c>
    </row>
    <row r="35" spans="1:9" ht="21" customHeight="1" x14ac:dyDescent="0.2">
      <c r="B35" s="83" t="s">
        <v>64</v>
      </c>
      <c r="I35" s="84"/>
    </row>
    <row r="36" spans="1:9" ht="21" customHeight="1" x14ac:dyDescent="0.2">
      <c r="B36" s="104" t="s">
        <v>71</v>
      </c>
      <c r="C36" s="105" t="s">
        <v>70</v>
      </c>
    </row>
  </sheetData>
  <sheetProtection algorithmName="SHA-512" hashValue="fJyxZ9dRKiYO+XuMltkEyXAgPEebcoeVD9n2T7VIA2olaWDOsmtlGH35jWAUWbMcyWDxNM+UZklIp8fCzYr8nw==" saltValue="0s54aSj/H5QPNFPnwQ/NEQ==" spinCount="100000" sheet="1" formatCells="0" formatColumns="0" formatRows="0" insertColumns="0" insertRows="0" insertHyperlinks="0" deleteColumns="0" deleteRows="0" selectLockedCells="1"/>
  <mergeCells count="18">
    <mergeCell ref="D18:E18"/>
    <mergeCell ref="A1:E1"/>
    <mergeCell ref="A2:B2"/>
    <mergeCell ref="D2:F2"/>
    <mergeCell ref="D3:E3"/>
    <mergeCell ref="B4:B9"/>
    <mergeCell ref="C4:C9"/>
    <mergeCell ref="D4:E4"/>
    <mergeCell ref="D11:F11"/>
    <mergeCell ref="D12:E12"/>
    <mergeCell ref="D16:E16"/>
    <mergeCell ref="B20:B31"/>
    <mergeCell ref="C20:C31"/>
    <mergeCell ref="B33:C33"/>
    <mergeCell ref="A10:B10"/>
    <mergeCell ref="A11:B11"/>
    <mergeCell ref="B12:B19"/>
    <mergeCell ref="C12:C19"/>
  </mergeCells>
  <phoneticPr fontId="11"/>
  <dataValidations count="4">
    <dataValidation type="custom" allowBlank="1" showInputMessage="1" showErrorMessage="1" error="このセルに直接入力することはできません。_x000a_ｂ１～ｂ４にそれぞれの額を入力してください。" sqref="D2">
      <formula1>#REF!+#REF!+#REF!-#REF!</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C11">
      <formula1>C12+C16+C18-#REF!</formula1>
    </dataValidation>
  </dataValidations>
  <hyperlinks>
    <hyperlink ref="C36" r:id="rId1"/>
  </hyperlinks>
  <pageMargins left="0.70866141732283472" right="0.70866141732283472" top="0.47244094488188981" bottom="0.43307086614173229" header="0.31496062992125984" footer="0.31496062992125984"/>
  <pageSetup paperSize="9" scale="74" orientation="portrait" cellComments="asDisplayed" r:id="rId2"/>
  <headerFooter>
    <oddHeader>&amp;RA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85" zoomScaleNormal="85" zoomScaleSheetLayoutView="85" workbookViewId="0">
      <selection activeCell="M5" sqref="M5"/>
    </sheetView>
  </sheetViews>
  <sheetFormatPr defaultRowHeight="21" customHeight="1" x14ac:dyDescent="0.2"/>
  <cols>
    <col min="1" max="1" width="3.109375" style="6" customWidth="1"/>
    <col min="2" max="2" width="30" style="53" customWidth="1"/>
    <col min="3" max="3" width="18.6640625" style="32" customWidth="1"/>
    <col min="4" max="4" width="9" style="6" customWidth="1"/>
    <col min="5" max="5" width="40.44140625" style="53" customWidth="1"/>
    <col min="6" max="6" width="18.6640625" style="26" customWidth="1"/>
    <col min="7" max="7" width="6" hidden="1" customWidth="1"/>
    <col min="8" max="8" width="9" style="74" customWidth="1"/>
    <col min="9" max="9" width="72" customWidth="1"/>
    <col min="10" max="10" width="11" style="73" bestFit="1" customWidth="1"/>
  </cols>
  <sheetData>
    <row r="1" spans="1:9" ht="54" customHeight="1" x14ac:dyDescent="0.2">
      <c r="A1" s="121" t="s">
        <v>66</v>
      </c>
      <c r="B1" s="122"/>
      <c r="C1" s="122"/>
      <c r="D1" s="122"/>
      <c r="E1" s="122"/>
      <c r="F1" s="72" t="s">
        <v>19</v>
      </c>
      <c r="G1" s="11"/>
    </row>
    <row r="2" spans="1:9" ht="43.5" customHeight="1" thickBot="1" x14ac:dyDescent="0.25">
      <c r="A2" s="123" t="s">
        <v>20</v>
      </c>
      <c r="B2" s="124"/>
      <c r="C2" s="27">
        <f>C3+C4</f>
        <v>34020000</v>
      </c>
      <c r="D2" s="125" t="s">
        <v>15</v>
      </c>
      <c r="E2" s="125"/>
      <c r="F2" s="126"/>
      <c r="G2" s="2"/>
    </row>
    <row r="3" spans="1:9" ht="30" customHeight="1" thickBot="1" x14ac:dyDescent="0.25">
      <c r="A3" s="33"/>
      <c r="B3" s="71" t="s">
        <v>31</v>
      </c>
      <c r="C3" s="28">
        <f>F3</f>
        <v>32000000</v>
      </c>
      <c r="D3" s="127"/>
      <c r="E3" s="128"/>
      <c r="F3" s="13">
        <v>32000000</v>
      </c>
      <c r="G3" s="10"/>
    </row>
    <row r="4" spans="1:9" ht="30" customHeight="1" thickBot="1" x14ac:dyDescent="0.25">
      <c r="A4" s="33"/>
      <c r="B4" s="129" t="s">
        <v>67</v>
      </c>
      <c r="C4" s="133">
        <f>F4</f>
        <v>2020000</v>
      </c>
      <c r="D4" s="135" t="s">
        <v>14</v>
      </c>
      <c r="E4" s="136"/>
      <c r="F4" s="54">
        <f>SUM(F5:F9)</f>
        <v>2020000</v>
      </c>
      <c r="G4" s="3"/>
    </row>
    <row r="5" spans="1:9" ht="30" customHeight="1" x14ac:dyDescent="0.2">
      <c r="A5" s="34"/>
      <c r="B5" s="130"/>
      <c r="C5" s="134"/>
      <c r="D5" s="55"/>
      <c r="E5" s="35" t="s">
        <v>23</v>
      </c>
      <c r="F5" s="64">
        <v>1250000</v>
      </c>
      <c r="G5" s="8"/>
    </row>
    <row r="6" spans="1:9" ht="30" customHeight="1" x14ac:dyDescent="0.2">
      <c r="A6" s="34"/>
      <c r="B6" s="130"/>
      <c r="C6" s="134"/>
      <c r="D6" s="55"/>
      <c r="E6" s="35" t="s">
        <v>24</v>
      </c>
      <c r="F6" s="65">
        <v>570000</v>
      </c>
      <c r="G6" s="8"/>
    </row>
    <row r="7" spans="1:9" ht="30" customHeight="1" x14ac:dyDescent="0.2">
      <c r="A7" s="33"/>
      <c r="B7" s="130"/>
      <c r="C7" s="134"/>
      <c r="D7" s="55"/>
      <c r="E7" s="35" t="s">
        <v>25</v>
      </c>
      <c r="F7" s="65">
        <v>200000</v>
      </c>
      <c r="G7" s="9"/>
    </row>
    <row r="8" spans="1:9" ht="30" customHeight="1" x14ac:dyDescent="0.2">
      <c r="A8" s="33"/>
      <c r="B8" s="131"/>
      <c r="C8" s="134"/>
      <c r="D8" s="56"/>
      <c r="E8" s="62" t="s">
        <v>26</v>
      </c>
      <c r="F8" s="66"/>
      <c r="G8" s="9"/>
    </row>
    <row r="9" spans="1:9" ht="30" customHeight="1" thickBot="1" x14ac:dyDescent="0.25">
      <c r="A9" s="69"/>
      <c r="B9" s="132"/>
      <c r="C9" s="134"/>
      <c r="D9" s="57"/>
      <c r="E9" s="63" t="s">
        <v>27</v>
      </c>
      <c r="F9" s="67"/>
      <c r="G9" s="9"/>
    </row>
    <row r="10" spans="1:9" ht="43.5" customHeight="1" thickBot="1" x14ac:dyDescent="0.25">
      <c r="A10" s="113" t="s">
        <v>1</v>
      </c>
      <c r="B10" s="114"/>
      <c r="C10" s="29">
        <f>F10</f>
        <v>15000000</v>
      </c>
      <c r="D10" s="58"/>
      <c r="E10" s="61"/>
      <c r="F10" s="68">
        <v>15000000</v>
      </c>
      <c r="G10" s="7"/>
    </row>
    <row r="11" spans="1:9" ht="43.5" customHeight="1" x14ac:dyDescent="0.2">
      <c r="A11" s="115" t="s">
        <v>43</v>
      </c>
      <c r="B11" s="116"/>
      <c r="C11" s="30">
        <f>C12-C20</f>
        <v>3534000</v>
      </c>
      <c r="D11" s="137" t="s">
        <v>58</v>
      </c>
      <c r="E11" s="137"/>
      <c r="F11" s="138"/>
      <c r="G11" s="4" t="s">
        <v>0</v>
      </c>
    </row>
    <row r="12" spans="1:9" ht="30" customHeight="1" thickBot="1" x14ac:dyDescent="0.25">
      <c r="A12" s="37"/>
      <c r="B12" s="107" t="s">
        <v>28</v>
      </c>
      <c r="C12" s="109">
        <f>F12+F16+F18</f>
        <v>3700000</v>
      </c>
      <c r="D12" s="139" t="s">
        <v>59</v>
      </c>
      <c r="E12" s="140"/>
      <c r="F12" s="14">
        <f>SUM(F13:F15)</f>
        <v>3630000</v>
      </c>
      <c r="G12" s="5"/>
    </row>
    <row r="13" spans="1:9" ht="30" customHeight="1" x14ac:dyDescent="0.2">
      <c r="A13" s="37"/>
      <c r="B13" s="107"/>
      <c r="C13" s="110"/>
      <c r="D13" s="38"/>
      <c r="E13" s="39" t="s">
        <v>16</v>
      </c>
      <c r="F13" s="15">
        <v>3500000</v>
      </c>
      <c r="G13" s="8"/>
      <c r="I13" s="12"/>
    </row>
    <row r="14" spans="1:9" ht="30" customHeight="1" x14ac:dyDescent="0.2">
      <c r="A14" s="37"/>
      <c r="B14" s="107"/>
      <c r="C14" s="110"/>
      <c r="D14" s="38"/>
      <c r="E14" s="40" t="s">
        <v>17</v>
      </c>
      <c r="F14" s="16">
        <v>130000</v>
      </c>
      <c r="G14" s="8"/>
    </row>
    <row r="15" spans="1:9" ht="30" customHeight="1" thickBot="1" x14ac:dyDescent="0.25">
      <c r="A15" s="37"/>
      <c r="B15" s="107"/>
      <c r="C15" s="110"/>
      <c r="D15" s="38"/>
      <c r="E15" s="41"/>
      <c r="F15" s="17"/>
      <c r="G15" s="8"/>
    </row>
    <row r="16" spans="1:9" ht="30" customHeight="1" thickBot="1" x14ac:dyDescent="0.25">
      <c r="A16" s="37"/>
      <c r="B16" s="107"/>
      <c r="C16" s="110"/>
      <c r="D16" s="141" t="s">
        <v>13</v>
      </c>
      <c r="E16" s="142"/>
      <c r="F16" s="14">
        <f>SUM(F17)</f>
        <v>50000</v>
      </c>
      <c r="G16" s="5"/>
    </row>
    <row r="17" spans="1:10" ht="30" customHeight="1" thickBot="1" x14ac:dyDescent="0.25">
      <c r="A17" s="37"/>
      <c r="B17" s="107"/>
      <c r="C17" s="110"/>
      <c r="D17" s="38"/>
      <c r="E17" s="42" t="s">
        <v>21</v>
      </c>
      <c r="F17" s="18">
        <v>50000</v>
      </c>
      <c r="G17" s="8"/>
    </row>
    <row r="18" spans="1:10" ht="30" customHeight="1" thickBot="1" x14ac:dyDescent="0.25">
      <c r="A18" s="37"/>
      <c r="B18" s="117"/>
      <c r="C18" s="110"/>
      <c r="D18" s="119" t="s">
        <v>29</v>
      </c>
      <c r="E18" s="120"/>
      <c r="F18" s="14">
        <f>SUM(F19)</f>
        <v>20000</v>
      </c>
      <c r="G18" s="5"/>
    </row>
    <row r="19" spans="1:10" ht="30" customHeight="1" thickBot="1" x14ac:dyDescent="0.25">
      <c r="A19" s="37"/>
      <c r="B19" s="106"/>
      <c r="C19" s="118"/>
      <c r="D19" s="38"/>
      <c r="E19" s="42" t="s">
        <v>18</v>
      </c>
      <c r="F19" s="18">
        <v>20000</v>
      </c>
      <c r="G19" s="8"/>
    </row>
    <row r="20" spans="1:10" ht="30" customHeight="1" thickBot="1" x14ac:dyDescent="0.25">
      <c r="A20" s="37"/>
      <c r="B20" s="106" t="s">
        <v>2</v>
      </c>
      <c r="C20" s="109">
        <f>F20+F22+F28</f>
        <v>166000</v>
      </c>
      <c r="D20" s="43" t="s">
        <v>12</v>
      </c>
      <c r="E20" s="44"/>
      <c r="F20" s="19">
        <f>F21</f>
        <v>10000</v>
      </c>
      <c r="G20" s="5"/>
    </row>
    <row r="21" spans="1:10" ht="30" customHeight="1" thickBot="1" x14ac:dyDescent="0.25">
      <c r="A21" s="37"/>
      <c r="B21" s="107"/>
      <c r="C21" s="110"/>
      <c r="D21" s="45"/>
      <c r="E21" s="46" t="s">
        <v>3</v>
      </c>
      <c r="F21" s="20">
        <v>10000</v>
      </c>
      <c r="G21" s="8"/>
    </row>
    <row r="22" spans="1:10" ht="30" customHeight="1" thickBot="1" x14ac:dyDescent="0.25">
      <c r="A22" s="37"/>
      <c r="B22" s="107"/>
      <c r="C22" s="110"/>
      <c r="D22" s="43" t="s">
        <v>4</v>
      </c>
      <c r="E22" s="47"/>
      <c r="F22" s="19">
        <f>SUM(F23:F27)</f>
        <v>26000</v>
      </c>
      <c r="G22" s="5"/>
    </row>
    <row r="23" spans="1:10" ht="30" customHeight="1" x14ac:dyDescent="0.2">
      <c r="A23" s="37"/>
      <c r="B23" s="107"/>
      <c r="C23" s="110"/>
      <c r="D23" s="45"/>
      <c r="E23" s="46" t="s">
        <v>5</v>
      </c>
      <c r="F23" s="21">
        <v>5000</v>
      </c>
      <c r="G23" s="8"/>
    </row>
    <row r="24" spans="1:10" ht="30" customHeight="1" x14ac:dyDescent="0.2">
      <c r="A24" s="37"/>
      <c r="B24" s="107"/>
      <c r="C24" s="110"/>
      <c r="D24" s="45"/>
      <c r="E24" s="46" t="s">
        <v>6</v>
      </c>
      <c r="F24" s="22">
        <v>10000</v>
      </c>
      <c r="G24" s="8"/>
    </row>
    <row r="25" spans="1:10" ht="30" customHeight="1" x14ac:dyDescent="0.2">
      <c r="A25" s="37"/>
      <c r="B25" s="107"/>
      <c r="C25" s="110"/>
      <c r="D25" s="45"/>
      <c r="E25" s="46" t="s">
        <v>7</v>
      </c>
      <c r="F25" s="22">
        <v>7000</v>
      </c>
      <c r="G25" s="8"/>
    </row>
    <row r="26" spans="1:10" ht="30" customHeight="1" x14ac:dyDescent="0.2">
      <c r="A26" s="37"/>
      <c r="B26" s="107"/>
      <c r="C26" s="110"/>
      <c r="D26" s="45"/>
      <c r="E26" s="46" t="s">
        <v>8</v>
      </c>
      <c r="F26" s="22">
        <v>2000</v>
      </c>
      <c r="G26" s="8"/>
    </row>
    <row r="27" spans="1:10" ht="30" customHeight="1" thickBot="1" x14ac:dyDescent="0.25">
      <c r="A27" s="37"/>
      <c r="B27" s="107"/>
      <c r="C27" s="110"/>
      <c r="D27" s="45"/>
      <c r="E27" s="46" t="s">
        <v>62</v>
      </c>
      <c r="F27" s="23">
        <v>2000</v>
      </c>
      <c r="G27" s="8"/>
    </row>
    <row r="28" spans="1:10" ht="30" customHeight="1" thickBot="1" x14ac:dyDescent="0.25">
      <c r="A28" s="37"/>
      <c r="B28" s="107"/>
      <c r="C28" s="110"/>
      <c r="D28" s="43" t="s">
        <v>9</v>
      </c>
      <c r="E28" s="47"/>
      <c r="F28" s="19">
        <f>SUM(F29:F31)</f>
        <v>130000</v>
      </c>
      <c r="G28" s="5"/>
    </row>
    <row r="29" spans="1:10" ht="30" customHeight="1" x14ac:dyDescent="0.2">
      <c r="A29" s="37"/>
      <c r="B29" s="107"/>
      <c r="C29" s="110"/>
      <c r="D29" s="45"/>
      <c r="E29" s="46" t="s">
        <v>10</v>
      </c>
      <c r="F29" s="21">
        <v>100000</v>
      </c>
      <c r="G29" s="8"/>
      <c r="H29" s="74" t="s">
        <v>33</v>
      </c>
      <c r="I29" t="s">
        <v>32</v>
      </c>
      <c r="J29" s="73">
        <f>MAX((F10-F33),0)</f>
        <v>14650000</v>
      </c>
    </row>
    <row r="30" spans="1:10" ht="30" customHeight="1" x14ac:dyDescent="0.2">
      <c r="A30" s="37"/>
      <c r="B30" s="107"/>
      <c r="C30" s="110"/>
      <c r="D30" s="45"/>
      <c r="E30" s="46" t="s">
        <v>11</v>
      </c>
      <c r="F30" s="22">
        <v>20000</v>
      </c>
      <c r="G30" s="8"/>
      <c r="H30" s="74" t="s">
        <v>34</v>
      </c>
      <c r="I30" t="s">
        <v>38</v>
      </c>
      <c r="J30" s="73">
        <f>MAX((C11-(C3-F10)*0.2),0)</f>
        <v>134000</v>
      </c>
    </row>
    <row r="31" spans="1:10" ht="30" customHeight="1" thickBot="1" x14ac:dyDescent="0.25">
      <c r="A31" s="36"/>
      <c r="B31" s="108"/>
      <c r="C31" s="110"/>
      <c r="D31" s="45"/>
      <c r="E31" s="48" t="s">
        <v>65</v>
      </c>
      <c r="F31" s="23">
        <v>10000</v>
      </c>
      <c r="G31" s="8"/>
      <c r="H31" s="74" t="s">
        <v>35</v>
      </c>
      <c r="I31" t="s">
        <v>36</v>
      </c>
      <c r="J31" s="73">
        <f>J30*(C10/C2)</f>
        <v>59082.892416225746</v>
      </c>
    </row>
    <row r="32" spans="1:10" ht="43.5" customHeight="1" thickBot="1" x14ac:dyDescent="0.25">
      <c r="A32" s="70" t="s">
        <v>22</v>
      </c>
      <c r="B32" s="59"/>
      <c r="C32" s="31">
        <f>J32</f>
        <v>59082.892416225746</v>
      </c>
      <c r="D32" s="49"/>
      <c r="E32" s="50"/>
      <c r="F32" s="24"/>
      <c r="G32" s="1"/>
      <c r="I32" t="s">
        <v>37</v>
      </c>
      <c r="J32" s="73">
        <f>IF(J29&lt;J31,J29,J31)</f>
        <v>59082.892416225746</v>
      </c>
    </row>
    <row r="33" spans="1:6" ht="30" customHeight="1" thickBot="1" x14ac:dyDescent="0.25">
      <c r="A33" s="60"/>
      <c r="B33" s="111" t="s">
        <v>30</v>
      </c>
      <c r="C33" s="112"/>
      <c r="D33" s="51"/>
      <c r="E33" s="52"/>
      <c r="F33" s="25">
        <v>350000</v>
      </c>
    </row>
    <row r="34" spans="1:6" ht="21" customHeight="1" x14ac:dyDescent="0.2">
      <c r="B34" s="83" t="s">
        <v>63</v>
      </c>
    </row>
    <row r="35" spans="1:6" ht="21" customHeight="1" x14ac:dyDescent="0.2">
      <c r="B35" s="83" t="s">
        <v>64</v>
      </c>
    </row>
    <row r="36" spans="1:6" ht="21" customHeight="1" x14ac:dyDescent="0.2">
      <c r="B36" s="83" t="s">
        <v>69</v>
      </c>
    </row>
  </sheetData>
  <sheetProtection formatCells="0" formatColumns="0" formatRows="0" insertColumns="0" insertRows="0" insertHyperlinks="0" deleteColumns="0" deleteRows="0" selectLockedCells="1" selectUnlockedCells="1"/>
  <mergeCells count="18">
    <mergeCell ref="D18:E18"/>
    <mergeCell ref="A10:B10"/>
    <mergeCell ref="A2:B2"/>
    <mergeCell ref="D2:F2"/>
    <mergeCell ref="A1:E1"/>
    <mergeCell ref="B33:C33"/>
    <mergeCell ref="A11:B11"/>
    <mergeCell ref="D11:F11"/>
    <mergeCell ref="B12:B19"/>
    <mergeCell ref="C12:C19"/>
    <mergeCell ref="D12:E12"/>
    <mergeCell ref="D16:E16"/>
    <mergeCell ref="B20:B31"/>
    <mergeCell ref="C20:C31"/>
    <mergeCell ref="D3:E3"/>
    <mergeCell ref="D4:E4"/>
    <mergeCell ref="B4:B9"/>
    <mergeCell ref="C4:C9"/>
  </mergeCells>
  <phoneticPr fontId="3"/>
  <dataValidations count="4">
    <dataValidation type="custom" allowBlank="1" showInputMessage="1" showErrorMessage="1" error="このセルに直接入力することはできません。_x000a_ｂ１～ｂ４にそれぞれの額を入力してください。" sqref="C11">
      <formula1>C12+C16+C18-#REF!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error="このセルに直接入力することはできません。_x000a_ｂ１～ｂ４にそれぞれの額を入力してください。" sqref="D2">
      <formula1>#REF!+#REF!+#REF!-#REF!</formula1>
    </dataValidation>
  </dataValidations>
  <pageMargins left="0.70866141732283472" right="0.70866141732283472" top="0.47244094488188981" bottom="0.43307086614173229" header="0.31496062992125984" footer="0.31496062992125984"/>
  <pageSetup paperSize="9" scale="74" orientation="portrait" cellComments="asDisplayed" r:id="rId1"/>
  <headerFooter>
    <oddHeader>&amp;RA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workbookViewId="0">
      <selection activeCell="M5" sqref="M5"/>
    </sheetView>
  </sheetViews>
  <sheetFormatPr defaultColWidth="9" defaultRowHeight="14.4" x14ac:dyDescent="0.2"/>
  <cols>
    <col min="1" max="1" width="0.77734375" style="75" customWidth="1"/>
    <col min="2" max="2" width="34.21875" style="75" bestFit="1" customWidth="1"/>
    <col min="3" max="3" width="63.21875" style="77" customWidth="1"/>
    <col min="4" max="16384" width="9" style="75"/>
  </cols>
  <sheetData>
    <row r="2" spans="2:3" x14ac:dyDescent="0.2">
      <c r="B2" s="75" t="s">
        <v>57</v>
      </c>
    </row>
    <row r="3" spans="2:3" ht="5.25" customHeight="1" x14ac:dyDescent="0.2"/>
    <row r="4" spans="2:3" ht="55.5" customHeight="1" x14ac:dyDescent="0.2">
      <c r="B4" s="78" t="s">
        <v>44</v>
      </c>
      <c r="C4" s="76" t="s">
        <v>48</v>
      </c>
    </row>
    <row r="5" spans="2:3" ht="55.5" customHeight="1" x14ac:dyDescent="0.2">
      <c r="B5" s="79" t="s">
        <v>45</v>
      </c>
      <c r="C5" s="80" t="s">
        <v>53</v>
      </c>
    </row>
    <row r="6" spans="2:3" ht="55.5" customHeight="1" x14ac:dyDescent="0.2">
      <c r="B6" s="76" t="s">
        <v>68</v>
      </c>
      <c r="C6" s="76" t="s">
        <v>54</v>
      </c>
    </row>
    <row r="7" spans="2:3" ht="55.5" customHeight="1" x14ac:dyDescent="0.2">
      <c r="B7" s="80" t="s">
        <v>47</v>
      </c>
      <c r="C7" s="80" t="s">
        <v>40</v>
      </c>
    </row>
    <row r="8" spans="2:3" ht="55.5" customHeight="1" x14ac:dyDescent="0.2">
      <c r="B8" s="76" t="s">
        <v>49</v>
      </c>
      <c r="C8" s="76" t="s">
        <v>50</v>
      </c>
    </row>
    <row r="9" spans="2:3" ht="55.5" customHeight="1" x14ac:dyDescent="0.2">
      <c r="B9" s="79" t="s">
        <v>46</v>
      </c>
      <c r="C9" s="80" t="s">
        <v>55</v>
      </c>
    </row>
    <row r="10" spans="2:3" ht="55.5" customHeight="1" x14ac:dyDescent="0.2">
      <c r="B10" s="78" t="s">
        <v>39</v>
      </c>
      <c r="C10" s="76" t="s">
        <v>42</v>
      </c>
    </row>
    <row r="11" spans="2:3" ht="55.5" customHeight="1" x14ac:dyDescent="0.2">
      <c r="B11" s="79" t="s">
        <v>51</v>
      </c>
      <c r="C11" s="80" t="s">
        <v>41</v>
      </c>
    </row>
    <row r="12" spans="2:3" ht="55.5" customHeight="1" x14ac:dyDescent="0.2">
      <c r="B12" s="76" t="s">
        <v>52</v>
      </c>
      <c r="C12" s="76" t="s">
        <v>56</v>
      </c>
    </row>
    <row r="16" spans="2:3" x14ac:dyDescent="0.2">
      <c r="B16" s="77"/>
    </row>
  </sheetData>
  <phoneticPr fontId="9"/>
  <pageMargins left="0.23622047244094491" right="0.23622047244094491" top="0.74803149606299213" bottom="0.74803149606299213" header="0.31496062992125984" footer="0.31496062992125984"/>
  <pageSetup paperSize="9" orientation="portrait" r:id="rId1"/>
  <headerFooter>
    <oddHeader>&amp;RA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0964686-262E-4C71-8BF7-39A3D36E6C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2022-10-21T03:05:15Z</cp:lastPrinted>
  <dcterms:created xsi:type="dcterms:W3CDTF">2009-08-13T23:33:50Z</dcterms:created>
  <dcterms:modified xsi:type="dcterms:W3CDTF">2022-10-21T03:05:27Z</dcterms:modified>
</cp:coreProperties>
</file>