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ate1904="1" codeName="ThisWorkbook" defaultThemeVersion="164011"/>
  <mc:AlternateContent xmlns:mc="http://schemas.openxmlformats.org/markup-compatibility/2006">
    <mc:Choice Requires="x15">
      <x15ac:absPath xmlns:x15ac="http://schemas.microsoft.com/office/spreadsheetml/2010/11/ac" url="\\tkkdfs01\公社文書2\030_★新個人用★\300_事業戦略部\040_取引振興課\31 医療機器産業参入支援事業\●参入促進助成事業\013_第13回～\010_第22回\020_事前ヒアリングシート\フォーマット\"/>
    </mc:Choice>
  </mc:AlternateContent>
  <workbookProtection workbookAlgorithmName="SHA-512" workbookHashValue="VlorhqFfQT02fxobmtt1ej3vjCU1iu7TrJAJ50MpgT3Qbil1VpTTNyjh1uWUtxmyM4wQAsNE3nPJLQD+n4kKcg==" workbookSaltValue="3N6f4w3EBYJyhiSh9UGu8A==" workbookSpinCount="100000" lockStructure="1"/>
  <bookViews>
    <workbookView xWindow="7020" yWindow="0" windowWidth="17794" windowHeight="6840" tabRatio="754"/>
  </bookViews>
  <sheets>
    <sheet name="もの×着手" sheetId="2" r:id="rId1"/>
    <sheet name="申請者情報のお取り扱いについて" sheetId="4" r:id="rId2"/>
    <sheet name="事務局使用欄" sheetId="3" r:id="rId3"/>
  </sheets>
  <definedNames>
    <definedName name="_xlnm.Print_Area" localSheetId="0">もの×着手!$A$1:$BK$153</definedName>
    <definedName name="_xlnm.Print_Area" localSheetId="1">申請者情報のお取り扱いについて!$A$1:$K$26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K108" i="2" l="1"/>
  <c r="D86" i="2" l="1"/>
  <c r="D114" i="2" l="1"/>
  <c r="D67" i="2" l="1"/>
  <c r="D66" i="2"/>
  <c r="D65" i="2"/>
  <c r="D7" i="2" l="1"/>
  <c r="D141" i="2" l="1"/>
  <c r="D80" i="2" l="1"/>
  <c r="D87" i="2"/>
  <c r="D88" i="2"/>
  <c r="D83" i="2"/>
  <c r="D77" i="2"/>
  <c r="D76" i="2"/>
  <c r="D74" i="2"/>
  <c r="D95" i="2"/>
  <c r="D96" i="2"/>
  <c r="D98" i="2"/>
  <c r="D94" i="2"/>
  <c r="D102" i="2"/>
  <c r="D104" i="2"/>
  <c r="D107" i="2"/>
  <c r="AO109" i="2"/>
  <c r="D112" i="2"/>
  <c r="D116" i="2"/>
  <c r="D118" i="2"/>
  <c r="AL70" i="2"/>
  <c r="O54" i="2"/>
  <c r="D55" i="2"/>
  <c r="BL49" i="2"/>
  <c r="BL48" i="2"/>
  <c r="D48" i="2"/>
  <c r="D50" i="2"/>
  <c r="D40" i="2"/>
  <c r="D39" i="2"/>
  <c r="D38" i="2"/>
  <c r="D41" i="2"/>
  <c r="D34" i="2"/>
  <c r="D121" i="2"/>
  <c r="D130" i="2"/>
  <c r="D129" i="2"/>
  <c r="D128" i="2"/>
  <c r="D134" i="2"/>
  <c r="D133" i="2"/>
  <c r="D135" i="2"/>
  <c r="AG21" i="2"/>
  <c r="R21" i="2"/>
  <c r="D21" i="2"/>
  <c r="D23" i="2"/>
  <c r="D22" i="2"/>
  <c r="AV21" i="2"/>
  <c r="AV20" i="2"/>
  <c r="BN13" i="2"/>
  <c r="BM13" i="2"/>
  <c r="BL13" i="2"/>
  <c r="AM11" i="2"/>
  <c r="BO13" i="2" l="1"/>
  <c r="D14" i="2" s="1"/>
  <c r="D97" i="2" l="1"/>
  <c r="D131" i="2" l="1"/>
  <c r="BM58" i="2" l="1"/>
  <c r="BL58" i="2"/>
  <c r="BN58" i="2" l="1"/>
  <c r="D59" i="2" s="1"/>
  <c r="D49" i="2" l="1"/>
  <c r="AN36" i="2" l="1"/>
  <c r="AL53" i="2"/>
  <c r="AO64" i="2" l="1"/>
</calcChain>
</file>

<file path=xl/sharedStrings.xml><?xml version="1.0" encoding="utf-8"?>
<sst xmlns="http://schemas.openxmlformats.org/spreadsheetml/2006/main" count="257" uniqueCount="225">
  <si>
    <t>-</t>
    <phoneticPr fontId="2"/>
  </si>
  <si>
    <t>TEL</t>
    <phoneticPr fontId="2"/>
  </si>
  <si>
    <t>E-Mail</t>
    <phoneticPr fontId="2"/>
  </si>
  <si>
    <t>選択してください</t>
    <rPh sb="0" eb="2">
      <t>センタク</t>
    </rPh>
    <phoneticPr fontId="2"/>
  </si>
  <si>
    <t>午前　 10時00分～11時00分</t>
    <rPh sb="0" eb="2">
      <t>ゴゼン</t>
    </rPh>
    <rPh sb="6" eb="7">
      <t>ジ</t>
    </rPh>
    <rPh sb="9" eb="10">
      <t>フン</t>
    </rPh>
    <rPh sb="13" eb="14">
      <t>ジ</t>
    </rPh>
    <rPh sb="16" eb="17">
      <t>フン</t>
    </rPh>
    <phoneticPr fontId="2"/>
  </si>
  <si>
    <t>午後① 13時30分～14時30分</t>
    <rPh sb="0" eb="2">
      <t>ゴゴ</t>
    </rPh>
    <rPh sb="6" eb="7">
      <t>ジ</t>
    </rPh>
    <rPh sb="9" eb="10">
      <t>フン</t>
    </rPh>
    <rPh sb="13" eb="14">
      <t>ジ</t>
    </rPh>
    <rPh sb="16" eb="17">
      <t>フン</t>
    </rPh>
    <phoneticPr fontId="2"/>
  </si>
  <si>
    <t>午後② 15時30分～16時30分</t>
    <rPh sb="0" eb="2">
      <t>ゴゴ</t>
    </rPh>
    <rPh sb="6" eb="7">
      <t>ジ</t>
    </rPh>
    <rPh sb="9" eb="10">
      <t>フン</t>
    </rPh>
    <rPh sb="13" eb="14">
      <t>ジ</t>
    </rPh>
    <rPh sb="16" eb="17">
      <t>フン</t>
    </rPh>
    <phoneticPr fontId="2"/>
  </si>
  <si>
    <t>時間帯を選択してください</t>
    <rPh sb="0" eb="2">
      <t>ジカン</t>
    </rPh>
    <rPh sb="2" eb="3">
      <t>オビ</t>
    </rPh>
    <rPh sb="4" eb="6">
      <t>センタク</t>
    </rPh>
    <phoneticPr fontId="2"/>
  </si>
  <si>
    <r>
      <rPr>
        <sz val="9"/>
        <color theme="1"/>
        <rFont val="ＭＳ 明朝"/>
        <family val="1"/>
        <charset val="128"/>
      </rPr>
      <t>申請者名称</t>
    </r>
    <rPh sb="0" eb="3">
      <t>シンセイシャ</t>
    </rPh>
    <rPh sb="3" eb="5">
      <t>メイショウ</t>
    </rPh>
    <phoneticPr fontId="2"/>
  </si>
  <si>
    <r>
      <rPr>
        <sz val="9"/>
        <color theme="1"/>
        <rFont val="ＭＳ 明朝"/>
        <family val="1"/>
        <charset val="128"/>
      </rPr>
      <t>氏名</t>
    </r>
    <rPh sb="0" eb="2">
      <t>シメイ</t>
    </rPh>
    <phoneticPr fontId="2"/>
  </si>
  <si>
    <r>
      <rPr>
        <sz val="6"/>
        <color theme="1"/>
        <rFont val="ＭＳ 明朝"/>
        <family val="1"/>
        <charset val="128"/>
      </rPr>
      <t>参加者
①</t>
    </r>
    <rPh sb="0" eb="3">
      <t>サンカシャ</t>
    </rPh>
    <phoneticPr fontId="2"/>
  </si>
  <si>
    <r>
      <rPr>
        <sz val="6"/>
        <color theme="1"/>
        <rFont val="ＭＳ 明朝"/>
        <family val="1"/>
        <charset val="128"/>
      </rPr>
      <t>参加者
②</t>
    </r>
    <rPh sb="0" eb="3">
      <t>サンカシャ</t>
    </rPh>
    <phoneticPr fontId="2"/>
  </si>
  <si>
    <r>
      <rPr>
        <sz val="7"/>
        <color theme="1"/>
        <rFont val="ＭＳ 明朝"/>
        <family val="1"/>
        <charset val="128"/>
      </rPr>
      <t>参加者①
連絡先</t>
    </r>
    <rPh sb="0" eb="3">
      <t>サンカシャ</t>
    </rPh>
    <rPh sb="5" eb="8">
      <t>レンラクサキ</t>
    </rPh>
    <phoneticPr fontId="2"/>
  </si>
  <si>
    <r>
      <rPr>
        <sz val="9"/>
        <color theme="1"/>
        <rFont val="ＭＳ 明朝"/>
        <family val="1"/>
        <charset val="128"/>
      </rPr>
      <t>第一希望日時</t>
    </r>
    <rPh sb="0" eb="2">
      <t>ダイイチ</t>
    </rPh>
    <rPh sb="2" eb="4">
      <t>キボウ</t>
    </rPh>
    <rPh sb="4" eb="6">
      <t>ニチジ</t>
    </rPh>
    <phoneticPr fontId="2"/>
  </si>
  <si>
    <r>
      <rPr>
        <sz val="9"/>
        <color theme="1"/>
        <rFont val="ＭＳ 明朝"/>
        <family val="1"/>
        <charset val="128"/>
      </rPr>
      <t>選択してください</t>
    </r>
    <rPh sb="0" eb="2">
      <t>センタク</t>
    </rPh>
    <phoneticPr fontId="2"/>
  </si>
  <si>
    <r>
      <rPr>
        <sz val="9"/>
        <color theme="1"/>
        <rFont val="ＭＳ 明朝"/>
        <family val="1"/>
        <charset val="128"/>
      </rPr>
      <t>時間帯を選択してください</t>
    </r>
    <rPh sb="0" eb="2">
      <t>ジカン</t>
    </rPh>
    <rPh sb="2" eb="3">
      <t>オビ</t>
    </rPh>
    <rPh sb="4" eb="6">
      <t>センタク</t>
    </rPh>
    <phoneticPr fontId="2"/>
  </si>
  <si>
    <r>
      <rPr>
        <sz val="9"/>
        <color theme="1"/>
        <rFont val="ＭＳ 明朝"/>
        <family val="1"/>
        <charset val="128"/>
      </rPr>
      <t>実施方法</t>
    </r>
    <rPh sb="0" eb="2">
      <t>ジッシ</t>
    </rPh>
    <rPh sb="2" eb="4">
      <t>ホウホウ</t>
    </rPh>
    <phoneticPr fontId="2"/>
  </si>
  <si>
    <r>
      <rPr>
        <sz val="9"/>
        <color theme="1"/>
        <rFont val="ＭＳ 明朝"/>
        <family val="1"/>
        <charset val="128"/>
      </rPr>
      <t>方法を選択してください</t>
    </r>
  </si>
  <si>
    <r>
      <rPr>
        <sz val="9"/>
        <color theme="1"/>
        <rFont val="ＭＳ 明朝"/>
        <family val="1"/>
        <charset val="128"/>
      </rPr>
      <t>第二希望日時</t>
    </r>
    <rPh sb="0" eb="2">
      <t>ダイニ</t>
    </rPh>
    <rPh sb="2" eb="4">
      <t>キボウ</t>
    </rPh>
    <rPh sb="4" eb="6">
      <t>ニチジ</t>
    </rPh>
    <phoneticPr fontId="2"/>
  </si>
  <si>
    <r>
      <rPr>
        <sz val="9"/>
        <color theme="1"/>
        <rFont val="ＭＳ 明朝"/>
        <family val="1"/>
        <charset val="128"/>
      </rPr>
      <t>第三希望日時</t>
    </r>
    <rPh sb="0" eb="2">
      <t>ダイサン</t>
    </rPh>
    <rPh sb="2" eb="4">
      <t>キボウ</t>
    </rPh>
    <rPh sb="4" eb="6">
      <t>ニチジ</t>
    </rPh>
    <phoneticPr fontId="2"/>
  </si>
  <si>
    <r>
      <rPr>
        <sz val="9"/>
        <rFont val="ＭＳ 明朝"/>
        <family val="1"/>
        <charset val="128"/>
      </rPr>
      <t>公社</t>
    </r>
    <r>
      <rPr>
        <sz val="9"/>
        <rFont val="Times New Roman"/>
        <family val="1"/>
      </rPr>
      <t>HP</t>
    </r>
    <r>
      <rPr>
        <sz val="9"/>
        <rFont val="ＭＳ 明朝"/>
        <family val="1"/>
        <charset val="128"/>
      </rPr>
      <t>の内容確認</t>
    </r>
    <rPh sb="0" eb="2">
      <t>コウシャ</t>
    </rPh>
    <rPh sb="5" eb="7">
      <t>ナイヨウ</t>
    </rPh>
    <rPh sb="7" eb="9">
      <t>カクニン</t>
    </rPh>
    <phoneticPr fontId="2"/>
  </si>
  <si>
    <r>
      <rPr>
        <sz val="9"/>
        <rFont val="ＭＳ 明朝"/>
        <family val="1"/>
        <charset val="128"/>
      </rPr>
      <t>選択してください</t>
    </r>
  </si>
  <si>
    <r>
      <rPr>
        <sz val="8.5"/>
        <rFont val="ＭＳ 明朝"/>
        <family val="1"/>
        <charset val="128"/>
      </rPr>
      <t>概要説明動画の閲覧</t>
    </r>
    <rPh sb="0" eb="2">
      <t>ガイヨウ</t>
    </rPh>
    <rPh sb="2" eb="4">
      <t>セツメイ</t>
    </rPh>
    <rPh sb="4" eb="6">
      <t>ドウガ</t>
    </rPh>
    <rPh sb="7" eb="9">
      <t>エツラン</t>
    </rPh>
    <phoneticPr fontId="2"/>
  </si>
  <si>
    <r>
      <rPr>
        <sz val="8.5"/>
        <color theme="1"/>
        <rFont val="ＭＳ 明朝"/>
        <family val="1"/>
        <charset val="128"/>
      </rPr>
      <t>募集要項の内容確認</t>
    </r>
    <rPh sb="0" eb="2">
      <t>ボシュウ</t>
    </rPh>
    <rPh sb="2" eb="4">
      <t>ヨウコウ</t>
    </rPh>
    <rPh sb="5" eb="7">
      <t>ナイヨウ</t>
    </rPh>
    <rPh sb="7" eb="9">
      <t>カクニン</t>
    </rPh>
    <phoneticPr fontId="2"/>
  </si>
  <si>
    <r>
      <rPr>
        <sz val="9"/>
        <color theme="1"/>
        <rFont val="ＭＳ 明朝"/>
        <family val="1"/>
        <charset val="128"/>
      </rPr>
      <t>選択してください</t>
    </r>
  </si>
  <si>
    <r>
      <rPr>
        <sz val="9"/>
        <rFont val="ＭＳ 明朝"/>
        <family val="1"/>
        <charset val="128"/>
      </rPr>
      <t>第一希望</t>
    </r>
    <rPh sb="0" eb="2">
      <t>ダイイチ</t>
    </rPh>
    <rPh sb="2" eb="4">
      <t>キボウ</t>
    </rPh>
    <phoneticPr fontId="2"/>
  </si>
  <si>
    <r>
      <rPr>
        <sz val="9"/>
        <rFont val="ＭＳ 明朝"/>
        <family val="1"/>
        <charset val="128"/>
      </rPr>
      <t>第二希望</t>
    </r>
    <rPh sb="0" eb="2">
      <t>ダイニ</t>
    </rPh>
    <rPh sb="2" eb="4">
      <t>キボウ</t>
    </rPh>
    <phoneticPr fontId="2"/>
  </si>
  <si>
    <r>
      <rPr>
        <sz val="9"/>
        <rFont val="ＭＳ 明朝"/>
        <family val="1"/>
        <charset val="128"/>
      </rPr>
      <t>第三希望</t>
    </r>
    <rPh sb="0" eb="2">
      <t>ダイサン</t>
    </rPh>
    <rPh sb="2" eb="4">
      <t>キボウ</t>
    </rPh>
    <phoneticPr fontId="2"/>
  </si>
  <si>
    <r>
      <rPr>
        <sz val="9"/>
        <rFont val="ＭＳ 明朝"/>
        <family val="1"/>
        <charset val="128"/>
      </rPr>
      <t>　　</t>
    </r>
    <r>
      <rPr>
        <sz val="9"/>
        <rFont val="Times New Roman"/>
        <family val="1"/>
      </rPr>
      <t>------</t>
    </r>
    <r>
      <rPr>
        <sz val="9"/>
        <rFont val="ＭＳ 明朝"/>
        <family val="1"/>
        <charset val="128"/>
      </rPr>
      <t>以下の質問項目は申請書をベースにしています</t>
    </r>
    <r>
      <rPr>
        <sz val="9"/>
        <rFont val="Times New Roman"/>
        <family val="1"/>
      </rPr>
      <t>------</t>
    </r>
    <rPh sb="8" eb="10">
      <t>イカ</t>
    </rPh>
    <rPh sb="11" eb="13">
      <t>シツモン</t>
    </rPh>
    <rPh sb="13" eb="15">
      <t>コウモク</t>
    </rPh>
    <rPh sb="16" eb="19">
      <t>シンセイショ</t>
    </rPh>
    <phoneticPr fontId="2"/>
  </si>
  <si>
    <r>
      <rPr>
        <sz val="9"/>
        <color theme="1"/>
        <rFont val="ＭＳ 明朝"/>
        <family val="1"/>
        <charset val="128"/>
      </rPr>
      <t>以下</t>
    </r>
    <r>
      <rPr>
        <sz val="9"/>
        <color theme="1"/>
        <rFont val="Times New Roman"/>
        <family val="1"/>
      </rPr>
      <t>1</t>
    </r>
    <r>
      <rPr>
        <sz val="9"/>
        <color theme="1"/>
        <rFont val="ＭＳ 明朝"/>
        <family val="1"/>
        <charset val="128"/>
      </rPr>
      <t>～</t>
    </r>
    <r>
      <rPr>
        <sz val="9"/>
        <color theme="1"/>
        <rFont val="Times New Roman"/>
        <family val="1"/>
      </rPr>
      <t>3</t>
    </r>
    <r>
      <rPr>
        <sz val="9"/>
        <color theme="1"/>
        <rFont val="ＭＳ 明朝"/>
        <family val="1"/>
        <charset val="128"/>
      </rPr>
      <t>の中から実施体制を選択してください。</t>
    </r>
    <phoneticPr fontId="2"/>
  </si>
  <si>
    <r>
      <rPr>
        <sz val="9"/>
        <color theme="1"/>
        <rFont val="ＭＳ 明朝"/>
        <family val="1"/>
        <charset val="128"/>
      </rPr>
      <t>　連携体を構築せずに開発する（本格開発時に連携体を構築する予定）。</t>
    </r>
    <phoneticPr fontId="2"/>
  </si>
  <si>
    <r>
      <rPr>
        <sz val="9"/>
        <color theme="1"/>
        <rFont val="ＭＳ 明朝"/>
        <family val="1"/>
        <charset val="128"/>
      </rPr>
      <t>・申請者が連携体を構築せずに開発に着手し、本格開発までに連携体（ものづくり中小企業
　＋医療機器製販企業）を構築する「連携を予定して開発を進める体制」</t>
    </r>
    <phoneticPr fontId="2"/>
  </si>
  <si>
    <r>
      <rPr>
        <sz val="9"/>
        <color theme="1"/>
        <rFont val="ＭＳ 明朝"/>
        <family val="1"/>
        <charset val="128"/>
      </rPr>
      <t>　連携体を構築せず、単独で開発する（自社での業許可取得を検討）。</t>
    </r>
    <phoneticPr fontId="2"/>
  </si>
  <si>
    <r>
      <rPr>
        <sz val="9"/>
        <color theme="1"/>
        <rFont val="ＭＳ 明朝"/>
        <family val="1"/>
        <charset val="128"/>
      </rPr>
      <t xml:space="preserve">・ものづくり中小企業が自ら医療機器製販企業となることを予定し、
</t>
    </r>
    <r>
      <rPr>
        <sz val="9"/>
        <color theme="1"/>
        <rFont val="Times New Roman"/>
        <family val="1"/>
      </rPr>
      <t xml:space="preserve"> </t>
    </r>
    <r>
      <rPr>
        <sz val="9"/>
        <color theme="1"/>
        <rFont val="ＭＳ 明朝"/>
        <family val="1"/>
        <charset val="128"/>
      </rPr>
      <t>「連携体を構築せずに開発を行う体制」</t>
    </r>
    <phoneticPr fontId="2"/>
  </si>
  <si>
    <r>
      <rPr>
        <sz val="9"/>
        <color theme="1"/>
        <rFont val="ＭＳ 明朝"/>
        <family val="1"/>
        <charset val="128"/>
      </rPr>
      <t>　ものづくり企業と医療機器製販企業が連携体を構築して開発する。</t>
    </r>
    <phoneticPr fontId="2"/>
  </si>
  <si>
    <r>
      <rPr>
        <sz val="9"/>
        <color theme="1"/>
        <rFont val="ＭＳ 明朝"/>
        <family val="1"/>
        <charset val="128"/>
      </rPr>
      <t>・都内のものづくり中小企業と医療機器製販企業が「連携体を構築して開発する体制」</t>
    </r>
    <phoneticPr fontId="2"/>
  </si>
  <si>
    <r>
      <rPr>
        <sz val="9"/>
        <rFont val="ＭＳ 明朝"/>
        <family val="1"/>
        <charset val="128"/>
      </rPr>
      <t>申請テーマ</t>
    </r>
    <rPh sb="0" eb="2">
      <t>シンセイ</t>
    </rPh>
    <phoneticPr fontId="2"/>
  </si>
  <si>
    <r>
      <rPr>
        <sz val="9"/>
        <rFont val="ＭＳ 明朝"/>
        <family val="1"/>
        <charset val="128"/>
      </rPr>
      <t>申請概要</t>
    </r>
    <rPh sb="0" eb="2">
      <t>シンセイ</t>
    </rPh>
    <rPh sb="2" eb="4">
      <t>ガイヨウ</t>
    </rPh>
    <phoneticPr fontId="2"/>
  </si>
  <si>
    <r>
      <rPr>
        <sz val="9"/>
        <color theme="1"/>
        <rFont val="ＭＳ 明朝"/>
        <family val="1"/>
        <charset val="128"/>
      </rPr>
      <t>製品名</t>
    </r>
    <rPh sb="0" eb="2">
      <t>セイヒン</t>
    </rPh>
    <rPh sb="2" eb="3">
      <t>ナ</t>
    </rPh>
    <phoneticPr fontId="2"/>
  </si>
  <si>
    <r>
      <rPr>
        <sz val="9"/>
        <rFont val="ＭＳ 明朝"/>
        <family val="1"/>
        <charset val="128"/>
      </rPr>
      <t>分類</t>
    </r>
    <rPh sb="0" eb="2">
      <t>ブンルイ</t>
    </rPh>
    <phoneticPr fontId="2"/>
  </si>
  <si>
    <r>
      <rPr>
        <sz val="9"/>
        <rFont val="ＭＳ 明朝"/>
        <family val="1"/>
        <charset val="128"/>
      </rPr>
      <t>クラス</t>
    </r>
    <phoneticPr fontId="2"/>
  </si>
  <si>
    <r>
      <rPr>
        <sz val="7"/>
        <color theme="1"/>
        <rFont val="ＭＳ 明朝"/>
        <family val="1"/>
        <charset val="128"/>
      </rPr>
      <t>申請
区分</t>
    </r>
    <rPh sb="0" eb="2">
      <t>シンセイ</t>
    </rPh>
    <rPh sb="3" eb="5">
      <t>クブン</t>
    </rPh>
    <phoneticPr fontId="2"/>
  </si>
  <si>
    <r>
      <rPr>
        <sz val="7"/>
        <color theme="1"/>
        <rFont val="ＭＳ 明朝"/>
        <family val="1"/>
        <charset val="128"/>
      </rPr>
      <t>一般的
名称</t>
    </r>
    <rPh sb="0" eb="3">
      <t>イッパンテキ</t>
    </rPh>
    <rPh sb="4" eb="6">
      <t>メイショウ</t>
    </rPh>
    <phoneticPr fontId="2"/>
  </si>
  <si>
    <r>
      <rPr>
        <sz val="9"/>
        <rFont val="ＭＳ 明朝"/>
        <family val="1"/>
        <charset val="128"/>
      </rPr>
      <t>業許可</t>
    </r>
    <rPh sb="0" eb="1">
      <t>ギョウ</t>
    </rPh>
    <rPh sb="1" eb="3">
      <t>キョカ</t>
    </rPh>
    <phoneticPr fontId="2"/>
  </si>
  <si>
    <r>
      <rPr>
        <sz val="9"/>
        <rFont val="ＭＳ 明朝"/>
        <family val="1"/>
        <charset val="128"/>
      </rPr>
      <t>申請者</t>
    </r>
    <rPh sb="0" eb="3">
      <t>シンセイシャ</t>
    </rPh>
    <phoneticPr fontId="2"/>
  </si>
  <si>
    <r>
      <rPr>
        <sz val="9"/>
        <rFont val="ＭＳ 明朝"/>
        <family val="1"/>
        <charset val="128"/>
      </rPr>
      <t>製造販売業許可の種類</t>
    </r>
    <rPh sb="0" eb="2">
      <t>セイゾウ</t>
    </rPh>
    <rPh sb="2" eb="5">
      <t>ハンバイギョウ</t>
    </rPh>
    <rPh sb="5" eb="7">
      <t>キョカ</t>
    </rPh>
    <rPh sb="8" eb="10">
      <t>シュルイ</t>
    </rPh>
    <phoneticPr fontId="2"/>
  </si>
  <si>
    <r>
      <rPr>
        <sz val="9"/>
        <color theme="1"/>
        <rFont val="ＭＳ 明朝"/>
        <family val="1"/>
        <charset val="128"/>
      </rPr>
      <t>許可番号</t>
    </r>
    <rPh sb="0" eb="2">
      <t>キョカ</t>
    </rPh>
    <rPh sb="2" eb="4">
      <t>バンゴウ</t>
    </rPh>
    <phoneticPr fontId="2"/>
  </si>
  <si>
    <r>
      <rPr>
        <sz val="9"/>
        <color theme="1"/>
        <rFont val="ＭＳ 明朝"/>
        <family val="1"/>
        <charset val="128"/>
      </rPr>
      <t>連携先</t>
    </r>
    <rPh sb="0" eb="2">
      <t>レンケイ</t>
    </rPh>
    <rPh sb="2" eb="3">
      <t>サキ</t>
    </rPh>
    <phoneticPr fontId="2"/>
  </si>
  <si>
    <r>
      <rPr>
        <sz val="9"/>
        <color theme="1"/>
        <rFont val="ＭＳ 明朝"/>
        <family val="1"/>
        <charset val="128"/>
      </rPr>
      <t>製造販売業許可の種類</t>
    </r>
    <rPh sb="0" eb="2">
      <t>セイゾウ</t>
    </rPh>
    <rPh sb="2" eb="5">
      <t>ハンバイギョウ</t>
    </rPh>
    <rPh sb="5" eb="7">
      <t>キョカ</t>
    </rPh>
    <rPh sb="8" eb="10">
      <t>シュルイ</t>
    </rPh>
    <phoneticPr fontId="2"/>
  </si>
  <si>
    <r>
      <rPr>
        <sz val="8"/>
        <color theme="0" tint="-0.499984740745262"/>
        <rFont val="ＭＳ ゴシック"/>
        <family val="3"/>
        <charset val="128"/>
      </rPr>
      <t>■「臨床現場のメリット」「社会的意義」「申請者にもたらす効果」を記入する必要があります。</t>
    </r>
    <rPh sb="2" eb="4">
      <t>リンショウ</t>
    </rPh>
    <rPh sb="4" eb="6">
      <t>ゲンバ</t>
    </rPh>
    <rPh sb="13" eb="16">
      <t>シャカイテキ</t>
    </rPh>
    <rPh sb="16" eb="18">
      <t>イギ</t>
    </rPh>
    <rPh sb="20" eb="23">
      <t>シンセイシャ</t>
    </rPh>
    <rPh sb="28" eb="30">
      <t>コウカ</t>
    </rPh>
    <rPh sb="32" eb="34">
      <t>キニュウ</t>
    </rPh>
    <rPh sb="36" eb="38">
      <t>ヒツヨウ</t>
    </rPh>
    <phoneticPr fontId="2"/>
  </si>
  <si>
    <r>
      <rPr>
        <sz val="7"/>
        <color theme="9" tint="-0.499984740745262"/>
        <rFont val="ＭＳ ゴシック"/>
        <family val="3"/>
        <charset val="128"/>
      </rPr>
      <t>必要となる助成対象経費は</t>
    </r>
    <rPh sb="0" eb="2">
      <t>ヒツヨウ</t>
    </rPh>
    <rPh sb="5" eb="7">
      <t>ジョセイ</t>
    </rPh>
    <rPh sb="7" eb="9">
      <t>タイショウ</t>
    </rPh>
    <rPh sb="9" eb="11">
      <t>ケイヒ</t>
    </rPh>
    <phoneticPr fontId="2"/>
  </si>
  <si>
    <r>
      <rPr>
        <sz val="8"/>
        <color theme="9" tint="-0.499984740745262"/>
        <rFont val="ＭＳ ゴシック"/>
        <family val="3"/>
        <charset val="128"/>
      </rPr>
      <t>千円です。</t>
    </r>
    <rPh sb="0" eb="2">
      <t>センエン</t>
    </rPh>
    <phoneticPr fontId="2"/>
  </si>
  <si>
    <r>
      <rPr>
        <sz val="9"/>
        <rFont val="ＭＳ 明朝"/>
        <family val="1"/>
        <charset val="128"/>
      </rPr>
      <t>千円</t>
    </r>
    <rPh sb="0" eb="2">
      <t>センエン</t>
    </rPh>
    <phoneticPr fontId="2"/>
  </si>
  <si>
    <r>
      <rPr>
        <sz val="9"/>
        <rFont val="ＭＳ 明朝"/>
        <family val="1"/>
        <charset val="128"/>
      </rPr>
      <t>原材料費</t>
    </r>
    <rPh sb="0" eb="3">
      <t>ゲンザイリョウ</t>
    </rPh>
    <rPh sb="3" eb="4">
      <t>ヒ</t>
    </rPh>
    <phoneticPr fontId="2"/>
  </si>
  <si>
    <r>
      <rPr>
        <sz val="9"/>
        <rFont val="ＭＳ 明朝"/>
        <family val="1"/>
        <charset val="128"/>
      </rPr>
      <t>委託外注費</t>
    </r>
    <rPh sb="0" eb="2">
      <t>イタク</t>
    </rPh>
    <rPh sb="2" eb="4">
      <t>ガイチュウ</t>
    </rPh>
    <rPh sb="4" eb="5">
      <t>ヒ</t>
    </rPh>
    <phoneticPr fontId="2"/>
  </si>
  <si>
    <r>
      <rPr>
        <sz val="9"/>
        <color theme="1"/>
        <rFont val="ＭＳ 明朝"/>
        <family val="1"/>
        <charset val="128"/>
      </rPr>
      <t>期間</t>
    </r>
    <rPh sb="0" eb="2">
      <t>キカン</t>
    </rPh>
    <phoneticPr fontId="2"/>
  </si>
  <si>
    <r>
      <rPr>
        <sz val="9"/>
        <color theme="1"/>
        <rFont val="ＭＳ 明朝"/>
        <family val="1"/>
        <charset val="128"/>
      </rPr>
      <t>から</t>
    </r>
    <phoneticPr fontId="2"/>
  </si>
  <si>
    <r>
      <rPr>
        <sz val="9"/>
        <color theme="1"/>
        <rFont val="ＭＳ 明朝"/>
        <family val="1"/>
        <charset val="128"/>
      </rPr>
      <t>まで</t>
    </r>
    <phoneticPr fontId="2"/>
  </si>
  <si>
    <r>
      <rPr>
        <sz val="8"/>
        <color theme="1"/>
        <rFont val="ＭＳ 明朝"/>
        <family val="1"/>
        <charset val="128"/>
      </rPr>
      <t>フリガナ</t>
    </r>
    <phoneticPr fontId="2"/>
  </si>
  <si>
    <r>
      <rPr>
        <sz val="7"/>
        <color theme="1"/>
        <rFont val="ＭＳ 明朝"/>
        <family val="1"/>
        <charset val="128"/>
      </rPr>
      <t>申請者
区分</t>
    </r>
    <rPh sb="0" eb="3">
      <t>シンセイシャ</t>
    </rPh>
    <rPh sb="4" eb="6">
      <t>クブン</t>
    </rPh>
    <phoneticPr fontId="2"/>
  </si>
  <si>
    <r>
      <rPr>
        <sz val="9"/>
        <color theme="1"/>
        <rFont val="ＭＳ 明朝"/>
        <family val="1"/>
        <charset val="128"/>
      </rPr>
      <t>代表者氏名</t>
    </r>
    <rPh sb="0" eb="3">
      <t>ダイヒョウシャ</t>
    </rPh>
    <rPh sb="3" eb="5">
      <t>シメイ</t>
    </rPh>
    <phoneticPr fontId="2"/>
  </si>
  <si>
    <r>
      <rPr>
        <sz val="7"/>
        <color theme="1"/>
        <rFont val="ＭＳ 明朝"/>
        <family val="1"/>
        <charset val="128"/>
      </rPr>
      <t>代表者
役職</t>
    </r>
    <rPh sb="0" eb="3">
      <t>ダイヒョウシャ</t>
    </rPh>
    <rPh sb="4" eb="6">
      <t>ヤクショク</t>
    </rPh>
    <phoneticPr fontId="2"/>
  </si>
  <si>
    <r>
      <rPr>
        <sz val="7"/>
        <color theme="1"/>
        <rFont val="ＭＳ 明朝"/>
        <family val="1"/>
        <charset val="128"/>
      </rPr>
      <t>本店登記
所在地</t>
    </r>
    <rPh sb="0" eb="2">
      <t>ホンテン</t>
    </rPh>
    <rPh sb="2" eb="4">
      <t>トウキ</t>
    </rPh>
    <rPh sb="5" eb="8">
      <t>ショザイチ</t>
    </rPh>
    <phoneticPr fontId="2"/>
  </si>
  <si>
    <r>
      <rPr>
        <sz val="9"/>
        <color theme="1"/>
        <rFont val="ＭＳ 明朝"/>
        <family val="1"/>
        <charset val="128"/>
      </rPr>
      <t>〒</t>
    </r>
    <phoneticPr fontId="2"/>
  </si>
  <si>
    <r>
      <rPr>
        <sz val="7"/>
        <color theme="1"/>
        <rFont val="ＭＳ 明朝"/>
        <family val="1"/>
        <charset val="128"/>
      </rPr>
      <t>都内登記
所在地</t>
    </r>
    <rPh sb="0" eb="2">
      <t>トナイ</t>
    </rPh>
    <rPh sb="2" eb="4">
      <t>トウキ</t>
    </rPh>
    <rPh sb="5" eb="8">
      <t>ショザイチ</t>
    </rPh>
    <phoneticPr fontId="2"/>
  </si>
  <si>
    <r>
      <rPr>
        <sz val="7"/>
        <rFont val="ＭＳ 明朝"/>
        <family val="1"/>
        <charset val="128"/>
      </rPr>
      <t>法人：都内に登記を行った時期
個人事業主：都内税務署への開業届提出時期</t>
    </r>
    <rPh sb="0" eb="2">
      <t>ホウジン</t>
    </rPh>
    <rPh sb="3" eb="5">
      <t>トナイ</t>
    </rPh>
    <rPh sb="6" eb="8">
      <t>トウキ</t>
    </rPh>
    <rPh sb="9" eb="10">
      <t>オコナ</t>
    </rPh>
    <rPh sb="12" eb="14">
      <t>ジキ</t>
    </rPh>
    <rPh sb="15" eb="17">
      <t>コジン</t>
    </rPh>
    <rPh sb="17" eb="19">
      <t>ジギョウ</t>
    </rPh>
    <rPh sb="19" eb="20">
      <t>ヌシ</t>
    </rPh>
    <rPh sb="21" eb="23">
      <t>トナイ</t>
    </rPh>
    <rPh sb="23" eb="26">
      <t>ゼイムショ</t>
    </rPh>
    <rPh sb="28" eb="30">
      <t>カイギョウ</t>
    </rPh>
    <rPh sb="30" eb="31">
      <t>トドケ</t>
    </rPh>
    <rPh sb="31" eb="33">
      <t>テイシュツ</t>
    </rPh>
    <rPh sb="33" eb="35">
      <t>ジキ</t>
    </rPh>
    <phoneticPr fontId="2"/>
  </si>
  <si>
    <r>
      <rPr>
        <sz val="9"/>
        <rFont val="ＭＳ 明朝"/>
        <family val="1"/>
        <charset val="128"/>
      </rPr>
      <t>年</t>
    </r>
    <rPh sb="0" eb="1">
      <t>ネン</t>
    </rPh>
    <phoneticPr fontId="2"/>
  </si>
  <si>
    <r>
      <rPr>
        <sz val="9"/>
        <rFont val="ＭＳ 明朝"/>
        <family val="1"/>
        <charset val="128"/>
      </rPr>
      <t>月</t>
    </r>
    <rPh sb="0" eb="1">
      <t>ツキ</t>
    </rPh>
    <phoneticPr fontId="2"/>
  </si>
  <si>
    <r>
      <rPr>
        <sz val="8"/>
        <rFont val="ＭＳ 明朝"/>
        <family val="1"/>
        <charset val="128"/>
      </rPr>
      <t>創業後
の年数</t>
    </r>
    <rPh sb="0" eb="2">
      <t>ソウギョウ</t>
    </rPh>
    <rPh sb="2" eb="3">
      <t>アト</t>
    </rPh>
    <rPh sb="5" eb="7">
      <t>ネンスウ</t>
    </rPh>
    <phoneticPr fontId="2"/>
  </si>
  <si>
    <r>
      <rPr>
        <sz val="9"/>
        <rFont val="ＭＳ 明朝"/>
        <family val="1"/>
        <charset val="128"/>
      </rPr>
      <t>ヶ月</t>
    </r>
    <rPh sb="1" eb="2">
      <t>ゲツ</t>
    </rPh>
    <phoneticPr fontId="2"/>
  </si>
  <si>
    <r>
      <rPr>
        <sz val="9"/>
        <rFont val="ＭＳ 明朝"/>
        <family val="1"/>
        <charset val="128"/>
      </rPr>
      <t>業種</t>
    </r>
    <rPh sb="0" eb="2">
      <t>ギョウシュ</t>
    </rPh>
    <phoneticPr fontId="2"/>
  </si>
  <si>
    <r>
      <rPr>
        <sz val="9"/>
        <color theme="1"/>
        <rFont val="ＭＳ 明朝"/>
        <family val="1"/>
        <charset val="128"/>
      </rPr>
      <t>業種を選択してください</t>
    </r>
  </si>
  <si>
    <r>
      <rPr>
        <sz val="9"/>
        <color theme="1"/>
        <rFont val="ＭＳ 明朝"/>
        <family val="1"/>
        <charset val="128"/>
      </rPr>
      <t>資本金</t>
    </r>
    <rPh sb="0" eb="3">
      <t>シホンキン</t>
    </rPh>
    <phoneticPr fontId="2"/>
  </si>
  <si>
    <r>
      <rPr>
        <sz val="9"/>
        <color theme="1"/>
        <rFont val="ＭＳ 明朝"/>
        <family val="1"/>
        <charset val="128"/>
      </rPr>
      <t>千円</t>
    </r>
    <rPh sb="0" eb="2">
      <t>センエン</t>
    </rPh>
    <phoneticPr fontId="2"/>
  </si>
  <si>
    <r>
      <rPr>
        <sz val="9"/>
        <color theme="1"/>
        <rFont val="ＭＳ 明朝"/>
        <family val="1"/>
        <charset val="128"/>
      </rPr>
      <t>分類</t>
    </r>
    <rPh sb="0" eb="2">
      <t>ブンルイ</t>
    </rPh>
    <phoneticPr fontId="2"/>
  </si>
  <si>
    <r>
      <rPr>
        <sz val="9"/>
        <color theme="1"/>
        <rFont val="ＭＳ 明朝"/>
        <family val="1"/>
        <charset val="128"/>
      </rPr>
      <t>分類を選択してください</t>
    </r>
  </si>
  <si>
    <r>
      <rPr>
        <sz val="9"/>
        <color theme="1"/>
        <rFont val="ＭＳ 明朝"/>
        <family val="1"/>
        <charset val="128"/>
      </rPr>
      <t>役員数</t>
    </r>
    <rPh sb="0" eb="2">
      <t>ヤクイン</t>
    </rPh>
    <rPh sb="2" eb="3">
      <t>スウ</t>
    </rPh>
    <phoneticPr fontId="2"/>
  </si>
  <si>
    <r>
      <rPr>
        <sz val="9"/>
        <color theme="1"/>
        <rFont val="ＭＳ 明朝"/>
        <family val="1"/>
        <charset val="128"/>
      </rPr>
      <t>人（監査役を含む）</t>
    </r>
    <rPh sb="0" eb="1">
      <t>ヒト</t>
    </rPh>
    <rPh sb="2" eb="5">
      <t>カンサヤク</t>
    </rPh>
    <rPh sb="6" eb="7">
      <t>フク</t>
    </rPh>
    <phoneticPr fontId="2"/>
  </si>
  <si>
    <r>
      <rPr>
        <sz val="9"/>
        <rFont val="ＭＳ 明朝"/>
        <family val="1"/>
        <charset val="128"/>
      </rPr>
      <t>従業員数</t>
    </r>
    <rPh sb="0" eb="3">
      <t>ジュウギョウイン</t>
    </rPh>
    <rPh sb="3" eb="4">
      <t>スウ</t>
    </rPh>
    <phoneticPr fontId="2"/>
  </si>
  <si>
    <r>
      <rPr>
        <sz val="9"/>
        <rFont val="ＭＳ 明朝"/>
        <family val="1"/>
        <charset val="128"/>
      </rPr>
      <t>人</t>
    </r>
    <rPh sb="0" eb="1">
      <t>ヒト</t>
    </rPh>
    <phoneticPr fontId="2"/>
  </si>
  <si>
    <r>
      <rPr>
        <sz val="9"/>
        <color theme="1"/>
        <rFont val="ＭＳ 明朝"/>
        <family val="1"/>
        <charset val="128"/>
      </rPr>
      <t>うち正社員</t>
    </r>
    <rPh sb="2" eb="5">
      <t>セイシャイン</t>
    </rPh>
    <phoneticPr fontId="2"/>
  </si>
  <si>
    <r>
      <rPr>
        <sz val="9"/>
        <color theme="1"/>
        <rFont val="ＭＳ 明朝"/>
        <family val="1"/>
        <charset val="128"/>
      </rPr>
      <t>人</t>
    </r>
    <rPh sb="0" eb="1">
      <t>ヒト</t>
    </rPh>
    <phoneticPr fontId="2"/>
  </si>
  <si>
    <r>
      <rPr>
        <sz val="9"/>
        <rFont val="ＭＳ 明朝"/>
        <family val="1"/>
        <charset val="128"/>
      </rPr>
      <t>大企業に該当する株主や役員の有無</t>
    </r>
    <rPh sb="0" eb="3">
      <t>ダイキギョウ</t>
    </rPh>
    <rPh sb="4" eb="6">
      <t>ガイトウ</t>
    </rPh>
    <rPh sb="8" eb="10">
      <t>カブヌシ</t>
    </rPh>
    <rPh sb="11" eb="13">
      <t>ヤクイン</t>
    </rPh>
    <rPh sb="14" eb="16">
      <t>ウム</t>
    </rPh>
    <phoneticPr fontId="2"/>
  </si>
  <si>
    <r>
      <rPr>
        <sz val="9"/>
        <rFont val="ＭＳ 明朝"/>
        <family val="1"/>
        <charset val="128"/>
      </rPr>
      <t>投資会社に該当する株主等の有無</t>
    </r>
    <rPh sb="0" eb="2">
      <t>トウシ</t>
    </rPh>
    <rPh sb="2" eb="4">
      <t>カイシャ</t>
    </rPh>
    <rPh sb="5" eb="7">
      <t>ガイトウ</t>
    </rPh>
    <rPh sb="9" eb="11">
      <t>カブヌシ</t>
    </rPh>
    <rPh sb="11" eb="12">
      <t>ナド</t>
    </rPh>
    <rPh sb="13" eb="15">
      <t>ウム</t>
    </rPh>
    <phoneticPr fontId="2"/>
  </si>
  <si>
    <r>
      <rPr>
        <sz val="9"/>
        <rFont val="ＭＳ 明朝"/>
        <family val="1"/>
        <charset val="128"/>
      </rPr>
      <t>所在地</t>
    </r>
    <rPh sb="0" eb="3">
      <t>ショザイチ</t>
    </rPh>
    <phoneticPr fontId="2"/>
  </si>
  <si>
    <r>
      <rPr>
        <sz val="9"/>
        <rFont val="ＭＳ 明朝"/>
        <family val="1"/>
        <charset val="128"/>
      </rPr>
      <t>〒</t>
    </r>
    <phoneticPr fontId="2"/>
  </si>
  <si>
    <r>
      <rPr>
        <sz val="9"/>
        <color theme="1"/>
        <rFont val="ＭＳ 明朝"/>
        <family val="1"/>
        <charset val="128"/>
      </rPr>
      <t>または現在、公的な助成金等を申請している。</t>
    </r>
    <rPh sb="3" eb="5">
      <t>ゲンザイ</t>
    </rPh>
    <rPh sb="6" eb="8">
      <t>コウテキ</t>
    </rPh>
    <rPh sb="12" eb="13">
      <t>ナド</t>
    </rPh>
    <rPh sb="14" eb="16">
      <t>シンセイ</t>
    </rPh>
    <phoneticPr fontId="2"/>
  </si>
  <si>
    <r>
      <rPr>
        <sz val="7"/>
        <rFont val="ＭＳ 明朝"/>
        <family val="1"/>
        <charset val="128"/>
      </rPr>
      <t>他の公的な
助成金</t>
    </r>
    <rPh sb="0" eb="1">
      <t>ホカ</t>
    </rPh>
    <rPh sb="2" eb="4">
      <t>コウテキ</t>
    </rPh>
    <rPh sb="6" eb="9">
      <t>ジョセイキン</t>
    </rPh>
    <phoneticPr fontId="2"/>
  </si>
  <si>
    <r>
      <rPr>
        <sz val="9"/>
        <color theme="1"/>
        <rFont val="ＭＳ 明朝"/>
        <family val="1"/>
        <charset val="128"/>
      </rPr>
      <t>公的な助成金の利用状況を選択してください</t>
    </r>
  </si>
  <si>
    <r>
      <rPr>
        <sz val="7"/>
        <rFont val="ＭＳ 明朝"/>
        <family val="1"/>
        <charset val="128"/>
      </rPr>
      <t>本助成事業
での役割</t>
    </r>
    <rPh sb="0" eb="1">
      <t>ホン</t>
    </rPh>
    <rPh sb="1" eb="3">
      <t>ジョセイ</t>
    </rPh>
    <rPh sb="3" eb="5">
      <t>ジギョウ</t>
    </rPh>
    <rPh sb="8" eb="10">
      <t>ヤクワリ</t>
    </rPh>
    <phoneticPr fontId="2"/>
  </si>
  <si>
    <r>
      <rPr>
        <sz val="7"/>
        <rFont val="ＭＳ 明朝"/>
        <family val="1"/>
        <charset val="128"/>
      </rPr>
      <t>参入支援
会員登録</t>
    </r>
    <rPh sb="0" eb="2">
      <t>サンニュウ</t>
    </rPh>
    <rPh sb="2" eb="4">
      <t>シエン</t>
    </rPh>
    <rPh sb="5" eb="7">
      <t>カイイン</t>
    </rPh>
    <rPh sb="7" eb="9">
      <t>トウロク</t>
    </rPh>
    <phoneticPr fontId="2"/>
  </si>
  <si>
    <r>
      <rPr>
        <sz val="9"/>
        <color theme="1"/>
        <rFont val="ＭＳ 明朝"/>
        <family val="1"/>
        <charset val="128"/>
      </rPr>
      <t>登録状況を選択してください</t>
    </r>
  </si>
  <si>
    <r>
      <t>HP</t>
    </r>
    <r>
      <rPr>
        <sz val="9"/>
        <color theme="1"/>
        <rFont val="ＭＳ 明朝"/>
        <family val="1"/>
        <charset val="128"/>
      </rPr>
      <t>の</t>
    </r>
    <r>
      <rPr>
        <sz val="9"/>
        <color theme="1"/>
        <rFont val="Times New Roman"/>
        <family val="1"/>
      </rPr>
      <t>URL</t>
    </r>
    <phoneticPr fontId="2"/>
  </si>
  <si>
    <r>
      <rPr>
        <sz val="7"/>
        <rFont val="ＭＳ 明朝"/>
        <family val="1"/>
        <charset val="128"/>
      </rPr>
      <t>事業概要
業歴　実績</t>
    </r>
    <rPh sb="0" eb="2">
      <t>ジギョウ</t>
    </rPh>
    <rPh sb="2" eb="4">
      <t>ガイヨウ</t>
    </rPh>
    <rPh sb="5" eb="7">
      <t>ギョウレキ</t>
    </rPh>
    <rPh sb="8" eb="10">
      <t>ジッセキ</t>
    </rPh>
    <phoneticPr fontId="2"/>
  </si>
  <si>
    <r>
      <rPr>
        <sz val="7"/>
        <rFont val="ＭＳ 明朝"/>
        <family val="1"/>
        <charset val="128"/>
      </rPr>
      <t>主な製品
サービス</t>
    </r>
    <rPh sb="0" eb="1">
      <t>オモ</t>
    </rPh>
    <rPh sb="2" eb="4">
      <t>セイヒン</t>
    </rPh>
    <phoneticPr fontId="2"/>
  </si>
  <si>
    <r>
      <rPr>
        <sz val="9"/>
        <rFont val="ＭＳ 明朝"/>
        <family val="1"/>
        <charset val="128"/>
      </rPr>
      <t>フリガナ</t>
    </r>
    <phoneticPr fontId="2"/>
  </si>
  <si>
    <r>
      <rPr>
        <sz val="9"/>
        <rFont val="ＭＳ 明朝"/>
        <family val="1"/>
        <charset val="128"/>
      </rPr>
      <t>企業名</t>
    </r>
    <rPh sb="0" eb="2">
      <t>キギョウ</t>
    </rPh>
    <rPh sb="2" eb="3">
      <t>ナ</t>
    </rPh>
    <phoneticPr fontId="2"/>
  </si>
  <si>
    <r>
      <rPr>
        <sz val="7"/>
        <rFont val="ＭＳ 明朝"/>
        <family val="1"/>
        <charset val="128"/>
      </rPr>
      <t>企業
分類</t>
    </r>
    <rPh sb="0" eb="2">
      <t>キギョウ</t>
    </rPh>
    <rPh sb="3" eb="5">
      <t>ブンルイ</t>
    </rPh>
    <phoneticPr fontId="2"/>
  </si>
  <si>
    <r>
      <rPr>
        <sz val="9"/>
        <color theme="1"/>
        <rFont val="ＭＳ 明朝"/>
        <family val="1"/>
        <charset val="128"/>
      </rPr>
      <t>企業分類を選択してください</t>
    </r>
  </si>
  <si>
    <r>
      <rPr>
        <sz val="7"/>
        <color theme="1"/>
        <rFont val="ＭＳ 明朝"/>
        <family val="1"/>
        <charset val="128"/>
      </rPr>
      <t>直近
売上高</t>
    </r>
    <rPh sb="0" eb="2">
      <t>チョッキン</t>
    </rPh>
    <rPh sb="3" eb="5">
      <t>ウリアゲ</t>
    </rPh>
    <rPh sb="5" eb="6">
      <t>タカ</t>
    </rPh>
    <phoneticPr fontId="2"/>
  </si>
  <si>
    <r>
      <rPr>
        <sz val="10.5"/>
        <color theme="1"/>
        <rFont val="ＭＳ 明朝"/>
        <family val="1"/>
        <charset val="128"/>
      </rPr>
      <t>千円</t>
    </r>
    <rPh sb="0" eb="2">
      <t>センエン</t>
    </rPh>
    <phoneticPr fontId="2"/>
  </si>
  <si>
    <r>
      <t>HUB</t>
    </r>
    <r>
      <rPr>
        <sz val="7"/>
        <rFont val="ＭＳ 明朝"/>
        <family val="1"/>
        <charset val="128"/>
      </rPr>
      <t>機構
会員登録</t>
    </r>
    <rPh sb="3" eb="5">
      <t>キコウ</t>
    </rPh>
    <rPh sb="6" eb="8">
      <t>カイイン</t>
    </rPh>
    <rPh sb="8" eb="10">
      <t>トウロク</t>
    </rPh>
    <phoneticPr fontId="2"/>
  </si>
  <si>
    <r>
      <rPr>
        <sz val="7"/>
        <rFont val="ＭＳ 明朝"/>
        <family val="1"/>
        <charset val="128"/>
      </rPr>
      <t>事業概要
業歴・実績</t>
    </r>
    <rPh sb="0" eb="2">
      <t>ジギョウ</t>
    </rPh>
    <rPh sb="2" eb="4">
      <t>ガイヨウ</t>
    </rPh>
    <rPh sb="5" eb="7">
      <t>ギョウレキ</t>
    </rPh>
    <rPh sb="8" eb="10">
      <t>ジッセキ</t>
    </rPh>
    <phoneticPr fontId="2"/>
  </si>
  <si>
    <r>
      <rPr>
        <sz val="7"/>
        <rFont val="ＭＳ 明朝"/>
        <family val="1"/>
        <charset val="128"/>
      </rPr>
      <t>取扱製品
強み</t>
    </r>
    <rPh sb="0" eb="2">
      <t>トリアツカ</t>
    </rPh>
    <rPh sb="2" eb="4">
      <t>セイヒン</t>
    </rPh>
    <rPh sb="5" eb="6">
      <t>ツヨ</t>
    </rPh>
    <phoneticPr fontId="2"/>
  </si>
  <si>
    <r>
      <rPr>
        <sz val="9"/>
        <rFont val="ＭＳ 明朝"/>
        <family val="1"/>
        <charset val="128"/>
      </rPr>
      <t>氏名</t>
    </r>
    <rPh sb="0" eb="2">
      <t>シメイ</t>
    </rPh>
    <phoneticPr fontId="2"/>
  </si>
  <si>
    <r>
      <rPr>
        <sz val="9"/>
        <rFont val="ＭＳ 明朝"/>
        <family val="1"/>
        <charset val="128"/>
      </rPr>
      <t>職業</t>
    </r>
    <rPh sb="0" eb="2">
      <t>ショクギョウ</t>
    </rPh>
    <phoneticPr fontId="2"/>
  </si>
  <si>
    <r>
      <rPr>
        <sz val="9"/>
        <rFont val="ＭＳ 明朝"/>
        <family val="1"/>
        <charset val="128"/>
      </rPr>
      <t>組織名称</t>
    </r>
    <rPh sb="0" eb="2">
      <t>ソシキ</t>
    </rPh>
    <rPh sb="2" eb="4">
      <t>メイショウ</t>
    </rPh>
    <phoneticPr fontId="2"/>
  </si>
  <si>
    <r>
      <rPr>
        <sz val="7"/>
        <rFont val="ＭＳ 明朝"/>
        <family val="1"/>
        <charset val="128"/>
      </rPr>
      <t>確認者
氏名・職業</t>
    </r>
    <rPh sb="0" eb="2">
      <t>カクニン</t>
    </rPh>
    <rPh sb="2" eb="3">
      <t>シャ</t>
    </rPh>
    <rPh sb="4" eb="6">
      <t>シメイ</t>
    </rPh>
    <rPh sb="7" eb="9">
      <t>ショクギョウ</t>
    </rPh>
    <phoneticPr fontId="2"/>
  </si>
  <si>
    <r>
      <rPr>
        <sz val="9"/>
        <color theme="1"/>
        <rFont val="ＭＳ 明朝"/>
        <family val="1"/>
        <charset val="128"/>
      </rPr>
      <t>住所</t>
    </r>
    <rPh sb="0" eb="2">
      <t>ジュウショ</t>
    </rPh>
    <phoneticPr fontId="2"/>
  </si>
  <si>
    <r>
      <rPr>
        <sz val="9"/>
        <rFont val="ＭＳ 明朝"/>
        <family val="1"/>
        <charset val="128"/>
      </rPr>
      <t>臨床ニーズ元</t>
    </r>
    <rPh sb="0" eb="2">
      <t>リンショウ</t>
    </rPh>
    <rPh sb="5" eb="6">
      <t>モト</t>
    </rPh>
    <phoneticPr fontId="2"/>
  </si>
  <si>
    <r>
      <rPr>
        <sz val="9"/>
        <color theme="1"/>
        <rFont val="ＭＳ 明朝"/>
        <family val="1"/>
        <charset val="128"/>
      </rPr>
      <t>臨床ニーズ元を選択してください</t>
    </r>
  </si>
  <si>
    <r>
      <rPr>
        <sz val="9"/>
        <color theme="1"/>
        <rFont val="ＭＳ 明朝"/>
        <family val="1"/>
        <charset val="128"/>
      </rPr>
      <t>キーワード</t>
    </r>
    <phoneticPr fontId="2"/>
  </si>
  <si>
    <r>
      <rPr>
        <sz val="9"/>
        <color theme="1"/>
        <rFont val="ＭＳ 明朝"/>
        <family val="1"/>
        <charset val="128"/>
      </rPr>
      <t>結果件数</t>
    </r>
    <rPh sb="0" eb="2">
      <t>ケッカ</t>
    </rPh>
    <rPh sb="2" eb="4">
      <t>ケンスウ</t>
    </rPh>
    <phoneticPr fontId="2"/>
  </si>
  <si>
    <r>
      <rPr>
        <sz val="9"/>
        <color theme="1"/>
        <rFont val="ＭＳ 明朝"/>
        <family val="1"/>
        <charset val="128"/>
      </rPr>
      <t>件</t>
    </r>
    <rPh sb="0" eb="1">
      <t>ケン</t>
    </rPh>
    <phoneticPr fontId="2"/>
  </si>
  <si>
    <r>
      <rPr>
        <sz val="9"/>
        <color theme="1"/>
        <rFont val="ＭＳ 明朝"/>
        <family val="1"/>
        <charset val="128"/>
      </rPr>
      <t>問題特許の有無</t>
    </r>
    <rPh sb="0" eb="2">
      <t>モンダイ</t>
    </rPh>
    <rPh sb="2" eb="4">
      <t>トッキョ</t>
    </rPh>
    <rPh sb="5" eb="7">
      <t>ウム</t>
    </rPh>
    <phoneticPr fontId="2"/>
  </si>
  <si>
    <r>
      <rPr>
        <sz val="9"/>
        <color theme="1"/>
        <rFont val="ＭＳ 明朝"/>
        <family val="1"/>
        <charset val="128"/>
      </rPr>
      <t>問題特許の番号</t>
    </r>
    <rPh sb="0" eb="2">
      <t>モンダイ</t>
    </rPh>
    <rPh sb="2" eb="4">
      <t>トッキョ</t>
    </rPh>
    <rPh sb="5" eb="7">
      <t>バンゴウ</t>
    </rPh>
    <phoneticPr fontId="2"/>
  </si>
  <si>
    <r>
      <rPr>
        <sz val="9"/>
        <color theme="1"/>
        <rFont val="ＭＳ 明朝"/>
        <family val="1"/>
        <charset val="128"/>
      </rPr>
      <t>問題特許
への対応</t>
    </r>
    <rPh sb="0" eb="2">
      <t>モンダイ</t>
    </rPh>
    <rPh sb="2" eb="4">
      <t>トッキョ</t>
    </rPh>
    <rPh sb="7" eb="9">
      <t>タイオウ</t>
    </rPh>
    <phoneticPr fontId="2"/>
  </si>
  <si>
    <r>
      <rPr>
        <sz val="8"/>
        <color theme="0" tint="-0.499984740745262"/>
        <rFont val="ＭＳ ゴシック"/>
        <family val="3"/>
        <charset val="128"/>
      </rPr>
      <t>■「開発の実施方法（助成事業期間中の実施方法、完了後の本格開発における実施方法）」を記入する必要があります。</t>
    </r>
    <rPh sb="2" eb="4">
      <t>カイハツ</t>
    </rPh>
    <rPh sb="5" eb="7">
      <t>ジッシ</t>
    </rPh>
    <rPh sb="7" eb="9">
      <t>ホウホウ</t>
    </rPh>
    <rPh sb="10" eb="12">
      <t>ジョセイ</t>
    </rPh>
    <rPh sb="12" eb="14">
      <t>ジギョウ</t>
    </rPh>
    <rPh sb="14" eb="16">
      <t>キカン</t>
    </rPh>
    <rPh sb="16" eb="17">
      <t>ナカ</t>
    </rPh>
    <rPh sb="18" eb="20">
      <t>ジッシ</t>
    </rPh>
    <rPh sb="20" eb="22">
      <t>ホウホウ</t>
    </rPh>
    <rPh sb="23" eb="25">
      <t>カンリョウ</t>
    </rPh>
    <rPh sb="25" eb="26">
      <t>アト</t>
    </rPh>
    <rPh sb="27" eb="29">
      <t>ホンカク</t>
    </rPh>
    <rPh sb="29" eb="31">
      <t>カイハツ</t>
    </rPh>
    <rPh sb="35" eb="37">
      <t>ジッシ</t>
    </rPh>
    <rPh sb="37" eb="39">
      <t>ホウホウ</t>
    </rPh>
    <phoneticPr fontId="2"/>
  </si>
  <si>
    <r>
      <rPr>
        <sz val="8"/>
        <color theme="0" tint="-0.499984740745262"/>
        <rFont val="ＭＳ ゴシック"/>
        <family val="3"/>
        <charset val="128"/>
      </rPr>
      <t>■「規格適合及び認証取得の予定」「リスクマネジメント（安全性と信頼性の確保）」を記入する必要があります。</t>
    </r>
    <rPh sb="2" eb="4">
      <t>キカク</t>
    </rPh>
    <rPh sb="4" eb="6">
      <t>テキゴウ</t>
    </rPh>
    <rPh sb="6" eb="7">
      <t>オヨ</t>
    </rPh>
    <rPh sb="8" eb="10">
      <t>ニンショウ</t>
    </rPh>
    <rPh sb="10" eb="12">
      <t>シュトク</t>
    </rPh>
    <rPh sb="13" eb="15">
      <t>ヨテイ</t>
    </rPh>
    <rPh sb="27" eb="30">
      <t>アンゼンセイ</t>
    </rPh>
    <rPh sb="31" eb="34">
      <t>シンライセイ</t>
    </rPh>
    <rPh sb="35" eb="37">
      <t>カクホ</t>
    </rPh>
    <rPh sb="40" eb="42">
      <t>キニュウ</t>
    </rPh>
    <rPh sb="44" eb="46">
      <t>ヒツヨウ</t>
    </rPh>
    <phoneticPr fontId="2"/>
  </si>
  <si>
    <r>
      <rPr>
        <sz val="8"/>
        <color theme="0" tint="-0.499984740745262"/>
        <rFont val="ＭＳ ゴシック"/>
        <family val="3"/>
        <charset val="128"/>
      </rPr>
      <t>■「販売戦略（対象市場、販売先、販路開拓や販売方法、価格設定）」を記入する必要があります。</t>
    </r>
    <rPh sb="2" eb="4">
      <t>ハンバイ</t>
    </rPh>
    <rPh sb="4" eb="6">
      <t>センリャク</t>
    </rPh>
    <rPh sb="7" eb="9">
      <t>タイショウ</t>
    </rPh>
    <rPh sb="9" eb="11">
      <t>シジョウ</t>
    </rPh>
    <rPh sb="12" eb="15">
      <t>ハンバイサキ</t>
    </rPh>
    <rPh sb="16" eb="18">
      <t>ハンロ</t>
    </rPh>
    <rPh sb="18" eb="20">
      <t>カイタク</t>
    </rPh>
    <rPh sb="21" eb="23">
      <t>ハンバイ</t>
    </rPh>
    <rPh sb="23" eb="25">
      <t>ホウホウ</t>
    </rPh>
    <rPh sb="26" eb="28">
      <t>カカク</t>
    </rPh>
    <rPh sb="28" eb="30">
      <t>セッテイ</t>
    </rPh>
    <rPh sb="33" eb="35">
      <t>キニュウ</t>
    </rPh>
    <rPh sb="37" eb="39">
      <t>ヒツヨウ</t>
    </rPh>
    <rPh sb="38" eb="39">
      <t>ヨウ</t>
    </rPh>
    <phoneticPr fontId="2"/>
  </si>
  <si>
    <r>
      <rPr>
        <sz val="8"/>
        <color theme="0" tint="-0.499984740745262"/>
        <rFont val="ＭＳ ゴシック"/>
        <family val="3"/>
        <charset val="128"/>
      </rPr>
      <t>■</t>
    </r>
    <r>
      <rPr>
        <sz val="8"/>
        <color theme="0" tint="-0.499984740745262"/>
        <rFont val="Times New Roman"/>
        <family val="1"/>
      </rPr>
      <t xml:space="preserve"> </t>
    </r>
    <r>
      <rPr>
        <sz val="8"/>
        <color theme="0" tint="-0.499984740745262"/>
        <rFont val="ＭＳ ゴシック"/>
        <family val="3"/>
        <charset val="128"/>
      </rPr>
      <t>開発段階に応じて期を設定できます（期の期間は</t>
    </r>
    <r>
      <rPr>
        <sz val="8"/>
        <color theme="0" tint="-0.499984740745262"/>
        <rFont val="Times New Roman"/>
        <family val="1"/>
      </rPr>
      <t>1</t>
    </r>
    <r>
      <rPr>
        <sz val="8"/>
        <color theme="0" tint="-0.499984740745262"/>
        <rFont val="ＭＳ ゴシック"/>
        <family val="3"/>
        <charset val="128"/>
      </rPr>
      <t>年以上）。期終了後に書類や成果物を確認して助成金が交付されます。</t>
    </r>
    <rPh sb="2" eb="4">
      <t>カイハツ</t>
    </rPh>
    <rPh sb="4" eb="6">
      <t>ダンカイ</t>
    </rPh>
    <rPh sb="7" eb="8">
      <t>オウ</t>
    </rPh>
    <rPh sb="10" eb="11">
      <t>キ</t>
    </rPh>
    <rPh sb="12" eb="14">
      <t>セッテイ</t>
    </rPh>
    <rPh sb="30" eb="31">
      <t>キ</t>
    </rPh>
    <rPh sb="31" eb="34">
      <t>シュウリョウゴ</t>
    </rPh>
    <rPh sb="35" eb="37">
      <t>ショルイ</t>
    </rPh>
    <rPh sb="38" eb="41">
      <t>セイカブツ</t>
    </rPh>
    <rPh sb="42" eb="44">
      <t>カクニン</t>
    </rPh>
    <rPh sb="46" eb="49">
      <t>ジョセイキン</t>
    </rPh>
    <rPh sb="50" eb="52">
      <t>コウフ</t>
    </rPh>
    <phoneticPr fontId="2"/>
  </si>
  <si>
    <r>
      <rPr>
        <sz val="8"/>
        <color theme="0" tint="-0.499984740745262"/>
        <rFont val="ＭＳ ゴシック"/>
        <family val="3"/>
        <charset val="128"/>
      </rPr>
      <t>■「開発品の詳細（以下①～⑨）」を記入する必要があります。
　</t>
    </r>
    <r>
      <rPr>
        <sz val="8"/>
        <color theme="0" tint="-0.499984740745262"/>
        <rFont val="Times New Roman"/>
        <family val="1"/>
      </rPr>
      <t xml:space="preserve">  </t>
    </r>
    <r>
      <rPr>
        <sz val="8"/>
        <color theme="0" tint="-0.499984740745262"/>
        <rFont val="ＭＳ ゴシック"/>
        <family val="3"/>
        <charset val="128"/>
      </rPr>
      <t>①</t>
    </r>
    <r>
      <rPr>
        <sz val="8"/>
        <color theme="0" tint="-0.499984740745262"/>
        <rFont val="Times New Roman"/>
        <family val="1"/>
      </rPr>
      <t xml:space="preserve"> </t>
    </r>
    <r>
      <rPr>
        <sz val="8"/>
        <color theme="0" tint="-0.499984740745262"/>
        <rFont val="ＭＳ ゴシック"/>
        <family val="3"/>
        <charset val="128"/>
      </rPr>
      <t>原材料・寸法等</t>
    </r>
    <r>
      <rPr>
        <sz val="8"/>
        <color theme="0" tint="-0.499984740745262"/>
        <rFont val="Times New Roman"/>
        <family val="1"/>
      </rPr>
      <t xml:space="preserve">  </t>
    </r>
    <r>
      <rPr>
        <sz val="8"/>
        <color theme="0" tint="-0.499984740745262"/>
        <rFont val="ＭＳ ゴシック"/>
        <family val="3"/>
        <charset val="128"/>
      </rPr>
      <t>②</t>
    </r>
    <r>
      <rPr>
        <sz val="8"/>
        <color theme="0" tint="-0.499984740745262"/>
        <rFont val="Times New Roman"/>
        <family val="1"/>
      </rPr>
      <t xml:space="preserve"> </t>
    </r>
    <r>
      <rPr>
        <sz val="8"/>
        <color theme="0" tint="-0.499984740745262"/>
        <rFont val="ＭＳ ゴシック"/>
        <family val="3"/>
        <charset val="128"/>
      </rPr>
      <t>機能・性能等</t>
    </r>
    <r>
      <rPr>
        <sz val="8"/>
        <color theme="0" tint="-0.499984740745262"/>
        <rFont val="Times New Roman"/>
        <family val="1"/>
      </rPr>
      <t xml:space="preserve">  </t>
    </r>
    <r>
      <rPr>
        <sz val="8"/>
        <color theme="0" tint="-0.499984740745262"/>
        <rFont val="ＭＳ ゴシック"/>
        <family val="3"/>
        <charset val="128"/>
      </rPr>
      <t>③</t>
    </r>
    <r>
      <rPr>
        <sz val="8"/>
        <color theme="0" tint="-0.499984740745262"/>
        <rFont val="Times New Roman"/>
        <family val="1"/>
      </rPr>
      <t xml:space="preserve"> </t>
    </r>
    <r>
      <rPr>
        <sz val="8"/>
        <color theme="0" tint="-0.499984740745262"/>
        <rFont val="ＭＳ ゴシック"/>
        <family val="3"/>
        <charset val="128"/>
      </rPr>
      <t>使用方法・使用者等</t>
    </r>
    <r>
      <rPr>
        <sz val="8"/>
        <color theme="0" tint="-0.499984740745262"/>
        <rFont val="Times New Roman"/>
        <family val="1"/>
      </rPr>
      <t xml:space="preserve">  </t>
    </r>
    <r>
      <rPr>
        <sz val="8"/>
        <color theme="0" tint="-0.499984740745262"/>
        <rFont val="ＭＳ ゴシック"/>
        <family val="3"/>
        <charset val="128"/>
      </rPr>
      <t>④</t>
    </r>
    <r>
      <rPr>
        <sz val="8"/>
        <color theme="0" tint="-0.499984740745262"/>
        <rFont val="Times New Roman"/>
        <family val="1"/>
      </rPr>
      <t xml:space="preserve"> </t>
    </r>
    <r>
      <rPr>
        <sz val="8"/>
        <color theme="0" tint="-0.499984740745262"/>
        <rFont val="ＭＳ ゴシック"/>
        <family val="3"/>
        <charset val="128"/>
      </rPr>
      <t>必要となる技術</t>
    </r>
    <r>
      <rPr>
        <sz val="8"/>
        <color theme="0" tint="-0.499984740745262"/>
        <rFont val="Times New Roman"/>
        <family val="1"/>
      </rPr>
      <t xml:space="preserve">  </t>
    </r>
    <r>
      <rPr>
        <sz val="8"/>
        <color theme="0" tint="-0.499984740745262"/>
        <rFont val="ＭＳ ゴシック"/>
        <family val="3"/>
        <charset val="128"/>
      </rPr>
      <t>⑤</t>
    </r>
    <r>
      <rPr>
        <sz val="8"/>
        <color theme="0" tint="-0.499984740745262"/>
        <rFont val="Times New Roman"/>
        <family val="1"/>
      </rPr>
      <t xml:space="preserve"> </t>
    </r>
    <r>
      <rPr>
        <sz val="8"/>
        <color theme="0" tint="-0.499984740745262"/>
        <rFont val="ＭＳ ゴシック"/>
        <family val="3"/>
        <charset val="128"/>
      </rPr>
      <t>動作環境・利用環境等
　</t>
    </r>
    <r>
      <rPr>
        <sz val="8"/>
        <color theme="0" tint="-0.499984740745262"/>
        <rFont val="Times New Roman"/>
        <family val="1"/>
      </rPr>
      <t xml:space="preserve">  </t>
    </r>
    <r>
      <rPr>
        <sz val="8"/>
        <color theme="0" tint="-0.499984740745262"/>
        <rFont val="ＭＳ ゴシック"/>
        <family val="3"/>
        <charset val="128"/>
      </rPr>
      <t>⑥</t>
    </r>
    <r>
      <rPr>
        <sz val="8"/>
        <color theme="0" tint="-0.499984740745262"/>
        <rFont val="Times New Roman"/>
        <family val="1"/>
      </rPr>
      <t xml:space="preserve"> </t>
    </r>
    <r>
      <rPr>
        <sz val="8"/>
        <color theme="0" tint="-0.499984740745262"/>
        <rFont val="ＭＳ ゴシック"/>
        <family val="3"/>
        <charset val="128"/>
      </rPr>
      <t>耐用年数・保守等</t>
    </r>
    <r>
      <rPr>
        <sz val="8"/>
        <color theme="0" tint="-0.499984740745262"/>
        <rFont val="Times New Roman"/>
        <family val="1"/>
      </rPr>
      <t xml:space="preserve">  </t>
    </r>
    <r>
      <rPr>
        <sz val="8"/>
        <color theme="0" tint="-0.499984740745262"/>
        <rFont val="ＭＳ ゴシック"/>
        <family val="3"/>
        <charset val="128"/>
      </rPr>
      <t>⑦</t>
    </r>
    <r>
      <rPr>
        <sz val="8"/>
        <color theme="0" tint="-0.499984740745262"/>
        <rFont val="Times New Roman"/>
        <family val="1"/>
      </rPr>
      <t xml:space="preserve"> </t>
    </r>
    <r>
      <rPr>
        <sz val="8"/>
        <color theme="0" tint="-0.499984740745262"/>
        <rFont val="ＭＳ ゴシック"/>
        <family val="3"/>
        <charset val="128"/>
      </rPr>
      <t>特長・競争優位性等</t>
    </r>
    <r>
      <rPr>
        <sz val="8"/>
        <color theme="0" tint="-0.499984740745262"/>
        <rFont val="Times New Roman"/>
        <family val="1"/>
      </rPr>
      <t xml:space="preserve">  </t>
    </r>
    <r>
      <rPr>
        <sz val="8"/>
        <color theme="0" tint="-0.499984740745262"/>
        <rFont val="ＭＳ ゴシック"/>
        <family val="3"/>
        <charset val="128"/>
      </rPr>
      <t>⑧</t>
    </r>
    <r>
      <rPr>
        <sz val="8"/>
        <color theme="0" tint="-0.499984740745262"/>
        <rFont val="Times New Roman"/>
        <family val="1"/>
      </rPr>
      <t xml:space="preserve"> </t>
    </r>
    <r>
      <rPr>
        <sz val="8"/>
        <color theme="0" tint="-0.499984740745262"/>
        <rFont val="ＭＳ ゴシック"/>
        <family val="3"/>
        <charset val="128"/>
      </rPr>
      <t>分類・クラス等の根拠</t>
    </r>
    <r>
      <rPr>
        <sz val="8"/>
        <color theme="0" tint="-0.499984740745262"/>
        <rFont val="Times New Roman"/>
        <family val="1"/>
      </rPr>
      <t xml:space="preserve">  </t>
    </r>
    <r>
      <rPr>
        <sz val="8"/>
        <color theme="0" tint="-0.499984740745262"/>
        <rFont val="ＭＳ ゴシック"/>
        <family val="3"/>
        <charset val="128"/>
      </rPr>
      <t>⑨</t>
    </r>
    <r>
      <rPr>
        <sz val="8"/>
        <color theme="0" tint="-0.499984740745262"/>
        <rFont val="Times New Roman"/>
        <family val="1"/>
      </rPr>
      <t xml:space="preserve"> </t>
    </r>
    <r>
      <rPr>
        <sz val="8"/>
        <color theme="0" tint="-0.499984740745262"/>
        <rFont val="ＭＳ ゴシック"/>
        <family val="3"/>
        <charset val="128"/>
      </rPr>
      <t>必要となる法令や規制等への対応</t>
    </r>
    <rPh sb="2" eb="4">
      <t>カイハツ</t>
    </rPh>
    <rPh sb="4" eb="5">
      <t>ヒン</t>
    </rPh>
    <rPh sb="6" eb="8">
      <t>ショウサイ</t>
    </rPh>
    <rPh sb="9" eb="11">
      <t>イカ</t>
    </rPh>
    <rPh sb="17" eb="19">
      <t>キニュウ</t>
    </rPh>
    <rPh sb="21" eb="23">
      <t>ヒツヨウ</t>
    </rPh>
    <rPh sb="35" eb="38">
      <t>ゲンザイリョウ</t>
    </rPh>
    <rPh sb="39" eb="41">
      <t>スンポウ</t>
    </rPh>
    <rPh sb="41" eb="42">
      <t>ナド</t>
    </rPh>
    <rPh sb="46" eb="48">
      <t>キノウ</t>
    </rPh>
    <rPh sb="49" eb="51">
      <t>セイノウ</t>
    </rPh>
    <rPh sb="51" eb="52">
      <t>ナド</t>
    </rPh>
    <rPh sb="56" eb="58">
      <t>シヨウ</t>
    </rPh>
    <rPh sb="58" eb="60">
      <t>ホウホウ</t>
    </rPh>
    <rPh sb="61" eb="64">
      <t>シヨウシャ</t>
    </rPh>
    <rPh sb="64" eb="65">
      <t>ナド</t>
    </rPh>
    <rPh sb="69" eb="71">
      <t>ヒツヨウ</t>
    </rPh>
    <rPh sb="74" eb="76">
      <t>ギジュツ</t>
    </rPh>
    <rPh sb="80" eb="82">
      <t>ドウサ</t>
    </rPh>
    <rPh sb="82" eb="84">
      <t>カンキョウ</t>
    </rPh>
    <rPh sb="85" eb="87">
      <t>リヨウ</t>
    </rPh>
    <rPh sb="87" eb="89">
      <t>カンキョウ</t>
    </rPh>
    <rPh sb="89" eb="90">
      <t>ナド</t>
    </rPh>
    <rPh sb="96" eb="98">
      <t>タイヨウ</t>
    </rPh>
    <rPh sb="98" eb="100">
      <t>ネンスウ</t>
    </rPh>
    <rPh sb="101" eb="103">
      <t>ホシュ</t>
    </rPh>
    <rPh sb="103" eb="104">
      <t>ナド</t>
    </rPh>
    <rPh sb="108" eb="110">
      <t>トクチョウ</t>
    </rPh>
    <rPh sb="111" eb="113">
      <t>キョウソウ</t>
    </rPh>
    <rPh sb="113" eb="116">
      <t>ユウイセイ</t>
    </rPh>
    <rPh sb="116" eb="117">
      <t>ナド</t>
    </rPh>
    <rPh sb="121" eb="123">
      <t>ブンルイ</t>
    </rPh>
    <rPh sb="127" eb="128">
      <t>ナド</t>
    </rPh>
    <rPh sb="129" eb="131">
      <t>コンキョ</t>
    </rPh>
    <rPh sb="135" eb="137">
      <t>ヒツヨウ</t>
    </rPh>
    <rPh sb="140" eb="142">
      <t>ホウレイ</t>
    </rPh>
    <rPh sb="143" eb="145">
      <t>キセイ</t>
    </rPh>
    <rPh sb="145" eb="146">
      <t>ナド</t>
    </rPh>
    <rPh sb="148" eb="150">
      <t>タイオウ</t>
    </rPh>
    <phoneticPr fontId="2"/>
  </si>
  <si>
    <r>
      <rPr>
        <sz val="8"/>
        <color theme="0" tint="-0.499984740745262"/>
        <rFont val="ＭＳ ゴシック"/>
        <family val="3"/>
        <charset val="128"/>
      </rPr>
      <t>■</t>
    </r>
    <r>
      <rPr>
        <sz val="8"/>
        <color theme="0" tint="-0.499984740745262"/>
        <rFont val="Times New Roman"/>
        <family val="1"/>
      </rPr>
      <t xml:space="preserve"> </t>
    </r>
    <r>
      <rPr>
        <sz val="8"/>
        <color theme="0" tint="-0.499984740745262"/>
        <rFont val="ＭＳ ゴシック"/>
        <family val="3"/>
        <charset val="128"/>
      </rPr>
      <t>公的な助成金は、公社・国・都道府県・市区町村等が取り扱う助成金を指します。</t>
    </r>
    <rPh sb="2" eb="4">
      <t>コウテキ</t>
    </rPh>
    <rPh sb="5" eb="8">
      <t>ジョセイキン</t>
    </rPh>
    <rPh sb="10" eb="12">
      <t>コウシャ</t>
    </rPh>
    <rPh sb="13" eb="14">
      <t>クニ</t>
    </rPh>
    <rPh sb="15" eb="19">
      <t>トドウフケン</t>
    </rPh>
    <rPh sb="20" eb="22">
      <t>シク</t>
    </rPh>
    <rPh sb="22" eb="24">
      <t>チョウソン</t>
    </rPh>
    <rPh sb="24" eb="25">
      <t>ナド</t>
    </rPh>
    <rPh sb="26" eb="27">
      <t>ト</t>
    </rPh>
    <rPh sb="28" eb="29">
      <t>アツカ</t>
    </rPh>
    <rPh sb="30" eb="33">
      <t>ジョセイキン</t>
    </rPh>
    <rPh sb="34" eb="35">
      <t>サ</t>
    </rPh>
    <phoneticPr fontId="2"/>
  </si>
  <si>
    <r>
      <rPr>
        <sz val="8"/>
        <color theme="0" tint="-0.499984740745262"/>
        <rFont val="ＭＳ ゴシック"/>
        <family val="3"/>
        <charset val="128"/>
      </rPr>
      <t>■</t>
    </r>
    <r>
      <rPr>
        <sz val="8"/>
        <color theme="0" tint="-0.499984740745262"/>
        <rFont val="Times New Roman"/>
        <family val="1"/>
      </rPr>
      <t xml:space="preserve"> </t>
    </r>
    <r>
      <rPr>
        <sz val="8"/>
        <color theme="0" tint="-0.499984740745262"/>
        <rFont val="ＭＳ ゴシック"/>
        <family val="3"/>
        <charset val="128"/>
      </rPr>
      <t>申請時には、開発品の外見や使用方法が分かる写真、図、イラストを提出する必要があります。</t>
    </r>
    <rPh sb="2" eb="5">
      <t>シンセイジ</t>
    </rPh>
    <rPh sb="8" eb="10">
      <t>カイハツ</t>
    </rPh>
    <rPh sb="10" eb="11">
      <t>ヒン</t>
    </rPh>
    <rPh sb="12" eb="14">
      <t>ガイケン</t>
    </rPh>
    <rPh sb="15" eb="17">
      <t>シヨウ</t>
    </rPh>
    <rPh sb="17" eb="19">
      <t>ホウホウ</t>
    </rPh>
    <rPh sb="20" eb="21">
      <t>ワ</t>
    </rPh>
    <rPh sb="23" eb="25">
      <t>シャシン</t>
    </rPh>
    <rPh sb="26" eb="27">
      <t>ズ</t>
    </rPh>
    <rPh sb="33" eb="35">
      <t>テイシュツ</t>
    </rPh>
    <rPh sb="37" eb="39">
      <t>ヒツヨウ</t>
    </rPh>
    <phoneticPr fontId="2"/>
  </si>
  <si>
    <t>事前ヒアリング　</t>
    <rPh sb="0" eb="2">
      <t>ジゼン</t>
    </rPh>
    <phoneticPr fontId="2"/>
  </si>
  <si>
    <r>
      <rPr>
        <b/>
        <sz val="12"/>
        <color theme="1"/>
        <rFont val="游ゴシック"/>
        <family val="3"/>
        <charset val="128"/>
      </rPr>
      <t>［ものづくり企業による開発着手支援助成金（上限</t>
    </r>
    <r>
      <rPr>
        <sz val="12"/>
        <color theme="1"/>
        <rFont val="Arial"/>
        <family val="2"/>
      </rPr>
      <t>500</t>
    </r>
    <r>
      <rPr>
        <b/>
        <sz val="12"/>
        <color theme="1"/>
        <rFont val="游ゴシック"/>
        <family val="3"/>
        <charset val="128"/>
      </rPr>
      <t>万円）の申請］</t>
    </r>
    <r>
      <rPr>
        <b/>
        <sz val="11"/>
        <color theme="1"/>
        <rFont val="Times New Roman"/>
        <family val="1"/>
      </rPr>
      <t xml:space="preserve">
</t>
    </r>
    <r>
      <rPr>
        <b/>
        <sz val="9"/>
        <color theme="1"/>
        <rFont val="游ゴシック"/>
        <family val="3"/>
        <charset val="128"/>
      </rPr>
      <t>ピンク色のセルに情報を入力してください。注意事項がオレンジ色の文字で表示されることがあります。</t>
    </r>
    <rPh sb="6" eb="8">
      <t>キギョウ</t>
    </rPh>
    <rPh sb="11" eb="13">
      <t>カイハツ</t>
    </rPh>
    <rPh sb="13" eb="15">
      <t>チャクシュ</t>
    </rPh>
    <rPh sb="15" eb="17">
      <t>シエン</t>
    </rPh>
    <rPh sb="17" eb="20">
      <t>ジョセイキン</t>
    </rPh>
    <rPh sb="21" eb="23">
      <t>ジョウゲン</t>
    </rPh>
    <rPh sb="26" eb="28">
      <t>マンエン</t>
    </rPh>
    <rPh sb="30" eb="32">
      <t>シンセイ</t>
    </rPh>
    <rPh sb="37" eb="38">
      <t>イロ</t>
    </rPh>
    <rPh sb="42" eb="44">
      <t>ジョウホウ</t>
    </rPh>
    <rPh sb="45" eb="47">
      <t>ニュウリョク</t>
    </rPh>
    <rPh sb="54" eb="56">
      <t>チュウイ</t>
    </rPh>
    <rPh sb="56" eb="58">
      <t>ジコウ</t>
    </rPh>
    <rPh sb="63" eb="64">
      <t>イロ</t>
    </rPh>
    <rPh sb="65" eb="67">
      <t>モジ</t>
    </rPh>
    <rPh sb="68" eb="70">
      <t>ヒョウジ</t>
    </rPh>
    <phoneticPr fontId="2"/>
  </si>
  <si>
    <t>（　　　　　　　　　　　　　　　　　　　　　　　　　　　　　　　）</t>
  </si>
  <si>
    <t>AI機器</t>
    <rPh sb="2" eb="4">
      <t>キキ</t>
    </rPh>
    <phoneticPr fontId="2"/>
  </si>
  <si>
    <t>はい</t>
    <phoneticPr fontId="2"/>
  </si>
  <si>
    <t>いいえ</t>
    <phoneticPr fontId="2"/>
  </si>
  <si>
    <r>
      <t>AI</t>
    </r>
    <r>
      <rPr>
        <sz val="9"/>
        <rFont val="ＭＳ Ｐ明朝"/>
        <family val="1"/>
        <charset val="128"/>
      </rPr>
      <t>医療機器に該当</t>
    </r>
    <phoneticPr fontId="2"/>
  </si>
  <si>
    <t>■　申請時には、「社内の開発体制図（組織図）」と「開発の実施体制図（連携先との相関図）」を提出する必要があります。</t>
    <rPh sb="2" eb="4">
      <t>シンセイ</t>
    </rPh>
    <rPh sb="4" eb="5">
      <t>ジ</t>
    </rPh>
    <rPh sb="9" eb="11">
      <t>シャナイ</t>
    </rPh>
    <rPh sb="12" eb="14">
      <t>カイハツ</t>
    </rPh>
    <rPh sb="14" eb="16">
      <t>タイセイ</t>
    </rPh>
    <rPh sb="16" eb="17">
      <t>ズ</t>
    </rPh>
    <rPh sb="18" eb="21">
      <t>ソシキズ</t>
    </rPh>
    <rPh sb="25" eb="27">
      <t>カイハツ</t>
    </rPh>
    <rPh sb="28" eb="30">
      <t>ジッシ</t>
    </rPh>
    <rPh sb="30" eb="32">
      <t>タイセイ</t>
    </rPh>
    <rPh sb="32" eb="33">
      <t>ズ</t>
    </rPh>
    <rPh sb="34" eb="36">
      <t>レンケイ</t>
    </rPh>
    <rPh sb="36" eb="37">
      <t>サキ</t>
    </rPh>
    <rPh sb="39" eb="41">
      <t>ソウカン</t>
    </rPh>
    <rPh sb="41" eb="42">
      <t>ズ</t>
    </rPh>
    <rPh sb="45" eb="47">
      <t>テイシュツ</t>
    </rPh>
    <rPh sb="49" eb="51">
      <t>ヒツヨウ</t>
    </rPh>
    <phoneticPr fontId="2"/>
  </si>
  <si>
    <t>■「自社の開発体制（氏名や役割）」「連携相手以外の連携先（名称や役割）」を記入する必要があります。</t>
    <rPh sb="2" eb="4">
      <t>ジシャ</t>
    </rPh>
    <rPh sb="5" eb="7">
      <t>カイハツ</t>
    </rPh>
    <rPh sb="7" eb="9">
      <t>タイセイ</t>
    </rPh>
    <rPh sb="10" eb="12">
      <t>シメイ</t>
    </rPh>
    <rPh sb="13" eb="15">
      <t>ヤクワリ</t>
    </rPh>
    <rPh sb="18" eb="20">
      <t>レンケイ</t>
    </rPh>
    <rPh sb="20" eb="22">
      <t>アイテ</t>
    </rPh>
    <rPh sb="22" eb="24">
      <t>イガイ</t>
    </rPh>
    <rPh sb="25" eb="27">
      <t>レンケイ</t>
    </rPh>
    <rPh sb="27" eb="28">
      <t>サキ</t>
    </rPh>
    <rPh sb="29" eb="31">
      <t>メイショウ</t>
    </rPh>
    <rPh sb="32" eb="34">
      <t>ヤクワリ</t>
    </rPh>
    <rPh sb="37" eb="39">
      <t>キニュウ</t>
    </rPh>
    <rPh sb="41" eb="43">
      <t>ヒツヨウ</t>
    </rPh>
    <phoneticPr fontId="2"/>
  </si>
  <si>
    <t>選択してください</t>
  </si>
  <si>
    <r>
      <rPr>
        <sz val="8"/>
        <color theme="0" tint="-0.499984740745262"/>
        <rFont val="ＭＳ ゴシック"/>
        <family val="3"/>
        <charset val="128"/>
      </rPr>
      <t>■</t>
    </r>
    <r>
      <rPr>
        <sz val="8"/>
        <color theme="0" tint="-0.499984740745262"/>
        <rFont val="Times New Roman"/>
        <family val="1"/>
      </rPr>
      <t xml:space="preserve"> </t>
    </r>
    <r>
      <rPr>
        <sz val="8"/>
        <color theme="0" tint="-0.499984740745262"/>
        <rFont val="ＭＳ ゴシック"/>
        <family val="3"/>
        <charset val="128"/>
      </rPr>
      <t>開始日は令和</t>
    </r>
    <r>
      <rPr>
        <sz val="8"/>
        <color theme="0" tint="-0.499984740745262"/>
        <rFont val="Times New Roman"/>
        <family val="1"/>
      </rPr>
      <t>8</t>
    </r>
    <r>
      <rPr>
        <sz val="8"/>
        <color theme="0" tint="-0.499984740745262"/>
        <rFont val="ＭＳ ゴシック"/>
        <family val="3"/>
        <charset val="128"/>
      </rPr>
      <t>年</t>
    </r>
    <r>
      <rPr>
        <sz val="8"/>
        <color theme="0" tint="-0.499984740745262"/>
        <rFont val="Times New Roman"/>
        <family val="1"/>
      </rPr>
      <t>3</t>
    </r>
    <r>
      <rPr>
        <sz val="8"/>
        <color theme="0" tint="-0.499984740745262"/>
        <rFont val="ＭＳ ゴシック"/>
        <family val="3"/>
        <charset val="128"/>
      </rPr>
      <t>月</t>
    </r>
    <r>
      <rPr>
        <sz val="8"/>
        <color theme="0" tint="-0.499984740745262"/>
        <rFont val="Times New Roman"/>
        <family val="1"/>
      </rPr>
      <t>1</t>
    </r>
    <r>
      <rPr>
        <sz val="8"/>
        <color theme="0" tint="-0.499984740745262"/>
        <rFont val="ＭＳ ゴシック"/>
        <family val="3"/>
        <charset val="128"/>
      </rPr>
      <t>日（全員共通）、終了日は「令和●年●月●日」とご記入ください。期間は自動で計算されます。</t>
    </r>
    <rPh sb="21" eb="24">
      <t>シュウリョウビ</t>
    </rPh>
    <rPh sb="26" eb="28">
      <t>レイワ</t>
    </rPh>
    <rPh sb="29" eb="30">
      <t>ネン</t>
    </rPh>
    <rPh sb="31" eb="32">
      <t>ガツ</t>
    </rPh>
    <rPh sb="33" eb="34">
      <t>ニチ</t>
    </rPh>
    <rPh sb="37" eb="39">
      <t>キニュウ</t>
    </rPh>
    <rPh sb="44" eb="46">
      <t>キカン</t>
    </rPh>
    <rPh sb="47" eb="49">
      <t>ジドウ</t>
    </rPh>
    <rPh sb="50" eb="52">
      <t>ケイサン</t>
    </rPh>
    <phoneticPr fontId="2"/>
  </si>
  <si>
    <r>
      <rPr>
        <sz val="8"/>
        <color theme="0" tint="-0.499984740745262"/>
        <rFont val="ＭＳ ゴシック"/>
        <family val="3"/>
        <charset val="128"/>
      </rPr>
      <t>■</t>
    </r>
    <r>
      <rPr>
        <sz val="8"/>
        <color theme="0" tint="-0.499984740745262"/>
        <rFont val="Times New Roman"/>
        <family val="1"/>
      </rPr>
      <t xml:space="preserve"> </t>
    </r>
    <r>
      <rPr>
        <sz val="8"/>
        <color theme="0" tint="-0.499984740745262"/>
        <rFont val="ＭＳ ゴシック"/>
        <family val="3"/>
        <charset val="128"/>
      </rPr>
      <t>実施期間は貴社で設定できます。最長で</t>
    </r>
    <r>
      <rPr>
        <sz val="8"/>
        <color theme="0" tint="-0.499984740745262"/>
        <rFont val="Times New Roman"/>
        <family val="1"/>
      </rPr>
      <t>1</t>
    </r>
    <r>
      <rPr>
        <sz val="8"/>
        <color theme="0" tint="-0.499984740745262"/>
        <rFont val="ＭＳ ゴシック"/>
        <family val="3"/>
        <charset val="128"/>
      </rPr>
      <t>年間（令和</t>
    </r>
    <r>
      <rPr>
        <sz val="8"/>
        <color theme="0" tint="-0.499984740745262"/>
        <rFont val="Times New Roman"/>
        <family val="1"/>
      </rPr>
      <t>9</t>
    </r>
    <r>
      <rPr>
        <sz val="8"/>
        <color theme="0" tint="-0.499984740745262"/>
        <rFont val="ＭＳ ゴシック"/>
        <family val="3"/>
        <charset val="128"/>
      </rPr>
      <t>年</t>
    </r>
    <r>
      <rPr>
        <sz val="8"/>
        <color theme="0" tint="-0.499984740745262"/>
        <rFont val="Times New Roman"/>
        <family val="1"/>
      </rPr>
      <t>2</t>
    </r>
    <r>
      <rPr>
        <sz val="8"/>
        <color theme="0" tint="-0.499984740745262"/>
        <rFont val="ＭＳ ゴシック"/>
        <family val="3"/>
        <charset val="128"/>
      </rPr>
      <t>月</t>
    </r>
    <r>
      <rPr>
        <sz val="8"/>
        <color theme="0" tint="-0.499984740745262"/>
        <rFont val="Times New Roman"/>
        <family val="1"/>
      </rPr>
      <t>28</t>
    </r>
    <r>
      <rPr>
        <sz val="8"/>
        <color theme="0" tint="-0.499984740745262"/>
        <rFont val="ＭＳ ゴシック"/>
        <family val="3"/>
        <charset val="128"/>
      </rPr>
      <t>日まで）です。</t>
    </r>
    <rPh sb="2" eb="4">
      <t>ジッシ</t>
    </rPh>
    <rPh sb="4" eb="6">
      <t>キカン</t>
    </rPh>
    <rPh sb="7" eb="9">
      <t>キシャ</t>
    </rPh>
    <rPh sb="10" eb="12">
      <t>セッテイ</t>
    </rPh>
    <rPh sb="17" eb="19">
      <t>サイチョウ</t>
    </rPh>
    <rPh sb="21" eb="23">
      <t>ネンカン</t>
    </rPh>
    <rPh sb="24" eb="26">
      <t>レイワ</t>
    </rPh>
    <rPh sb="27" eb="28">
      <t>ネン</t>
    </rPh>
    <rPh sb="29" eb="30">
      <t>ガツ</t>
    </rPh>
    <rPh sb="32" eb="33">
      <t>ニチ</t>
    </rPh>
    <phoneticPr fontId="2"/>
  </si>
  <si>
    <r>
      <rPr>
        <sz val="9"/>
        <color theme="1"/>
        <rFont val="ＭＳ 明朝"/>
        <family val="1"/>
        <charset val="128"/>
      </rPr>
      <t>令和</t>
    </r>
    <r>
      <rPr>
        <sz val="9"/>
        <color theme="1"/>
        <rFont val="Times New Roman"/>
        <family val="1"/>
      </rPr>
      <t>2</t>
    </r>
    <r>
      <rPr>
        <sz val="9"/>
        <color theme="1"/>
        <rFont val="ＭＳ 明朝"/>
        <family val="1"/>
        <charset val="128"/>
      </rPr>
      <t>年</t>
    </r>
    <r>
      <rPr>
        <sz val="9"/>
        <color theme="1"/>
        <rFont val="Times New Roman"/>
        <family val="1"/>
      </rPr>
      <t>8</t>
    </r>
    <r>
      <rPr>
        <sz val="9"/>
        <color theme="1"/>
        <rFont val="ＭＳ 明朝"/>
        <family val="1"/>
        <charset val="128"/>
      </rPr>
      <t>月</t>
    </r>
    <r>
      <rPr>
        <sz val="9"/>
        <color theme="1"/>
        <rFont val="Times New Roman"/>
        <family val="1"/>
      </rPr>
      <t>31</t>
    </r>
    <r>
      <rPr>
        <sz val="9"/>
        <color theme="1"/>
        <rFont val="ＭＳ 明朝"/>
        <family val="1"/>
        <charset val="128"/>
      </rPr>
      <t>日以降に公的な助成金等の交付決定を受けたことがある（辞退した場合を除く）。</t>
    </r>
    <rPh sb="0" eb="2">
      <t>レイワ</t>
    </rPh>
    <rPh sb="3" eb="4">
      <t>ネン</t>
    </rPh>
    <rPh sb="5" eb="6">
      <t>ガツ</t>
    </rPh>
    <rPh sb="8" eb="9">
      <t>ニチ</t>
    </rPh>
    <rPh sb="9" eb="11">
      <t>イコウ</t>
    </rPh>
    <rPh sb="12" eb="14">
      <t>コウテキ</t>
    </rPh>
    <rPh sb="18" eb="19">
      <t>ナド</t>
    </rPh>
    <rPh sb="22" eb="24">
      <t>ケッテイ</t>
    </rPh>
    <rPh sb="25" eb="26">
      <t>ウ</t>
    </rPh>
    <rPh sb="34" eb="36">
      <t>ジタイ</t>
    </rPh>
    <rPh sb="38" eb="40">
      <t>バアイ</t>
    </rPh>
    <rPh sb="41" eb="42">
      <t>ノゾ</t>
    </rPh>
    <phoneticPr fontId="2"/>
  </si>
  <si>
    <t>7月31日（木）</t>
    <rPh sb="1" eb="2">
      <t>ガツ</t>
    </rPh>
    <rPh sb="4" eb="5">
      <t>ニチ</t>
    </rPh>
    <rPh sb="6" eb="7">
      <t>モク</t>
    </rPh>
    <phoneticPr fontId="2"/>
  </si>
  <si>
    <t>8月1日（金）</t>
    <rPh sb="1" eb="2">
      <t>ガツ</t>
    </rPh>
    <rPh sb="3" eb="4">
      <t>ニチ</t>
    </rPh>
    <rPh sb="5" eb="6">
      <t>キン</t>
    </rPh>
    <phoneticPr fontId="2"/>
  </si>
  <si>
    <t>8月4日（月）</t>
    <rPh sb="1" eb="2">
      <t>ガツ</t>
    </rPh>
    <rPh sb="3" eb="4">
      <t>ニチ</t>
    </rPh>
    <rPh sb="5" eb="6">
      <t>ツキ</t>
    </rPh>
    <phoneticPr fontId="2"/>
  </si>
  <si>
    <t>8月5日（火）</t>
    <rPh sb="1" eb="2">
      <t>ガツ</t>
    </rPh>
    <rPh sb="3" eb="4">
      <t>ニチ</t>
    </rPh>
    <rPh sb="5" eb="6">
      <t>ヒ</t>
    </rPh>
    <phoneticPr fontId="2"/>
  </si>
  <si>
    <t>8月6日（水）</t>
    <rPh sb="1" eb="2">
      <t>ガツ</t>
    </rPh>
    <rPh sb="3" eb="4">
      <t>ニチ</t>
    </rPh>
    <rPh sb="5" eb="6">
      <t>スイ</t>
    </rPh>
    <phoneticPr fontId="2"/>
  </si>
  <si>
    <t>8月7日（木）</t>
    <rPh sb="1" eb="2">
      <t>ガツ</t>
    </rPh>
    <rPh sb="3" eb="4">
      <t>ニチ</t>
    </rPh>
    <rPh sb="5" eb="6">
      <t>モク</t>
    </rPh>
    <phoneticPr fontId="2"/>
  </si>
  <si>
    <t>8月8日（金）</t>
    <rPh sb="1" eb="2">
      <t>ガツ</t>
    </rPh>
    <rPh sb="3" eb="4">
      <t>ニチ</t>
    </rPh>
    <rPh sb="5" eb="6">
      <t>キン</t>
    </rPh>
    <phoneticPr fontId="2"/>
  </si>
  <si>
    <t>8月12日（火）</t>
    <rPh sb="1" eb="2">
      <t>ガツ</t>
    </rPh>
    <rPh sb="4" eb="5">
      <t>ニチ</t>
    </rPh>
    <rPh sb="6" eb="7">
      <t>ヒ</t>
    </rPh>
    <phoneticPr fontId="2"/>
  </si>
  <si>
    <t>8月13日（水）</t>
    <rPh sb="1" eb="2">
      <t>ガツ</t>
    </rPh>
    <rPh sb="4" eb="5">
      <t>ニチ</t>
    </rPh>
    <rPh sb="6" eb="7">
      <t>スイ</t>
    </rPh>
    <phoneticPr fontId="2"/>
  </si>
  <si>
    <t>8月14日（木）</t>
    <rPh sb="1" eb="2">
      <t>ガツ</t>
    </rPh>
    <rPh sb="4" eb="5">
      <t>ニチ</t>
    </rPh>
    <rPh sb="6" eb="7">
      <t>モク</t>
    </rPh>
    <phoneticPr fontId="2"/>
  </si>
  <si>
    <t>8月15日（金）</t>
    <rPh sb="1" eb="2">
      <t>ガツ</t>
    </rPh>
    <rPh sb="4" eb="5">
      <t>ニチ</t>
    </rPh>
    <rPh sb="6" eb="7">
      <t>キン</t>
    </rPh>
    <phoneticPr fontId="2"/>
  </si>
  <si>
    <t>8月18日（月）</t>
    <rPh sb="1" eb="2">
      <t>ガツ</t>
    </rPh>
    <rPh sb="4" eb="5">
      <t>ニチ</t>
    </rPh>
    <rPh sb="6" eb="7">
      <t>ツキ</t>
    </rPh>
    <phoneticPr fontId="2"/>
  </si>
  <si>
    <t>8月19日（火）</t>
    <rPh sb="1" eb="2">
      <t>ガツ</t>
    </rPh>
    <rPh sb="4" eb="5">
      <t>ニチ</t>
    </rPh>
    <rPh sb="6" eb="7">
      <t>ヒ</t>
    </rPh>
    <phoneticPr fontId="2"/>
  </si>
  <si>
    <t>8月20日（水）</t>
    <rPh sb="1" eb="2">
      <t>ガツ</t>
    </rPh>
    <rPh sb="4" eb="5">
      <t>ニチ</t>
    </rPh>
    <rPh sb="6" eb="7">
      <t>スイ</t>
    </rPh>
    <phoneticPr fontId="2"/>
  </si>
  <si>
    <t>8月21日（木）</t>
    <rPh sb="1" eb="2">
      <t>ガツ</t>
    </rPh>
    <rPh sb="4" eb="5">
      <t>ニチ</t>
    </rPh>
    <rPh sb="6" eb="7">
      <t>モク</t>
    </rPh>
    <phoneticPr fontId="2"/>
  </si>
  <si>
    <t>8月22日（金）</t>
    <rPh sb="1" eb="2">
      <t>ガツ</t>
    </rPh>
    <rPh sb="4" eb="5">
      <t>ニチ</t>
    </rPh>
    <rPh sb="6" eb="7">
      <t>キン</t>
    </rPh>
    <phoneticPr fontId="2"/>
  </si>
  <si>
    <t>8月25日（月）</t>
    <rPh sb="1" eb="2">
      <t>ガツ</t>
    </rPh>
    <rPh sb="4" eb="5">
      <t>ニチ</t>
    </rPh>
    <rPh sb="6" eb="7">
      <t>ツキ</t>
    </rPh>
    <phoneticPr fontId="2"/>
  </si>
  <si>
    <t>8月26日（火）</t>
    <rPh sb="1" eb="2">
      <t>ガツ</t>
    </rPh>
    <rPh sb="4" eb="5">
      <t>ニチ</t>
    </rPh>
    <rPh sb="6" eb="7">
      <t>ヒ</t>
    </rPh>
    <phoneticPr fontId="2"/>
  </si>
  <si>
    <t>8月27日（水）</t>
    <rPh sb="1" eb="2">
      <t>ガツ</t>
    </rPh>
    <rPh sb="4" eb="5">
      <t>ニチ</t>
    </rPh>
    <rPh sb="6" eb="7">
      <t>スイ</t>
    </rPh>
    <phoneticPr fontId="2"/>
  </si>
  <si>
    <t>8月28日（木）</t>
    <rPh sb="1" eb="2">
      <t>ガツ</t>
    </rPh>
    <rPh sb="4" eb="5">
      <t>ニチ</t>
    </rPh>
    <rPh sb="6" eb="7">
      <t>モク</t>
    </rPh>
    <phoneticPr fontId="2"/>
  </si>
  <si>
    <t>8月29日（金）</t>
    <rPh sb="1" eb="2">
      <t>ガツ</t>
    </rPh>
    <rPh sb="4" eb="5">
      <t>ニチ</t>
    </rPh>
    <rPh sb="6" eb="7">
      <t>キン</t>
    </rPh>
    <phoneticPr fontId="2"/>
  </si>
  <si>
    <t>9月1日（月）</t>
    <rPh sb="1" eb="2">
      <t>ガツ</t>
    </rPh>
    <rPh sb="3" eb="4">
      <t>ニチ</t>
    </rPh>
    <rPh sb="5" eb="6">
      <t>ツキ</t>
    </rPh>
    <phoneticPr fontId="2"/>
  </si>
  <si>
    <t>9月2日（火）</t>
    <rPh sb="1" eb="2">
      <t>ガツ</t>
    </rPh>
    <rPh sb="3" eb="4">
      <t>ニチ</t>
    </rPh>
    <rPh sb="5" eb="6">
      <t>ヒ</t>
    </rPh>
    <phoneticPr fontId="2"/>
  </si>
  <si>
    <t>9月3日（水）</t>
    <rPh sb="1" eb="2">
      <t>ガツ</t>
    </rPh>
    <rPh sb="3" eb="4">
      <t>ニチ</t>
    </rPh>
    <rPh sb="5" eb="6">
      <t>スイ</t>
    </rPh>
    <phoneticPr fontId="2"/>
  </si>
  <si>
    <t>9月4日（木）</t>
    <rPh sb="1" eb="2">
      <t>ガツ</t>
    </rPh>
    <rPh sb="3" eb="4">
      <t>ニチ</t>
    </rPh>
    <rPh sb="5" eb="6">
      <t>モク</t>
    </rPh>
    <phoneticPr fontId="2"/>
  </si>
  <si>
    <t>9月5日（金）</t>
    <rPh sb="1" eb="2">
      <t>ガツ</t>
    </rPh>
    <rPh sb="3" eb="4">
      <t>ニチ</t>
    </rPh>
    <rPh sb="5" eb="6">
      <t>キン</t>
    </rPh>
    <phoneticPr fontId="2"/>
  </si>
  <si>
    <t>9月8日（月）</t>
    <rPh sb="1" eb="2">
      <t>ガツ</t>
    </rPh>
    <rPh sb="3" eb="4">
      <t>ニチ</t>
    </rPh>
    <rPh sb="5" eb="6">
      <t>ツキ</t>
    </rPh>
    <phoneticPr fontId="2"/>
  </si>
  <si>
    <t>9月9日（火）</t>
    <rPh sb="1" eb="2">
      <t>ガツ</t>
    </rPh>
    <rPh sb="3" eb="4">
      <t>ニチ</t>
    </rPh>
    <rPh sb="5" eb="6">
      <t>ヒ</t>
    </rPh>
    <phoneticPr fontId="2"/>
  </si>
  <si>
    <t>9月10日（水）</t>
    <rPh sb="1" eb="2">
      <t>ガツ</t>
    </rPh>
    <rPh sb="4" eb="5">
      <t>ニチ</t>
    </rPh>
    <rPh sb="6" eb="7">
      <t>スイ</t>
    </rPh>
    <phoneticPr fontId="2"/>
  </si>
  <si>
    <t>9月11日（木）</t>
    <rPh sb="1" eb="2">
      <t>ガツ</t>
    </rPh>
    <rPh sb="4" eb="5">
      <t>ニチ</t>
    </rPh>
    <rPh sb="6" eb="7">
      <t>モク</t>
    </rPh>
    <phoneticPr fontId="2"/>
  </si>
  <si>
    <t>9月12日（金）</t>
    <rPh sb="1" eb="2">
      <t>ガツ</t>
    </rPh>
    <rPh sb="4" eb="5">
      <t>ニチ</t>
    </rPh>
    <rPh sb="6" eb="7">
      <t>キン</t>
    </rPh>
    <phoneticPr fontId="2"/>
  </si>
  <si>
    <t>9月16日（火）</t>
    <rPh sb="1" eb="2">
      <t>ガツ</t>
    </rPh>
    <rPh sb="4" eb="5">
      <t>ニチ</t>
    </rPh>
    <rPh sb="6" eb="7">
      <t>ヒ</t>
    </rPh>
    <phoneticPr fontId="2"/>
  </si>
  <si>
    <t>申請書提出期限は10月1日(水)</t>
    <rPh sb="0" eb="3">
      <t>シンセイショ</t>
    </rPh>
    <rPh sb="3" eb="5">
      <t>テイシュツ</t>
    </rPh>
    <rPh sb="5" eb="7">
      <t>キゲン</t>
    </rPh>
    <rPh sb="10" eb="11">
      <t>ガツ</t>
    </rPh>
    <rPh sb="12" eb="13">
      <t>ニチ</t>
    </rPh>
    <rPh sb="14" eb="15">
      <t>スイ</t>
    </rPh>
    <phoneticPr fontId="2"/>
  </si>
  <si>
    <t>11月4日（火）</t>
    <rPh sb="2" eb="3">
      <t>ガツ</t>
    </rPh>
    <rPh sb="4" eb="5">
      <t>ニチ</t>
    </rPh>
    <rPh sb="6" eb="7">
      <t>ヒ</t>
    </rPh>
    <phoneticPr fontId="2"/>
  </si>
  <si>
    <t>11月5日（水）</t>
    <rPh sb="2" eb="3">
      <t>ガツ</t>
    </rPh>
    <rPh sb="4" eb="5">
      <t>ニチ</t>
    </rPh>
    <rPh sb="6" eb="7">
      <t>スイ</t>
    </rPh>
    <phoneticPr fontId="2"/>
  </si>
  <si>
    <t>11月6日（木）</t>
    <rPh sb="2" eb="3">
      <t>ガツ</t>
    </rPh>
    <rPh sb="4" eb="5">
      <t>ニチ</t>
    </rPh>
    <rPh sb="6" eb="7">
      <t>モク</t>
    </rPh>
    <phoneticPr fontId="2"/>
  </si>
  <si>
    <t>11月7日（金）</t>
    <rPh sb="2" eb="3">
      <t>ガツ</t>
    </rPh>
    <rPh sb="4" eb="5">
      <t>ニチ</t>
    </rPh>
    <rPh sb="6" eb="7">
      <t>キン</t>
    </rPh>
    <phoneticPr fontId="2"/>
  </si>
  <si>
    <t>11月11日（火）</t>
    <rPh sb="2" eb="3">
      <t>ガツ</t>
    </rPh>
    <rPh sb="5" eb="6">
      <t>ニチ</t>
    </rPh>
    <rPh sb="7" eb="8">
      <t>ヒ</t>
    </rPh>
    <phoneticPr fontId="2"/>
  </si>
  <si>
    <t>［申請者情報のお取り扱いについて］</t>
  </si>
  <si>
    <t>　　　（１）当該事業の事務連絡や運営管理・統計分析のために使用します。</t>
  </si>
  <si>
    <t>　　　（２）経営支援・技術支援等各種事業案内やアンケート調査依頼等を行う場合があります。</t>
  </si>
  <si>
    <t>　　　　　※上記（２）を辞退される方は、当該事業担当者までご連絡ください。</t>
  </si>
  <si>
    <t>　２　第三者への提供（原則として行いませんが、以下により行政機関へ提供する場合があります。）</t>
  </si>
  <si>
    <t>　　　（１）目的　ア　当公社からの行政機関への事業報告　イ　行政機関からの各種事業案内、アンケート調査依頼等</t>
  </si>
  <si>
    <t>　　　（２）項目　氏名、連絡先等、当該事業申込書記載の内容</t>
  </si>
  <si>
    <t>　　　（３）手段　電子データ、プリントアウトした用紙　</t>
  </si>
  <si>
    <t>※上記（１）目的のイを辞退される方は、当該事業担当者までご連絡ください。</t>
  </si>
  <si>
    <t>１　利用目的</t>
  </si>
  <si>
    <r>
      <t>　３</t>
    </r>
    <r>
      <rPr>
        <sz val="10.5"/>
        <color theme="1"/>
        <rFont val="BIZ UDPゴシック"/>
        <family val="3"/>
        <charset val="128"/>
      </rPr>
      <t xml:space="preserve"> </t>
    </r>
    <r>
      <rPr>
        <sz val="10.5"/>
        <color theme="1"/>
        <rFont val="BIZ UDゴシック"/>
        <family val="3"/>
        <charset val="128"/>
      </rPr>
      <t>「手続サクサクプロジェクト」への参加のお願い</t>
    </r>
    <r>
      <rPr>
        <sz val="10.5"/>
        <color theme="1"/>
        <rFont val="BIZ UDPゴシック"/>
        <family val="3"/>
        <charset val="128"/>
      </rPr>
      <t xml:space="preserve"> </t>
    </r>
    <phoneticPr fontId="2"/>
  </si>
  <si>
    <t>　　　本申請等においてご提供いただいた法人情報等について、東京都によるデータ収集にご同意</t>
    <phoneticPr fontId="2"/>
  </si>
  <si>
    <t>　　　いただいた場合は、上記１及び２にかかわらず、今後、東京都及び東京都政策連携団体、</t>
    <phoneticPr fontId="2"/>
  </si>
  <si>
    <t>　　　東京都事業協力団体が行う各種補助金等の申請手続の際にデータ入力を省略可能とする取組に利用させていただきます。</t>
    <phoneticPr fontId="2"/>
  </si>
  <si>
    <t>　　東京都によるデータ収集に関する同意につき、ご理解ご協力のほど、</t>
    <phoneticPr fontId="2"/>
  </si>
  <si>
    <t>　　　よろしくお願いいたします。</t>
    <phoneticPr fontId="2"/>
  </si>
  <si>
    <r>
      <t>　　（手続サクサクプロジェクトの詳細は</t>
    </r>
    <r>
      <rPr>
        <u/>
        <sz val="11"/>
        <color theme="10"/>
        <rFont val="游ゴシック"/>
        <family val="2"/>
        <charset val="128"/>
        <scheme val="minor"/>
      </rPr>
      <t>こちら</t>
    </r>
    <r>
      <rPr>
        <sz val="11"/>
        <color theme="10"/>
        <rFont val="游ゴシック"/>
        <family val="2"/>
        <charset val="128"/>
        <scheme val="minor"/>
      </rPr>
      <t>）</t>
    </r>
    <phoneticPr fontId="2"/>
  </si>
  <si>
    <r>
      <t>　</t>
    </r>
    <r>
      <rPr>
        <sz val="11"/>
        <color theme="1"/>
        <rFont val="BIZ UDPゴシック"/>
        <family val="3"/>
        <charset val="128"/>
      </rPr>
      <t>◆　個人情報について</t>
    </r>
    <phoneticPr fontId="2"/>
  </si>
  <si>
    <t>当公社では、「個人情報保護指針」に基づき、個人情報を収集、管理及び利用いたします。</t>
    <phoneticPr fontId="2"/>
  </si>
  <si>
    <t>　　　 また、指針に定める利用目的以外には、原則として利用しません。
　　　</t>
    <phoneticPr fontId="2"/>
  </si>
  <si>
    <t>　　　　　詳しくは下記のリンクから指針をご確認ください。https://www.tokyo-kosha.or.jp/privacy.html</t>
    <phoneticPr fontId="2"/>
  </si>
  <si>
    <t>（３）他の公的な助成金等（助成金・補助金）の利用状況</t>
    <rPh sb="3" eb="4">
      <t>ホカ</t>
    </rPh>
    <rPh sb="5" eb="7">
      <t>コウテキ</t>
    </rPh>
    <rPh sb="8" eb="11">
      <t>ジョセイキン</t>
    </rPh>
    <rPh sb="9" eb="10">
      <t>ホジョ</t>
    </rPh>
    <rPh sb="11" eb="12">
      <t>ナド</t>
    </rPh>
    <rPh sb="13" eb="16">
      <t>ジョセイキン</t>
    </rPh>
    <rPh sb="17" eb="20">
      <t>ホジョキン</t>
    </rPh>
    <rPh sb="22" eb="24">
      <t>リヨウ</t>
    </rPh>
    <rPh sb="24" eb="26">
      <t>ジョウキョウ</t>
    </rPh>
    <phoneticPr fontId="2"/>
  </si>
  <si>
    <r>
      <rPr>
        <b/>
        <sz val="11"/>
        <rFont val="Arial"/>
        <family val="2"/>
      </rPr>
      <t xml:space="preserve">4. </t>
    </r>
    <r>
      <rPr>
        <b/>
        <sz val="11"/>
        <rFont val="游ゴシック"/>
        <family val="3"/>
        <charset val="128"/>
        <scheme val="minor"/>
      </rPr>
      <t>開発体制【申請時に記入：申請までにご検討ください】</t>
    </r>
    <rPh sb="3" eb="5">
      <t>カイハツ</t>
    </rPh>
    <rPh sb="5" eb="7">
      <t>タイセイ</t>
    </rPh>
    <rPh sb="8" eb="10">
      <t>シンセイ</t>
    </rPh>
    <rPh sb="10" eb="11">
      <t>ジ</t>
    </rPh>
    <rPh sb="12" eb="14">
      <t>キニュウ</t>
    </rPh>
    <rPh sb="15" eb="17">
      <t>シンセイ</t>
    </rPh>
    <rPh sb="21" eb="23">
      <t>ケントウ</t>
    </rPh>
    <phoneticPr fontId="2"/>
  </si>
  <si>
    <r>
      <rPr>
        <b/>
        <sz val="11"/>
        <rFont val="Arial"/>
        <family val="2"/>
      </rPr>
      <t xml:space="preserve">5. </t>
    </r>
    <r>
      <rPr>
        <b/>
        <sz val="11"/>
        <rFont val="游ゴシック"/>
        <family val="3"/>
        <charset val="128"/>
        <scheme val="minor"/>
      </rPr>
      <t>開発ニーズの確認</t>
    </r>
    <rPh sb="3" eb="5">
      <t>カイハツ</t>
    </rPh>
    <rPh sb="9" eb="11">
      <t>カクニン</t>
    </rPh>
    <phoneticPr fontId="2"/>
  </si>
  <si>
    <r>
      <rPr>
        <b/>
        <sz val="11"/>
        <rFont val="Arial"/>
        <family val="2"/>
      </rPr>
      <t xml:space="preserve">6. </t>
    </r>
    <r>
      <rPr>
        <b/>
        <sz val="11"/>
        <rFont val="游ゴシック"/>
        <family val="3"/>
        <charset val="128"/>
        <scheme val="minor"/>
      </rPr>
      <t>開発品の産業財産権【申請時に記入：申請までに必ず先行技術調査を行ってください】</t>
    </r>
    <rPh sb="3" eb="5">
      <t>カイハツ</t>
    </rPh>
    <rPh sb="5" eb="6">
      <t>シナ</t>
    </rPh>
    <rPh sb="7" eb="9">
      <t>サンギョウ</t>
    </rPh>
    <rPh sb="9" eb="12">
      <t>ザイサンケン</t>
    </rPh>
    <rPh sb="13" eb="15">
      <t>シンセイ</t>
    </rPh>
    <rPh sb="15" eb="16">
      <t>ジ</t>
    </rPh>
    <rPh sb="17" eb="19">
      <t>キニュウ</t>
    </rPh>
    <rPh sb="20" eb="22">
      <t>シンセイ</t>
    </rPh>
    <rPh sb="25" eb="26">
      <t>カナラ</t>
    </rPh>
    <rPh sb="27" eb="29">
      <t>センコウ</t>
    </rPh>
    <rPh sb="29" eb="31">
      <t>ギジュツ</t>
    </rPh>
    <rPh sb="31" eb="33">
      <t>チョウサ</t>
    </rPh>
    <rPh sb="34" eb="35">
      <t>オコナ</t>
    </rPh>
    <phoneticPr fontId="2"/>
  </si>
  <si>
    <r>
      <rPr>
        <b/>
        <sz val="11"/>
        <rFont val="Arial"/>
        <family val="2"/>
      </rPr>
      <t xml:space="preserve">7. </t>
    </r>
    <r>
      <rPr>
        <b/>
        <sz val="11"/>
        <rFont val="游ゴシック"/>
        <family val="3"/>
        <charset val="128"/>
        <scheme val="minor"/>
      </rPr>
      <t>開発の概要【申請時に記入：申請までにご検討ください】</t>
    </r>
    <rPh sb="3" eb="5">
      <t>カイハツ</t>
    </rPh>
    <rPh sb="6" eb="8">
      <t>ガイヨウ</t>
    </rPh>
    <rPh sb="9" eb="11">
      <t>シンセイ</t>
    </rPh>
    <rPh sb="11" eb="12">
      <t>ジ</t>
    </rPh>
    <rPh sb="13" eb="15">
      <t>キニュウ</t>
    </rPh>
    <rPh sb="16" eb="18">
      <t>シンセイ</t>
    </rPh>
    <rPh sb="22" eb="24">
      <t>ケントウ</t>
    </rPh>
    <phoneticPr fontId="2"/>
  </si>
  <si>
    <r>
      <rPr>
        <b/>
        <sz val="11"/>
        <rFont val="Arial"/>
        <family val="2"/>
      </rPr>
      <t xml:space="preserve">8. </t>
    </r>
    <r>
      <rPr>
        <b/>
        <sz val="11"/>
        <rFont val="游ゴシック"/>
        <family val="3"/>
        <charset val="128"/>
        <scheme val="minor"/>
      </rPr>
      <t>事業化を見据えた検討事項【申請時に記入：申請までにご検討ください】</t>
    </r>
    <rPh sb="3" eb="6">
      <t>ジギョウカ</t>
    </rPh>
    <rPh sb="7" eb="9">
      <t>ミス</t>
    </rPh>
    <rPh sb="11" eb="13">
      <t>ケントウ</t>
    </rPh>
    <rPh sb="13" eb="15">
      <t>ジコウ</t>
    </rPh>
    <rPh sb="16" eb="18">
      <t>シンセイ</t>
    </rPh>
    <rPh sb="18" eb="19">
      <t>ジ</t>
    </rPh>
    <rPh sb="20" eb="22">
      <t>キニュウ</t>
    </rPh>
    <rPh sb="23" eb="25">
      <t>シンセイ</t>
    </rPh>
    <rPh sb="29" eb="31">
      <t>ケントウ</t>
    </rPh>
    <phoneticPr fontId="2"/>
  </si>
  <si>
    <r>
      <rPr>
        <b/>
        <sz val="11"/>
        <rFont val="Arial"/>
        <family val="2"/>
      </rPr>
      <t xml:space="preserve">9. </t>
    </r>
    <r>
      <rPr>
        <b/>
        <sz val="11"/>
        <rFont val="游ゴシック"/>
        <family val="3"/>
        <charset val="128"/>
        <scheme val="minor"/>
      </rPr>
      <t>本支援助成事業の募集情報をどこでお知りになりましたか？（複数選択可）</t>
    </r>
    <rPh sb="3" eb="4">
      <t>ホン</t>
    </rPh>
    <rPh sb="8" eb="10">
      <t>ジギョウ</t>
    </rPh>
    <rPh sb="31" eb="35">
      <t>フクスウセンタク</t>
    </rPh>
    <rPh sb="35" eb="36">
      <t>カ</t>
    </rPh>
    <phoneticPr fontId="2"/>
  </si>
  <si>
    <r>
      <rPr>
        <b/>
        <sz val="11"/>
        <color theme="1"/>
        <rFont val="Arial"/>
        <family val="2"/>
      </rPr>
      <t xml:space="preserve">3. </t>
    </r>
    <r>
      <rPr>
        <b/>
        <sz val="11"/>
        <color theme="1"/>
        <rFont val="游ゴシック"/>
        <family val="3"/>
        <charset val="128"/>
        <scheme val="minor"/>
      </rPr>
      <t>連携体構成企業</t>
    </r>
    <rPh sb="3" eb="5">
      <t>レンケイ</t>
    </rPh>
    <rPh sb="5" eb="6">
      <t>タイ</t>
    </rPh>
    <rPh sb="6" eb="8">
      <t>コウセイ</t>
    </rPh>
    <rPh sb="8" eb="10">
      <t>キギョウ</t>
    </rPh>
    <phoneticPr fontId="2"/>
  </si>
  <si>
    <r>
      <rPr>
        <b/>
        <sz val="11"/>
        <color theme="1"/>
        <rFont val="Arial"/>
        <family val="2"/>
      </rPr>
      <t xml:space="preserve">2. </t>
    </r>
    <r>
      <rPr>
        <b/>
        <sz val="11"/>
        <color theme="1"/>
        <rFont val="游ゴシック"/>
        <family val="3"/>
        <charset val="128"/>
        <scheme val="minor"/>
      </rPr>
      <t>申請者情報</t>
    </r>
    <rPh sb="3" eb="6">
      <t>シンセイシャ</t>
    </rPh>
    <rPh sb="6" eb="8">
      <t>ジョウホウ</t>
    </rPh>
    <phoneticPr fontId="2"/>
  </si>
  <si>
    <r>
      <rPr>
        <b/>
        <sz val="11"/>
        <color theme="1"/>
        <rFont val="Arial"/>
        <family val="2"/>
      </rPr>
      <t xml:space="preserve">1. </t>
    </r>
    <r>
      <rPr>
        <b/>
        <sz val="11"/>
        <color theme="1"/>
        <rFont val="游ゴシック"/>
        <family val="3"/>
        <charset val="128"/>
        <scheme val="minor"/>
      </rPr>
      <t>申請概要</t>
    </r>
    <rPh sb="3" eb="5">
      <t>シンセイ</t>
    </rPh>
    <rPh sb="5" eb="7">
      <t>ガイヨウ</t>
    </rPh>
    <phoneticPr fontId="2"/>
  </si>
  <si>
    <r>
      <rPr>
        <b/>
        <sz val="10"/>
        <color theme="1"/>
        <rFont val="ＭＳ 明朝"/>
        <family val="1"/>
        <charset val="128"/>
      </rPr>
      <t>（１）研究開発の実施体制</t>
    </r>
    <rPh sb="3" eb="5">
      <t>ケンキュウ</t>
    </rPh>
    <rPh sb="5" eb="7">
      <t>カイハツ</t>
    </rPh>
    <rPh sb="8" eb="10">
      <t>ジッシ</t>
    </rPh>
    <rPh sb="10" eb="12">
      <t>タイセイ</t>
    </rPh>
    <phoneticPr fontId="2"/>
  </si>
  <si>
    <r>
      <rPr>
        <b/>
        <sz val="10"/>
        <color theme="1"/>
        <rFont val="ＭＳ 明朝"/>
        <family val="1"/>
        <charset val="128"/>
      </rPr>
      <t>（１）事前ヒアリング参加者（最大</t>
    </r>
    <r>
      <rPr>
        <b/>
        <sz val="10"/>
        <color theme="1"/>
        <rFont val="Times New Roman"/>
        <family val="1"/>
      </rPr>
      <t>2</t>
    </r>
    <r>
      <rPr>
        <b/>
        <sz val="10"/>
        <color theme="1"/>
        <rFont val="ＭＳ 明朝"/>
        <family val="1"/>
        <charset val="128"/>
      </rPr>
      <t>名まで参加可能）</t>
    </r>
    <rPh sb="3" eb="5">
      <t>ジゼン</t>
    </rPh>
    <rPh sb="10" eb="13">
      <t>サンカシャ</t>
    </rPh>
    <rPh sb="14" eb="16">
      <t>サイダイ</t>
    </rPh>
    <rPh sb="17" eb="18">
      <t>ナ</t>
    </rPh>
    <rPh sb="20" eb="22">
      <t>サンカ</t>
    </rPh>
    <rPh sb="22" eb="24">
      <t>カノウ</t>
    </rPh>
    <phoneticPr fontId="2"/>
  </si>
  <si>
    <r>
      <rPr>
        <b/>
        <sz val="10"/>
        <color theme="1"/>
        <rFont val="ＭＳ 明朝"/>
        <family val="1"/>
        <charset val="128"/>
      </rPr>
      <t>（２）事前ヒアリングの希望日時及び実施方法</t>
    </r>
    <rPh sb="3" eb="5">
      <t>ジゼン</t>
    </rPh>
    <rPh sb="11" eb="13">
      <t>キボウ</t>
    </rPh>
    <rPh sb="13" eb="15">
      <t>ニチジ</t>
    </rPh>
    <rPh sb="15" eb="16">
      <t>オヨ</t>
    </rPh>
    <rPh sb="17" eb="19">
      <t>ジッシ</t>
    </rPh>
    <rPh sb="19" eb="21">
      <t>ホウホウ</t>
    </rPh>
    <phoneticPr fontId="2"/>
  </si>
  <si>
    <r>
      <rPr>
        <b/>
        <sz val="10"/>
        <color theme="1"/>
        <rFont val="ＭＳ 明朝"/>
        <family val="1"/>
        <charset val="128"/>
      </rPr>
      <t>（３）事前ヒアリング前の確認状況</t>
    </r>
    <rPh sb="3" eb="5">
      <t>ジゼン</t>
    </rPh>
    <rPh sb="10" eb="11">
      <t>マエ</t>
    </rPh>
    <rPh sb="12" eb="14">
      <t>カクニン</t>
    </rPh>
    <rPh sb="14" eb="16">
      <t>ジョウキョウ</t>
    </rPh>
    <phoneticPr fontId="2"/>
  </si>
  <si>
    <r>
      <rPr>
        <b/>
        <sz val="10"/>
        <color theme="1"/>
        <rFont val="ＭＳ 明朝"/>
        <family val="1"/>
        <charset val="128"/>
      </rPr>
      <t>（４）事前ヒアリング時に質問したいことがありましたら、ご記入ください（任意）。</t>
    </r>
    <rPh sb="3" eb="5">
      <t>ジゼン</t>
    </rPh>
    <rPh sb="10" eb="11">
      <t>ジ</t>
    </rPh>
    <rPh sb="12" eb="14">
      <t>シツモン</t>
    </rPh>
    <rPh sb="28" eb="30">
      <t>キニュウ</t>
    </rPh>
    <rPh sb="35" eb="37">
      <t>ニンイ</t>
    </rPh>
    <phoneticPr fontId="2"/>
  </si>
  <si>
    <r>
      <rPr>
        <b/>
        <sz val="10"/>
        <color theme="1"/>
        <rFont val="ＭＳ 明朝"/>
        <family val="1"/>
        <charset val="128"/>
      </rPr>
      <t>（５）対面受付の希望日</t>
    </r>
    <rPh sb="3" eb="5">
      <t>タイメン</t>
    </rPh>
    <rPh sb="5" eb="7">
      <t>ウケツケ</t>
    </rPh>
    <rPh sb="8" eb="10">
      <t>キボウ</t>
    </rPh>
    <rPh sb="10" eb="11">
      <t>ヒ</t>
    </rPh>
    <phoneticPr fontId="2"/>
  </si>
  <si>
    <r>
      <rPr>
        <b/>
        <sz val="10"/>
        <color theme="1"/>
        <rFont val="ＭＳ 明朝"/>
        <family val="1"/>
        <charset val="128"/>
      </rPr>
      <t>（２）申請テーマ（</t>
    </r>
    <r>
      <rPr>
        <b/>
        <sz val="10"/>
        <color theme="1"/>
        <rFont val="Times New Roman"/>
        <family val="1"/>
      </rPr>
      <t>20</t>
    </r>
    <r>
      <rPr>
        <b/>
        <sz val="10"/>
        <color theme="1"/>
        <rFont val="ＭＳ 明朝"/>
        <family val="1"/>
        <charset val="128"/>
      </rPr>
      <t>文字以内）・申請概要（</t>
    </r>
    <r>
      <rPr>
        <b/>
        <sz val="10"/>
        <color theme="1"/>
        <rFont val="Times New Roman"/>
        <family val="1"/>
      </rPr>
      <t>100</t>
    </r>
    <r>
      <rPr>
        <b/>
        <sz val="10"/>
        <color theme="1"/>
        <rFont val="ＭＳ 明朝"/>
        <family val="1"/>
        <charset val="128"/>
      </rPr>
      <t>文字以内）及び達成目標</t>
    </r>
    <rPh sb="3" eb="5">
      <t>シンセイ</t>
    </rPh>
    <rPh sb="11" eb="13">
      <t>モジ</t>
    </rPh>
    <rPh sb="13" eb="15">
      <t>イナイ</t>
    </rPh>
    <rPh sb="17" eb="19">
      <t>シンセイ</t>
    </rPh>
    <rPh sb="19" eb="21">
      <t>ガイヨウ</t>
    </rPh>
    <rPh sb="25" eb="27">
      <t>モジ</t>
    </rPh>
    <rPh sb="27" eb="29">
      <t>イナイ</t>
    </rPh>
    <rPh sb="30" eb="31">
      <t>オヨ</t>
    </rPh>
    <rPh sb="32" eb="34">
      <t>タッセイ</t>
    </rPh>
    <rPh sb="34" eb="36">
      <t>モクヒョウ</t>
    </rPh>
    <phoneticPr fontId="2"/>
  </si>
  <si>
    <r>
      <rPr>
        <b/>
        <sz val="10"/>
        <color theme="1"/>
        <rFont val="ＭＳ 明朝"/>
        <family val="1"/>
        <charset val="128"/>
      </rPr>
      <t>（３）開発品の分類等</t>
    </r>
    <rPh sb="3" eb="5">
      <t>カイハツ</t>
    </rPh>
    <rPh sb="5" eb="6">
      <t>ヒン</t>
    </rPh>
    <rPh sb="7" eb="9">
      <t>ブンルイ</t>
    </rPh>
    <rPh sb="9" eb="10">
      <t>ナド</t>
    </rPh>
    <phoneticPr fontId="2"/>
  </si>
  <si>
    <r>
      <rPr>
        <b/>
        <sz val="10"/>
        <color theme="1"/>
        <rFont val="ＭＳ 明朝"/>
        <family val="1"/>
        <charset val="128"/>
      </rPr>
      <t>（４）開発の有用性【申請時に記入：申請までにご検討ください】</t>
    </r>
    <rPh sb="3" eb="5">
      <t>カイハツ</t>
    </rPh>
    <rPh sb="6" eb="9">
      <t>ユウヨウセイ</t>
    </rPh>
    <rPh sb="10" eb="12">
      <t>シンセイ</t>
    </rPh>
    <rPh sb="12" eb="13">
      <t>ジ</t>
    </rPh>
    <rPh sb="14" eb="16">
      <t>キニュウ</t>
    </rPh>
    <rPh sb="17" eb="19">
      <t>シンセイ</t>
    </rPh>
    <rPh sb="23" eb="25">
      <t>ケントウ</t>
    </rPh>
    <phoneticPr fontId="2"/>
  </si>
  <si>
    <r>
      <rPr>
        <b/>
        <sz val="10"/>
        <color theme="1"/>
        <rFont val="ＭＳ 明朝"/>
        <family val="1"/>
        <charset val="128"/>
      </rPr>
      <t>（６）助成金対象経費（申請を予定している経費に○を付けてください）</t>
    </r>
    <rPh sb="3" eb="6">
      <t>ジョセイキン</t>
    </rPh>
    <rPh sb="6" eb="8">
      <t>タイショウ</t>
    </rPh>
    <rPh sb="8" eb="10">
      <t>ケイヒ</t>
    </rPh>
    <rPh sb="11" eb="13">
      <t>シンセイ</t>
    </rPh>
    <rPh sb="14" eb="16">
      <t>ヨテイ</t>
    </rPh>
    <rPh sb="20" eb="22">
      <t>ケイヒ</t>
    </rPh>
    <rPh sb="25" eb="26">
      <t>ツ</t>
    </rPh>
    <phoneticPr fontId="2"/>
  </si>
  <si>
    <r>
      <rPr>
        <b/>
        <sz val="10"/>
        <color theme="1"/>
        <rFont val="ＭＳ 明朝"/>
        <family val="1"/>
        <charset val="128"/>
      </rPr>
      <t>（７）事業実施期間及び期の設定</t>
    </r>
    <rPh sb="3" eb="5">
      <t>ジギョウ</t>
    </rPh>
    <rPh sb="5" eb="7">
      <t>ジッシ</t>
    </rPh>
    <rPh sb="7" eb="9">
      <t>キカン</t>
    </rPh>
    <rPh sb="9" eb="10">
      <t>オヨ</t>
    </rPh>
    <rPh sb="11" eb="12">
      <t>キ</t>
    </rPh>
    <rPh sb="13" eb="15">
      <t>セッテイ</t>
    </rPh>
    <phoneticPr fontId="2"/>
  </si>
  <si>
    <r>
      <rPr>
        <b/>
        <sz val="10"/>
        <color theme="1"/>
        <rFont val="ＭＳ 明朝"/>
        <family val="1"/>
        <charset val="128"/>
      </rPr>
      <t>（１）企業概要（貴社の情報をご記入ください）</t>
    </r>
    <rPh sb="3" eb="5">
      <t>キギョウ</t>
    </rPh>
    <rPh sb="5" eb="7">
      <t>ガイヨウ</t>
    </rPh>
    <rPh sb="8" eb="10">
      <t>キシャ</t>
    </rPh>
    <rPh sb="11" eb="13">
      <t>ジョウホウ</t>
    </rPh>
    <rPh sb="15" eb="17">
      <t>キニュウ</t>
    </rPh>
    <phoneticPr fontId="2"/>
  </si>
  <si>
    <r>
      <rPr>
        <b/>
        <sz val="10"/>
        <color theme="1"/>
        <rFont val="ＭＳ 明朝"/>
        <family val="1"/>
        <charset val="128"/>
      </rPr>
      <t>（２）本研究開発の主となる実施場所（申請者の事業所または工場等）</t>
    </r>
    <rPh sb="3" eb="4">
      <t>ホン</t>
    </rPh>
    <rPh sb="4" eb="6">
      <t>ケンキュウ</t>
    </rPh>
    <rPh sb="6" eb="8">
      <t>カイハツ</t>
    </rPh>
    <rPh sb="9" eb="10">
      <t>シュ</t>
    </rPh>
    <rPh sb="13" eb="15">
      <t>ジッシ</t>
    </rPh>
    <rPh sb="15" eb="17">
      <t>バショ</t>
    </rPh>
    <rPh sb="18" eb="21">
      <t>シンセイシャ</t>
    </rPh>
    <rPh sb="22" eb="25">
      <t>ジギョウショ</t>
    </rPh>
    <rPh sb="28" eb="30">
      <t>コウジョウ</t>
    </rPh>
    <rPh sb="30" eb="31">
      <t>ナド</t>
    </rPh>
    <phoneticPr fontId="2"/>
  </si>
  <si>
    <r>
      <rPr>
        <b/>
        <sz val="10"/>
        <color theme="1"/>
        <rFont val="ＭＳ 明朝"/>
        <family val="1"/>
        <charset val="128"/>
      </rPr>
      <t>（１）主たる開発を担う都内ものづくり企業（貴社の情報をご記入ください）</t>
    </r>
    <rPh sb="3" eb="4">
      <t>シュ</t>
    </rPh>
    <rPh sb="6" eb="8">
      <t>カイハツ</t>
    </rPh>
    <rPh sb="9" eb="10">
      <t>ニナ</t>
    </rPh>
    <rPh sb="11" eb="13">
      <t>トナイ</t>
    </rPh>
    <rPh sb="18" eb="20">
      <t>キギョウジョセイキン</t>
    </rPh>
    <rPh sb="21" eb="23">
      <t>キシャ</t>
    </rPh>
    <rPh sb="24" eb="26">
      <t>ジョウホウ</t>
    </rPh>
    <rPh sb="28" eb="30">
      <t>キニュウ</t>
    </rPh>
    <phoneticPr fontId="2"/>
  </si>
  <si>
    <r>
      <rPr>
        <b/>
        <sz val="10"/>
        <color theme="1"/>
        <rFont val="ＭＳ 明朝"/>
        <family val="1"/>
        <charset val="128"/>
      </rPr>
      <t>（２）販路開拓を担う医療機器製販企業</t>
    </r>
    <phoneticPr fontId="2"/>
  </si>
  <si>
    <r>
      <rPr>
        <b/>
        <sz val="10"/>
        <color theme="1"/>
        <rFont val="ＭＳ 明朝"/>
        <family val="1"/>
        <charset val="128"/>
      </rPr>
      <t>（１）臨床ニーズの確認</t>
    </r>
    <rPh sb="3" eb="5">
      <t>リンショウ</t>
    </rPh>
    <rPh sb="9" eb="11">
      <t>カクニン</t>
    </rPh>
    <phoneticPr fontId="2"/>
  </si>
  <si>
    <r>
      <rPr>
        <b/>
        <sz val="10"/>
        <color theme="1"/>
        <rFont val="ＭＳ 明朝"/>
        <family val="1"/>
        <charset val="128"/>
      </rPr>
      <t>（１）先行技術調査</t>
    </r>
    <rPh sb="3" eb="5">
      <t>センコウ</t>
    </rPh>
    <rPh sb="5" eb="7">
      <t>ギジュツ</t>
    </rPh>
    <rPh sb="7" eb="9">
      <t>チョウサ</t>
    </rPh>
    <phoneticPr fontId="2"/>
  </si>
  <si>
    <r>
      <rPr>
        <b/>
        <sz val="10"/>
        <color theme="1"/>
        <rFont val="ＭＳ 明朝"/>
        <family val="1"/>
        <charset val="128"/>
      </rPr>
      <t>（５）助成金交付申請額</t>
    </r>
    <r>
      <rPr>
        <b/>
        <sz val="9"/>
        <color theme="1"/>
        <rFont val="ＭＳ 明朝"/>
        <family val="1"/>
        <charset val="128"/>
      </rPr>
      <t>（上限</t>
    </r>
    <r>
      <rPr>
        <b/>
        <sz val="9"/>
        <color theme="1"/>
        <rFont val="Times New Roman"/>
        <family val="1"/>
      </rPr>
      <t>5,000</t>
    </r>
    <r>
      <rPr>
        <b/>
        <sz val="9"/>
        <color theme="1"/>
        <rFont val="ＭＳ 明朝"/>
        <family val="1"/>
        <charset val="128"/>
      </rPr>
      <t>千円）</t>
    </r>
    <rPh sb="3" eb="6">
      <t>ジョセイキン</t>
    </rPh>
    <rPh sb="6" eb="8">
      <t>コウフ</t>
    </rPh>
    <rPh sb="8" eb="11">
      <t>シンセイガク</t>
    </rPh>
    <rPh sb="12" eb="14">
      <t>ジョウゲン</t>
    </rPh>
    <rPh sb="19" eb="20">
      <t>チ</t>
    </rPh>
    <rPh sb="20" eb="21">
      <t>エン</t>
    </rPh>
    <phoneticPr fontId="2"/>
  </si>
  <si>
    <t>申請者名称</t>
    <rPh sb="0" eb="3">
      <t>シンセイシャ</t>
    </rPh>
    <rPh sb="3" eb="5">
      <t>メイショウ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</si>
</sst>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quot;月&quot;d&quot;日&quot;\(aaa\)"/>
  </numFmts>
  <fonts count="7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5"/>
      <color theme="1"/>
      <name val="ＭＳ 明朝"/>
      <family val="1"/>
      <charset val="128"/>
    </font>
    <font>
      <sz val="9"/>
      <color theme="1"/>
      <name val="ＭＳ 明朝"/>
      <family val="1"/>
      <charset val="128"/>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9"/>
      <name val="ＭＳ 明朝"/>
      <family val="1"/>
      <charset val="128"/>
    </font>
    <font>
      <sz val="7"/>
      <color theme="1"/>
      <name val="ＭＳ 明朝"/>
      <family val="1"/>
      <charset val="128"/>
    </font>
    <font>
      <sz val="8"/>
      <color theme="1"/>
      <name val="ＭＳ 明朝"/>
      <family val="1"/>
      <charset val="128"/>
    </font>
    <font>
      <sz val="7"/>
      <name val="ＭＳ 明朝"/>
      <family val="1"/>
      <charset val="128"/>
    </font>
    <font>
      <sz val="8"/>
      <name val="ＭＳ 明朝"/>
      <family val="1"/>
      <charset val="128"/>
    </font>
    <font>
      <sz val="6"/>
      <color theme="1"/>
      <name val="ＭＳ 明朝"/>
      <family val="1"/>
      <charset val="128"/>
    </font>
    <font>
      <sz val="8"/>
      <color theme="9" tint="-0.499984740745262"/>
      <name val="ＭＳ ゴシック"/>
      <family val="3"/>
      <charset val="128"/>
    </font>
    <font>
      <sz val="8"/>
      <color theme="0" tint="-0.499984740745262"/>
      <name val="ＭＳ ゴシック"/>
      <family val="3"/>
      <charset val="128"/>
    </font>
    <font>
      <sz val="7"/>
      <color theme="9" tint="-0.499984740745262"/>
      <name val="ＭＳ ゴシック"/>
      <family val="3"/>
      <charset val="128"/>
    </font>
    <font>
      <sz val="8.5"/>
      <color theme="1"/>
      <name val="ＭＳ 明朝"/>
      <family val="1"/>
      <charset val="128"/>
    </font>
    <font>
      <sz val="8.5"/>
      <name val="ＭＳ 明朝"/>
      <family val="1"/>
      <charset val="128"/>
    </font>
    <font>
      <sz val="10.5"/>
      <color theme="1"/>
      <name val="Times New Roman"/>
      <family val="1"/>
    </font>
    <font>
      <b/>
      <sz val="11"/>
      <color theme="1"/>
      <name val="Times New Roman"/>
      <family val="1"/>
    </font>
    <font>
      <b/>
      <sz val="12"/>
      <color theme="1"/>
      <name val="游ゴシック"/>
      <family val="3"/>
      <charset val="128"/>
    </font>
    <font>
      <b/>
      <sz val="9"/>
      <color theme="1"/>
      <name val="游ゴシック"/>
      <family val="3"/>
      <charset val="128"/>
    </font>
    <font>
      <sz val="9"/>
      <color theme="1"/>
      <name val="Times New Roman"/>
      <family val="1"/>
    </font>
    <font>
      <b/>
      <sz val="9"/>
      <color theme="1"/>
      <name val="Times New Roman"/>
      <family val="1"/>
    </font>
    <font>
      <sz val="6"/>
      <color theme="1"/>
      <name val="Times New Roman"/>
      <family val="1"/>
    </font>
    <font>
      <sz val="7"/>
      <color theme="1"/>
      <name val="Times New Roman"/>
      <family val="1"/>
    </font>
    <font>
      <sz val="8"/>
      <color theme="5"/>
      <name val="Times New Roman"/>
      <family val="1"/>
    </font>
    <font>
      <sz val="9"/>
      <name val="Times New Roman"/>
      <family val="1"/>
    </font>
    <font>
      <sz val="8.5"/>
      <name val="Times New Roman"/>
      <family val="1"/>
    </font>
    <font>
      <sz val="8.5"/>
      <color theme="1"/>
      <name val="Times New Roman"/>
      <family val="1"/>
    </font>
    <font>
      <sz val="9"/>
      <color theme="0"/>
      <name val="Times New Roman"/>
      <family val="1"/>
    </font>
    <font>
      <sz val="9"/>
      <color rgb="FFFF0000"/>
      <name val="Times New Roman"/>
      <family val="1"/>
    </font>
    <font>
      <b/>
      <sz val="9"/>
      <name val="Times New Roman"/>
      <family val="1"/>
    </font>
    <font>
      <sz val="8"/>
      <color theme="1"/>
      <name val="Times New Roman"/>
      <family val="1"/>
    </font>
    <font>
      <b/>
      <sz val="10.5"/>
      <color theme="1"/>
      <name val="Times New Roman"/>
      <family val="1"/>
    </font>
    <font>
      <sz val="7"/>
      <color theme="0" tint="-0.499984740745262"/>
      <name val="Times New Roman"/>
      <family val="1"/>
    </font>
    <font>
      <sz val="8"/>
      <name val="Times New Roman"/>
      <family val="1"/>
    </font>
    <font>
      <sz val="9"/>
      <color theme="9" tint="-0.499984740745262"/>
      <name val="Times New Roman"/>
      <family val="1"/>
    </font>
    <font>
      <sz val="9"/>
      <color theme="0" tint="-0.34998626667073579"/>
      <name val="Times New Roman"/>
      <family val="1"/>
    </font>
    <font>
      <sz val="10.5"/>
      <color theme="0"/>
      <name val="Times New Roman"/>
      <family val="1"/>
    </font>
    <font>
      <b/>
      <sz val="9"/>
      <color theme="0"/>
      <name val="Times New Roman"/>
      <family val="1"/>
    </font>
    <font>
      <b/>
      <sz val="9"/>
      <color rgb="FFC8E7BB"/>
      <name val="Times New Roman"/>
      <family val="1"/>
    </font>
    <font>
      <sz val="8"/>
      <color theme="0" tint="-0.499984740745262"/>
      <name val="Times New Roman"/>
      <family val="1"/>
    </font>
    <font>
      <sz val="7"/>
      <color theme="9" tint="-0.499984740745262"/>
      <name val="Times New Roman"/>
      <family val="1"/>
    </font>
    <font>
      <sz val="8"/>
      <color theme="9" tint="-0.499984740745262"/>
      <name val="Times New Roman"/>
      <family val="1"/>
    </font>
    <font>
      <b/>
      <sz val="9"/>
      <color rgb="FFFF0000"/>
      <name val="Times New Roman"/>
      <family val="1"/>
    </font>
    <font>
      <sz val="8"/>
      <color theme="0"/>
      <name val="Times New Roman"/>
      <family val="1"/>
    </font>
    <font>
      <sz val="8"/>
      <color rgb="FFFF0000"/>
      <name val="Times New Roman"/>
      <family val="1"/>
    </font>
    <font>
      <sz val="7"/>
      <name val="Times New Roman"/>
      <family val="1"/>
    </font>
    <font>
      <sz val="7"/>
      <color theme="5"/>
      <name val="Times New Roman"/>
      <family val="1"/>
    </font>
    <font>
      <sz val="10.5"/>
      <color rgb="FFFF0000"/>
      <name val="Times New Roman"/>
      <family val="1"/>
    </font>
    <font>
      <sz val="9"/>
      <color theme="1" tint="0.34998626667073579"/>
      <name val="Times New Roman"/>
      <family val="1"/>
    </font>
    <font>
      <b/>
      <sz val="10.5"/>
      <name val="Times New Roman"/>
      <family val="1"/>
    </font>
    <font>
      <sz val="10.5"/>
      <name val="Times New Roman"/>
      <family val="1"/>
    </font>
    <font>
      <b/>
      <sz val="9"/>
      <color theme="1"/>
      <name val="游ゴシック"/>
      <family val="3"/>
      <charset val="128"/>
      <scheme val="minor"/>
    </font>
    <font>
      <sz val="12"/>
      <color theme="1"/>
      <name val="Arial"/>
      <family val="2"/>
    </font>
    <font>
      <sz val="9"/>
      <color theme="1"/>
      <name val="ＭＳ Ｐ明朝"/>
      <family val="1"/>
      <charset val="128"/>
    </font>
    <font>
      <sz val="9"/>
      <color rgb="FF000000"/>
      <name val="Meiryo UI"/>
      <family val="3"/>
      <charset val="128"/>
    </font>
    <font>
      <b/>
      <sz val="9"/>
      <name val="ＭＳ Ｐ明朝"/>
      <family val="1"/>
      <charset val="128"/>
    </font>
    <font>
      <sz val="9"/>
      <name val="游ゴシック"/>
      <family val="2"/>
      <charset val="128"/>
      <scheme val="minor"/>
    </font>
    <font>
      <sz val="9"/>
      <name val="ＭＳ Ｐ明朝"/>
      <family val="1"/>
      <charset val="128"/>
    </font>
    <font>
      <sz val="8"/>
      <color theme="0" tint="-0.499984740745262"/>
      <name val="ＭＳ Ｐゴシック"/>
      <family val="3"/>
      <charset val="128"/>
    </font>
    <font>
      <sz val="10.5"/>
      <color theme="1"/>
      <name val="BIZ UDPゴシック"/>
      <family val="3"/>
      <charset val="128"/>
    </font>
    <font>
      <sz val="12"/>
      <color theme="1"/>
      <name val="BIZ UDPゴシック"/>
      <family val="3"/>
      <charset val="128"/>
    </font>
    <font>
      <sz val="10.5"/>
      <color theme="1"/>
      <name val="BIZ UDゴシック"/>
      <family val="3"/>
      <charset val="128"/>
    </font>
    <font>
      <sz val="11"/>
      <color theme="10"/>
      <name val="游ゴシック"/>
      <family val="2"/>
      <charset val="128"/>
      <scheme val="minor"/>
    </font>
    <font>
      <sz val="11"/>
      <color theme="1"/>
      <name val="BIZ UDPゴシック"/>
      <family val="3"/>
      <charset val="128"/>
    </font>
    <font>
      <b/>
      <sz val="11"/>
      <name val="Times New Roman"/>
      <family val="1"/>
    </font>
    <font>
      <b/>
      <sz val="11"/>
      <name val="Arial"/>
      <family val="2"/>
    </font>
    <font>
      <b/>
      <sz val="11"/>
      <name val="游ゴシック"/>
      <family val="3"/>
      <charset val="128"/>
      <scheme val="minor"/>
    </font>
    <font>
      <b/>
      <sz val="10"/>
      <color theme="1"/>
      <name val="Times New Roman"/>
      <family val="1"/>
    </font>
    <font>
      <b/>
      <sz val="11"/>
      <color theme="1"/>
      <name val="Arial"/>
      <family val="2"/>
    </font>
    <font>
      <b/>
      <sz val="11"/>
      <color theme="1"/>
      <name val="游ゴシック"/>
      <family val="3"/>
      <charset val="128"/>
      <scheme val="minor"/>
    </font>
    <font>
      <b/>
      <sz val="10"/>
      <color theme="1"/>
      <name val="ＭＳ 明朝"/>
      <family val="1"/>
      <charset val="128"/>
    </font>
    <font>
      <b/>
      <sz val="9"/>
      <color theme="1"/>
      <name val="ＭＳ 明朝"/>
      <family val="1"/>
      <charset val="128"/>
    </font>
  </fonts>
  <fills count="5">
    <fill>
      <patternFill patternType="none"/>
    </fill>
    <fill>
      <patternFill patternType="gray125"/>
    </fill>
    <fill>
      <patternFill patternType="solid">
        <fgColor theme="0"/>
        <bgColor indexed="64"/>
      </patternFill>
    </fill>
    <fill>
      <patternFill patternType="solid">
        <fgColor rgb="FFFFCCFF"/>
        <bgColor indexed="64"/>
      </patternFill>
    </fill>
    <fill>
      <patternFill patternType="solid">
        <fgColor rgb="FFFF99FF"/>
        <bgColor indexed="64"/>
      </patternFill>
    </fill>
  </fills>
  <borders count="44">
    <border>
      <left/>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style="thin">
        <color indexed="64"/>
      </left>
      <right style="thin">
        <color indexed="64"/>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
      <left style="hair">
        <color theme="0" tint="-0.499984740745262"/>
      </left>
      <right style="thin">
        <color theme="0" tint="-0.499984740745262"/>
      </right>
      <top style="thin">
        <color theme="0" tint="-0.499984740745262"/>
      </top>
      <bottom style="thin">
        <color theme="0" tint="-0.499984740745262"/>
      </bottom>
      <diagonal/>
    </border>
    <border>
      <left style="hair">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style="hair">
        <color theme="0" tint="-0.499984740745262"/>
      </top>
      <bottom style="thin">
        <color theme="0" tint="-0.499984740745262"/>
      </bottom>
      <diagonal/>
    </border>
    <border>
      <left style="hair">
        <color theme="0" tint="-0.499984740745262"/>
      </left>
      <right style="thin">
        <color theme="0" tint="-0.499984740745262"/>
      </right>
      <top style="thin">
        <color theme="0" tint="-0.499984740745262"/>
      </top>
      <bottom/>
      <diagonal/>
    </border>
    <border>
      <left style="thin">
        <color theme="0" tint="-0.499984740745262"/>
      </left>
      <right style="hair">
        <color theme="0" tint="-0.499984740745262"/>
      </right>
      <top style="thin">
        <color theme="0" tint="-0.499984740745262"/>
      </top>
      <bottom style="thin">
        <color theme="0" tint="-0.499984740745262"/>
      </bottom>
      <diagonal/>
    </border>
    <border>
      <left style="thin">
        <color theme="0" tint="-0.499984740745262"/>
      </left>
      <right/>
      <top style="hair">
        <color theme="0" tint="-0.499984740745262"/>
      </top>
      <bottom style="thin">
        <color theme="0" tint="-0.499984740745262"/>
      </bottom>
      <diagonal/>
    </border>
    <border>
      <left/>
      <right/>
      <top style="hair">
        <color theme="0" tint="-0.499984740745262"/>
      </top>
      <bottom style="thin">
        <color theme="0" tint="-0.499984740745262"/>
      </bottom>
      <diagonal/>
    </border>
    <border>
      <left/>
      <right style="thin">
        <color theme="0" tint="-0.499984740745262"/>
      </right>
      <top style="hair">
        <color theme="0" tint="-0.499984740745262"/>
      </top>
      <bottom style="thin">
        <color theme="0" tint="-0.499984740745262"/>
      </bottom>
      <diagonal/>
    </border>
    <border>
      <left style="thin">
        <color theme="0" tint="-0.499984740745262"/>
      </left>
      <right style="thin">
        <color theme="0"/>
      </right>
      <top style="hair">
        <color theme="0" tint="-0.499984740745262"/>
      </top>
      <bottom style="thin">
        <color theme="0" tint="-0.499984740745262"/>
      </bottom>
      <diagonal/>
    </border>
    <border>
      <left style="thin">
        <color theme="0"/>
      </left>
      <right style="thin">
        <color theme="0"/>
      </right>
      <top style="hair">
        <color theme="0" tint="-0.499984740745262"/>
      </top>
      <bottom style="thin">
        <color theme="0" tint="-0.499984740745262"/>
      </bottom>
      <diagonal/>
    </border>
    <border>
      <left style="thin">
        <color theme="0"/>
      </left>
      <right/>
      <top style="hair">
        <color theme="0" tint="-0.499984740745262"/>
      </top>
      <bottom style="thin">
        <color theme="0" tint="-0.499984740745262"/>
      </bottom>
      <diagonal/>
    </border>
    <border>
      <left style="thin">
        <color theme="0"/>
      </left>
      <right style="thin">
        <color theme="0" tint="-0.499984740745262"/>
      </right>
      <top style="hair">
        <color theme="0" tint="-0.499984740745262"/>
      </top>
      <bottom style="thin">
        <color theme="0" tint="-0.499984740745262"/>
      </bottom>
      <diagonal/>
    </border>
    <border>
      <left/>
      <right style="thin">
        <color theme="0"/>
      </right>
      <top style="hair">
        <color theme="0" tint="-0.499984740745262"/>
      </top>
      <bottom style="thin">
        <color theme="0" tint="-0.499984740745262"/>
      </bottom>
      <diagonal/>
    </border>
    <border>
      <left style="thin">
        <color theme="0" tint="-0.499984740745262"/>
      </left>
      <right style="hair">
        <color theme="0" tint="-0.499984740745262"/>
      </right>
      <top style="thin">
        <color theme="0" tint="-0.499984740745262"/>
      </top>
      <bottom/>
      <diagonal/>
    </border>
    <border>
      <left style="hair">
        <color theme="0" tint="-0.499984740745262"/>
      </left>
      <right style="hair">
        <color theme="0" tint="-0.499984740745262"/>
      </right>
      <top style="thin">
        <color theme="0" tint="-0.499984740745262"/>
      </top>
      <bottom/>
      <diagonal/>
    </border>
    <border>
      <left style="thin">
        <color theme="0" tint="-0.499984740745262"/>
      </left>
      <right style="hair">
        <color theme="0" tint="-0.499984740745262"/>
      </right>
      <top/>
      <bottom style="thin">
        <color theme="0" tint="-0.499984740745262"/>
      </bottom>
      <diagonal/>
    </border>
    <border>
      <left style="hair">
        <color theme="0" tint="-0.499984740745262"/>
      </left>
      <right style="hair">
        <color theme="0" tint="-0.499984740745262"/>
      </right>
      <top/>
      <bottom style="thin">
        <color theme="0" tint="-0.499984740745262"/>
      </bottom>
      <diagonal/>
    </border>
    <border>
      <left style="hair">
        <color theme="0" tint="-0.499984740745262"/>
      </left>
      <right style="thin">
        <color theme="0" tint="-0.499984740745262"/>
      </right>
      <top/>
      <bottom style="thin">
        <color theme="0" tint="-0.499984740745262"/>
      </bottom>
      <diagonal/>
    </border>
    <border>
      <left style="hair">
        <color theme="0" tint="-0.499984740745262"/>
      </left>
      <right style="hair">
        <color theme="0" tint="-0.499984740745262"/>
      </right>
      <top style="thin">
        <color theme="0" tint="-0.499984740745262"/>
      </top>
      <bottom style="thin">
        <color theme="0" tint="-0.499984740745262"/>
      </bottom>
      <diagonal/>
    </border>
    <border>
      <left/>
      <right style="hair">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diagonal/>
    </border>
    <border>
      <left style="thin">
        <color theme="0" tint="-0.499984740745262"/>
      </left>
      <right style="thin">
        <color theme="0" tint="-0.499984740745262"/>
      </right>
      <top style="thin">
        <color theme="0" tint="-0.499984740745262"/>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cellStyleXfs>
  <cellXfs count="327">
    <xf numFmtId="0" fontId="0" fillId="0" borderId="0" xfId="0">
      <alignment vertical="center"/>
    </xf>
    <xf numFmtId="0" fontId="0" fillId="0" borderId="0" xfId="0" applyAlignment="1">
      <alignment horizontal="center" vertical="center"/>
    </xf>
    <xf numFmtId="176" fontId="0" fillId="0" borderId="0" xfId="0" applyNumberFormat="1" applyAlignment="1">
      <alignment horizontal="center" vertical="center"/>
    </xf>
    <xf numFmtId="0" fontId="19" fillId="2" borderId="0" xfId="0" applyFont="1" applyFill="1" applyBorder="1" applyProtection="1">
      <alignment vertical="center"/>
    </xf>
    <xf numFmtId="0" fontId="23" fillId="2" borderId="0" xfId="0" applyFont="1" applyFill="1" applyBorder="1" applyProtection="1">
      <alignment vertical="center"/>
    </xf>
    <xf numFmtId="0" fontId="23" fillId="2" borderId="10" xfId="0" applyFont="1" applyFill="1" applyBorder="1" applyProtection="1">
      <alignment vertical="center"/>
    </xf>
    <xf numFmtId="0" fontId="31" fillId="2" borderId="0" xfId="0" applyFont="1" applyFill="1" applyBorder="1" applyProtection="1">
      <alignment vertical="center"/>
    </xf>
    <xf numFmtId="0" fontId="28" fillId="2" borderId="0" xfId="0" applyFont="1" applyFill="1" applyBorder="1" applyProtection="1">
      <alignment vertical="center"/>
    </xf>
    <xf numFmtId="0" fontId="32" fillId="2" borderId="0" xfId="0" applyFont="1" applyFill="1" applyBorder="1" applyAlignment="1" applyProtection="1">
      <alignment vertical="center"/>
    </xf>
    <xf numFmtId="0" fontId="35" fillId="2" borderId="0" xfId="0" applyFont="1" applyFill="1" applyBorder="1" applyAlignment="1" applyProtection="1">
      <alignment vertical="center"/>
    </xf>
    <xf numFmtId="0" fontId="24" fillId="2" borderId="0" xfId="0" applyFont="1" applyFill="1" applyBorder="1" applyProtection="1">
      <alignment vertical="center"/>
    </xf>
    <xf numFmtId="0" fontId="23" fillId="2" borderId="0" xfId="0" applyFont="1" applyFill="1" applyBorder="1" applyAlignment="1" applyProtection="1">
      <alignment vertical="center"/>
    </xf>
    <xf numFmtId="0" fontId="32" fillId="2" borderId="0" xfId="0" applyFont="1" applyFill="1" applyBorder="1" applyAlignment="1" applyProtection="1">
      <alignment vertical="center" shrinkToFit="1"/>
    </xf>
    <xf numFmtId="0" fontId="40" fillId="2" borderId="0" xfId="0" applyFont="1" applyFill="1" applyBorder="1" applyProtection="1">
      <alignment vertical="center"/>
    </xf>
    <xf numFmtId="0" fontId="42" fillId="2" borderId="0" xfId="0" applyFont="1" applyFill="1" applyBorder="1" applyAlignment="1" applyProtection="1">
      <alignment horizontal="left" vertical="center"/>
    </xf>
    <xf numFmtId="0" fontId="45" fillId="2" borderId="0" xfId="0" applyFont="1" applyFill="1" applyBorder="1" applyAlignment="1" applyProtection="1">
      <alignment vertical="center"/>
    </xf>
    <xf numFmtId="0" fontId="24" fillId="2" borderId="10" xfId="0" applyFont="1" applyFill="1" applyBorder="1" applyAlignment="1" applyProtection="1">
      <alignment vertical="center"/>
    </xf>
    <xf numFmtId="0" fontId="46" fillId="2" borderId="0" xfId="0" applyFont="1" applyFill="1" applyBorder="1" applyAlignment="1" applyProtection="1">
      <alignment vertical="center"/>
    </xf>
    <xf numFmtId="0" fontId="41" fillId="2" borderId="0" xfId="0" applyFont="1" applyFill="1" applyBorder="1" applyAlignment="1" applyProtection="1">
      <alignment vertical="center"/>
    </xf>
    <xf numFmtId="0" fontId="47" fillId="2" borderId="0" xfId="0" applyNumberFormat="1" applyFont="1" applyFill="1" applyBorder="1" applyProtection="1">
      <alignment vertical="center"/>
    </xf>
    <xf numFmtId="0" fontId="48" fillId="2" borderId="0" xfId="0" applyNumberFormat="1" applyFont="1" applyFill="1" applyBorder="1" applyProtection="1">
      <alignment vertical="center"/>
    </xf>
    <xf numFmtId="0" fontId="32" fillId="2" borderId="0" xfId="0" applyNumberFormat="1" applyFont="1" applyFill="1" applyBorder="1" applyProtection="1">
      <alignment vertical="center"/>
    </xf>
    <xf numFmtId="0" fontId="40" fillId="2" borderId="0" xfId="0" applyNumberFormat="1" applyFont="1" applyFill="1" applyBorder="1" applyProtection="1">
      <alignment vertical="center"/>
    </xf>
    <xf numFmtId="0" fontId="23" fillId="2" borderId="10" xfId="0" applyFont="1" applyFill="1" applyBorder="1" applyAlignment="1" applyProtection="1">
      <alignment vertical="center" shrinkToFit="1"/>
    </xf>
    <xf numFmtId="0" fontId="23" fillId="2" borderId="0" xfId="0" applyFont="1" applyFill="1" applyBorder="1" applyAlignment="1" applyProtection="1">
      <alignment vertical="center" shrinkToFit="1"/>
    </xf>
    <xf numFmtId="0" fontId="51" fillId="2" borderId="0" xfId="0" applyFont="1" applyFill="1" applyBorder="1" applyAlignment="1" applyProtection="1">
      <alignment vertical="center"/>
    </xf>
    <xf numFmtId="0" fontId="24" fillId="2" borderId="0" xfId="0" applyFont="1" applyFill="1" applyBorder="1" applyAlignment="1" applyProtection="1">
      <alignment horizontal="center" vertical="center" wrapText="1"/>
    </xf>
    <xf numFmtId="0" fontId="23" fillId="2" borderId="0" xfId="0" applyFont="1" applyFill="1" applyBorder="1" applyAlignment="1" applyProtection="1"/>
    <xf numFmtId="0" fontId="27" fillId="2" borderId="0" xfId="0" applyFont="1" applyFill="1" applyBorder="1" applyAlignment="1" applyProtection="1">
      <alignment vertical="center" shrinkToFit="1"/>
    </xf>
    <xf numFmtId="0" fontId="53" fillId="2" borderId="0" xfId="0" applyFont="1" applyFill="1" applyBorder="1" applyAlignment="1" applyProtection="1">
      <alignment vertical="center"/>
    </xf>
    <xf numFmtId="0" fontId="33" fillId="2" borderId="0" xfId="0" applyFont="1" applyFill="1" applyBorder="1" applyAlignment="1" applyProtection="1">
      <alignment vertical="center"/>
    </xf>
    <xf numFmtId="0" fontId="54" fillId="2" borderId="0" xfId="0" applyFont="1" applyFill="1" applyBorder="1" applyProtection="1">
      <alignment vertical="center"/>
    </xf>
    <xf numFmtId="0" fontId="28" fillId="2" borderId="0" xfId="0" applyFont="1" applyFill="1" applyBorder="1" applyAlignment="1" applyProtection="1">
      <alignment horizontal="right"/>
    </xf>
    <xf numFmtId="0" fontId="54" fillId="2" borderId="0" xfId="0" applyFont="1" applyFill="1" applyBorder="1" applyAlignment="1" applyProtection="1">
      <alignment vertical="center"/>
    </xf>
    <xf numFmtId="0" fontId="54" fillId="2" borderId="0" xfId="0" applyFont="1" applyFill="1" applyAlignment="1" applyProtection="1">
      <alignment vertical="center"/>
    </xf>
    <xf numFmtId="0" fontId="28" fillId="2" borderId="0" xfId="0" applyFont="1" applyFill="1" applyBorder="1" applyAlignment="1" applyProtection="1"/>
    <xf numFmtId="0" fontId="19" fillId="2" borderId="0" xfId="0" applyFont="1" applyFill="1" applyBorder="1" applyAlignment="1" applyProtection="1">
      <alignment vertical="center"/>
    </xf>
    <xf numFmtId="0" fontId="19" fillId="2" borderId="0" xfId="0" applyFont="1" applyFill="1" applyAlignment="1" applyProtection="1">
      <alignment vertical="center"/>
    </xf>
    <xf numFmtId="0" fontId="28" fillId="2" borderId="0" xfId="0" applyFont="1" applyFill="1" applyBorder="1" applyAlignment="1" applyProtection="1">
      <alignment vertical="center"/>
    </xf>
    <xf numFmtId="0" fontId="24" fillId="2" borderId="0" xfId="0" applyFont="1" applyFill="1" applyBorder="1" applyAlignment="1" applyProtection="1">
      <alignment horizontal="left" vertical="center"/>
    </xf>
    <xf numFmtId="0" fontId="24" fillId="2" borderId="0" xfId="0" applyFont="1" applyFill="1" applyBorder="1" applyAlignment="1" applyProtection="1">
      <alignment vertical="center"/>
    </xf>
    <xf numFmtId="0" fontId="38" fillId="2" borderId="0" xfId="0" applyFont="1" applyFill="1" applyBorder="1" applyAlignment="1" applyProtection="1">
      <alignment horizontal="center" vertical="center"/>
    </xf>
    <xf numFmtId="0" fontId="33" fillId="2" borderId="0" xfId="0" applyFont="1" applyFill="1" applyBorder="1" applyAlignment="1" applyProtection="1">
      <alignment horizontal="left" vertical="center"/>
    </xf>
    <xf numFmtId="0" fontId="23" fillId="2" borderId="12" xfId="0" applyFont="1" applyFill="1" applyBorder="1" applyAlignment="1" applyProtection="1">
      <alignment horizontal="left" vertical="center" wrapText="1"/>
    </xf>
    <xf numFmtId="0" fontId="23" fillId="2" borderId="0" xfId="0" applyFont="1" applyFill="1" applyBorder="1" applyAlignment="1" applyProtection="1">
      <alignment horizontal="center" vertical="center" wrapText="1"/>
    </xf>
    <xf numFmtId="0" fontId="23" fillId="2" borderId="0" xfId="0" applyFont="1" applyFill="1" applyBorder="1" applyAlignment="1" applyProtection="1">
      <alignment horizontal="center" vertical="center"/>
    </xf>
    <xf numFmtId="0" fontId="55" fillId="2" borderId="0" xfId="0" applyFont="1" applyFill="1" applyBorder="1" applyAlignment="1" applyProtection="1">
      <alignment vertical="center"/>
    </xf>
    <xf numFmtId="0" fontId="27" fillId="2" borderId="0" xfId="0" applyFont="1" applyFill="1" applyBorder="1" applyAlignment="1" applyProtection="1">
      <alignment horizontal="left" vertical="center"/>
    </xf>
    <xf numFmtId="0" fontId="33" fillId="2" borderId="0" xfId="0" applyFont="1" applyFill="1" applyBorder="1" applyAlignment="1" applyProtection="1">
      <alignment horizontal="left" vertical="center"/>
    </xf>
    <xf numFmtId="0" fontId="59" fillId="2" borderId="0" xfId="0" applyFont="1" applyFill="1" applyBorder="1" applyAlignment="1" applyProtection="1">
      <alignment horizontal="left" vertical="center"/>
    </xf>
    <xf numFmtId="0" fontId="62" fillId="0" borderId="0" xfId="0" applyFont="1" applyAlignment="1">
      <alignment vertical="center"/>
    </xf>
    <xf numFmtId="0" fontId="28" fillId="2" borderId="0" xfId="0" applyFont="1" applyFill="1" applyBorder="1" applyAlignment="1" applyProtection="1">
      <alignment horizontal="left" vertical="center"/>
      <protection locked="0"/>
    </xf>
    <xf numFmtId="0" fontId="61" fillId="2" borderId="0" xfId="0" applyFont="1" applyFill="1" applyBorder="1" applyAlignment="1" applyProtection="1">
      <alignment horizontal="left" vertical="center"/>
      <protection locked="0"/>
    </xf>
    <xf numFmtId="0" fontId="0" fillId="0" borderId="0" xfId="0" applyAlignment="1">
      <alignment horizontal="left" vertical="center"/>
    </xf>
    <xf numFmtId="0" fontId="65" fillId="0" borderId="0" xfId="0" applyFont="1" applyAlignment="1">
      <alignment horizontal="left" vertical="center" indent="1"/>
    </xf>
    <xf numFmtId="0" fontId="65" fillId="0" borderId="0" xfId="0" applyFont="1" applyAlignment="1">
      <alignment horizontal="left" vertical="center"/>
    </xf>
    <xf numFmtId="0" fontId="63" fillId="0" borderId="0" xfId="0" applyFont="1" applyAlignment="1">
      <alignment horizontal="left" vertical="center" indent="1"/>
    </xf>
    <xf numFmtId="0" fontId="65" fillId="0" borderId="0" xfId="0" applyFont="1" applyAlignment="1">
      <alignment horizontal="left" vertical="center" indent="4"/>
    </xf>
    <xf numFmtId="0" fontId="64" fillId="0" borderId="0" xfId="0" applyFont="1" applyAlignment="1">
      <alignment horizontal="left" vertical="center"/>
    </xf>
    <xf numFmtId="0" fontId="0" fillId="0" borderId="0" xfId="0" applyBorder="1">
      <alignment vertical="center"/>
    </xf>
    <xf numFmtId="0" fontId="64" fillId="0" borderId="0" xfId="0" applyFont="1" applyBorder="1" applyAlignment="1">
      <alignment horizontal="left" vertical="center"/>
    </xf>
    <xf numFmtId="0" fontId="0" fillId="0" borderId="0" xfId="0" applyBorder="1" applyAlignment="1">
      <alignment horizontal="left" vertical="center"/>
    </xf>
    <xf numFmtId="0" fontId="0" fillId="0" borderId="0" xfId="0" applyBorder="1" applyAlignment="1">
      <alignment horizontal="left" vertical="center" wrapText="1"/>
    </xf>
    <xf numFmtId="0" fontId="65" fillId="0" borderId="0" xfId="0" applyFont="1" applyBorder="1" applyAlignment="1">
      <alignment horizontal="left" vertical="center" indent="1"/>
    </xf>
    <xf numFmtId="0" fontId="0" fillId="0" borderId="0" xfId="0" applyBorder="1" applyAlignment="1">
      <alignment vertical="center" wrapText="1"/>
    </xf>
    <xf numFmtId="0" fontId="0" fillId="0" borderId="0" xfId="0" applyAlignment="1">
      <alignment vertical="center" wrapText="1"/>
    </xf>
    <xf numFmtId="0" fontId="66" fillId="0" borderId="0" xfId="2" applyFont="1" applyAlignment="1">
      <alignment horizontal="left" vertical="center"/>
    </xf>
    <xf numFmtId="0" fontId="67" fillId="0" borderId="0" xfId="0" applyFont="1" applyBorder="1" applyAlignment="1">
      <alignment vertical="center" wrapText="1"/>
    </xf>
    <xf numFmtId="0" fontId="67" fillId="0" borderId="0" xfId="0" applyFont="1" applyBorder="1" applyAlignment="1">
      <alignment horizontal="left" vertical="center"/>
    </xf>
    <xf numFmtId="0" fontId="68" fillId="2" borderId="0" xfId="0" applyFont="1" applyFill="1" applyBorder="1" applyAlignment="1" applyProtection="1">
      <alignment vertical="center"/>
    </xf>
    <xf numFmtId="0" fontId="73" fillId="2" borderId="0" xfId="0" applyFont="1" applyFill="1" applyBorder="1" applyAlignment="1" applyProtection="1">
      <alignment vertical="center"/>
    </xf>
    <xf numFmtId="0" fontId="27" fillId="2" borderId="0" xfId="0" applyFont="1" applyFill="1" applyBorder="1" applyAlignment="1" applyProtection="1">
      <alignment vertical="center"/>
    </xf>
    <xf numFmtId="0" fontId="71" fillId="2" borderId="0" xfId="0" applyFont="1" applyFill="1" applyBorder="1" applyAlignment="1" applyProtection="1">
      <alignment horizontal="left" vertical="center"/>
    </xf>
    <xf numFmtId="0" fontId="28" fillId="2" borderId="12" xfId="0" applyFont="1" applyFill="1" applyBorder="1" applyAlignment="1" applyProtection="1">
      <alignment horizontal="center" vertical="center" shrinkToFit="1"/>
    </xf>
    <xf numFmtId="0" fontId="28" fillId="2" borderId="7" xfId="0" applyFont="1" applyFill="1" applyBorder="1" applyAlignment="1" applyProtection="1">
      <alignment horizontal="center" vertical="center" shrinkToFit="1"/>
    </xf>
    <xf numFmtId="0" fontId="57" fillId="3" borderId="19" xfId="0" applyFont="1" applyFill="1" applyBorder="1" applyAlignment="1" applyProtection="1">
      <alignment horizontal="left" vertical="center" shrinkToFit="1"/>
      <protection locked="0"/>
    </xf>
    <xf numFmtId="0" fontId="23" fillId="3" borderId="12" xfId="0" applyFont="1" applyFill="1" applyBorder="1" applyAlignment="1" applyProtection="1">
      <alignment horizontal="left" vertical="center" shrinkToFit="1"/>
      <protection locked="0"/>
    </xf>
    <xf numFmtId="0" fontId="38" fillId="2" borderId="0" xfId="0" applyFont="1" applyFill="1" applyBorder="1" applyAlignment="1" applyProtection="1">
      <alignment horizontal="center" vertical="center"/>
    </xf>
    <xf numFmtId="0" fontId="8" fillId="3" borderId="21" xfId="0" applyFont="1" applyFill="1" applyBorder="1" applyAlignment="1" applyProtection="1">
      <alignment horizontal="center" vertical="center" shrinkToFit="1"/>
      <protection locked="0"/>
    </xf>
    <xf numFmtId="0" fontId="28" fillId="2" borderId="43" xfId="0" applyFont="1" applyFill="1" applyBorder="1" applyAlignment="1" applyProtection="1">
      <alignment horizontal="center" vertical="center"/>
    </xf>
    <xf numFmtId="0" fontId="60" fillId="0" borderId="43" xfId="0" applyFont="1" applyBorder="1" applyAlignment="1">
      <alignment horizontal="center" vertical="center"/>
    </xf>
    <xf numFmtId="0" fontId="28" fillId="3" borderId="43" xfId="0" applyFont="1" applyFill="1" applyBorder="1" applyAlignment="1" applyProtection="1">
      <alignment horizontal="center" vertical="center"/>
      <protection locked="0"/>
    </xf>
    <xf numFmtId="0" fontId="60" fillId="3" borderId="43" xfId="0" applyFont="1" applyFill="1" applyBorder="1" applyAlignment="1" applyProtection="1">
      <alignment horizontal="center" vertical="center"/>
      <protection locked="0"/>
    </xf>
    <xf numFmtId="0" fontId="27" fillId="2" borderId="0" xfId="0" applyFont="1" applyFill="1" applyBorder="1" applyAlignment="1" applyProtection="1">
      <alignment horizontal="left" vertical="center" shrinkToFit="1"/>
    </xf>
    <xf numFmtId="38" fontId="45" fillId="2" borderId="0" xfId="1" applyFont="1" applyFill="1" applyBorder="1" applyAlignment="1" applyProtection="1">
      <alignment horizontal="center" vertical="center" shrinkToFit="1"/>
    </xf>
    <xf numFmtId="0" fontId="23" fillId="3" borderId="19" xfId="0" applyFont="1" applyFill="1" applyBorder="1" applyAlignment="1" applyProtection="1">
      <alignment horizontal="center" vertical="center" shrinkToFit="1"/>
      <protection locked="0"/>
    </xf>
    <xf numFmtId="0" fontId="23" fillId="3" borderId="12" xfId="0" applyFont="1" applyFill="1" applyBorder="1" applyAlignment="1" applyProtection="1">
      <alignment horizontal="center" vertical="center" shrinkToFit="1"/>
      <protection locked="0"/>
    </xf>
    <xf numFmtId="0" fontId="27" fillId="2" borderId="11" xfId="0" applyFont="1" applyFill="1" applyBorder="1" applyAlignment="1" applyProtection="1">
      <alignment horizontal="left" vertical="center" shrinkToFit="1"/>
    </xf>
    <xf numFmtId="0" fontId="27" fillId="2" borderId="18" xfId="0" applyFont="1" applyFill="1" applyBorder="1" applyAlignment="1" applyProtection="1">
      <alignment horizontal="left" vertical="center" shrinkToFit="1"/>
    </xf>
    <xf numFmtId="0" fontId="27" fillId="2" borderId="10" xfId="0" applyFont="1" applyFill="1" applyBorder="1" applyAlignment="1" applyProtection="1">
      <alignment horizontal="left" vertical="center" shrinkToFit="1"/>
    </xf>
    <xf numFmtId="0" fontId="39" fillId="2" borderId="12" xfId="0" applyFont="1" applyFill="1" applyBorder="1" applyAlignment="1" applyProtection="1">
      <alignment horizontal="left" vertical="center" wrapText="1"/>
    </xf>
    <xf numFmtId="0" fontId="26" fillId="2" borderId="12" xfId="0" applyFont="1" applyFill="1" applyBorder="1" applyAlignment="1" applyProtection="1">
      <alignment horizontal="center" vertical="center" wrapText="1" shrinkToFit="1"/>
    </xf>
    <xf numFmtId="0" fontId="26" fillId="2" borderId="12" xfId="0" applyFont="1" applyFill="1" applyBorder="1" applyAlignment="1" applyProtection="1">
      <alignment horizontal="center" vertical="center" shrinkToFit="1"/>
    </xf>
    <xf numFmtId="0" fontId="26" fillId="2" borderId="12" xfId="0" applyFont="1" applyFill="1" applyBorder="1" applyAlignment="1" applyProtection="1">
      <alignment horizontal="center" vertical="center" wrapText="1"/>
    </xf>
    <xf numFmtId="0" fontId="26" fillId="2" borderId="12" xfId="0" applyFont="1" applyFill="1" applyBorder="1" applyAlignment="1" applyProtection="1">
      <alignment horizontal="center" vertical="center"/>
    </xf>
    <xf numFmtId="0" fontId="23" fillId="2" borderId="12" xfId="0" applyFont="1" applyFill="1" applyBorder="1" applyAlignment="1" applyProtection="1">
      <alignment horizontal="center" vertical="center" shrinkToFit="1"/>
    </xf>
    <xf numFmtId="0" fontId="45" fillId="2" borderId="0" xfId="0" applyFont="1" applyFill="1" applyBorder="1" applyAlignment="1" applyProtection="1">
      <alignment horizontal="left" vertical="center"/>
    </xf>
    <xf numFmtId="0" fontId="47" fillId="2" borderId="0" xfId="0" applyFont="1" applyFill="1" applyBorder="1" applyAlignment="1" applyProtection="1">
      <alignment horizontal="left" vertical="center"/>
    </xf>
    <xf numFmtId="0" fontId="28" fillId="2" borderId="12" xfId="0" applyFont="1" applyFill="1" applyBorder="1" applyAlignment="1" applyProtection="1">
      <alignment horizontal="center" vertical="center"/>
    </xf>
    <xf numFmtId="0" fontId="28" fillId="2" borderId="7" xfId="0" applyFont="1" applyFill="1" applyBorder="1" applyAlignment="1" applyProtection="1">
      <alignment horizontal="center" vertical="center"/>
    </xf>
    <xf numFmtId="0" fontId="41" fillId="2" borderId="0" xfId="0" applyFont="1" applyFill="1" applyBorder="1" applyAlignment="1" applyProtection="1">
      <alignment horizontal="left" vertical="center"/>
    </xf>
    <xf numFmtId="0" fontId="40" fillId="2" borderId="0" xfId="0" applyFont="1" applyFill="1" applyBorder="1" applyAlignment="1" applyProtection="1">
      <alignment horizontal="left" vertical="center"/>
    </xf>
    <xf numFmtId="0" fontId="27" fillId="2" borderId="3" xfId="0" applyFont="1" applyFill="1" applyBorder="1" applyAlignment="1" applyProtection="1">
      <alignment horizontal="left" vertical="center" shrinkToFit="1"/>
    </xf>
    <xf numFmtId="0" fontId="27" fillId="2" borderId="16" xfId="0" applyFont="1" applyFill="1" applyBorder="1" applyAlignment="1" applyProtection="1">
      <alignment horizontal="left" vertical="center" shrinkToFit="1"/>
    </xf>
    <xf numFmtId="0" fontId="27" fillId="2" borderId="1" xfId="0" applyFont="1" applyFill="1" applyBorder="1" applyAlignment="1" applyProtection="1">
      <alignment horizontal="left" vertical="center" shrinkToFit="1"/>
    </xf>
    <xf numFmtId="0" fontId="28" fillId="2" borderId="12" xfId="0" applyFont="1" applyFill="1" applyBorder="1" applyAlignment="1" applyProtection="1">
      <alignment horizontal="center" vertical="center" textRotation="255" wrapText="1"/>
    </xf>
    <xf numFmtId="0" fontId="43" fillId="2" borderId="0" xfId="0" applyFont="1" applyFill="1" applyBorder="1" applyAlignment="1" applyProtection="1">
      <alignment horizontal="left" vertical="center"/>
    </xf>
    <xf numFmtId="0" fontId="28" fillId="2" borderId="19" xfId="0" applyFont="1" applyFill="1" applyBorder="1" applyAlignment="1" applyProtection="1">
      <alignment horizontal="center" vertical="center"/>
    </xf>
    <xf numFmtId="0" fontId="23" fillId="2" borderId="12" xfId="0" applyFont="1" applyFill="1" applyBorder="1" applyAlignment="1" applyProtection="1">
      <alignment vertical="center" wrapText="1"/>
    </xf>
    <xf numFmtId="0" fontId="23" fillId="3" borderId="12" xfId="0" applyNumberFormat="1" applyFont="1" applyFill="1" applyBorder="1" applyAlignment="1" applyProtection="1">
      <alignment horizontal="center" vertical="center" shrinkToFit="1"/>
      <protection locked="0"/>
    </xf>
    <xf numFmtId="0" fontId="23" fillId="2" borderId="12" xfId="0" applyFont="1" applyFill="1" applyBorder="1" applyAlignment="1" applyProtection="1">
      <alignment horizontal="left" vertical="center" shrinkToFit="1"/>
    </xf>
    <xf numFmtId="49" fontId="23" fillId="3" borderId="12" xfId="0" applyNumberFormat="1" applyFont="1" applyFill="1" applyBorder="1" applyAlignment="1" applyProtection="1">
      <alignment horizontal="center" vertical="center" shrinkToFit="1"/>
      <protection locked="0"/>
    </xf>
    <xf numFmtId="49" fontId="23" fillId="3" borderId="7" xfId="0" applyNumberFormat="1" applyFont="1" applyFill="1" applyBorder="1" applyAlignment="1" applyProtection="1">
      <alignment horizontal="center" vertical="center" shrinkToFit="1"/>
      <protection locked="0"/>
    </xf>
    <xf numFmtId="0" fontId="27" fillId="2" borderId="4" xfId="0" applyFont="1" applyFill="1" applyBorder="1" applyAlignment="1" applyProtection="1">
      <alignment horizontal="left" vertical="center" shrinkToFit="1"/>
    </xf>
    <xf numFmtId="0" fontId="27" fillId="2" borderId="5" xfId="0" applyFont="1" applyFill="1" applyBorder="1" applyAlignment="1" applyProtection="1">
      <alignment horizontal="left" vertical="center" shrinkToFit="1"/>
    </xf>
    <xf numFmtId="0" fontId="23" fillId="2" borderId="12" xfId="0" applyFont="1" applyFill="1" applyBorder="1" applyAlignment="1" applyProtection="1">
      <alignment horizontal="center" vertical="center" wrapText="1"/>
    </xf>
    <xf numFmtId="0" fontId="39" fillId="2" borderId="12" xfId="0" applyFont="1" applyFill="1" applyBorder="1" applyAlignment="1" applyProtection="1">
      <alignment horizontal="center" vertical="center" shrinkToFit="1"/>
    </xf>
    <xf numFmtId="0" fontId="23" fillId="3" borderId="19" xfId="0" applyFont="1" applyFill="1" applyBorder="1" applyAlignment="1" applyProtection="1">
      <alignment horizontal="left" vertical="center"/>
      <protection locked="0"/>
    </xf>
    <xf numFmtId="0" fontId="23" fillId="3" borderId="12" xfId="0" applyFont="1" applyFill="1" applyBorder="1" applyAlignment="1" applyProtection="1">
      <alignment horizontal="left" vertical="center"/>
      <protection locked="0"/>
    </xf>
    <xf numFmtId="0" fontId="27" fillId="2" borderId="0" xfId="0" applyFont="1" applyFill="1" applyBorder="1" applyAlignment="1" applyProtection="1">
      <alignment horizontal="left" vertical="center"/>
    </xf>
    <xf numFmtId="0" fontId="27" fillId="2" borderId="5" xfId="0" applyFont="1" applyFill="1" applyBorder="1" applyAlignment="1" applyProtection="1">
      <alignment horizontal="left" vertical="center"/>
    </xf>
    <xf numFmtId="0" fontId="28" fillId="4" borderId="0" xfId="0" applyFont="1" applyFill="1" applyBorder="1" applyAlignment="1" applyProtection="1">
      <alignment horizontal="center" vertical="center" wrapText="1"/>
    </xf>
    <xf numFmtId="0" fontId="28" fillId="4" borderId="0" xfId="0" applyFont="1" applyFill="1" applyBorder="1" applyAlignment="1" applyProtection="1">
      <alignment horizontal="center" vertical="center"/>
    </xf>
    <xf numFmtId="0" fontId="23" fillId="2" borderId="16" xfId="0" applyFont="1" applyFill="1" applyBorder="1" applyAlignment="1" applyProtection="1">
      <alignment horizontal="left" vertical="center"/>
    </xf>
    <xf numFmtId="0" fontId="23" fillId="2" borderId="21" xfId="0" applyFont="1" applyFill="1" applyBorder="1" applyAlignment="1" applyProtection="1">
      <alignment horizontal="left" vertical="center"/>
    </xf>
    <xf numFmtId="0" fontId="23" fillId="2" borderId="1" xfId="0" applyFont="1" applyFill="1" applyBorder="1" applyAlignment="1" applyProtection="1">
      <alignment horizontal="left" vertical="center" wrapText="1"/>
    </xf>
    <xf numFmtId="0" fontId="23" fillId="2" borderId="2" xfId="0" applyFont="1" applyFill="1" applyBorder="1" applyAlignment="1" applyProtection="1">
      <alignment horizontal="left" vertical="center" wrapText="1"/>
    </xf>
    <xf numFmtId="0" fontId="23" fillId="2" borderId="3" xfId="0" applyFont="1" applyFill="1" applyBorder="1" applyAlignment="1" applyProtection="1">
      <alignment horizontal="left" vertical="center" wrapText="1"/>
    </xf>
    <xf numFmtId="0" fontId="23" fillId="2" borderId="24" xfId="0" applyFont="1" applyFill="1" applyBorder="1" applyAlignment="1" applyProtection="1">
      <alignment horizontal="left" vertical="center" wrapText="1"/>
    </xf>
    <xf numFmtId="0" fontId="23" fillId="2" borderId="25" xfId="0" applyFont="1" applyFill="1" applyBorder="1" applyAlignment="1" applyProtection="1">
      <alignment horizontal="left" vertical="center" wrapText="1"/>
    </xf>
    <xf numFmtId="0" fontId="23" fillId="2" borderId="26" xfId="0" applyFont="1" applyFill="1" applyBorder="1" applyAlignment="1" applyProtection="1">
      <alignment horizontal="left" vertical="center" wrapText="1"/>
    </xf>
    <xf numFmtId="0" fontId="27" fillId="2" borderId="2" xfId="0" applyFont="1" applyFill="1" applyBorder="1" applyAlignment="1" applyProtection="1">
      <alignment horizontal="left" vertical="center"/>
    </xf>
    <xf numFmtId="0" fontId="23" fillId="2" borderId="5" xfId="0" applyFont="1" applyFill="1" applyBorder="1" applyAlignment="1" applyProtection="1">
      <alignment horizontal="left" vertical="center"/>
    </xf>
    <xf numFmtId="0" fontId="23" fillId="3" borderId="7" xfId="0" applyNumberFormat="1" applyFont="1" applyFill="1" applyBorder="1" applyAlignment="1" applyProtection="1">
      <alignment horizontal="center" vertical="center"/>
      <protection locked="0"/>
    </xf>
    <xf numFmtId="0" fontId="23" fillId="3" borderId="9" xfId="0" applyNumberFormat="1" applyFont="1" applyFill="1" applyBorder="1" applyAlignment="1" applyProtection="1">
      <alignment horizontal="center" vertical="center"/>
      <protection locked="0"/>
    </xf>
    <xf numFmtId="0" fontId="23" fillId="2" borderId="16" xfId="0" applyFont="1" applyFill="1" applyBorder="1" applyAlignment="1" applyProtection="1">
      <alignment horizontal="left" vertical="center" shrinkToFit="1"/>
    </xf>
    <xf numFmtId="0" fontId="23" fillId="2" borderId="21" xfId="0" applyFont="1" applyFill="1" applyBorder="1" applyAlignment="1" applyProtection="1">
      <alignment horizontal="left" vertical="center" wrapText="1"/>
    </xf>
    <xf numFmtId="0" fontId="20" fillId="2" borderId="0" xfId="0" applyFont="1" applyFill="1" applyBorder="1" applyAlignment="1" applyProtection="1">
      <alignment horizontal="left" vertical="center"/>
    </xf>
    <xf numFmtId="0" fontId="27" fillId="2" borderId="11" xfId="0" applyFont="1" applyFill="1" applyBorder="1" applyAlignment="1" applyProtection="1">
      <alignment horizontal="left" vertical="center"/>
    </xf>
    <xf numFmtId="0" fontId="27" fillId="2" borderId="18" xfId="0" applyFont="1" applyFill="1" applyBorder="1" applyAlignment="1" applyProtection="1">
      <alignment horizontal="left" vertical="center"/>
    </xf>
    <xf numFmtId="0" fontId="27" fillId="2" borderId="10" xfId="0" applyFont="1" applyFill="1" applyBorder="1" applyAlignment="1" applyProtection="1">
      <alignment horizontal="left" vertical="center"/>
    </xf>
    <xf numFmtId="0" fontId="36" fillId="2" borderId="12" xfId="0" applyFont="1" applyFill="1" applyBorder="1" applyAlignment="1" applyProtection="1">
      <alignment horizontal="center" vertical="center"/>
    </xf>
    <xf numFmtId="0" fontId="23" fillId="2" borderId="12" xfId="0" applyFont="1" applyFill="1" applyBorder="1" applyAlignment="1" applyProtection="1">
      <alignment horizontal="center" vertical="center"/>
    </xf>
    <xf numFmtId="0" fontId="23" fillId="2" borderId="7" xfId="0" applyFont="1" applyFill="1" applyBorder="1" applyAlignment="1" applyProtection="1">
      <alignment horizontal="center" vertical="center"/>
    </xf>
    <xf numFmtId="0" fontId="23" fillId="3" borderId="19" xfId="0" applyFont="1" applyFill="1" applyBorder="1" applyAlignment="1" applyProtection="1">
      <alignment horizontal="center" vertical="center"/>
      <protection locked="0"/>
    </xf>
    <xf numFmtId="0" fontId="23" fillId="3" borderId="12" xfId="0" applyFont="1" applyFill="1" applyBorder="1" applyAlignment="1" applyProtection="1">
      <alignment horizontal="center" vertical="center"/>
      <protection locked="0"/>
    </xf>
    <xf numFmtId="0" fontId="28" fillId="2" borderId="16" xfId="0" applyFont="1" applyFill="1" applyBorder="1" applyAlignment="1" applyProtection="1">
      <alignment horizontal="center" vertical="center" shrinkToFit="1"/>
    </xf>
    <xf numFmtId="0" fontId="44" fillId="2" borderId="0" xfId="0" applyFont="1" applyFill="1" applyBorder="1" applyAlignment="1" applyProtection="1">
      <alignment horizontal="center" vertical="center"/>
    </xf>
    <xf numFmtId="38" fontId="28" fillId="3" borderId="12" xfId="1" applyFont="1" applyFill="1" applyBorder="1" applyAlignment="1" applyProtection="1">
      <alignment horizontal="center" vertical="center" shrinkToFit="1"/>
      <protection locked="0"/>
    </xf>
    <xf numFmtId="38" fontId="28" fillId="3" borderId="7" xfId="1" applyFont="1" applyFill="1" applyBorder="1" applyAlignment="1" applyProtection="1">
      <alignment horizontal="center" vertical="center" shrinkToFit="1"/>
      <protection locked="0"/>
    </xf>
    <xf numFmtId="0" fontId="28" fillId="2" borderId="12" xfId="0" applyFont="1" applyFill="1" applyBorder="1" applyAlignment="1" applyProtection="1">
      <alignment horizontal="center" vertical="center" wrapText="1"/>
    </xf>
    <xf numFmtId="0" fontId="43" fillId="2" borderId="0" xfId="0" applyFont="1" applyFill="1" applyBorder="1" applyAlignment="1" applyProtection="1">
      <alignment horizontal="left" vertical="center" shrinkToFit="1"/>
    </xf>
    <xf numFmtId="58" fontId="23" fillId="3" borderId="19" xfId="0" applyNumberFormat="1" applyFont="1" applyFill="1" applyBorder="1" applyAlignment="1" applyProtection="1">
      <alignment horizontal="center" vertical="center" shrinkToFit="1"/>
      <protection locked="0"/>
    </xf>
    <xf numFmtId="58" fontId="23" fillId="3" borderId="12" xfId="0" applyNumberFormat="1" applyFont="1" applyFill="1" applyBorder="1" applyAlignment="1" applyProtection="1">
      <alignment horizontal="center" vertical="center" shrinkToFit="1"/>
      <protection locked="0"/>
    </xf>
    <xf numFmtId="58" fontId="23" fillId="3" borderId="23" xfId="0" applyNumberFormat="1" applyFont="1" applyFill="1" applyBorder="1" applyAlignment="1" applyProtection="1">
      <alignment horizontal="center" vertical="center" shrinkToFit="1"/>
      <protection locked="0"/>
    </xf>
    <xf numFmtId="0" fontId="23" fillId="2" borderId="7" xfId="0" applyFont="1" applyFill="1" applyBorder="1" applyAlignment="1" applyProtection="1">
      <alignment horizontal="center" vertical="center" shrinkToFit="1"/>
    </xf>
    <xf numFmtId="0" fontId="23" fillId="0" borderId="32" xfId="0" applyFont="1" applyFill="1" applyBorder="1" applyAlignment="1">
      <alignment horizontal="center" vertical="center" shrinkToFit="1"/>
    </xf>
    <xf numFmtId="0" fontId="23" fillId="0" borderId="33" xfId="0" applyFont="1" applyFill="1" applyBorder="1" applyAlignment="1">
      <alignment horizontal="center" vertical="center" shrinkToFit="1"/>
    </xf>
    <xf numFmtId="0" fontId="23" fillId="3" borderId="33" xfId="0" applyFont="1" applyFill="1" applyBorder="1" applyAlignment="1" applyProtection="1">
      <alignment horizontal="center" vertical="center" wrapText="1"/>
      <protection locked="0"/>
    </xf>
    <xf numFmtId="0" fontId="23" fillId="3" borderId="22" xfId="0" applyFont="1" applyFill="1" applyBorder="1" applyAlignment="1" applyProtection="1">
      <alignment horizontal="center" vertical="center" wrapText="1"/>
      <protection locked="0"/>
    </xf>
    <xf numFmtId="0" fontId="23" fillId="0" borderId="23" xfId="0" applyFont="1" applyFill="1" applyBorder="1" applyAlignment="1">
      <alignment horizontal="center" vertical="center" shrinkToFit="1"/>
    </xf>
    <xf numFmtId="0" fontId="23" fillId="0" borderId="37" xfId="0" applyFont="1" applyFill="1" applyBorder="1" applyAlignment="1">
      <alignment horizontal="center" vertical="center" shrinkToFit="1"/>
    </xf>
    <xf numFmtId="0" fontId="23" fillId="0" borderId="37" xfId="0" applyFont="1" applyFill="1" applyBorder="1" applyAlignment="1" applyProtection="1">
      <alignment horizontal="right" vertical="center" shrinkToFit="1"/>
      <protection locked="0"/>
    </xf>
    <xf numFmtId="0" fontId="68" fillId="2" borderId="0" xfId="0" applyFont="1" applyFill="1" applyBorder="1" applyAlignment="1" applyProtection="1">
      <alignment horizontal="left" vertical="center"/>
    </xf>
    <xf numFmtId="49" fontId="23" fillId="3" borderId="19" xfId="0" applyNumberFormat="1" applyFont="1" applyFill="1" applyBorder="1" applyAlignment="1" applyProtection="1">
      <alignment horizontal="left" vertical="center" shrinkToFit="1"/>
      <protection locked="0"/>
    </xf>
    <xf numFmtId="49" fontId="23" fillId="3" borderId="12" xfId="0" applyNumberFormat="1" applyFont="1" applyFill="1" applyBorder="1" applyAlignment="1" applyProtection="1">
      <alignment horizontal="left" vertical="center" shrinkToFit="1"/>
      <protection locked="0"/>
    </xf>
    <xf numFmtId="0" fontId="49" fillId="2" borderId="12" xfId="0" applyFont="1" applyFill="1" applyBorder="1" applyAlignment="1" applyProtection="1">
      <alignment horizontal="center" vertical="center" wrapText="1"/>
    </xf>
    <xf numFmtId="0" fontId="49" fillId="2" borderId="7" xfId="0" applyFont="1" applyFill="1" applyBorder="1" applyAlignment="1" applyProtection="1">
      <alignment horizontal="center" vertical="center" wrapText="1"/>
    </xf>
    <xf numFmtId="49" fontId="19" fillId="0" borderId="9" xfId="0" applyNumberFormat="1" applyFont="1" applyFill="1" applyBorder="1" applyAlignment="1" applyProtection="1">
      <alignment horizontal="center" vertical="center"/>
    </xf>
    <xf numFmtId="49" fontId="19" fillId="0" borderId="12" xfId="0" applyNumberFormat="1" applyFont="1" applyFill="1" applyBorder="1" applyAlignment="1" applyProtection="1">
      <alignment horizontal="center" vertical="center"/>
    </xf>
    <xf numFmtId="0" fontId="49" fillId="2" borderId="12" xfId="0" applyFont="1" applyFill="1" applyBorder="1" applyAlignment="1" applyProtection="1">
      <alignment horizontal="center" vertical="center" wrapText="1" shrinkToFit="1"/>
    </xf>
    <xf numFmtId="0" fontId="49" fillId="2" borderId="12" xfId="0" applyFont="1" applyFill="1" applyBorder="1" applyAlignment="1" applyProtection="1">
      <alignment horizontal="center" vertical="center" shrinkToFit="1"/>
    </xf>
    <xf numFmtId="0" fontId="49" fillId="2" borderId="7" xfId="0" applyFont="1" applyFill="1" applyBorder="1" applyAlignment="1" applyProtection="1">
      <alignment horizontal="center" vertical="center" shrinkToFit="1"/>
    </xf>
    <xf numFmtId="0" fontId="15" fillId="2" borderId="0" xfId="0" applyFont="1" applyFill="1" applyBorder="1" applyAlignment="1" applyProtection="1">
      <alignment horizontal="left" vertical="center"/>
    </xf>
    <xf numFmtId="0" fontId="49" fillId="2" borderId="7" xfId="0" applyFont="1" applyFill="1" applyBorder="1" applyAlignment="1" applyProtection="1">
      <alignment horizontal="center" vertical="center" wrapText="1" shrinkToFit="1"/>
    </xf>
    <xf numFmtId="0" fontId="27" fillId="2" borderId="0" xfId="0" applyFont="1" applyFill="1" applyBorder="1" applyAlignment="1" applyProtection="1">
      <alignment horizontal="left" vertical="center" wrapText="1"/>
    </xf>
    <xf numFmtId="0" fontId="62" fillId="2" borderId="0" xfId="0" applyFont="1" applyFill="1" applyBorder="1" applyAlignment="1" applyProtection="1">
      <alignment horizontal="left" vertical="center"/>
    </xf>
    <xf numFmtId="0" fontId="0" fillId="0" borderId="0" xfId="0" applyAlignment="1">
      <alignment horizontal="left" vertical="center"/>
    </xf>
    <xf numFmtId="0" fontId="23" fillId="3" borderId="7" xfId="0" applyFont="1" applyFill="1" applyBorder="1" applyAlignment="1" applyProtection="1">
      <alignment horizontal="center" vertical="center" shrinkToFit="1"/>
      <protection locked="0"/>
    </xf>
    <xf numFmtId="49" fontId="49" fillId="2" borderId="12" xfId="0" applyNumberFormat="1" applyFont="1" applyFill="1" applyBorder="1" applyAlignment="1" applyProtection="1">
      <alignment horizontal="center" vertical="center" wrapText="1"/>
    </xf>
    <xf numFmtId="49" fontId="49" fillId="2" borderId="12" xfId="0" applyNumberFormat="1" applyFont="1" applyFill="1" applyBorder="1" applyAlignment="1" applyProtection="1">
      <alignment horizontal="center" vertical="center"/>
    </xf>
    <xf numFmtId="49" fontId="49" fillId="2" borderId="7" xfId="0" applyNumberFormat="1" applyFont="1" applyFill="1" applyBorder="1" applyAlignment="1" applyProtection="1">
      <alignment horizontal="center" vertical="center"/>
    </xf>
    <xf numFmtId="49" fontId="28" fillId="2" borderId="9" xfId="0" applyNumberFormat="1" applyFont="1" applyFill="1" applyBorder="1" applyAlignment="1" applyProtection="1">
      <alignment horizontal="center" vertical="center"/>
    </xf>
    <xf numFmtId="49" fontId="28" fillId="2" borderId="7" xfId="0" applyNumberFormat="1" applyFont="1" applyFill="1" applyBorder="1" applyAlignment="1" applyProtection="1">
      <alignment horizontal="center" vertical="center"/>
    </xf>
    <xf numFmtId="49" fontId="28" fillId="3" borderId="19" xfId="0" applyNumberFormat="1" applyFont="1" applyFill="1" applyBorder="1" applyAlignment="1" applyProtection="1">
      <alignment horizontal="center" vertical="center"/>
      <protection locked="0"/>
    </xf>
    <xf numFmtId="49" fontId="28" fillId="3" borderId="12" xfId="0" applyNumberFormat="1" applyFont="1" applyFill="1" applyBorder="1" applyAlignment="1" applyProtection="1">
      <alignment horizontal="center" vertical="center"/>
      <protection locked="0"/>
    </xf>
    <xf numFmtId="49" fontId="28" fillId="3" borderId="23" xfId="0" applyNumberFormat="1" applyFont="1" applyFill="1" applyBorder="1" applyAlignment="1" applyProtection="1">
      <alignment horizontal="center" vertical="center"/>
      <protection locked="0"/>
    </xf>
    <xf numFmtId="0" fontId="28" fillId="2" borderId="19" xfId="0" applyNumberFormat="1" applyFont="1" applyFill="1" applyBorder="1" applyAlignment="1" applyProtection="1">
      <alignment horizontal="center" vertical="center" shrinkToFit="1"/>
    </xf>
    <xf numFmtId="0" fontId="28" fillId="2" borderId="12" xfId="0" applyNumberFormat="1" applyFont="1" applyFill="1" applyBorder="1" applyAlignment="1" applyProtection="1">
      <alignment horizontal="center" vertical="center" shrinkToFit="1"/>
    </xf>
    <xf numFmtId="0" fontId="28" fillId="2" borderId="23" xfId="0" applyNumberFormat="1" applyFont="1" applyFill="1" applyBorder="1" applyAlignment="1" applyProtection="1">
      <alignment horizontal="center" vertical="center" shrinkToFit="1"/>
    </xf>
    <xf numFmtId="49" fontId="28" fillId="2" borderId="9" xfId="0" applyNumberFormat="1" applyFont="1" applyFill="1" applyBorder="1" applyAlignment="1" applyProtection="1">
      <alignment horizontal="center" vertical="center" shrinkToFit="1"/>
    </xf>
    <xf numFmtId="49" fontId="28" fillId="2" borderId="12" xfId="0" applyNumberFormat="1" applyFont="1" applyFill="1" applyBorder="1" applyAlignment="1" applyProtection="1">
      <alignment horizontal="center" vertical="center" shrinkToFit="1"/>
    </xf>
    <xf numFmtId="49" fontId="23" fillId="3" borderId="19" xfId="0" applyNumberFormat="1" applyFont="1" applyFill="1" applyBorder="1" applyAlignment="1" applyProtection="1">
      <alignment horizontal="center" vertical="center" shrinkToFit="1"/>
      <protection locked="0"/>
    </xf>
    <xf numFmtId="49" fontId="23" fillId="3" borderId="23" xfId="0" applyNumberFormat="1" applyFont="1" applyFill="1" applyBorder="1" applyAlignment="1" applyProtection="1">
      <alignment horizontal="center" vertical="center" shrinkToFit="1"/>
      <protection locked="0"/>
    </xf>
    <xf numFmtId="0" fontId="28" fillId="3" borderId="19" xfId="0" applyNumberFormat="1" applyFont="1" applyFill="1" applyBorder="1" applyAlignment="1" applyProtection="1">
      <alignment horizontal="center" vertical="center" shrinkToFit="1"/>
      <protection locked="0"/>
    </xf>
    <xf numFmtId="0" fontId="28" fillId="3" borderId="12" xfId="0" applyNumberFormat="1" applyFont="1" applyFill="1" applyBorder="1" applyAlignment="1" applyProtection="1">
      <alignment horizontal="center" vertical="center" shrinkToFit="1"/>
      <protection locked="0"/>
    </xf>
    <xf numFmtId="0" fontId="28" fillId="3" borderId="23" xfId="0" applyNumberFormat="1" applyFont="1" applyFill="1" applyBorder="1" applyAlignment="1" applyProtection="1">
      <alignment horizontal="center" vertical="center" shrinkToFit="1"/>
      <protection locked="0"/>
    </xf>
    <xf numFmtId="0" fontId="37" fillId="2" borderId="12" xfId="0" applyFont="1" applyFill="1" applyBorder="1" applyAlignment="1" applyProtection="1">
      <alignment horizontal="center" vertical="center" wrapText="1" shrinkToFit="1"/>
    </xf>
    <xf numFmtId="0" fontId="37" fillId="2" borderId="7" xfId="0" applyFont="1" applyFill="1" applyBorder="1" applyAlignment="1" applyProtection="1">
      <alignment horizontal="center" vertical="center" wrapText="1" shrinkToFit="1"/>
    </xf>
    <xf numFmtId="49" fontId="49" fillId="2" borderId="12" xfId="0" applyNumberFormat="1" applyFont="1" applyFill="1" applyBorder="1" applyAlignment="1" applyProtection="1">
      <alignment horizontal="left" vertical="center" wrapText="1" shrinkToFit="1"/>
    </xf>
    <xf numFmtId="49" fontId="49" fillId="2" borderId="7" xfId="0" applyNumberFormat="1" applyFont="1" applyFill="1" applyBorder="1" applyAlignment="1" applyProtection="1">
      <alignment horizontal="left" vertical="center" wrapText="1" shrinkToFit="1"/>
    </xf>
    <xf numFmtId="0" fontId="23" fillId="3" borderId="19" xfId="0" applyFont="1" applyFill="1" applyBorder="1" applyAlignment="1" applyProtection="1">
      <alignment horizontal="left" vertical="center" wrapText="1"/>
      <protection locked="0"/>
    </xf>
    <xf numFmtId="0" fontId="23" fillId="3" borderId="12" xfId="0" applyFont="1" applyFill="1" applyBorder="1" applyAlignment="1" applyProtection="1">
      <alignment horizontal="left" vertical="center" wrapText="1"/>
      <protection locked="0"/>
    </xf>
    <xf numFmtId="49" fontId="71" fillId="2" borderId="0" xfId="0" applyNumberFormat="1" applyFont="1" applyFill="1" applyBorder="1" applyAlignment="1" applyProtection="1">
      <alignment horizontal="left" vertical="center"/>
    </xf>
    <xf numFmtId="49" fontId="52" fillId="2" borderId="12" xfId="2" applyNumberFormat="1" applyFont="1" applyFill="1" applyBorder="1" applyAlignment="1" applyProtection="1">
      <alignment horizontal="left" vertical="center" shrinkToFit="1"/>
    </xf>
    <xf numFmtId="49" fontId="52" fillId="2" borderId="12" xfId="0" applyNumberFormat="1" applyFont="1" applyFill="1" applyBorder="1" applyAlignment="1" applyProtection="1">
      <alignment horizontal="left" vertical="center" shrinkToFit="1"/>
    </xf>
    <xf numFmtId="0" fontId="26" fillId="0" borderId="12" xfId="0" applyFont="1" applyFill="1" applyBorder="1" applyAlignment="1" applyProtection="1">
      <alignment horizontal="center" vertical="center" wrapText="1"/>
    </xf>
    <xf numFmtId="0" fontId="26" fillId="0" borderId="12" xfId="0" applyFont="1" applyFill="1" applyBorder="1" applyAlignment="1" applyProtection="1">
      <alignment horizontal="center" vertical="center"/>
    </xf>
    <xf numFmtId="0" fontId="26" fillId="0" borderId="7" xfId="0" applyFont="1" applyFill="1" applyBorder="1" applyAlignment="1" applyProtection="1">
      <alignment horizontal="center" vertical="center"/>
    </xf>
    <xf numFmtId="38" fontId="19" fillId="2" borderId="19" xfId="1" applyFont="1" applyFill="1" applyBorder="1" applyAlignment="1" applyProtection="1">
      <alignment horizontal="right" vertical="center" shrinkToFit="1"/>
    </xf>
    <xf numFmtId="38" fontId="19" fillId="2" borderId="12" xfId="1" applyFont="1" applyFill="1" applyBorder="1" applyAlignment="1" applyProtection="1">
      <alignment horizontal="right" vertical="center" shrinkToFit="1"/>
    </xf>
    <xf numFmtId="38" fontId="19" fillId="2" borderId="23" xfId="1" applyFont="1" applyFill="1" applyBorder="1" applyAlignment="1" applyProtection="1">
      <alignment horizontal="right" vertical="center" shrinkToFit="1"/>
    </xf>
    <xf numFmtId="0" fontId="28" fillId="2" borderId="12" xfId="0" applyFont="1" applyFill="1" applyBorder="1" applyAlignment="1" applyProtection="1">
      <alignment horizontal="center" vertical="center" wrapText="1" shrinkToFit="1"/>
    </xf>
    <xf numFmtId="0" fontId="49" fillId="2" borderId="16" xfId="0" applyFont="1" applyFill="1" applyBorder="1" applyAlignment="1" applyProtection="1">
      <alignment horizontal="center" vertical="center" wrapText="1" shrinkToFit="1"/>
    </xf>
    <xf numFmtId="0" fontId="49" fillId="2" borderId="1" xfId="0" applyFont="1" applyFill="1" applyBorder="1" applyAlignment="1" applyProtection="1">
      <alignment horizontal="center" vertical="center" wrapText="1" shrinkToFit="1"/>
    </xf>
    <xf numFmtId="38" fontId="23" fillId="3" borderId="22" xfId="1" applyFont="1" applyFill="1" applyBorder="1" applyAlignment="1" applyProtection="1">
      <alignment horizontal="center" vertical="center" shrinkToFit="1"/>
      <protection locked="0"/>
    </xf>
    <xf numFmtId="38" fontId="23" fillId="3" borderId="16" xfId="1" applyFont="1" applyFill="1" applyBorder="1" applyAlignment="1" applyProtection="1">
      <alignment horizontal="center" vertical="center" shrinkToFit="1"/>
      <protection locked="0"/>
    </xf>
    <xf numFmtId="0" fontId="34" fillId="2" borderId="12" xfId="0" applyFont="1" applyFill="1" applyBorder="1" applyAlignment="1" applyProtection="1">
      <alignment horizontal="center" vertical="center" shrinkToFit="1"/>
    </xf>
    <xf numFmtId="0" fontId="34" fillId="2" borderId="7" xfId="0" applyFont="1" applyFill="1" applyBorder="1" applyAlignment="1" applyProtection="1">
      <alignment horizontal="center" vertical="center" shrinkToFit="1"/>
    </xf>
    <xf numFmtId="0" fontId="43" fillId="2" borderId="0" xfId="0" applyFont="1" applyFill="1" applyBorder="1" applyAlignment="1" applyProtection="1">
      <alignment horizontal="left" vertical="center" wrapText="1"/>
    </xf>
    <xf numFmtId="0" fontId="50" fillId="2" borderId="0" xfId="0" applyFont="1" applyFill="1" applyBorder="1" applyAlignment="1" applyProtection="1">
      <alignment horizontal="left" vertical="center"/>
    </xf>
    <xf numFmtId="0" fontId="23" fillId="0" borderId="37" xfId="0" applyFont="1" applyFill="1" applyBorder="1" applyAlignment="1" applyProtection="1">
      <alignment horizontal="left" vertical="center"/>
      <protection locked="0"/>
    </xf>
    <xf numFmtId="0" fontId="23" fillId="0" borderId="19" xfId="0" applyFont="1" applyFill="1" applyBorder="1" applyAlignment="1" applyProtection="1">
      <alignment horizontal="left" vertical="center"/>
      <protection locked="0"/>
    </xf>
    <xf numFmtId="0" fontId="23" fillId="0" borderId="38" xfId="0" applyFont="1" applyFill="1" applyBorder="1" applyAlignment="1">
      <alignment horizontal="center" vertical="center" shrinkToFit="1"/>
    </xf>
    <xf numFmtId="49" fontId="23" fillId="0" borderId="37" xfId="0" applyNumberFormat="1" applyFont="1" applyFill="1" applyBorder="1" applyAlignment="1" applyProtection="1">
      <alignment horizontal="center" vertical="center" shrinkToFit="1"/>
      <protection locked="0"/>
    </xf>
    <xf numFmtId="49" fontId="23" fillId="0" borderId="19" xfId="0" applyNumberFormat="1" applyFont="1" applyFill="1" applyBorder="1" applyAlignment="1" applyProtection="1">
      <alignment horizontal="center" vertical="center" shrinkToFit="1"/>
      <protection locked="0"/>
    </xf>
    <xf numFmtId="0" fontId="23" fillId="0" borderId="34" xfId="0" applyFont="1" applyFill="1" applyBorder="1" applyAlignment="1">
      <alignment horizontal="center" vertical="center" wrapText="1"/>
    </xf>
    <xf numFmtId="0" fontId="23" fillId="0" borderId="35" xfId="0" applyFont="1" applyFill="1" applyBorder="1" applyAlignment="1">
      <alignment horizontal="center" vertical="center" wrapText="1"/>
    </xf>
    <xf numFmtId="0" fontId="23" fillId="0" borderId="35" xfId="0" applyFont="1" applyFill="1" applyBorder="1" applyAlignment="1" applyProtection="1">
      <alignment horizontal="center" vertical="center" wrapText="1"/>
      <protection locked="0"/>
    </xf>
    <xf numFmtId="0" fontId="23" fillId="0" borderId="36" xfId="0" applyFont="1" applyFill="1" applyBorder="1" applyAlignment="1" applyProtection="1">
      <alignment horizontal="center" vertical="center" wrapText="1"/>
      <protection locked="0"/>
    </xf>
    <xf numFmtId="0" fontId="23" fillId="0" borderId="20" xfId="0" applyFont="1" applyFill="1" applyBorder="1" applyAlignment="1">
      <alignment horizontal="center" vertical="center" shrinkToFit="1"/>
    </xf>
    <xf numFmtId="0" fontId="52" fillId="2" borderId="12" xfId="0" applyFont="1" applyFill="1" applyBorder="1" applyAlignment="1" applyProtection="1">
      <alignment horizontal="left" vertical="center" shrinkToFit="1"/>
    </xf>
    <xf numFmtId="0" fontId="27" fillId="2" borderId="2" xfId="0" applyFont="1" applyFill="1" applyBorder="1" applyAlignment="1" applyProtection="1">
      <alignment horizontal="left" vertical="center" shrinkToFit="1"/>
    </xf>
    <xf numFmtId="0" fontId="43" fillId="2" borderId="5" xfId="0" applyFont="1" applyFill="1" applyBorder="1" applyAlignment="1" applyProtection="1">
      <alignment horizontal="left" vertical="center"/>
    </xf>
    <xf numFmtId="0" fontId="49" fillId="2" borderId="12" xfId="0" applyFont="1" applyFill="1" applyBorder="1" applyAlignment="1" applyProtection="1">
      <alignment horizontal="center" vertical="center"/>
    </xf>
    <xf numFmtId="0" fontId="49" fillId="2" borderId="7" xfId="0" applyFont="1" applyFill="1" applyBorder="1" applyAlignment="1" applyProtection="1">
      <alignment horizontal="center" vertical="center"/>
    </xf>
    <xf numFmtId="49" fontId="28" fillId="3" borderId="12" xfId="0" applyNumberFormat="1" applyFont="1" applyFill="1" applyBorder="1" applyAlignment="1" applyProtection="1">
      <alignment horizontal="center" vertical="center" shrinkToFit="1"/>
      <protection locked="0"/>
    </xf>
    <xf numFmtId="0" fontId="23" fillId="2" borderId="0" xfId="0" applyFont="1" applyFill="1" applyBorder="1" applyAlignment="1" applyProtection="1">
      <alignment horizontal="left" vertical="center"/>
    </xf>
    <xf numFmtId="0" fontId="23" fillId="0" borderId="12" xfId="0" applyFont="1" applyFill="1" applyBorder="1" applyAlignment="1">
      <alignment horizontal="center" vertical="center" shrinkToFit="1"/>
    </xf>
    <xf numFmtId="0" fontId="23" fillId="0" borderId="7" xfId="0" applyFont="1" applyFill="1" applyBorder="1" applyAlignment="1">
      <alignment horizontal="center" vertical="center" shrinkToFit="1"/>
    </xf>
    <xf numFmtId="0" fontId="28" fillId="2" borderId="1" xfId="0" applyFont="1" applyFill="1" applyBorder="1" applyAlignment="1" applyProtection="1">
      <alignment horizontal="center" vertical="center" shrinkToFit="1"/>
    </xf>
    <xf numFmtId="0" fontId="57" fillId="3" borderId="22" xfId="0" applyFont="1" applyFill="1" applyBorder="1" applyAlignment="1" applyProtection="1">
      <alignment horizontal="left" vertical="center" wrapText="1" shrinkToFit="1"/>
      <protection locked="0"/>
    </xf>
    <xf numFmtId="0" fontId="23" fillId="3" borderId="16" xfId="0" applyFont="1" applyFill="1" applyBorder="1" applyAlignment="1" applyProtection="1">
      <alignment horizontal="left" vertical="center" wrapText="1" shrinkToFit="1"/>
      <protection locked="0"/>
    </xf>
    <xf numFmtId="0" fontId="23" fillId="2" borderId="0" xfId="0" applyFont="1" applyFill="1" applyBorder="1" applyAlignment="1" applyProtection="1">
      <alignment horizontal="center" vertical="center" wrapText="1"/>
    </xf>
    <xf numFmtId="0" fontId="23" fillId="2" borderId="0" xfId="0" applyFont="1" applyFill="1" applyBorder="1" applyAlignment="1" applyProtection="1">
      <alignment horizontal="center" vertical="center"/>
    </xf>
    <xf numFmtId="0" fontId="20" fillId="4" borderId="7" xfId="0" applyFont="1" applyFill="1" applyBorder="1" applyAlignment="1" applyProtection="1">
      <alignment horizontal="center" vertical="center" wrapText="1"/>
    </xf>
    <xf numFmtId="0" fontId="20" fillId="4" borderId="8" xfId="0" applyFont="1" applyFill="1" applyBorder="1" applyAlignment="1" applyProtection="1">
      <alignment horizontal="center" vertical="center"/>
    </xf>
    <xf numFmtId="0" fontId="20" fillId="4" borderId="9" xfId="0" applyFont="1" applyFill="1" applyBorder="1" applyAlignment="1" applyProtection="1">
      <alignment horizontal="center" vertical="center"/>
    </xf>
    <xf numFmtId="0" fontId="4" fillId="2" borderId="12" xfId="0" applyFont="1" applyFill="1" applyBorder="1" applyAlignment="1" applyProtection="1">
      <alignment horizontal="center" vertical="center" shrinkToFit="1"/>
    </xf>
    <xf numFmtId="0" fontId="23" fillId="2" borderId="12" xfId="0" applyFont="1" applyFill="1" applyBorder="1" applyAlignment="1" applyProtection="1">
      <alignment horizontal="left" vertical="center" wrapText="1"/>
    </xf>
    <xf numFmtId="0" fontId="23" fillId="2" borderId="9" xfId="0" applyFont="1" applyFill="1" applyBorder="1" applyAlignment="1" applyProtection="1">
      <alignment horizontal="center" vertical="center" shrinkToFit="1"/>
    </xf>
    <xf numFmtId="0" fontId="23" fillId="3" borderId="19" xfId="0" applyFont="1" applyFill="1" applyBorder="1" applyAlignment="1" applyProtection="1">
      <alignment horizontal="left" vertical="center" shrinkToFit="1"/>
      <protection locked="0"/>
    </xf>
    <xf numFmtId="0" fontId="23" fillId="2" borderId="8" xfId="0" applyFont="1" applyFill="1" applyBorder="1" applyAlignment="1" applyProtection="1">
      <alignment horizontal="center" vertical="center" shrinkToFit="1"/>
    </xf>
    <xf numFmtId="176" fontId="23" fillId="3" borderId="19" xfId="0" applyNumberFormat="1" applyFont="1" applyFill="1" applyBorder="1" applyAlignment="1" applyProtection="1">
      <alignment horizontal="center" vertical="center" shrinkToFit="1"/>
      <protection locked="0"/>
    </xf>
    <xf numFmtId="176" fontId="23" fillId="3" borderId="12" xfId="0" applyNumberFormat="1" applyFont="1" applyFill="1" applyBorder="1" applyAlignment="1" applyProtection="1">
      <alignment horizontal="center" vertical="center" shrinkToFit="1"/>
      <protection locked="0"/>
    </xf>
    <xf numFmtId="176" fontId="23" fillId="3" borderId="7" xfId="0" applyNumberFormat="1" applyFont="1" applyFill="1" applyBorder="1" applyAlignment="1" applyProtection="1">
      <alignment horizontal="center" vertical="center" shrinkToFit="1"/>
      <protection locked="0"/>
    </xf>
    <xf numFmtId="0" fontId="23" fillId="3" borderId="20" xfId="0" applyFont="1" applyFill="1" applyBorder="1" applyAlignment="1" applyProtection="1">
      <alignment horizontal="center" vertical="center" shrinkToFit="1"/>
      <protection locked="0"/>
    </xf>
    <xf numFmtId="0" fontId="23" fillId="3" borderId="8" xfId="0" applyFont="1" applyFill="1" applyBorder="1" applyAlignment="1" applyProtection="1">
      <alignment horizontal="center" vertical="center" shrinkToFit="1"/>
      <protection locked="0"/>
    </xf>
    <xf numFmtId="0" fontId="23" fillId="3" borderId="9" xfId="0" applyFont="1" applyFill="1" applyBorder="1" applyAlignment="1" applyProtection="1">
      <alignment horizontal="center" vertical="center" shrinkToFit="1"/>
      <protection locked="0"/>
    </xf>
    <xf numFmtId="0" fontId="25" fillId="0" borderId="0" xfId="0" applyFont="1" applyFill="1" applyBorder="1" applyAlignment="1" applyProtection="1">
      <alignment horizontal="center" vertical="center" wrapText="1" shrinkToFit="1"/>
    </xf>
    <xf numFmtId="0" fontId="25" fillId="0" borderId="0" xfId="0" applyFont="1" applyFill="1" applyBorder="1" applyAlignment="1" applyProtection="1">
      <alignment horizontal="center" vertical="center" shrinkToFit="1"/>
    </xf>
    <xf numFmtId="0" fontId="57" fillId="3" borderId="7" xfId="0" applyFont="1" applyFill="1" applyBorder="1" applyAlignment="1" applyProtection="1">
      <alignment horizontal="center" vertical="center" wrapText="1" shrinkToFit="1"/>
      <protection locked="0"/>
    </xf>
    <xf numFmtId="0" fontId="23" fillId="3" borderId="8" xfId="0" applyFont="1" applyFill="1" applyBorder="1" applyAlignment="1" applyProtection="1">
      <alignment horizontal="center" vertical="center" wrapText="1" shrinkToFit="1"/>
      <protection locked="0"/>
    </xf>
    <xf numFmtId="0" fontId="23" fillId="3" borderId="9" xfId="0" applyFont="1" applyFill="1" applyBorder="1" applyAlignment="1" applyProtection="1">
      <alignment horizontal="center" vertical="center" wrapText="1" shrinkToFit="1"/>
      <protection locked="0"/>
    </xf>
    <xf numFmtId="0" fontId="28" fillId="3" borderId="20" xfId="0" applyFont="1" applyFill="1" applyBorder="1" applyAlignment="1" applyProtection="1">
      <alignment horizontal="center" vertical="center" shrinkToFit="1"/>
      <protection locked="0"/>
    </xf>
    <xf numFmtId="0" fontId="28" fillId="3" borderId="8" xfId="0" applyFont="1" applyFill="1" applyBorder="1" applyAlignment="1" applyProtection="1">
      <alignment horizontal="center" vertical="center" shrinkToFit="1"/>
      <protection locked="0"/>
    </xf>
    <xf numFmtId="0" fontId="28" fillId="3" borderId="9" xfId="0" applyFont="1" applyFill="1" applyBorder="1" applyAlignment="1" applyProtection="1">
      <alignment horizontal="center" vertical="center" shrinkToFit="1"/>
      <protection locked="0"/>
    </xf>
    <xf numFmtId="0" fontId="30" fillId="2" borderId="7" xfId="0" applyFont="1" applyFill="1" applyBorder="1" applyAlignment="1" applyProtection="1">
      <alignment horizontal="center" vertical="center"/>
    </xf>
    <xf numFmtId="0" fontId="30" fillId="2" borderId="8" xfId="0" applyFont="1" applyFill="1" applyBorder="1" applyAlignment="1" applyProtection="1">
      <alignment horizontal="center" vertical="center"/>
    </xf>
    <xf numFmtId="0" fontId="23" fillId="2" borderId="1" xfId="0" applyFont="1" applyFill="1" applyBorder="1" applyAlignment="1" applyProtection="1">
      <alignment horizontal="center" vertical="center"/>
    </xf>
    <xf numFmtId="0" fontId="23" fillId="2" borderId="3" xfId="0" applyFont="1" applyFill="1" applyBorder="1" applyAlignment="1" applyProtection="1">
      <alignment horizontal="center" vertical="center"/>
    </xf>
    <xf numFmtId="0" fontId="23" fillId="2" borderId="4" xfId="0" applyFont="1" applyFill="1" applyBorder="1" applyAlignment="1" applyProtection="1">
      <alignment horizontal="center" vertical="center"/>
    </xf>
    <xf numFmtId="0" fontId="23" fillId="2" borderId="6" xfId="0" applyFont="1" applyFill="1" applyBorder="1" applyAlignment="1" applyProtection="1">
      <alignment horizontal="center" vertical="center"/>
    </xf>
    <xf numFmtId="0" fontId="28" fillId="2" borderId="39" xfId="0" applyFont="1" applyFill="1" applyBorder="1" applyAlignment="1" applyProtection="1">
      <alignment horizontal="center" vertical="center" shrinkToFit="1"/>
    </xf>
    <xf numFmtId="0" fontId="28" fillId="2" borderId="40" xfId="0" applyFont="1" applyFill="1" applyBorder="1" applyAlignment="1" applyProtection="1">
      <alignment horizontal="center" vertical="center" shrinkToFit="1"/>
    </xf>
    <xf numFmtId="0" fontId="37" fillId="3" borderId="41" xfId="0" applyFont="1" applyFill="1" applyBorder="1" applyAlignment="1" applyProtection="1">
      <alignment horizontal="left" vertical="center" wrapText="1" shrinkToFit="1"/>
      <protection locked="0"/>
    </xf>
    <xf numFmtId="0" fontId="37" fillId="3" borderId="39" xfId="0" applyFont="1" applyFill="1" applyBorder="1" applyAlignment="1" applyProtection="1">
      <alignment horizontal="left" vertical="center" wrapText="1" shrinkToFit="1"/>
      <protection locked="0"/>
    </xf>
    <xf numFmtId="0" fontId="27" fillId="2" borderId="42" xfId="0" applyFont="1" applyFill="1" applyBorder="1" applyAlignment="1" applyProtection="1">
      <alignment horizontal="center" vertical="center" shrinkToFit="1"/>
    </xf>
    <xf numFmtId="0" fontId="27" fillId="2" borderId="0" xfId="0" applyFont="1" applyFill="1" applyBorder="1" applyAlignment="1" applyProtection="1">
      <alignment horizontal="center" vertical="center" shrinkToFit="1"/>
    </xf>
    <xf numFmtId="58" fontId="23" fillId="2" borderId="12" xfId="0" applyNumberFormat="1" applyFont="1" applyFill="1" applyBorder="1" applyAlignment="1" applyProtection="1">
      <alignment horizontal="center" vertical="center" shrinkToFit="1"/>
    </xf>
    <xf numFmtId="0" fontId="43" fillId="2" borderId="11" xfId="0" applyFont="1" applyFill="1" applyBorder="1" applyAlignment="1" applyProtection="1">
      <alignment horizontal="left" vertical="center" shrinkToFit="1"/>
    </xf>
    <xf numFmtId="0" fontId="43" fillId="2" borderId="18" xfId="0" applyFont="1" applyFill="1" applyBorder="1" applyAlignment="1" applyProtection="1">
      <alignment horizontal="left" vertical="center" shrinkToFit="1"/>
    </xf>
    <xf numFmtId="0" fontId="43" fillId="2" borderId="10" xfId="0" applyFont="1" applyFill="1" applyBorder="1" applyAlignment="1" applyProtection="1">
      <alignment horizontal="left" vertical="center" shrinkToFit="1"/>
    </xf>
    <xf numFmtId="0" fontId="23" fillId="3" borderId="13" xfId="0" applyFont="1" applyFill="1" applyBorder="1" applyAlignment="1" applyProtection="1">
      <alignment horizontal="left" vertical="center" shrinkToFit="1"/>
      <protection locked="0"/>
    </xf>
    <xf numFmtId="0" fontId="23" fillId="3" borderId="14" xfId="0" applyFont="1" applyFill="1" applyBorder="1" applyAlignment="1" applyProtection="1">
      <alignment horizontal="left" vertical="center" shrinkToFit="1"/>
      <protection locked="0"/>
    </xf>
    <xf numFmtId="0" fontId="23" fillId="3" borderId="15" xfId="0" applyFont="1" applyFill="1" applyBorder="1" applyAlignment="1" applyProtection="1">
      <alignment horizontal="left" vertical="center" shrinkToFit="1"/>
      <protection locked="0"/>
    </xf>
    <xf numFmtId="0" fontId="28" fillId="2" borderId="9" xfId="0" applyFont="1" applyFill="1" applyBorder="1" applyAlignment="1" applyProtection="1">
      <alignment horizontal="center" vertical="center"/>
    </xf>
    <xf numFmtId="0" fontId="28" fillId="2" borderId="12" xfId="0" applyFont="1" applyFill="1" applyBorder="1" applyAlignment="1" applyProtection="1">
      <alignment vertical="center" wrapText="1"/>
    </xf>
    <xf numFmtId="0" fontId="23" fillId="3" borderId="23" xfId="0" applyFont="1" applyFill="1" applyBorder="1" applyAlignment="1" applyProtection="1">
      <alignment horizontal="center" vertical="center" shrinkToFit="1"/>
      <protection locked="0"/>
    </xf>
    <xf numFmtId="38" fontId="23" fillId="3" borderId="19" xfId="1" applyFont="1" applyFill="1" applyBorder="1" applyAlignment="1" applyProtection="1">
      <alignment horizontal="center" vertical="center" shrinkToFit="1"/>
      <protection locked="0"/>
    </xf>
    <xf numFmtId="38" fontId="23" fillId="3" borderId="12" xfId="1" applyFont="1" applyFill="1" applyBorder="1" applyAlignment="1" applyProtection="1">
      <alignment horizontal="center" vertical="center" shrinkToFit="1"/>
      <protection locked="0"/>
    </xf>
    <xf numFmtId="38" fontId="23" fillId="3" borderId="23" xfId="1" applyFont="1" applyFill="1" applyBorder="1" applyAlignment="1" applyProtection="1">
      <alignment horizontal="center" vertical="center" shrinkToFit="1"/>
      <protection locked="0"/>
    </xf>
    <xf numFmtId="0" fontId="27" fillId="2" borderId="0" xfId="0" applyNumberFormat="1" applyFont="1" applyFill="1" applyBorder="1" applyAlignment="1" applyProtection="1">
      <alignment horizontal="left" vertical="center" wrapText="1" shrinkToFit="1"/>
    </xf>
    <xf numFmtId="0" fontId="23" fillId="2" borderId="9" xfId="0" applyFont="1" applyFill="1" applyBorder="1" applyAlignment="1" applyProtection="1">
      <alignment horizontal="center" vertical="center"/>
    </xf>
    <xf numFmtId="38" fontId="23" fillId="2" borderId="12" xfId="1" applyFont="1" applyFill="1" applyBorder="1" applyAlignment="1" applyProtection="1">
      <alignment horizontal="right" vertical="center" shrinkToFit="1"/>
    </xf>
    <xf numFmtId="0" fontId="23" fillId="2" borderId="12" xfId="0" applyFont="1" applyFill="1" applyBorder="1" applyAlignment="1" applyProtection="1">
      <alignment horizontal="center" vertical="center" wrapText="1" shrinkToFit="1"/>
    </xf>
    <xf numFmtId="0" fontId="23" fillId="2" borderId="7" xfId="0" applyFont="1" applyFill="1" applyBorder="1" applyAlignment="1" applyProtection="1">
      <alignment horizontal="center" vertical="center" wrapText="1" shrinkToFit="1"/>
    </xf>
    <xf numFmtId="0" fontId="28" fillId="2" borderId="16" xfId="0" applyFont="1" applyFill="1" applyBorder="1" applyAlignment="1" applyProtection="1">
      <alignment horizontal="center" vertical="center"/>
    </xf>
    <xf numFmtId="0" fontId="28" fillId="2" borderId="1" xfId="0" applyFont="1" applyFill="1" applyBorder="1" applyAlignment="1" applyProtection="1">
      <alignment horizontal="center" vertical="center"/>
    </xf>
    <xf numFmtId="176" fontId="28" fillId="3" borderId="22" xfId="0" applyNumberFormat="1" applyFont="1" applyFill="1" applyBorder="1" applyAlignment="1" applyProtection="1">
      <alignment horizontal="center" vertical="center" shrinkToFit="1"/>
      <protection locked="0"/>
    </xf>
    <xf numFmtId="176" fontId="28" fillId="3" borderId="16" xfId="0" applyNumberFormat="1" applyFont="1" applyFill="1" applyBorder="1" applyAlignment="1" applyProtection="1">
      <alignment horizontal="center" vertical="center" shrinkToFit="1"/>
      <protection locked="0"/>
    </xf>
    <xf numFmtId="0" fontId="74" fillId="2" borderId="0" xfId="0" applyFont="1" applyFill="1" applyBorder="1" applyAlignment="1" applyProtection="1">
      <alignment horizontal="left" vertical="center"/>
    </xf>
    <xf numFmtId="0" fontId="50" fillId="2" borderId="0" xfId="0" applyNumberFormat="1" applyFont="1" applyFill="1" applyBorder="1" applyAlignment="1" applyProtection="1">
      <alignment horizontal="left" vertical="center" wrapText="1" shrinkToFit="1"/>
    </xf>
    <xf numFmtId="49" fontId="28" fillId="2" borderId="19" xfId="0" applyNumberFormat="1" applyFont="1" applyFill="1" applyBorder="1" applyAlignment="1" applyProtection="1">
      <alignment horizontal="center" vertical="center"/>
    </xf>
    <xf numFmtId="49" fontId="28" fillId="2" borderId="12" xfId="0" applyNumberFormat="1" applyFont="1" applyFill="1" applyBorder="1" applyAlignment="1" applyProtection="1">
      <alignment horizontal="center" vertical="center"/>
    </xf>
    <xf numFmtId="49" fontId="28" fillId="2" borderId="23" xfId="0" applyNumberFormat="1" applyFont="1" applyFill="1" applyBorder="1" applyAlignment="1" applyProtection="1">
      <alignment horizontal="center" vertical="center"/>
    </xf>
    <xf numFmtId="0" fontId="23" fillId="2" borderId="0" xfId="0" applyFont="1" applyFill="1" applyBorder="1" applyAlignment="1" applyProtection="1">
      <alignment horizontal="left" vertical="center" wrapText="1"/>
    </xf>
    <xf numFmtId="0" fontId="23" fillId="0" borderId="0" xfId="0" applyFont="1" applyFill="1" applyBorder="1" applyAlignment="1" applyProtection="1">
      <alignment horizontal="center" vertical="center" shrinkToFit="1"/>
      <protection locked="0"/>
    </xf>
    <xf numFmtId="0" fontId="25" fillId="2" borderId="12" xfId="0" applyFont="1" applyFill="1" applyBorder="1" applyAlignment="1" applyProtection="1">
      <alignment horizontal="center" vertical="center" wrapText="1" shrinkToFit="1"/>
    </xf>
    <xf numFmtId="0" fontId="25" fillId="2" borderId="12" xfId="0" applyFont="1" applyFill="1" applyBorder="1" applyAlignment="1" applyProtection="1">
      <alignment horizontal="center" vertical="center" shrinkToFit="1"/>
    </xf>
    <xf numFmtId="0" fontId="25" fillId="2" borderId="7" xfId="0" applyFont="1" applyFill="1" applyBorder="1" applyAlignment="1" applyProtection="1">
      <alignment horizontal="center" vertical="center" shrinkToFit="1"/>
    </xf>
    <xf numFmtId="0" fontId="23" fillId="0" borderId="7" xfId="0" applyFont="1" applyFill="1" applyBorder="1" applyAlignment="1" applyProtection="1">
      <alignment horizontal="center" vertical="center" shrinkToFit="1"/>
    </xf>
    <xf numFmtId="0" fontId="23" fillId="0" borderId="8" xfId="0" applyFont="1" applyFill="1" applyBorder="1" applyAlignment="1" applyProtection="1">
      <alignment horizontal="center" vertical="center" shrinkToFit="1"/>
    </xf>
    <xf numFmtId="0" fontId="23" fillId="0" borderId="9" xfId="0" applyFont="1" applyFill="1" applyBorder="1" applyAlignment="1" applyProtection="1">
      <alignment horizontal="center" vertical="center" shrinkToFit="1"/>
    </xf>
    <xf numFmtId="0" fontId="28" fillId="2" borderId="8" xfId="0" applyFont="1" applyFill="1" applyBorder="1" applyAlignment="1" applyProtection="1">
      <alignment horizontal="center" vertical="center"/>
    </xf>
    <xf numFmtId="0" fontId="29" fillId="2" borderId="7" xfId="0" applyFont="1" applyFill="1" applyBorder="1" applyAlignment="1" applyProtection="1">
      <alignment horizontal="center" vertical="center"/>
    </xf>
    <xf numFmtId="0" fontId="29" fillId="2" borderId="8" xfId="0" applyFont="1" applyFill="1" applyBorder="1" applyAlignment="1" applyProtection="1">
      <alignment horizontal="center" vertical="center"/>
    </xf>
    <xf numFmtId="0" fontId="26" fillId="2" borderId="0" xfId="0" applyFont="1" applyFill="1" applyBorder="1" applyAlignment="1" applyProtection="1">
      <alignment horizontal="center" vertical="center" wrapText="1"/>
    </xf>
    <xf numFmtId="0" fontId="26" fillId="2" borderId="0" xfId="0" applyFont="1" applyFill="1" applyBorder="1" applyAlignment="1" applyProtection="1">
      <alignment horizontal="center" vertical="center"/>
    </xf>
    <xf numFmtId="0" fontId="34" fillId="2" borderId="27" xfId="0" applyFont="1" applyFill="1" applyBorder="1" applyAlignment="1" applyProtection="1">
      <alignment horizontal="center" vertical="center" shrinkToFit="1"/>
    </xf>
    <xf numFmtId="0" fontId="34" fillId="2" borderId="28" xfId="0" applyFont="1" applyFill="1" applyBorder="1" applyAlignment="1" applyProtection="1">
      <alignment horizontal="center" vertical="center" shrinkToFit="1"/>
    </xf>
    <xf numFmtId="0" fontId="34" fillId="2" borderId="29" xfId="0" applyFont="1" applyFill="1" applyBorder="1" applyAlignment="1" applyProtection="1">
      <alignment horizontal="center" vertical="center" shrinkToFit="1"/>
    </xf>
    <xf numFmtId="0" fontId="34" fillId="2" borderId="30" xfId="0" applyFont="1" applyFill="1" applyBorder="1" applyAlignment="1" applyProtection="1">
      <alignment horizontal="center" vertical="center" shrinkToFit="1"/>
    </xf>
    <xf numFmtId="0" fontId="34" fillId="2" borderId="31" xfId="0" applyFont="1" applyFill="1" applyBorder="1" applyAlignment="1" applyProtection="1">
      <alignment horizontal="center" vertical="center" shrinkToFit="1"/>
    </xf>
    <xf numFmtId="0" fontId="27" fillId="2" borderId="17" xfId="0" applyFont="1" applyFill="1" applyBorder="1" applyAlignment="1" applyProtection="1">
      <alignment horizontal="left" vertical="center" shrinkToFit="1"/>
    </xf>
    <xf numFmtId="0" fontId="27" fillId="2" borderId="3" xfId="0" applyFont="1" applyFill="1" applyBorder="1" applyAlignment="1" applyProtection="1">
      <alignment horizontal="left" vertical="center"/>
    </xf>
    <xf numFmtId="0" fontId="27" fillId="2" borderId="16" xfId="0" applyFont="1" applyFill="1" applyBorder="1" applyAlignment="1" applyProtection="1">
      <alignment horizontal="left" vertical="center"/>
    </xf>
  </cellXfs>
  <cellStyles count="5">
    <cellStyle name="ハイパーリンク" xfId="2" builtinId="8"/>
    <cellStyle name="ハイパーリンク 2" xfId="4"/>
    <cellStyle name="桁区切り" xfId="1" builtinId="6"/>
    <cellStyle name="標準" xfId="0" builtinId="0"/>
    <cellStyle name="標準 2" xfId="3"/>
  </cellStyles>
  <dxfs count="71">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patternType="solid">
          <bgColor theme="0" tint="-4.9989318521683403E-2"/>
        </patternFill>
      </fill>
    </dxf>
    <dxf>
      <font>
        <color theme="5"/>
      </font>
      <fill>
        <patternFill patternType="solid">
          <bgColor theme="0" tint="-4.9989318521683403E-2"/>
        </patternFill>
      </fill>
    </dxf>
    <dxf>
      <font>
        <color theme="5"/>
      </font>
      <fill>
        <patternFill patternType="solid">
          <bgColor theme="0" tint="-4.9989318521683403E-2"/>
        </patternFill>
      </fill>
    </dxf>
    <dxf>
      <font>
        <color theme="5"/>
      </font>
      <fill>
        <patternFill patternType="solid">
          <bgColor theme="0" tint="-4.9989318521683403E-2"/>
        </patternFill>
      </fill>
    </dxf>
    <dxf>
      <font>
        <color theme="5"/>
      </font>
      <fill>
        <patternFill patternType="solid">
          <bgColor theme="0" tint="-4.9989318521683403E-2"/>
        </patternFill>
      </fill>
    </dxf>
    <dxf>
      <font>
        <color theme="5"/>
      </font>
      <fill>
        <patternFill patternType="solid">
          <bgColor theme="0" tint="-4.9989318521683403E-2"/>
        </patternFill>
      </fill>
    </dxf>
  </dxfs>
  <tableStyles count="0" defaultTableStyle="TableStyleMedium2" defaultPivotStyle="PivotStyleLight16"/>
  <colors>
    <mruColors>
      <color rgb="FFFFCCFF"/>
      <color rgb="FFFF99FF"/>
      <color rgb="FFCCFFCC"/>
      <color rgb="FF99FF99"/>
      <color rgb="FFFFFFCC"/>
      <color rgb="FFFFFF99"/>
      <color rgb="FFC8E7BB"/>
      <color rgb="FFFF66FF"/>
      <color rgb="FF66CCFF"/>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381000</xdr:colOff>
          <xdr:row>149</xdr:row>
          <xdr:rowOff>10886</xdr:rowOff>
        </xdr:from>
        <xdr:to>
          <xdr:col>14</xdr:col>
          <xdr:colOff>21771</xdr:colOff>
          <xdr:row>149</xdr:row>
          <xdr:rowOff>255814</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 ホームページ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10886</xdr:colOff>
          <xdr:row>149</xdr:row>
          <xdr:rowOff>0</xdr:rowOff>
        </xdr:from>
        <xdr:to>
          <xdr:col>25</xdr:col>
          <xdr:colOff>27214</xdr:colOff>
          <xdr:row>149</xdr:row>
          <xdr:rowOff>239486</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 メルマガ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87086</xdr:colOff>
          <xdr:row>148</xdr:row>
          <xdr:rowOff>277586</xdr:rowOff>
        </xdr:from>
        <xdr:to>
          <xdr:col>46</xdr:col>
          <xdr:colOff>48986</xdr:colOff>
          <xdr:row>149</xdr:row>
          <xdr:rowOff>250371</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 パンフレット、チラシ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150</xdr:row>
          <xdr:rowOff>27214</xdr:rowOff>
        </xdr:from>
        <xdr:to>
          <xdr:col>15</xdr:col>
          <xdr:colOff>48986</xdr:colOff>
          <xdr:row>150</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 公社職員からの紹介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21771</xdr:colOff>
          <xdr:row>150</xdr:row>
          <xdr:rowOff>21771</xdr:rowOff>
        </xdr:from>
        <xdr:to>
          <xdr:col>34</xdr:col>
          <xdr:colOff>59871</xdr:colOff>
          <xdr:row>150</xdr:row>
          <xdr:rowOff>266700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 業界関係者からの紹介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151</xdr:row>
          <xdr:rowOff>27214</xdr:rowOff>
        </xdr:from>
        <xdr:to>
          <xdr:col>9</xdr:col>
          <xdr:colOff>0</xdr:colOff>
          <xdr:row>152</xdr:row>
          <xdr:rowOff>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digitalservice.metro.tokyo.lg.jp/business/procedure/base_registry"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0000"/>
  </sheetPr>
  <dimension ref="A1:EC157"/>
  <sheetViews>
    <sheetView tabSelected="1" view="pageBreakPreview" zoomScale="120" zoomScaleNormal="115" zoomScaleSheetLayoutView="120" workbookViewId="0">
      <selection activeCell="K10" sqref="K10:S10"/>
    </sheetView>
  </sheetViews>
  <sheetFormatPr defaultColWidth="1.140625" defaultRowHeight="7.5" customHeight="1" x14ac:dyDescent="0.65"/>
  <cols>
    <col min="1" max="1" width="1.140625" style="3"/>
    <col min="2" max="2" width="2.5" style="3" customWidth="1"/>
    <col min="3" max="3" width="5" style="3" customWidth="1"/>
    <col min="4" max="4" width="2.5" style="3" customWidth="1"/>
    <col min="5" max="63" width="1.2109375" style="3" customWidth="1"/>
    <col min="64" max="67" width="2.140625" style="3" bestFit="1" customWidth="1"/>
    <col min="68" max="73" width="1.640625" style="3" bestFit="1" customWidth="1"/>
    <col min="74" max="74" width="2.140625" style="3" bestFit="1" customWidth="1"/>
    <col min="75" max="118" width="1.140625" style="3"/>
    <col min="119" max="119" width="1.140625" style="3" customWidth="1"/>
    <col min="120" max="16384" width="1.140625" style="3"/>
  </cols>
  <sheetData>
    <row r="1" spans="1:90" ht="4" customHeight="1" x14ac:dyDescent="0.65"/>
    <row r="2" spans="1:90" ht="36.65" customHeight="1" x14ac:dyDescent="0.65">
      <c r="A2" s="245" t="s">
        <v>125</v>
      </c>
      <c r="B2" s="246"/>
      <c r="C2" s="246"/>
      <c r="D2" s="246"/>
      <c r="E2" s="246"/>
      <c r="F2" s="246"/>
      <c r="G2" s="246"/>
      <c r="H2" s="246"/>
      <c r="I2" s="246"/>
      <c r="J2" s="246"/>
      <c r="K2" s="246"/>
      <c r="L2" s="246"/>
      <c r="M2" s="246"/>
      <c r="N2" s="246"/>
      <c r="O2" s="246"/>
      <c r="P2" s="246"/>
      <c r="Q2" s="246"/>
      <c r="R2" s="246"/>
      <c r="S2" s="246"/>
      <c r="T2" s="246"/>
      <c r="U2" s="246"/>
      <c r="V2" s="246"/>
      <c r="W2" s="246"/>
      <c r="X2" s="246"/>
      <c r="Y2" s="246"/>
      <c r="Z2" s="246"/>
      <c r="AA2" s="246"/>
      <c r="AB2" s="246"/>
      <c r="AC2" s="246"/>
      <c r="AD2" s="246"/>
      <c r="AE2" s="246"/>
      <c r="AF2" s="246"/>
      <c r="AG2" s="246"/>
      <c r="AH2" s="246"/>
      <c r="AI2" s="246"/>
      <c r="AJ2" s="246"/>
      <c r="AK2" s="246"/>
      <c r="AL2" s="246"/>
      <c r="AM2" s="246"/>
      <c r="AN2" s="246"/>
      <c r="AO2" s="246"/>
      <c r="AP2" s="246"/>
      <c r="AQ2" s="246"/>
      <c r="AR2" s="246"/>
      <c r="AS2" s="246"/>
      <c r="AT2" s="246"/>
      <c r="AU2" s="246"/>
      <c r="AV2" s="246"/>
      <c r="AW2" s="246"/>
      <c r="AX2" s="246"/>
      <c r="AY2" s="246"/>
      <c r="AZ2" s="246"/>
      <c r="BA2" s="246"/>
      <c r="BB2" s="246"/>
      <c r="BC2" s="246"/>
      <c r="BD2" s="246"/>
      <c r="BE2" s="246"/>
      <c r="BF2" s="246"/>
      <c r="BG2" s="246"/>
      <c r="BH2" s="246"/>
      <c r="BI2" s="246"/>
      <c r="BJ2" s="246"/>
      <c r="BK2" s="247"/>
    </row>
    <row r="3" spans="1:90" s="4" customFormat="1" ht="22.5" customHeight="1" x14ac:dyDescent="0.65">
      <c r="B3" s="70" t="s">
        <v>124</v>
      </c>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row>
    <row r="4" spans="1:90" s="4" customFormat="1" ht="22.5" customHeight="1" x14ac:dyDescent="0.65">
      <c r="C4" s="72" t="s">
        <v>207</v>
      </c>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row>
    <row r="5" spans="1:90" s="4" customFormat="1" ht="22.5" customHeight="1" x14ac:dyDescent="0.65">
      <c r="D5" s="248" t="s">
        <v>224</v>
      </c>
      <c r="E5" s="95"/>
      <c r="F5" s="95"/>
      <c r="G5" s="95"/>
      <c r="H5" s="261"/>
      <c r="I5" s="262"/>
      <c r="J5" s="262"/>
      <c r="K5" s="262"/>
      <c r="L5" s="262"/>
      <c r="M5" s="262"/>
      <c r="N5" s="262"/>
      <c r="O5" s="262"/>
      <c r="P5" s="262"/>
      <c r="Q5" s="262"/>
      <c r="R5" s="262"/>
      <c r="S5" s="262"/>
      <c r="T5" s="262"/>
      <c r="U5" s="262"/>
      <c r="V5" s="262"/>
      <c r="W5" s="262"/>
      <c r="X5" s="262"/>
      <c r="Y5" s="262"/>
      <c r="Z5" s="262"/>
      <c r="AA5" s="262"/>
      <c r="AB5" s="262"/>
      <c r="AC5" s="263"/>
      <c r="AD5" s="311" t="s">
        <v>9</v>
      </c>
      <c r="AE5" s="312"/>
      <c r="AF5" s="312"/>
      <c r="AG5" s="312"/>
      <c r="AH5" s="313"/>
      <c r="AI5" s="308" t="s">
        <v>10</v>
      </c>
      <c r="AJ5" s="309"/>
      <c r="AK5" s="310"/>
      <c r="AL5" s="85"/>
      <c r="AM5" s="86"/>
      <c r="AN5" s="86"/>
      <c r="AO5" s="86"/>
      <c r="AP5" s="86"/>
      <c r="AQ5" s="86"/>
      <c r="AR5" s="86"/>
      <c r="AS5" s="86"/>
      <c r="AT5" s="86"/>
      <c r="AU5" s="86"/>
      <c r="AV5" s="86"/>
      <c r="AW5" s="308" t="s">
        <v>11</v>
      </c>
      <c r="AX5" s="309"/>
      <c r="AY5" s="310"/>
      <c r="AZ5" s="85"/>
      <c r="BA5" s="86"/>
      <c r="BB5" s="86"/>
      <c r="BC5" s="86"/>
      <c r="BD5" s="86"/>
      <c r="BE5" s="86"/>
      <c r="BF5" s="86"/>
      <c r="BG5" s="86"/>
      <c r="BH5" s="86"/>
      <c r="BI5" s="86"/>
      <c r="BJ5" s="86"/>
      <c r="BK5" s="259"/>
      <c r="BL5" s="260"/>
      <c r="BM5" s="260"/>
      <c r="BN5" s="307"/>
      <c r="BO5" s="307"/>
      <c r="BP5" s="307"/>
      <c r="BQ5" s="307"/>
      <c r="BR5" s="307"/>
      <c r="BS5" s="307"/>
      <c r="BT5" s="307"/>
      <c r="BU5" s="307"/>
      <c r="BV5" s="307"/>
      <c r="BW5" s="307"/>
      <c r="BX5" s="307"/>
      <c r="BY5" s="259"/>
      <c r="BZ5" s="260"/>
      <c r="CA5" s="260"/>
      <c r="CB5" s="307"/>
      <c r="CC5" s="307"/>
      <c r="CD5" s="307"/>
      <c r="CE5" s="307"/>
      <c r="CF5" s="307"/>
      <c r="CG5" s="307"/>
      <c r="CH5" s="307"/>
      <c r="CI5" s="307"/>
      <c r="CJ5" s="307"/>
      <c r="CK5" s="307"/>
      <c r="CL5" s="307"/>
    </row>
    <row r="6" spans="1:90" s="4" customFormat="1" ht="22.5" customHeight="1" x14ac:dyDescent="0.65">
      <c r="D6" s="93" t="s">
        <v>12</v>
      </c>
      <c r="E6" s="94"/>
      <c r="F6" s="94"/>
      <c r="G6" s="94"/>
      <c r="H6" s="142" t="s">
        <v>1</v>
      </c>
      <c r="I6" s="142"/>
      <c r="J6" s="143"/>
      <c r="K6" s="85"/>
      <c r="L6" s="86"/>
      <c r="M6" s="86"/>
      <c r="N6" s="86"/>
      <c r="O6" s="86"/>
      <c r="P6" s="86"/>
      <c r="Q6" s="86"/>
      <c r="R6" s="86"/>
      <c r="S6" s="86"/>
      <c r="T6" s="86"/>
      <c r="U6" s="86"/>
      <c r="V6" s="95" t="s">
        <v>2</v>
      </c>
      <c r="W6" s="95"/>
      <c r="X6" s="155"/>
      <c r="Y6" s="251"/>
      <c r="Z6" s="76"/>
      <c r="AA6" s="76"/>
      <c r="AB6" s="76"/>
      <c r="AC6" s="76"/>
      <c r="AD6" s="76"/>
      <c r="AE6" s="76"/>
      <c r="AF6" s="76"/>
      <c r="AG6" s="76"/>
      <c r="AH6" s="76"/>
      <c r="AI6" s="76"/>
      <c r="AJ6" s="76"/>
      <c r="AK6" s="76"/>
      <c r="AL6" s="76"/>
      <c r="AM6" s="76"/>
      <c r="AN6" s="76"/>
      <c r="AO6" s="76"/>
      <c r="AP6" s="76"/>
      <c r="AQ6" s="76"/>
      <c r="AR6" s="76"/>
      <c r="AS6" s="76"/>
      <c r="AT6" s="76"/>
      <c r="AU6" s="76"/>
      <c r="AV6" s="76"/>
      <c r="AW6" s="76"/>
      <c r="AX6" s="76"/>
      <c r="AY6" s="76"/>
      <c r="AZ6" s="76"/>
      <c r="BA6" s="76"/>
      <c r="BB6" s="76"/>
      <c r="BC6" s="76"/>
      <c r="BD6" s="76"/>
      <c r="BE6" s="76"/>
      <c r="BF6" s="76"/>
      <c r="BG6" s="76"/>
      <c r="BH6" s="76"/>
      <c r="BI6" s="76"/>
      <c r="BJ6" s="76"/>
    </row>
    <row r="7" spans="1:90" s="4" customFormat="1" ht="22.5" customHeight="1" x14ac:dyDescent="0.65">
      <c r="D7" s="102" t="str">
        <f>IF(AL5="","","（注）他企業の方やコンサルタントの方はヒアリングに参加できません。参加できるのは貴社の方のみです。")</f>
        <v/>
      </c>
      <c r="E7" s="103"/>
      <c r="F7" s="103"/>
      <c r="G7" s="103"/>
      <c r="H7" s="103"/>
      <c r="I7" s="103"/>
      <c r="J7" s="103"/>
      <c r="K7" s="103"/>
      <c r="L7" s="103"/>
      <c r="M7" s="103"/>
      <c r="N7" s="103"/>
      <c r="O7" s="103"/>
      <c r="P7" s="103"/>
      <c r="Q7" s="103"/>
      <c r="R7" s="103"/>
      <c r="S7" s="103"/>
      <c r="T7" s="103"/>
      <c r="U7" s="103"/>
      <c r="V7" s="103"/>
      <c r="W7" s="103"/>
      <c r="X7" s="103"/>
      <c r="Y7" s="103"/>
      <c r="Z7" s="103"/>
      <c r="AA7" s="103"/>
      <c r="AB7" s="103"/>
      <c r="AC7" s="103"/>
      <c r="AD7" s="103"/>
      <c r="AE7" s="103"/>
      <c r="AF7" s="103"/>
      <c r="AG7" s="103"/>
      <c r="AH7" s="103"/>
      <c r="AI7" s="103"/>
      <c r="AJ7" s="103"/>
      <c r="AK7" s="103"/>
      <c r="AL7" s="103"/>
      <c r="AM7" s="103"/>
      <c r="AN7" s="103"/>
      <c r="AO7" s="103"/>
      <c r="AP7" s="103"/>
      <c r="AQ7" s="103"/>
      <c r="AR7" s="103"/>
      <c r="AS7" s="103"/>
      <c r="AT7" s="103"/>
      <c r="AU7" s="103"/>
      <c r="AV7" s="103"/>
      <c r="AW7" s="103"/>
      <c r="AX7" s="103"/>
      <c r="AY7" s="103"/>
      <c r="AZ7" s="103"/>
      <c r="BA7" s="103"/>
      <c r="BB7" s="103"/>
      <c r="BC7" s="103"/>
      <c r="BD7" s="103"/>
      <c r="BE7" s="103"/>
      <c r="BF7" s="103"/>
      <c r="BG7" s="103"/>
      <c r="BH7" s="103"/>
      <c r="BI7" s="103"/>
      <c r="BJ7" s="104"/>
    </row>
    <row r="8" spans="1:90" s="4" customFormat="1" ht="22.5" customHeight="1" x14ac:dyDescent="0.65">
      <c r="C8" s="72" t="s">
        <v>208</v>
      </c>
      <c r="D8" s="72"/>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72"/>
      <c r="AK8" s="72"/>
      <c r="AL8" s="72"/>
      <c r="AM8" s="72"/>
      <c r="AN8" s="72"/>
      <c r="AO8" s="72"/>
      <c r="AP8" s="72"/>
    </row>
    <row r="9" spans="1:90" s="4" customFormat="1" ht="22.5" customHeight="1" x14ac:dyDescent="0.65">
      <c r="D9" s="155" t="s">
        <v>13</v>
      </c>
      <c r="E9" s="252"/>
      <c r="F9" s="252"/>
      <c r="G9" s="252"/>
      <c r="H9" s="252"/>
      <c r="I9" s="252"/>
      <c r="J9" s="252"/>
      <c r="K9" s="253" t="s">
        <v>3</v>
      </c>
      <c r="L9" s="254"/>
      <c r="M9" s="254"/>
      <c r="N9" s="254"/>
      <c r="O9" s="254"/>
      <c r="P9" s="254"/>
      <c r="Q9" s="254"/>
      <c r="R9" s="254"/>
      <c r="S9" s="255"/>
      <c r="T9" s="144" t="s">
        <v>15</v>
      </c>
      <c r="U9" s="145"/>
      <c r="V9" s="145"/>
      <c r="W9" s="145"/>
      <c r="X9" s="145"/>
      <c r="Y9" s="145"/>
      <c r="Z9" s="145"/>
      <c r="AA9" s="145"/>
      <c r="AB9" s="145"/>
      <c r="AC9" s="145"/>
      <c r="AD9" s="145"/>
      <c r="AE9" s="145"/>
      <c r="AF9" s="145"/>
      <c r="AG9" s="145"/>
      <c r="AH9" s="145"/>
      <c r="AI9" s="145"/>
      <c r="AJ9" s="145"/>
      <c r="AK9" s="145"/>
      <c r="AL9" s="145"/>
      <c r="AM9" s="95" t="s">
        <v>16</v>
      </c>
      <c r="AN9" s="95"/>
      <c r="AO9" s="95"/>
      <c r="AP9" s="95"/>
      <c r="AQ9" s="95"/>
      <c r="AR9" s="155"/>
      <c r="AS9" s="256" t="s">
        <v>17</v>
      </c>
      <c r="AT9" s="257"/>
      <c r="AU9" s="257"/>
      <c r="AV9" s="257"/>
      <c r="AW9" s="257"/>
      <c r="AX9" s="257"/>
      <c r="AY9" s="257"/>
      <c r="AZ9" s="257"/>
      <c r="BA9" s="257"/>
      <c r="BB9" s="257"/>
      <c r="BC9" s="257"/>
      <c r="BD9" s="257"/>
      <c r="BE9" s="257"/>
      <c r="BF9" s="257"/>
      <c r="BG9" s="257"/>
      <c r="BH9" s="257"/>
      <c r="BI9" s="257"/>
      <c r="BJ9" s="258"/>
      <c r="BK9" s="5"/>
    </row>
    <row r="10" spans="1:90" s="4" customFormat="1" ht="22.5" customHeight="1" x14ac:dyDescent="0.65">
      <c r="D10" s="155" t="s">
        <v>18</v>
      </c>
      <c r="E10" s="252"/>
      <c r="F10" s="252"/>
      <c r="G10" s="252"/>
      <c r="H10" s="252"/>
      <c r="I10" s="252"/>
      <c r="J10" s="252"/>
      <c r="K10" s="253" t="s">
        <v>14</v>
      </c>
      <c r="L10" s="254"/>
      <c r="M10" s="254"/>
      <c r="N10" s="254"/>
      <c r="O10" s="254"/>
      <c r="P10" s="254"/>
      <c r="Q10" s="254"/>
      <c r="R10" s="254"/>
      <c r="S10" s="255"/>
      <c r="T10" s="144" t="s">
        <v>15</v>
      </c>
      <c r="U10" s="145"/>
      <c r="V10" s="145"/>
      <c r="W10" s="145"/>
      <c r="X10" s="145"/>
      <c r="Y10" s="145"/>
      <c r="Z10" s="145"/>
      <c r="AA10" s="145"/>
      <c r="AB10" s="145"/>
      <c r="AC10" s="145"/>
      <c r="AD10" s="145"/>
      <c r="AE10" s="145"/>
      <c r="AF10" s="145"/>
      <c r="AG10" s="145"/>
      <c r="AH10" s="145"/>
      <c r="AI10" s="145"/>
      <c r="AJ10" s="145"/>
      <c r="AK10" s="145"/>
      <c r="AL10" s="145"/>
      <c r="AM10" s="104"/>
      <c r="AN10" s="232"/>
      <c r="AO10" s="232"/>
      <c r="AP10" s="232"/>
      <c r="AQ10" s="232"/>
      <c r="AR10" s="232"/>
      <c r="AS10" s="232"/>
      <c r="AT10" s="232"/>
      <c r="AU10" s="232"/>
      <c r="AV10" s="232"/>
      <c r="AW10" s="232"/>
      <c r="AX10" s="232"/>
      <c r="AY10" s="232"/>
      <c r="AZ10" s="232"/>
      <c r="BA10" s="232"/>
      <c r="BB10" s="232"/>
      <c r="BC10" s="232"/>
      <c r="BD10" s="232"/>
      <c r="BE10" s="232"/>
      <c r="BF10" s="232"/>
      <c r="BG10" s="232"/>
      <c r="BH10" s="232"/>
      <c r="BI10" s="232"/>
      <c r="BJ10" s="232"/>
    </row>
    <row r="11" spans="1:90" s="4" customFormat="1" ht="22.5" customHeight="1" x14ac:dyDescent="0.65">
      <c r="D11" s="155" t="s">
        <v>19</v>
      </c>
      <c r="E11" s="252"/>
      <c r="F11" s="252"/>
      <c r="G11" s="252"/>
      <c r="H11" s="252"/>
      <c r="I11" s="252"/>
      <c r="J11" s="252"/>
      <c r="K11" s="253" t="s">
        <v>14</v>
      </c>
      <c r="L11" s="254"/>
      <c r="M11" s="254"/>
      <c r="N11" s="254"/>
      <c r="O11" s="254"/>
      <c r="P11" s="254"/>
      <c r="Q11" s="254"/>
      <c r="R11" s="254"/>
      <c r="S11" s="255"/>
      <c r="T11" s="144" t="s">
        <v>15</v>
      </c>
      <c r="U11" s="145"/>
      <c r="V11" s="145"/>
      <c r="W11" s="145"/>
      <c r="X11" s="145"/>
      <c r="Y11" s="145"/>
      <c r="Z11" s="145"/>
      <c r="AA11" s="145"/>
      <c r="AB11" s="145"/>
      <c r="AC11" s="145"/>
      <c r="AD11" s="145"/>
      <c r="AE11" s="145"/>
      <c r="AF11" s="145"/>
      <c r="AG11" s="145"/>
      <c r="AH11" s="145"/>
      <c r="AI11" s="145"/>
      <c r="AJ11" s="145"/>
      <c r="AK11" s="145"/>
      <c r="AL11" s="145"/>
      <c r="AM11" s="89" t="str">
        <f>IF(K9="","",IF(K9="選択してください","","（注）日時はご希望に沿えない場合があります。"))</f>
        <v/>
      </c>
      <c r="AN11" s="83"/>
      <c r="AO11" s="83"/>
      <c r="AP11" s="83"/>
      <c r="AQ11" s="83"/>
      <c r="AR11" s="83"/>
      <c r="AS11" s="83"/>
      <c r="AT11" s="83"/>
      <c r="AU11" s="83"/>
      <c r="AV11" s="83"/>
      <c r="AW11" s="83"/>
      <c r="AX11" s="83"/>
      <c r="AY11" s="83"/>
      <c r="AZ11" s="83"/>
      <c r="BA11" s="83"/>
      <c r="BB11" s="83"/>
      <c r="BC11" s="83"/>
      <c r="BD11" s="83"/>
      <c r="BE11" s="83"/>
      <c r="BF11" s="83"/>
      <c r="BG11" s="83"/>
      <c r="BH11" s="83"/>
      <c r="BI11" s="83"/>
      <c r="BJ11" s="83"/>
    </row>
    <row r="12" spans="1:90" s="4" customFormat="1" ht="22.5" customHeight="1" x14ac:dyDescent="0.65">
      <c r="C12" s="72" t="s">
        <v>209</v>
      </c>
      <c r="D12" s="72"/>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row>
    <row r="13" spans="1:90" s="4" customFormat="1" ht="22.5" customHeight="1" x14ac:dyDescent="0.65">
      <c r="D13" s="99" t="s">
        <v>20</v>
      </c>
      <c r="E13" s="314"/>
      <c r="F13" s="314"/>
      <c r="G13" s="314"/>
      <c r="H13" s="314"/>
      <c r="I13" s="314"/>
      <c r="J13" s="314"/>
      <c r="K13" s="314"/>
      <c r="L13" s="314"/>
      <c r="M13" s="314"/>
      <c r="N13" s="264" t="s">
        <v>21</v>
      </c>
      <c r="O13" s="265"/>
      <c r="P13" s="265"/>
      <c r="Q13" s="265"/>
      <c r="R13" s="265"/>
      <c r="S13" s="265"/>
      <c r="T13" s="265"/>
      <c r="U13" s="266"/>
      <c r="V13" s="315" t="s">
        <v>22</v>
      </c>
      <c r="W13" s="316"/>
      <c r="X13" s="316"/>
      <c r="Y13" s="316"/>
      <c r="Z13" s="316"/>
      <c r="AA13" s="316"/>
      <c r="AB13" s="316"/>
      <c r="AC13" s="316"/>
      <c r="AD13" s="316"/>
      <c r="AE13" s="316"/>
      <c r="AF13" s="316"/>
      <c r="AG13" s="316"/>
      <c r="AH13" s="264" t="s">
        <v>21</v>
      </c>
      <c r="AI13" s="265"/>
      <c r="AJ13" s="265"/>
      <c r="AK13" s="265"/>
      <c r="AL13" s="265"/>
      <c r="AM13" s="265"/>
      <c r="AN13" s="265"/>
      <c r="AO13" s="266"/>
      <c r="AP13" s="267" t="s">
        <v>23</v>
      </c>
      <c r="AQ13" s="268"/>
      <c r="AR13" s="268"/>
      <c r="AS13" s="268"/>
      <c r="AT13" s="268"/>
      <c r="AU13" s="268"/>
      <c r="AV13" s="268"/>
      <c r="AW13" s="268"/>
      <c r="AX13" s="268"/>
      <c r="AY13" s="268"/>
      <c r="AZ13" s="268"/>
      <c r="BA13" s="268"/>
      <c r="BB13" s="256" t="s">
        <v>24</v>
      </c>
      <c r="BC13" s="257"/>
      <c r="BD13" s="257"/>
      <c r="BE13" s="257"/>
      <c r="BF13" s="257"/>
      <c r="BG13" s="257"/>
      <c r="BH13" s="257"/>
      <c r="BI13" s="258"/>
      <c r="BL13" s="6">
        <f>IF(N13="確認していない",1,0)</f>
        <v>0</v>
      </c>
      <c r="BM13" s="6">
        <f>IF(AH13="閲覧していない",1,0)</f>
        <v>0</v>
      </c>
      <c r="BN13" s="6">
        <f>IF(BB13="確認していない",1,0)</f>
        <v>0</v>
      </c>
      <c r="BO13" s="6">
        <f>SUM(BL13:BN13)</f>
        <v>0</v>
      </c>
      <c r="BP13" s="6"/>
      <c r="BQ13" s="6"/>
      <c r="BR13" s="6"/>
      <c r="BS13" s="6"/>
      <c r="BT13" s="6"/>
      <c r="BU13" s="6"/>
      <c r="BV13" s="6"/>
      <c r="BW13" s="6"/>
      <c r="BX13" s="6"/>
      <c r="BY13" s="7"/>
    </row>
    <row r="14" spans="1:90" s="4" customFormat="1" ht="22.5" customHeight="1" x14ac:dyDescent="0.65">
      <c r="D14" s="325" t="str">
        <f>IF(BO13&gt;0,"（注）事前ヒアリングの申込前に、公社ホームページ・概要説明動画・募集要項を必ずご確認ください。","")</f>
        <v/>
      </c>
      <c r="E14" s="326"/>
      <c r="F14" s="326"/>
      <c r="G14" s="326"/>
      <c r="H14" s="326"/>
      <c r="I14" s="326"/>
      <c r="J14" s="326"/>
      <c r="K14" s="326"/>
      <c r="L14" s="326"/>
      <c r="M14" s="326"/>
      <c r="N14" s="326"/>
      <c r="O14" s="326"/>
      <c r="P14" s="326"/>
      <c r="Q14" s="326"/>
      <c r="R14" s="326"/>
      <c r="S14" s="326"/>
      <c r="T14" s="326"/>
      <c r="U14" s="326"/>
      <c r="V14" s="326"/>
      <c r="W14" s="326"/>
      <c r="X14" s="326"/>
      <c r="Y14" s="326"/>
      <c r="Z14" s="326"/>
      <c r="AA14" s="326"/>
      <c r="AB14" s="326"/>
      <c r="AC14" s="326"/>
      <c r="AD14" s="326"/>
      <c r="AE14" s="326"/>
      <c r="AF14" s="326"/>
      <c r="AG14" s="326"/>
      <c r="AH14" s="326"/>
      <c r="AI14" s="326"/>
      <c r="AJ14" s="326"/>
      <c r="AK14" s="326"/>
      <c r="AL14" s="326"/>
      <c r="AM14" s="326"/>
      <c r="AN14" s="326"/>
      <c r="AO14" s="326"/>
      <c r="AP14" s="326"/>
      <c r="AQ14" s="326"/>
      <c r="AR14" s="326"/>
      <c r="AS14" s="326"/>
      <c r="AT14" s="326"/>
      <c r="AU14" s="326"/>
      <c r="AV14" s="326"/>
      <c r="AW14" s="326"/>
      <c r="AX14" s="326"/>
      <c r="AY14" s="326"/>
      <c r="AZ14" s="326"/>
      <c r="BA14" s="139"/>
      <c r="BB14" s="139"/>
      <c r="BC14" s="139"/>
      <c r="BD14" s="139"/>
      <c r="BE14" s="139"/>
      <c r="BF14" s="139"/>
      <c r="BG14" s="139"/>
      <c r="BH14" s="139"/>
      <c r="BI14" s="139"/>
      <c r="BJ14" s="140"/>
      <c r="BK14" s="8"/>
    </row>
    <row r="15" spans="1:90" s="4" customFormat="1" ht="22.5" customHeight="1" x14ac:dyDescent="0.65">
      <c r="C15" s="72" t="s">
        <v>210</v>
      </c>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row>
    <row r="16" spans="1:90" s="4" customFormat="1" ht="22.5" customHeight="1" x14ac:dyDescent="0.65">
      <c r="D16" s="283"/>
      <c r="E16" s="284"/>
      <c r="F16" s="284"/>
      <c r="G16" s="284"/>
      <c r="H16" s="284"/>
      <c r="I16" s="284"/>
      <c r="J16" s="284"/>
      <c r="K16" s="284"/>
      <c r="L16" s="284"/>
      <c r="M16" s="284"/>
      <c r="N16" s="284"/>
      <c r="O16" s="284"/>
      <c r="P16" s="284"/>
      <c r="Q16" s="284"/>
      <c r="R16" s="284"/>
      <c r="S16" s="284"/>
      <c r="T16" s="284"/>
      <c r="U16" s="284"/>
      <c r="V16" s="284"/>
      <c r="W16" s="284"/>
      <c r="X16" s="284"/>
      <c r="Y16" s="284"/>
      <c r="Z16" s="284"/>
      <c r="AA16" s="284"/>
      <c r="AB16" s="284"/>
      <c r="AC16" s="284"/>
      <c r="AD16" s="284"/>
      <c r="AE16" s="284"/>
      <c r="AF16" s="284"/>
      <c r="AG16" s="284"/>
      <c r="AH16" s="284"/>
      <c r="AI16" s="284"/>
      <c r="AJ16" s="284"/>
      <c r="AK16" s="284"/>
      <c r="AL16" s="284"/>
      <c r="AM16" s="284"/>
      <c r="AN16" s="284"/>
      <c r="AO16" s="284"/>
      <c r="AP16" s="284"/>
      <c r="AQ16" s="284"/>
      <c r="AR16" s="284"/>
      <c r="AS16" s="284"/>
      <c r="AT16" s="284"/>
      <c r="AU16" s="284"/>
      <c r="AV16" s="284"/>
      <c r="AW16" s="284"/>
      <c r="AX16" s="284"/>
      <c r="AY16" s="284"/>
      <c r="AZ16" s="284"/>
      <c r="BA16" s="284"/>
      <c r="BB16" s="284"/>
      <c r="BC16" s="284"/>
      <c r="BD16" s="284"/>
      <c r="BE16" s="284"/>
      <c r="BF16" s="284"/>
      <c r="BG16" s="284"/>
      <c r="BH16" s="284"/>
      <c r="BI16" s="284"/>
      <c r="BJ16" s="285"/>
    </row>
    <row r="17" spans="1:63" s="4" customFormat="1" ht="22.5" customHeight="1" x14ac:dyDescent="0.65">
      <c r="D17" s="283"/>
      <c r="E17" s="284"/>
      <c r="F17" s="284"/>
      <c r="G17" s="284"/>
      <c r="H17" s="284"/>
      <c r="I17" s="284"/>
      <c r="J17" s="284"/>
      <c r="K17" s="284"/>
      <c r="L17" s="284"/>
      <c r="M17" s="284"/>
      <c r="N17" s="284"/>
      <c r="O17" s="284"/>
      <c r="P17" s="284"/>
      <c r="Q17" s="284"/>
      <c r="R17" s="284"/>
      <c r="S17" s="284"/>
      <c r="T17" s="284"/>
      <c r="U17" s="284"/>
      <c r="V17" s="284"/>
      <c r="W17" s="284"/>
      <c r="X17" s="284"/>
      <c r="Y17" s="284"/>
      <c r="Z17" s="284"/>
      <c r="AA17" s="284"/>
      <c r="AB17" s="284"/>
      <c r="AC17" s="284"/>
      <c r="AD17" s="284"/>
      <c r="AE17" s="284"/>
      <c r="AF17" s="284"/>
      <c r="AG17" s="284"/>
      <c r="AH17" s="284"/>
      <c r="AI17" s="284"/>
      <c r="AJ17" s="284"/>
      <c r="AK17" s="284"/>
      <c r="AL17" s="284"/>
      <c r="AM17" s="284"/>
      <c r="AN17" s="284"/>
      <c r="AO17" s="284"/>
      <c r="AP17" s="284"/>
      <c r="AQ17" s="284"/>
      <c r="AR17" s="284"/>
      <c r="AS17" s="284"/>
      <c r="AT17" s="284"/>
      <c r="AU17" s="284"/>
      <c r="AV17" s="284"/>
      <c r="AW17" s="284"/>
      <c r="AX17" s="284"/>
      <c r="AY17" s="284"/>
      <c r="AZ17" s="284"/>
      <c r="BA17" s="284"/>
      <c r="BB17" s="284"/>
      <c r="BC17" s="284"/>
      <c r="BD17" s="284"/>
      <c r="BE17" s="284"/>
      <c r="BF17" s="284"/>
      <c r="BG17" s="284"/>
      <c r="BH17" s="284"/>
      <c r="BI17" s="284"/>
      <c r="BJ17" s="285"/>
    </row>
    <row r="18" spans="1:63" s="4" customFormat="1" ht="22.5" customHeight="1" x14ac:dyDescent="0.65">
      <c r="D18" s="283"/>
      <c r="E18" s="284"/>
      <c r="F18" s="284"/>
      <c r="G18" s="284"/>
      <c r="H18" s="284"/>
      <c r="I18" s="284"/>
      <c r="J18" s="284"/>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4"/>
      <c r="AH18" s="284"/>
      <c r="AI18" s="284"/>
      <c r="AJ18" s="284"/>
      <c r="AK18" s="284"/>
      <c r="AL18" s="284"/>
      <c r="AM18" s="284"/>
      <c r="AN18" s="284"/>
      <c r="AO18" s="284"/>
      <c r="AP18" s="284"/>
      <c r="AQ18" s="284"/>
      <c r="AR18" s="284"/>
      <c r="AS18" s="284"/>
      <c r="AT18" s="284"/>
      <c r="AU18" s="284"/>
      <c r="AV18" s="284"/>
      <c r="AW18" s="284"/>
      <c r="AX18" s="284"/>
      <c r="AY18" s="284"/>
      <c r="AZ18" s="284"/>
      <c r="BA18" s="284"/>
      <c r="BB18" s="284"/>
      <c r="BC18" s="284"/>
      <c r="BD18" s="284"/>
      <c r="BE18" s="284"/>
      <c r="BF18" s="284"/>
      <c r="BG18" s="284"/>
      <c r="BH18" s="284"/>
      <c r="BI18" s="284"/>
      <c r="BJ18" s="285"/>
    </row>
    <row r="19" spans="1:63" s="4" customFormat="1" ht="22.5" customHeight="1" x14ac:dyDescent="0.65">
      <c r="C19" s="72" t="s">
        <v>211</v>
      </c>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row>
    <row r="20" spans="1:63" s="4" customFormat="1" ht="22.5" customHeight="1" x14ac:dyDescent="0.65">
      <c r="D20" s="297" t="s">
        <v>25</v>
      </c>
      <c r="E20" s="297"/>
      <c r="F20" s="297"/>
      <c r="G20" s="297"/>
      <c r="H20" s="298"/>
      <c r="I20" s="299" t="s">
        <v>3</v>
      </c>
      <c r="J20" s="300"/>
      <c r="K20" s="300"/>
      <c r="L20" s="300"/>
      <c r="M20" s="300"/>
      <c r="N20" s="300"/>
      <c r="O20" s="300"/>
      <c r="P20" s="300"/>
      <c r="Q20" s="300"/>
      <c r="R20" s="297" t="s">
        <v>26</v>
      </c>
      <c r="S20" s="297"/>
      <c r="T20" s="297"/>
      <c r="U20" s="297"/>
      <c r="V20" s="297"/>
      <c r="W20" s="298"/>
      <c r="X20" s="299" t="s">
        <v>3</v>
      </c>
      <c r="Y20" s="300"/>
      <c r="Z20" s="300"/>
      <c r="AA20" s="300"/>
      <c r="AB20" s="300"/>
      <c r="AC20" s="300"/>
      <c r="AD20" s="300"/>
      <c r="AE20" s="300"/>
      <c r="AF20" s="300"/>
      <c r="AG20" s="297" t="s">
        <v>27</v>
      </c>
      <c r="AH20" s="297"/>
      <c r="AI20" s="297"/>
      <c r="AJ20" s="297"/>
      <c r="AK20" s="297"/>
      <c r="AL20" s="298"/>
      <c r="AM20" s="299" t="s">
        <v>3</v>
      </c>
      <c r="AN20" s="300"/>
      <c r="AO20" s="300"/>
      <c r="AP20" s="300"/>
      <c r="AQ20" s="300"/>
      <c r="AR20" s="300"/>
      <c r="AS20" s="300"/>
      <c r="AT20" s="300"/>
      <c r="AU20" s="300"/>
      <c r="AV20" s="87" t="str">
        <f>IF(I20="","",IF(I20="選択してください","","（注）対面受付日はご希望に"))</f>
        <v/>
      </c>
      <c r="AW20" s="88"/>
      <c r="AX20" s="88"/>
      <c r="AY20" s="88"/>
      <c r="AZ20" s="88"/>
      <c r="BA20" s="88"/>
      <c r="BB20" s="88"/>
      <c r="BC20" s="88"/>
      <c r="BD20" s="88"/>
      <c r="BE20" s="88"/>
      <c r="BF20" s="88"/>
      <c r="BG20" s="88"/>
      <c r="BH20" s="88"/>
      <c r="BI20" s="88"/>
      <c r="BJ20" s="89"/>
    </row>
    <row r="21" spans="1:63" s="4" customFormat="1" ht="22.5" customHeight="1" x14ac:dyDescent="0.65">
      <c r="B21" s="317"/>
      <c r="C21" s="318"/>
      <c r="D21" s="319" t="str">
        <f>VLOOKUP(I20,事務局使用欄!F:G,2,0)</f>
        <v>-</v>
      </c>
      <c r="E21" s="320"/>
      <c r="F21" s="320"/>
      <c r="G21" s="320"/>
      <c r="H21" s="320"/>
      <c r="I21" s="320"/>
      <c r="J21" s="320"/>
      <c r="K21" s="320"/>
      <c r="L21" s="320"/>
      <c r="M21" s="320"/>
      <c r="N21" s="320"/>
      <c r="O21" s="320"/>
      <c r="P21" s="320"/>
      <c r="Q21" s="321"/>
      <c r="R21" s="319" t="str">
        <f>VLOOKUP(X20,事務局使用欄!F:G,2,0)</f>
        <v>-</v>
      </c>
      <c r="S21" s="320"/>
      <c r="T21" s="320"/>
      <c r="U21" s="320"/>
      <c r="V21" s="320"/>
      <c r="W21" s="320"/>
      <c r="X21" s="320"/>
      <c r="Y21" s="320"/>
      <c r="Z21" s="320"/>
      <c r="AA21" s="320"/>
      <c r="AB21" s="320"/>
      <c r="AC21" s="320"/>
      <c r="AD21" s="320"/>
      <c r="AE21" s="320"/>
      <c r="AF21" s="322"/>
      <c r="AG21" s="323" t="str">
        <f>VLOOKUP(AM20,事務局使用欄!F:G,2,0)</f>
        <v>-</v>
      </c>
      <c r="AH21" s="320"/>
      <c r="AI21" s="320"/>
      <c r="AJ21" s="320"/>
      <c r="AK21" s="320"/>
      <c r="AL21" s="320"/>
      <c r="AM21" s="320"/>
      <c r="AN21" s="320"/>
      <c r="AO21" s="320"/>
      <c r="AP21" s="320"/>
      <c r="AQ21" s="320"/>
      <c r="AR21" s="320"/>
      <c r="AS21" s="320"/>
      <c r="AT21" s="320"/>
      <c r="AU21" s="322"/>
      <c r="AV21" s="324" t="str">
        <f>IF(I20="","",IF(I20="選択してください","","　　沿えない場合があります。"))</f>
        <v/>
      </c>
      <c r="AW21" s="324"/>
      <c r="AX21" s="324"/>
      <c r="AY21" s="324"/>
      <c r="AZ21" s="324"/>
      <c r="BA21" s="324"/>
      <c r="BB21" s="324"/>
      <c r="BC21" s="324"/>
      <c r="BD21" s="324"/>
      <c r="BE21" s="324"/>
      <c r="BF21" s="324"/>
      <c r="BG21" s="324"/>
      <c r="BH21" s="324"/>
      <c r="BI21" s="324"/>
      <c r="BJ21" s="113"/>
    </row>
    <row r="22" spans="1:63" s="4" customFormat="1" ht="22.5" customHeight="1" x14ac:dyDescent="0.65">
      <c r="B22" s="44"/>
      <c r="C22" s="45"/>
      <c r="D22" s="138" t="str">
        <f>IF(I20="","",IF(I20="選択してください","","（注）事前ヒアリングで申請要件を満たしていないことが発覚した場合、申請できません。"))</f>
        <v/>
      </c>
      <c r="E22" s="139"/>
      <c r="F22" s="139"/>
      <c r="G22" s="139"/>
      <c r="H22" s="139"/>
      <c r="I22" s="139"/>
      <c r="J22" s="139"/>
      <c r="K22" s="139"/>
      <c r="L22" s="139"/>
      <c r="M22" s="139"/>
      <c r="N22" s="139"/>
      <c r="O22" s="139"/>
      <c r="P22" s="139"/>
      <c r="Q22" s="139"/>
      <c r="R22" s="139"/>
      <c r="S22" s="139"/>
      <c r="T22" s="139"/>
      <c r="U22" s="139"/>
      <c r="V22" s="139"/>
      <c r="W22" s="139"/>
      <c r="X22" s="139"/>
      <c r="Y22" s="139"/>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39"/>
      <c r="BA22" s="139"/>
      <c r="BB22" s="139"/>
      <c r="BC22" s="139"/>
      <c r="BD22" s="139"/>
      <c r="BE22" s="139"/>
      <c r="BF22" s="139"/>
      <c r="BG22" s="139"/>
      <c r="BH22" s="139"/>
      <c r="BI22" s="139"/>
      <c r="BJ22" s="140"/>
      <c r="BK22" s="8"/>
    </row>
    <row r="23" spans="1:63" s="4" customFormat="1" ht="22.5" customHeight="1" x14ac:dyDescent="0.65">
      <c r="B23" s="44"/>
      <c r="C23" s="45"/>
      <c r="D23" s="138" t="str">
        <f>IF(I20="","",IF(I20="選択してください","","（注）事前ヒアリングで申請要件の確認を終えた方から対面受付日を決めさせていただきます。"))</f>
        <v/>
      </c>
      <c r="E23" s="139"/>
      <c r="F23" s="139"/>
      <c r="G23" s="139"/>
      <c r="H23" s="139"/>
      <c r="I23" s="139"/>
      <c r="J23" s="139"/>
      <c r="K23" s="139"/>
      <c r="L23" s="139"/>
      <c r="M23" s="139"/>
      <c r="N23" s="139"/>
      <c r="O23" s="139"/>
      <c r="P23" s="139"/>
      <c r="Q23" s="139"/>
      <c r="R23" s="139"/>
      <c r="S23" s="139"/>
      <c r="T23" s="139"/>
      <c r="U23" s="139"/>
      <c r="V23" s="139"/>
      <c r="W23" s="139"/>
      <c r="X23" s="139"/>
      <c r="Y23" s="139"/>
      <c r="Z23" s="139"/>
      <c r="AA23" s="139"/>
      <c r="AB23" s="139"/>
      <c r="AC23" s="139"/>
      <c r="AD23" s="139"/>
      <c r="AE23" s="139"/>
      <c r="AF23" s="139"/>
      <c r="AG23" s="139"/>
      <c r="AH23" s="139"/>
      <c r="AI23" s="139"/>
      <c r="AJ23" s="139"/>
      <c r="AK23" s="139"/>
      <c r="AL23" s="139"/>
      <c r="AM23" s="139"/>
      <c r="AN23" s="139"/>
      <c r="AO23" s="139"/>
      <c r="AP23" s="139"/>
      <c r="AQ23" s="139"/>
      <c r="AR23" s="139"/>
      <c r="AS23" s="139"/>
      <c r="AT23" s="139"/>
      <c r="AU23" s="139"/>
      <c r="AV23" s="139"/>
      <c r="AW23" s="139"/>
      <c r="AX23" s="139"/>
      <c r="AY23" s="139"/>
      <c r="AZ23" s="139"/>
      <c r="BA23" s="139"/>
      <c r="BB23" s="139"/>
      <c r="BC23" s="139"/>
      <c r="BD23" s="139"/>
      <c r="BE23" s="139"/>
      <c r="BF23" s="139"/>
      <c r="BG23" s="139"/>
      <c r="BH23" s="139"/>
      <c r="BI23" s="139"/>
      <c r="BJ23" s="140"/>
      <c r="BK23" s="8"/>
    </row>
    <row r="24" spans="1:63" s="4" customFormat="1" ht="22.5" customHeight="1" x14ac:dyDescent="0.65">
      <c r="A24" s="121" t="s">
        <v>28</v>
      </c>
      <c r="B24" s="122"/>
      <c r="C24" s="122"/>
      <c r="D24" s="122"/>
      <c r="E24" s="122"/>
      <c r="F24" s="122"/>
      <c r="G24" s="122"/>
      <c r="H24" s="122"/>
      <c r="I24" s="122"/>
      <c r="J24" s="122"/>
      <c r="K24" s="122"/>
      <c r="L24" s="122"/>
      <c r="M24" s="122"/>
      <c r="N24" s="122"/>
      <c r="O24" s="122"/>
      <c r="P24" s="122"/>
      <c r="Q24" s="122"/>
      <c r="R24" s="122"/>
      <c r="S24" s="122"/>
      <c r="T24" s="122"/>
      <c r="U24" s="122"/>
      <c r="V24" s="122"/>
      <c r="W24" s="122"/>
      <c r="X24" s="122"/>
      <c r="Y24" s="122"/>
      <c r="Z24" s="122"/>
      <c r="AA24" s="122"/>
      <c r="AB24" s="122"/>
      <c r="AC24" s="122"/>
      <c r="AD24" s="122"/>
      <c r="AE24" s="122"/>
      <c r="AF24" s="122"/>
      <c r="AG24" s="122"/>
      <c r="AH24" s="122"/>
      <c r="AI24" s="122"/>
      <c r="AJ24" s="122"/>
      <c r="AK24" s="122"/>
      <c r="AL24" s="122"/>
      <c r="AM24" s="122"/>
      <c r="AN24" s="122"/>
      <c r="AO24" s="122"/>
      <c r="AP24" s="122"/>
      <c r="AQ24" s="122"/>
      <c r="AR24" s="122"/>
      <c r="AS24" s="122"/>
      <c r="AT24" s="122"/>
      <c r="AU24" s="122"/>
      <c r="AV24" s="122"/>
      <c r="AW24" s="122"/>
      <c r="AX24" s="122"/>
      <c r="AY24" s="122"/>
      <c r="AZ24" s="122"/>
      <c r="BA24" s="122"/>
      <c r="BB24" s="122"/>
      <c r="BC24" s="122"/>
      <c r="BD24" s="122"/>
      <c r="BE24" s="122"/>
      <c r="BF24" s="122"/>
      <c r="BG24" s="122"/>
      <c r="BH24" s="122"/>
      <c r="BI24" s="122"/>
      <c r="BJ24" s="122"/>
      <c r="BK24" s="122"/>
    </row>
    <row r="25" spans="1:63" s="4" customFormat="1" ht="22.5" customHeight="1" x14ac:dyDescent="0.65">
      <c r="B25" s="137" t="s">
        <v>205</v>
      </c>
      <c r="C25" s="137"/>
      <c r="D25" s="137"/>
      <c r="E25" s="137"/>
      <c r="F25" s="137"/>
      <c r="G25" s="137"/>
    </row>
    <row r="26" spans="1:63" ht="22.5" customHeight="1" x14ac:dyDescent="0.65">
      <c r="A26" s="9"/>
      <c r="C26" s="72" t="s">
        <v>206</v>
      </c>
      <c r="D26" s="72"/>
      <c r="E26" s="72"/>
      <c r="F26" s="72"/>
      <c r="G26" s="72"/>
      <c r="H26" s="72"/>
      <c r="I26" s="72"/>
      <c r="J26" s="72"/>
      <c r="K26" s="72"/>
      <c r="L26" s="72"/>
      <c r="M26" s="72"/>
      <c r="N26" s="72"/>
      <c r="O26" s="72"/>
      <c r="P26" s="72"/>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4"/>
      <c r="BB26" s="4"/>
      <c r="BC26" s="4"/>
      <c r="BD26" s="4"/>
      <c r="BE26" s="4"/>
      <c r="BF26" s="4"/>
      <c r="BG26" s="4"/>
      <c r="BH26" s="4"/>
      <c r="BI26" s="4"/>
      <c r="BJ26" s="4"/>
      <c r="BK26" s="4"/>
    </row>
    <row r="27" spans="1:63" ht="22.5" customHeight="1" x14ac:dyDescent="0.65">
      <c r="A27" s="9"/>
      <c r="B27" s="39"/>
      <c r="D27" s="132" t="s">
        <v>29</v>
      </c>
      <c r="E27" s="132"/>
      <c r="F27" s="132"/>
      <c r="G27" s="132"/>
      <c r="H27" s="132"/>
      <c r="I27" s="132"/>
      <c r="J27" s="132"/>
      <c r="K27" s="132"/>
      <c r="L27" s="132"/>
      <c r="M27" s="132"/>
      <c r="N27" s="132"/>
      <c r="O27" s="132"/>
      <c r="P27" s="132"/>
      <c r="Q27" s="132"/>
      <c r="R27" s="132"/>
      <c r="S27" s="132"/>
      <c r="T27" s="132"/>
      <c r="U27" s="132"/>
      <c r="V27" s="132"/>
      <c r="W27" s="132"/>
      <c r="X27" s="132"/>
      <c r="Y27" s="132"/>
      <c r="Z27" s="132"/>
      <c r="AA27" s="132"/>
      <c r="AB27" s="132"/>
      <c r="AC27" s="132"/>
      <c r="AD27" s="132"/>
      <c r="AE27" s="132"/>
      <c r="AF27" s="133"/>
      <c r="AG27" s="134"/>
      <c r="AH27" s="10"/>
      <c r="AI27" s="10"/>
      <c r="AJ27" s="10"/>
      <c r="AK27" s="10"/>
      <c r="AL27" s="10"/>
      <c r="AM27" s="10"/>
      <c r="AN27" s="10"/>
      <c r="AO27" s="10"/>
      <c r="AP27" s="10"/>
      <c r="AQ27" s="10"/>
      <c r="AR27" s="10"/>
      <c r="AS27" s="10"/>
      <c r="AT27" s="10"/>
      <c r="AU27" s="10"/>
      <c r="AV27" s="10"/>
      <c r="AW27" s="10"/>
      <c r="AX27" s="10"/>
      <c r="AY27" s="10"/>
      <c r="AZ27" s="10"/>
      <c r="BA27" s="4"/>
      <c r="BB27" s="4"/>
      <c r="BC27" s="4"/>
      <c r="BD27" s="4"/>
      <c r="BE27" s="4"/>
      <c r="BF27" s="4"/>
      <c r="BG27" s="4"/>
      <c r="BH27" s="4"/>
      <c r="BI27" s="4"/>
      <c r="BJ27" s="4"/>
      <c r="BK27" s="4"/>
    </row>
    <row r="28" spans="1:63" ht="22.5" customHeight="1" x14ac:dyDescent="0.65">
      <c r="A28" s="9"/>
      <c r="B28" s="39"/>
      <c r="C28" s="39"/>
      <c r="D28" s="269">
        <v>1</v>
      </c>
      <c r="E28" s="270"/>
      <c r="F28" s="135" t="s">
        <v>30</v>
      </c>
      <c r="G28" s="135"/>
      <c r="H28" s="135"/>
      <c r="I28" s="135"/>
      <c r="J28" s="135"/>
      <c r="K28" s="135"/>
      <c r="L28" s="135"/>
      <c r="M28" s="135"/>
      <c r="N28" s="135"/>
      <c r="O28" s="135"/>
      <c r="P28" s="135"/>
      <c r="Q28" s="135"/>
      <c r="R28" s="135"/>
      <c r="S28" s="135"/>
      <c r="T28" s="135"/>
      <c r="U28" s="135"/>
      <c r="V28" s="135"/>
      <c r="W28" s="135"/>
      <c r="X28" s="135"/>
      <c r="Y28" s="135"/>
      <c r="Z28" s="135"/>
      <c r="AA28" s="135"/>
      <c r="AB28" s="135"/>
      <c r="AC28" s="135"/>
      <c r="AD28" s="135"/>
      <c r="AE28" s="135"/>
      <c r="AF28" s="135"/>
      <c r="AG28" s="135"/>
      <c r="AH28" s="135"/>
      <c r="AI28" s="135"/>
      <c r="AJ28" s="135"/>
      <c r="AK28" s="135"/>
      <c r="AL28" s="135"/>
      <c r="AM28" s="135"/>
      <c r="AN28" s="135"/>
      <c r="AO28" s="135"/>
      <c r="AP28" s="135"/>
      <c r="AQ28" s="135"/>
      <c r="AR28" s="135"/>
      <c r="AS28" s="135"/>
      <c r="AT28" s="135"/>
      <c r="AU28" s="135"/>
      <c r="AV28" s="135"/>
      <c r="AW28" s="135"/>
      <c r="AX28" s="135"/>
      <c r="AY28" s="135"/>
      <c r="AZ28" s="135"/>
      <c r="BA28" s="135"/>
      <c r="BB28" s="135"/>
      <c r="BC28" s="135"/>
      <c r="BD28" s="135"/>
      <c r="BE28" s="135"/>
      <c r="BF28" s="135"/>
      <c r="BG28" s="135"/>
      <c r="BH28" s="135"/>
      <c r="BI28" s="135"/>
      <c r="BJ28" s="135"/>
      <c r="BK28" s="4"/>
    </row>
    <row r="29" spans="1:63" ht="22.5" customHeight="1" x14ac:dyDescent="0.65">
      <c r="A29" s="9"/>
      <c r="B29" s="39"/>
      <c r="C29" s="39"/>
      <c r="D29" s="271"/>
      <c r="E29" s="272"/>
      <c r="F29" s="136" t="s">
        <v>31</v>
      </c>
      <c r="G29" s="124"/>
      <c r="H29" s="124"/>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4"/>
      <c r="AY29" s="124"/>
      <c r="AZ29" s="124"/>
      <c r="BA29" s="124"/>
      <c r="BB29" s="124"/>
      <c r="BC29" s="124"/>
      <c r="BD29" s="124"/>
      <c r="BE29" s="124"/>
      <c r="BF29" s="124"/>
      <c r="BG29" s="124"/>
      <c r="BH29" s="124"/>
      <c r="BI29" s="124"/>
      <c r="BJ29" s="124"/>
      <c r="BK29" s="4"/>
    </row>
    <row r="30" spans="1:63" ht="22.5" customHeight="1" x14ac:dyDescent="0.65">
      <c r="A30" s="9"/>
      <c r="B30" s="39"/>
      <c r="C30" s="39"/>
      <c r="D30" s="269">
        <v>2</v>
      </c>
      <c r="E30" s="270"/>
      <c r="F30" s="125" t="s">
        <v>32</v>
      </c>
      <c r="G30" s="126"/>
      <c r="H30" s="126"/>
      <c r="I30" s="126"/>
      <c r="J30" s="126"/>
      <c r="K30" s="126"/>
      <c r="L30" s="126"/>
      <c r="M30" s="126"/>
      <c r="N30" s="126"/>
      <c r="O30" s="126"/>
      <c r="P30" s="126"/>
      <c r="Q30" s="126"/>
      <c r="R30" s="126"/>
      <c r="S30" s="126"/>
      <c r="T30" s="126"/>
      <c r="U30" s="126"/>
      <c r="V30" s="126"/>
      <c r="W30" s="126"/>
      <c r="X30" s="126"/>
      <c r="Y30" s="126"/>
      <c r="Z30" s="126"/>
      <c r="AA30" s="126"/>
      <c r="AB30" s="126"/>
      <c r="AC30" s="126"/>
      <c r="AD30" s="126"/>
      <c r="AE30" s="126"/>
      <c r="AF30" s="126"/>
      <c r="AG30" s="126"/>
      <c r="AH30" s="126"/>
      <c r="AI30" s="126"/>
      <c r="AJ30" s="126"/>
      <c r="AK30" s="126"/>
      <c r="AL30" s="126"/>
      <c r="AM30" s="126"/>
      <c r="AN30" s="126"/>
      <c r="AO30" s="126"/>
      <c r="AP30" s="126"/>
      <c r="AQ30" s="126"/>
      <c r="AR30" s="126"/>
      <c r="AS30" s="126"/>
      <c r="AT30" s="126"/>
      <c r="AU30" s="126"/>
      <c r="AV30" s="126"/>
      <c r="AW30" s="126"/>
      <c r="AX30" s="126"/>
      <c r="AY30" s="126"/>
      <c r="AZ30" s="126"/>
      <c r="BA30" s="126"/>
      <c r="BB30" s="126"/>
      <c r="BC30" s="126"/>
      <c r="BD30" s="126"/>
      <c r="BE30" s="126"/>
      <c r="BF30" s="126"/>
      <c r="BG30" s="126"/>
      <c r="BH30" s="126"/>
      <c r="BI30" s="126"/>
      <c r="BJ30" s="127"/>
      <c r="BK30" s="4"/>
    </row>
    <row r="31" spans="1:63" ht="30" customHeight="1" x14ac:dyDescent="0.65">
      <c r="A31" s="9"/>
      <c r="B31" s="39"/>
      <c r="C31" s="39"/>
      <c r="D31" s="271"/>
      <c r="E31" s="272"/>
      <c r="F31" s="128" t="s">
        <v>33</v>
      </c>
      <c r="G31" s="129"/>
      <c r="H31" s="129"/>
      <c r="I31" s="129"/>
      <c r="J31" s="129"/>
      <c r="K31" s="129"/>
      <c r="L31" s="129"/>
      <c r="M31" s="129"/>
      <c r="N31" s="129"/>
      <c r="O31" s="129"/>
      <c r="P31" s="129"/>
      <c r="Q31" s="129"/>
      <c r="R31" s="129"/>
      <c r="S31" s="129"/>
      <c r="T31" s="129"/>
      <c r="U31" s="129"/>
      <c r="V31" s="129"/>
      <c r="W31" s="129"/>
      <c r="X31" s="129"/>
      <c r="Y31" s="129"/>
      <c r="Z31" s="129"/>
      <c r="AA31" s="129"/>
      <c r="AB31" s="129"/>
      <c r="AC31" s="129"/>
      <c r="AD31" s="129"/>
      <c r="AE31" s="129"/>
      <c r="AF31" s="129"/>
      <c r="AG31" s="129"/>
      <c r="AH31" s="129"/>
      <c r="AI31" s="129"/>
      <c r="AJ31" s="129"/>
      <c r="AK31" s="129"/>
      <c r="AL31" s="129"/>
      <c r="AM31" s="129"/>
      <c r="AN31" s="129"/>
      <c r="AO31" s="129"/>
      <c r="AP31" s="129"/>
      <c r="AQ31" s="129"/>
      <c r="AR31" s="129"/>
      <c r="AS31" s="129"/>
      <c r="AT31" s="129"/>
      <c r="AU31" s="129"/>
      <c r="AV31" s="129"/>
      <c r="AW31" s="129"/>
      <c r="AX31" s="129"/>
      <c r="AY31" s="129"/>
      <c r="AZ31" s="129"/>
      <c r="BA31" s="129"/>
      <c r="BB31" s="129"/>
      <c r="BC31" s="129"/>
      <c r="BD31" s="129"/>
      <c r="BE31" s="129"/>
      <c r="BF31" s="129"/>
      <c r="BG31" s="129"/>
      <c r="BH31" s="129"/>
      <c r="BI31" s="129"/>
      <c r="BJ31" s="130"/>
      <c r="BK31" s="4"/>
    </row>
    <row r="32" spans="1:63" ht="22.5" customHeight="1" x14ac:dyDescent="0.65">
      <c r="A32" s="9"/>
      <c r="B32" s="39"/>
      <c r="C32" s="39"/>
      <c r="D32" s="269">
        <v>3</v>
      </c>
      <c r="E32" s="270"/>
      <c r="F32" s="123" t="s">
        <v>34</v>
      </c>
      <c r="G32" s="123"/>
      <c r="H32" s="123"/>
      <c r="I32" s="123"/>
      <c r="J32" s="123"/>
      <c r="K32" s="123"/>
      <c r="L32" s="123"/>
      <c r="M32" s="123"/>
      <c r="N32" s="123"/>
      <c r="O32" s="123"/>
      <c r="P32" s="123"/>
      <c r="Q32" s="123"/>
      <c r="R32" s="123"/>
      <c r="S32" s="123"/>
      <c r="T32" s="123"/>
      <c r="U32" s="123"/>
      <c r="V32" s="123"/>
      <c r="W32" s="123"/>
      <c r="X32" s="123"/>
      <c r="Y32" s="123"/>
      <c r="Z32" s="123"/>
      <c r="AA32" s="123"/>
      <c r="AB32" s="123"/>
      <c r="AC32" s="123"/>
      <c r="AD32" s="123"/>
      <c r="AE32" s="123"/>
      <c r="AF32" s="123"/>
      <c r="AG32" s="123"/>
      <c r="AH32" s="123"/>
      <c r="AI32" s="123"/>
      <c r="AJ32" s="123"/>
      <c r="AK32" s="123"/>
      <c r="AL32" s="123"/>
      <c r="AM32" s="123"/>
      <c r="AN32" s="123"/>
      <c r="AO32" s="123"/>
      <c r="AP32" s="123"/>
      <c r="AQ32" s="123"/>
      <c r="AR32" s="123"/>
      <c r="AS32" s="123"/>
      <c r="AT32" s="123"/>
      <c r="AU32" s="123"/>
      <c r="AV32" s="123"/>
      <c r="AW32" s="123"/>
      <c r="AX32" s="123"/>
      <c r="AY32" s="123"/>
      <c r="AZ32" s="123"/>
      <c r="BA32" s="123"/>
      <c r="BB32" s="123"/>
      <c r="BC32" s="123"/>
      <c r="BD32" s="123"/>
      <c r="BE32" s="123"/>
      <c r="BF32" s="123"/>
      <c r="BG32" s="123"/>
      <c r="BH32" s="123"/>
      <c r="BI32" s="123"/>
      <c r="BJ32" s="123"/>
      <c r="BK32" s="4"/>
    </row>
    <row r="33" spans="1:122" ht="22.5" customHeight="1" x14ac:dyDescent="0.65">
      <c r="A33" s="9"/>
      <c r="B33" s="39"/>
      <c r="C33" s="39"/>
      <c r="D33" s="271"/>
      <c r="E33" s="272"/>
      <c r="F33" s="124" t="s">
        <v>35</v>
      </c>
      <c r="G33" s="124"/>
      <c r="H33" s="124"/>
      <c r="I33" s="124"/>
      <c r="J33" s="124"/>
      <c r="K33" s="124"/>
      <c r="L33" s="124"/>
      <c r="M33" s="124"/>
      <c r="N33" s="124"/>
      <c r="O33" s="124"/>
      <c r="P33" s="124"/>
      <c r="Q33" s="124"/>
      <c r="R33" s="124"/>
      <c r="S33" s="124"/>
      <c r="T33" s="124"/>
      <c r="U33" s="124"/>
      <c r="V33" s="124"/>
      <c r="W33" s="124"/>
      <c r="X33" s="124"/>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4"/>
      <c r="AX33" s="124"/>
      <c r="AY33" s="124"/>
      <c r="AZ33" s="124"/>
      <c r="BA33" s="124"/>
      <c r="BB33" s="124"/>
      <c r="BC33" s="124"/>
      <c r="BD33" s="124"/>
      <c r="BE33" s="124"/>
      <c r="BF33" s="124"/>
      <c r="BG33" s="124"/>
      <c r="BH33" s="124"/>
      <c r="BI33" s="124"/>
      <c r="BJ33" s="124"/>
      <c r="BK33" s="4"/>
    </row>
    <row r="34" spans="1:122" ht="22.5" customHeight="1" x14ac:dyDescent="0.65">
      <c r="A34" s="9"/>
      <c r="B34" s="39"/>
      <c r="C34" s="39"/>
      <c r="D34" s="119" t="str">
        <f>IF(AF27=3,"（注）申請時点で連携体を構築している必要があります。","")</f>
        <v/>
      </c>
      <c r="E34" s="119"/>
      <c r="F34" s="119"/>
      <c r="G34" s="119"/>
      <c r="H34" s="119"/>
      <c r="I34" s="119"/>
      <c r="J34" s="119"/>
      <c r="K34" s="119"/>
      <c r="L34" s="119"/>
      <c r="M34" s="119"/>
      <c r="N34" s="119"/>
      <c r="O34" s="119"/>
      <c r="P34" s="119"/>
      <c r="Q34" s="119"/>
      <c r="R34" s="131"/>
      <c r="S34" s="131"/>
      <c r="T34" s="131"/>
      <c r="U34" s="131"/>
      <c r="V34" s="131"/>
      <c r="W34" s="131"/>
      <c r="X34" s="131"/>
      <c r="Y34" s="131"/>
      <c r="Z34" s="131"/>
      <c r="AA34" s="131"/>
      <c r="AB34" s="131"/>
      <c r="AC34" s="131"/>
      <c r="AD34" s="131"/>
      <c r="AE34" s="131"/>
      <c r="AF34" s="131"/>
      <c r="AG34" s="131"/>
      <c r="AH34" s="131"/>
      <c r="AI34" s="131"/>
      <c r="AJ34" s="131"/>
      <c r="AK34" s="131"/>
      <c r="AL34" s="131"/>
      <c r="AM34" s="131"/>
      <c r="AN34" s="131"/>
      <c r="AO34" s="131"/>
      <c r="AP34" s="131"/>
      <c r="AQ34" s="131"/>
      <c r="AR34" s="131"/>
      <c r="AS34" s="131"/>
      <c r="AT34" s="131"/>
      <c r="AU34" s="131"/>
      <c r="AV34" s="131"/>
      <c r="AW34" s="131"/>
      <c r="AX34" s="131"/>
      <c r="AY34" s="131"/>
      <c r="AZ34" s="131"/>
      <c r="BA34" s="131"/>
      <c r="BB34" s="131"/>
      <c r="BC34" s="131"/>
      <c r="BD34" s="131"/>
      <c r="BE34" s="131"/>
      <c r="BF34" s="131"/>
      <c r="BG34" s="131"/>
      <c r="BH34" s="131"/>
      <c r="BI34" s="131"/>
      <c r="BJ34" s="131"/>
      <c r="BK34" s="4"/>
    </row>
    <row r="35" spans="1:122" ht="22.5" customHeight="1" x14ac:dyDescent="0.65">
      <c r="A35" s="9"/>
      <c r="B35" s="39"/>
      <c r="C35" s="72" t="s">
        <v>212</v>
      </c>
      <c r="D35" s="72"/>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K35" s="4"/>
    </row>
    <row r="36" spans="1:122" ht="22.5" customHeight="1" x14ac:dyDescent="0.65">
      <c r="A36" s="9"/>
      <c r="B36" s="40"/>
      <c r="D36" s="73" t="s">
        <v>36</v>
      </c>
      <c r="E36" s="73"/>
      <c r="F36" s="73"/>
      <c r="G36" s="73"/>
      <c r="H36" s="73"/>
      <c r="I36" s="73"/>
      <c r="J36" s="74"/>
      <c r="K36" s="75"/>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76"/>
      <c r="AK36" s="76"/>
      <c r="AL36" s="76"/>
      <c r="AM36" s="76"/>
      <c r="AN36" s="141">
        <f>LEN(K36)</f>
        <v>0</v>
      </c>
      <c r="AO36" s="141"/>
      <c r="AP36" s="79" t="s">
        <v>130</v>
      </c>
      <c r="AQ36" s="80"/>
      <c r="AR36" s="80"/>
      <c r="AS36" s="80"/>
      <c r="AT36" s="80"/>
      <c r="AU36" s="80"/>
      <c r="AV36" s="80"/>
      <c r="AW36" s="80"/>
      <c r="AX36" s="80"/>
      <c r="AY36" s="80"/>
      <c r="AZ36" s="80"/>
      <c r="BA36" s="81"/>
      <c r="BB36" s="82"/>
      <c r="BC36" s="82"/>
      <c r="BD36" s="82"/>
      <c r="BE36" s="82"/>
      <c r="BF36" s="47"/>
      <c r="BG36" s="47"/>
      <c r="BH36" s="47"/>
      <c r="BI36" s="47"/>
      <c r="BJ36" s="47"/>
      <c r="BK36" s="40"/>
    </row>
    <row r="37" spans="1:122" ht="45" customHeight="1" x14ac:dyDescent="0.65">
      <c r="A37" s="9"/>
      <c r="B37" s="40"/>
      <c r="C37" s="40"/>
      <c r="D37" s="273" t="s">
        <v>37</v>
      </c>
      <c r="E37" s="273"/>
      <c r="F37" s="273"/>
      <c r="G37" s="273"/>
      <c r="H37" s="273"/>
      <c r="I37" s="273"/>
      <c r="J37" s="274"/>
      <c r="K37" s="275"/>
      <c r="L37" s="276"/>
      <c r="M37" s="276"/>
      <c r="N37" s="276"/>
      <c r="O37" s="276"/>
      <c r="P37" s="276"/>
      <c r="Q37" s="276"/>
      <c r="R37" s="276"/>
      <c r="S37" s="276"/>
      <c r="T37" s="276"/>
      <c r="U37" s="276"/>
      <c r="V37" s="276"/>
      <c r="W37" s="276"/>
      <c r="X37" s="276"/>
      <c r="Y37" s="276"/>
      <c r="Z37" s="276"/>
      <c r="AA37" s="276"/>
      <c r="AB37" s="276"/>
      <c r="AC37" s="276"/>
      <c r="AD37" s="276"/>
      <c r="AE37" s="276"/>
      <c r="AF37" s="276"/>
      <c r="AG37" s="276"/>
      <c r="AH37" s="276"/>
      <c r="AI37" s="276"/>
      <c r="AJ37" s="276"/>
      <c r="AK37" s="276"/>
      <c r="AL37" s="276"/>
      <c r="AM37" s="276"/>
      <c r="AN37" s="276"/>
      <c r="AO37" s="276"/>
      <c r="AP37" s="276"/>
      <c r="AQ37" s="276"/>
      <c r="AR37" s="276"/>
      <c r="AS37" s="276"/>
      <c r="AT37" s="276"/>
      <c r="AU37" s="276"/>
      <c r="AV37" s="276"/>
      <c r="AW37" s="276"/>
      <c r="AX37" s="276"/>
      <c r="AY37" s="276"/>
      <c r="AZ37" s="276"/>
      <c r="BA37" s="276"/>
      <c r="BB37" s="276"/>
      <c r="BC37" s="276"/>
      <c r="BD37" s="276"/>
      <c r="BE37" s="276"/>
      <c r="BF37" s="277"/>
      <c r="BG37" s="278"/>
      <c r="BH37" s="278"/>
      <c r="BI37" s="278"/>
      <c r="BJ37" s="278"/>
      <c r="BK37" s="278"/>
    </row>
    <row r="38" spans="1:122" ht="22.5" customHeight="1" x14ac:dyDescent="0.65">
      <c r="A38" s="9"/>
      <c r="B38" s="40"/>
      <c r="C38" s="40"/>
      <c r="D38" s="102" t="str">
        <f>IF(K36="","","（注）●の試作、●の事前検証 という申請テーマにしてください。")</f>
        <v/>
      </c>
      <c r="E38" s="103"/>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03"/>
      <c r="AI38" s="103"/>
      <c r="AJ38" s="103"/>
      <c r="AK38" s="103"/>
      <c r="AL38" s="103"/>
      <c r="AM38" s="103"/>
      <c r="AN38" s="103"/>
      <c r="AO38" s="103"/>
      <c r="AP38" s="88"/>
      <c r="AQ38" s="88"/>
      <c r="AR38" s="88"/>
      <c r="AS38" s="88"/>
      <c r="AT38" s="88"/>
      <c r="AU38" s="88"/>
      <c r="AV38" s="88"/>
      <c r="AW38" s="88"/>
      <c r="AX38" s="88"/>
      <c r="AY38" s="88"/>
      <c r="AZ38" s="88"/>
      <c r="BA38" s="88"/>
      <c r="BB38" s="88"/>
      <c r="BC38" s="88"/>
      <c r="BD38" s="88"/>
      <c r="BE38" s="88"/>
      <c r="BF38" s="88"/>
      <c r="BG38" s="88"/>
      <c r="BH38" s="88"/>
      <c r="BI38" s="88"/>
      <c r="BJ38" s="89"/>
      <c r="BK38" s="11"/>
    </row>
    <row r="39" spans="1:122" ht="22.5" customHeight="1" x14ac:dyDescent="0.65">
      <c r="A39" s="9"/>
      <c r="B39" s="40"/>
      <c r="C39" s="40"/>
      <c r="D39" s="87" t="str">
        <f>IF(K36="","","（注）助成金に採択された場合、申請テーマは公社HPに公開されます。技術的な開発要素のないもの、既製品の模倣や改良を")</f>
        <v/>
      </c>
      <c r="E39" s="88"/>
      <c r="F39" s="88"/>
      <c r="G39" s="88"/>
      <c r="H39" s="88"/>
      <c r="I39" s="88"/>
      <c r="J39" s="88"/>
      <c r="K39" s="88"/>
      <c r="L39" s="88"/>
      <c r="M39" s="88"/>
      <c r="N39" s="88"/>
      <c r="O39" s="88"/>
      <c r="P39" s="88"/>
      <c r="Q39" s="88"/>
      <c r="R39" s="88"/>
      <c r="S39" s="88"/>
      <c r="T39" s="88"/>
      <c r="U39" s="88"/>
      <c r="V39" s="88"/>
      <c r="W39" s="88"/>
      <c r="X39" s="88"/>
      <c r="Y39" s="88"/>
      <c r="Z39" s="88"/>
      <c r="AA39" s="88"/>
      <c r="AB39" s="88"/>
      <c r="AC39" s="88"/>
      <c r="AD39" s="88"/>
      <c r="AE39" s="88"/>
      <c r="AF39" s="88"/>
      <c r="AG39" s="88"/>
      <c r="AH39" s="88"/>
      <c r="AI39" s="88"/>
      <c r="AJ39" s="88"/>
      <c r="AK39" s="88"/>
      <c r="AL39" s="88"/>
      <c r="AM39" s="88"/>
      <c r="AN39" s="88"/>
      <c r="AO39" s="88"/>
      <c r="AP39" s="88"/>
      <c r="AQ39" s="88"/>
      <c r="AR39" s="88"/>
      <c r="AS39" s="88"/>
      <c r="AT39" s="88"/>
      <c r="AU39" s="88"/>
      <c r="AV39" s="88"/>
      <c r="AW39" s="88"/>
      <c r="AX39" s="88"/>
      <c r="AY39" s="88"/>
      <c r="AZ39" s="88"/>
      <c r="BA39" s="88"/>
      <c r="BB39" s="88"/>
      <c r="BC39" s="88"/>
      <c r="BD39" s="88"/>
      <c r="BE39" s="88"/>
      <c r="BF39" s="88"/>
      <c r="BG39" s="88"/>
      <c r="BH39" s="88"/>
      <c r="BI39" s="88"/>
      <c r="BJ39" s="89"/>
      <c r="BK39" s="12"/>
    </row>
    <row r="40" spans="1:122" ht="22.5" customHeight="1" x14ac:dyDescent="0.65">
      <c r="A40" s="9"/>
      <c r="B40" s="40"/>
      <c r="C40" s="40"/>
      <c r="D40" s="87" t="str">
        <f>IF(K36="","","　　　するものは申請テーマに設定できません（申請できません）。")</f>
        <v/>
      </c>
      <c r="E40" s="88"/>
      <c r="F40" s="88"/>
      <c r="G40" s="88"/>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8"/>
      <c r="AM40" s="88"/>
      <c r="AN40" s="88"/>
      <c r="AO40" s="88"/>
      <c r="AP40" s="88"/>
      <c r="AQ40" s="88"/>
      <c r="AR40" s="88"/>
      <c r="AS40" s="88"/>
      <c r="AT40" s="88"/>
      <c r="AU40" s="88"/>
      <c r="AV40" s="88"/>
      <c r="AW40" s="88"/>
      <c r="AX40" s="88"/>
      <c r="AY40" s="88"/>
      <c r="AZ40" s="88"/>
      <c r="BA40" s="88"/>
      <c r="BB40" s="88"/>
      <c r="BC40" s="88"/>
      <c r="BD40" s="88"/>
      <c r="BE40" s="88"/>
      <c r="BF40" s="88"/>
      <c r="BG40" s="88"/>
      <c r="BH40" s="88"/>
      <c r="BI40" s="88"/>
      <c r="BJ40" s="89"/>
      <c r="BK40" s="12"/>
    </row>
    <row r="41" spans="1:122" ht="22.5" customHeight="1" x14ac:dyDescent="0.65">
      <c r="A41" s="9"/>
      <c r="B41" s="40"/>
      <c r="C41" s="40"/>
      <c r="D41" s="87" t="str">
        <f>IF(K36="","","（注）申請時には具体的な達成目標を設定していただきます。目標が未達成の場合、助成金が交付されません。")</f>
        <v/>
      </c>
      <c r="E41" s="88"/>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c r="BH41" s="88"/>
      <c r="BI41" s="88"/>
      <c r="BJ41" s="89"/>
      <c r="BK41" s="40"/>
      <c r="BL41" s="11"/>
      <c r="BM41" s="11"/>
      <c r="BN41" s="11"/>
      <c r="BO41" s="11"/>
      <c r="BP41" s="11"/>
      <c r="BQ41" s="11"/>
      <c r="BR41" s="11"/>
      <c r="BS41" s="11"/>
      <c r="BT41" s="11"/>
      <c r="BU41" s="11"/>
      <c r="BV41" s="11"/>
      <c r="BW41" s="11"/>
      <c r="BX41" s="11"/>
      <c r="BY41" s="11"/>
      <c r="BZ41" s="11"/>
      <c r="CA41" s="11"/>
      <c r="CB41" s="11"/>
      <c r="CC41" s="11"/>
      <c r="CD41" s="11"/>
      <c r="CE41" s="11"/>
      <c r="CF41" s="11"/>
      <c r="CG41" s="11"/>
      <c r="CH41" s="11"/>
      <c r="CI41" s="11"/>
      <c r="CJ41" s="11"/>
      <c r="CK41" s="11"/>
      <c r="CL41" s="11"/>
      <c r="CM41" s="11"/>
    </row>
    <row r="42" spans="1:122" ht="22.5" customHeight="1" x14ac:dyDescent="0.65">
      <c r="A42" s="9"/>
      <c r="B42" s="41"/>
      <c r="C42" s="41"/>
      <c r="BK42" s="12"/>
      <c r="BL42" s="11"/>
      <c r="BM42" s="11"/>
      <c r="BN42" s="11"/>
      <c r="BO42" s="11"/>
      <c r="BP42" s="11"/>
      <c r="BQ42" s="11"/>
      <c r="BR42" s="11"/>
      <c r="BS42" s="11"/>
      <c r="BT42" s="11"/>
      <c r="BU42" s="11"/>
      <c r="BV42" s="11"/>
      <c r="BW42" s="11"/>
      <c r="BX42" s="11"/>
      <c r="BY42" s="11"/>
      <c r="BZ42" s="11"/>
      <c r="CA42" s="11"/>
      <c r="CB42" s="11"/>
      <c r="CC42" s="11"/>
      <c r="CD42" s="11"/>
      <c r="CE42" s="11"/>
      <c r="CF42" s="11"/>
      <c r="CG42" s="11"/>
      <c r="CH42" s="11"/>
      <c r="CI42" s="11"/>
      <c r="CJ42" s="11"/>
      <c r="CK42" s="11"/>
      <c r="CL42" s="11"/>
      <c r="CM42" s="11"/>
      <c r="CN42" s="11"/>
    </row>
    <row r="43" spans="1:122" ht="22.5" customHeight="1" x14ac:dyDescent="0.65">
      <c r="A43" s="9"/>
      <c r="B43" s="40"/>
      <c r="C43" s="72" t="s">
        <v>213</v>
      </c>
      <c r="D43" s="72"/>
      <c r="E43" s="72"/>
      <c r="F43" s="72"/>
      <c r="G43" s="72"/>
      <c r="H43" s="72"/>
      <c r="I43" s="72"/>
      <c r="J43" s="72"/>
      <c r="K43" s="72"/>
      <c r="L43" s="72"/>
      <c r="M43" s="72"/>
      <c r="N43" s="72"/>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11"/>
      <c r="BM43" s="11"/>
      <c r="BN43" s="11"/>
      <c r="BO43" s="11"/>
      <c r="BP43" s="11"/>
      <c r="BQ43" s="11"/>
      <c r="BR43" s="11"/>
      <c r="BS43" s="11"/>
      <c r="BT43" s="11"/>
      <c r="BU43" s="11"/>
      <c r="BV43" s="11"/>
      <c r="BW43" s="11"/>
      <c r="BX43" s="11"/>
      <c r="BY43" s="11"/>
      <c r="BZ43" s="11"/>
      <c r="CA43" s="11"/>
      <c r="CB43" s="11"/>
      <c r="CC43" s="11"/>
      <c r="CD43" s="11"/>
      <c r="CE43" s="11"/>
      <c r="CF43" s="11"/>
      <c r="CG43" s="11"/>
      <c r="CH43" s="11"/>
      <c r="CI43" s="11"/>
      <c r="CJ43" s="11"/>
      <c r="CK43" s="11"/>
      <c r="CL43" s="11"/>
      <c r="CM43" s="11"/>
      <c r="CN43" s="11"/>
    </row>
    <row r="44" spans="1:122" ht="22.5" customHeight="1" x14ac:dyDescent="0.65">
      <c r="A44" s="9"/>
      <c r="B44" s="40"/>
      <c r="C44" s="40"/>
      <c r="D44" s="142" t="s">
        <v>38</v>
      </c>
      <c r="E44" s="142"/>
      <c r="F44" s="142"/>
      <c r="G44" s="142"/>
      <c r="H44" s="142"/>
      <c r="I44" s="142"/>
      <c r="J44" s="142"/>
      <c r="K44" s="90"/>
      <c r="L44" s="90"/>
      <c r="M44" s="90"/>
      <c r="N44" s="90"/>
      <c r="O44" s="90"/>
      <c r="P44" s="90"/>
      <c r="Q44" s="90"/>
      <c r="R44" s="90"/>
      <c r="S44" s="90"/>
      <c r="T44" s="90"/>
      <c r="U44" s="90"/>
      <c r="V44" s="90"/>
      <c r="W44" s="90"/>
      <c r="X44" s="90"/>
      <c r="Y44" s="90"/>
      <c r="Z44" s="90"/>
      <c r="AA44" s="90"/>
      <c r="AB44" s="90"/>
      <c r="AC44" s="90"/>
      <c r="AD44" s="90"/>
      <c r="AE44" s="90"/>
      <c r="AF44" s="90"/>
      <c r="AG44" s="90"/>
      <c r="AH44" s="90"/>
      <c r="AI44" s="90"/>
      <c r="AJ44" s="90"/>
      <c r="AK44" s="90"/>
      <c r="AL44" s="90"/>
      <c r="AM44" s="90"/>
      <c r="AN44" s="90"/>
      <c r="AO44" s="90"/>
      <c r="AP44" s="90"/>
      <c r="AQ44" s="90"/>
      <c r="AR44" s="90"/>
      <c r="AS44" s="90"/>
      <c r="AT44" s="90"/>
      <c r="AU44" s="90"/>
      <c r="AV44" s="90"/>
      <c r="AW44" s="90"/>
      <c r="AX44" s="90"/>
      <c r="AY44" s="90"/>
      <c r="AZ44" s="90"/>
      <c r="BA44" s="90"/>
      <c r="BB44" s="90"/>
      <c r="BC44" s="90"/>
      <c r="BD44" s="90"/>
      <c r="BE44" s="90"/>
      <c r="BF44" s="90"/>
      <c r="BG44" s="90"/>
      <c r="BH44" s="90"/>
      <c r="BI44" s="90"/>
      <c r="BJ44" s="90"/>
      <c r="BK44" s="40"/>
      <c r="BL44" s="11"/>
      <c r="BM44" s="11"/>
      <c r="BN44" s="11"/>
      <c r="BO44" s="11"/>
      <c r="BP44" s="11"/>
      <c r="BQ44" s="11"/>
      <c r="BR44" s="11"/>
      <c r="BS44" s="11"/>
      <c r="BT44" s="11"/>
      <c r="BU44" s="11"/>
      <c r="BV44" s="11"/>
      <c r="BW44" s="11"/>
      <c r="BX44" s="11"/>
      <c r="BY44" s="11"/>
      <c r="BZ44" s="11"/>
      <c r="CA44" s="11"/>
      <c r="CB44" s="11"/>
      <c r="CC44" s="11"/>
      <c r="CD44" s="11"/>
      <c r="CE44" s="11"/>
      <c r="CF44" s="11"/>
      <c r="CG44" s="11"/>
      <c r="CH44" s="11"/>
      <c r="CI44" s="11"/>
      <c r="CJ44" s="11"/>
      <c r="CK44" s="11"/>
      <c r="CL44" s="11"/>
      <c r="CM44" s="11"/>
    </row>
    <row r="45" spans="1:122" ht="22.5" customHeight="1" x14ac:dyDescent="0.65">
      <c r="A45" s="9"/>
      <c r="B45" s="40"/>
      <c r="C45" s="40"/>
      <c r="D45" s="98" t="s">
        <v>39</v>
      </c>
      <c r="E45" s="98"/>
      <c r="F45" s="98"/>
      <c r="G45" s="98"/>
      <c r="H45" s="98"/>
      <c r="I45" s="98"/>
      <c r="J45" s="99"/>
      <c r="K45" s="85"/>
      <c r="L45" s="86"/>
      <c r="M45" s="86"/>
      <c r="N45" s="86"/>
      <c r="O45" s="86"/>
      <c r="P45" s="86"/>
      <c r="Q45" s="86"/>
      <c r="R45" s="86"/>
      <c r="S45" s="73" t="s">
        <v>40</v>
      </c>
      <c r="T45" s="73"/>
      <c r="U45" s="73"/>
      <c r="V45" s="73"/>
      <c r="W45" s="74"/>
      <c r="X45" s="85"/>
      <c r="Y45" s="86"/>
      <c r="Z45" s="86"/>
      <c r="AA45" s="91" t="s">
        <v>41</v>
      </c>
      <c r="AB45" s="92"/>
      <c r="AC45" s="92"/>
      <c r="AD45" s="92"/>
      <c r="AE45" s="92"/>
      <c r="AF45" s="95"/>
      <c r="AG45" s="95"/>
      <c r="AH45" s="95"/>
      <c r="AI45" s="95"/>
      <c r="AJ45" s="93" t="s">
        <v>42</v>
      </c>
      <c r="AK45" s="94"/>
      <c r="AL45" s="94"/>
      <c r="AM45" s="94"/>
      <c r="AN45" s="94"/>
      <c r="AO45" s="90"/>
      <c r="AP45" s="90"/>
      <c r="AQ45" s="90"/>
      <c r="AR45" s="90"/>
      <c r="AS45" s="90"/>
      <c r="AT45" s="90"/>
      <c r="AU45" s="90"/>
      <c r="AV45" s="90"/>
      <c r="AW45" s="90"/>
      <c r="AX45" s="90"/>
      <c r="AY45" s="90"/>
      <c r="AZ45" s="90"/>
      <c r="BA45" s="90"/>
      <c r="BB45" s="90"/>
      <c r="BC45" s="90"/>
      <c r="BD45" s="90"/>
      <c r="BE45" s="90"/>
      <c r="BF45" s="90"/>
      <c r="BG45" s="90"/>
      <c r="BH45" s="90"/>
      <c r="BI45" s="90"/>
      <c r="BJ45" s="90"/>
      <c r="BK45" s="40"/>
    </row>
    <row r="46" spans="1:122" ht="22.5" customHeight="1" x14ac:dyDescent="0.65">
      <c r="A46" s="9"/>
      <c r="B46" s="40"/>
      <c r="C46" s="40"/>
      <c r="D46" s="105" t="s">
        <v>43</v>
      </c>
      <c r="E46" s="150" t="s">
        <v>44</v>
      </c>
      <c r="F46" s="150"/>
      <c r="G46" s="150"/>
      <c r="H46" s="150"/>
      <c r="I46" s="150"/>
      <c r="J46" s="150"/>
      <c r="K46" s="98" t="s">
        <v>45</v>
      </c>
      <c r="L46" s="98"/>
      <c r="M46" s="98"/>
      <c r="N46" s="98"/>
      <c r="O46" s="98"/>
      <c r="P46" s="98"/>
      <c r="Q46" s="98"/>
      <c r="R46" s="98"/>
      <c r="S46" s="98"/>
      <c r="T46" s="98"/>
      <c r="U46" s="98"/>
      <c r="V46" s="98"/>
      <c r="W46" s="98"/>
      <c r="X46" s="98"/>
      <c r="Y46" s="99"/>
      <c r="Z46" s="142" t="s">
        <v>133</v>
      </c>
      <c r="AA46" s="142"/>
      <c r="AB46" s="142"/>
      <c r="AC46" s="142"/>
      <c r="AD46" s="142"/>
      <c r="AE46" s="142"/>
      <c r="AF46" s="142"/>
      <c r="AG46" s="142"/>
      <c r="AH46" s="142"/>
      <c r="AI46" s="142"/>
      <c r="AJ46" s="142"/>
      <c r="AK46" s="142"/>
      <c r="AL46" s="142"/>
      <c r="AM46" s="142"/>
      <c r="AN46" s="142"/>
      <c r="AO46" s="142"/>
      <c r="AP46" s="142"/>
      <c r="AQ46" s="142"/>
      <c r="AR46" s="142"/>
      <c r="AS46" s="95" t="s">
        <v>46</v>
      </c>
      <c r="AT46" s="95"/>
      <c r="AU46" s="95"/>
      <c r="AV46" s="95"/>
      <c r="AW46" s="95"/>
      <c r="AX46" s="95"/>
      <c r="AY46" s="95"/>
      <c r="AZ46" s="116"/>
      <c r="BA46" s="116"/>
      <c r="BB46" s="116"/>
      <c r="BC46" s="116"/>
      <c r="BD46" s="116"/>
      <c r="BE46" s="116"/>
      <c r="BF46" s="116"/>
      <c r="BG46" s="116"/>
      <c r="BH46" s="116"/>
      <c r="BI46" s="116"/>
      <c r="BJ46" s="116"/>
      <c r="BK46" s="40"/>
    </row>
    <row r="47" spans="1:122" ht="22.5" customHeight="1" x14ac:dyDescent="0.65">
      <c r="A47" s="9"/>
      <c r="B47" s="40"/>
      <c r="C47" s="40"/>
      <c r="D47" s="105"/>
      <c r="E47" s="142" t="s">
        <v>47</v>
      </c>
      <c r="F47" s="142"/>
      <c r="G47" s="142"/>
      <c r="H47" s="142"/>
      <c r="I47" s="142"/>
      <c r="J47" s="142"/>
      <c r="K47" s="142" t="s">
        <v>48</v>
      </c>
      <c r="L47" s="142"/>
      <c r="M47" s="142"/>
      <c r="N47" s="142"/>
      <c r="O47" s="142"/>
      <c r="P47" s="142"/>
      <c r="Q47" s="142"/>
      <c r="R47" s="142"/>
      <c r="S47" s="142"/>
      <c r="T47" s="142"/>
      <c r="U47" s="142"/>
      <c r="V47" s="142"/>
      <c r="W47" s="142"/>
      <c r="X47" s="142"/>
      <c r="Y47" s="143"/>
      <c r="Z47" s="144" t="s">
        <v>133</v>
      </c>
      <c r="AA47" s="145"/>
      <c r="AB47" s="145"/>
      <c r="AC47" s="145"/>
      <c r="AD47" s="145"/>
      <c r="AE47" s="145"/>
      <c r="AF47" s="145"/>
      <c r="AG47" s="145"/>
      <c r="AH47" s="145"/>
      <c r="AI47" s="145"/>
      <c r="AJ47" s="145"/>
      <c r="AK47" s="145"/>
      <c r="AL47" s="145"/>
      <c r="AM47" s="145"/>
      <c r="AN47" s="145"/>
      <c r="AO47" s="145"/>
      <c r="AP47" s="145"/>
      <c r="AQ47" s="145"/>
      <c r="AR47" s="145"/>
      <c r="AS47" s="115" t="s">
        <v>46</v>
      </c>
      <c r="AT47" s="115"/>
      <c r="AU47" s="115"/>
      <c r="AV47" s="115"/>
      <c r="AW47" s="115"/>
      <c r="AX47" s="115"/>
      <c r="AY47" s="115"/>
      <c r="AZ47" s="116"/>
      <c r="BA47" s="116"/>
      <c r="BB47" s="116"/>
      <c r="BC47" s="116"/>
      <c r="BD47" s="116"/>
      <c r="BE47" s="116"/>
      <c r="BF47" s="116"/>
      <c r="BG47" s="116"/>
      <c r="BH47" s="116"/>
      <c r="BI47" s="116"/>
      <c r="BJ47" s="116"/>
      <c r="BK47" s="40"/>
    </row>
    <row r="48" spans="1:122" ht="22.5" customHeight="1" x14ac:dyDescent="0.65">
      <c r="A48" s="9"/>
      <c r="B48" s="77"/>
      <c r="C48" s="77"/>
      <c r="D48" s="102" t="str">
        <f>IF(K45="医療機器","（注）開発する医療機器のクラスに応じた医療機器製造販売業許可証（写）の提出が必要です。",IF(K45="非医療機器","（注）連携相手が医療機器製造販売業または医療機器販売業（貸与業）のいずれかを持っている必要があります。",""))</f>
        <v/>
      </c>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103"/>
      <c r="AE48" s="103"/>
      <c r="AF48" s="103"/>
      <c r="AG48" s="103"/>
      <c r="AH48" s="103"/>
      <c r="AI48" s="103"/>
      <c r="AJ48" s="103"/>
      <c r="AK48" s="103"/>
      <c r="AL48" s="103"/>
      <c r="AM48" s="103"/>
      <c r="AN48" s="103"/>
      <c r="AO48" s="103"/>
      <c r="AP48" s="103"/>
      <c r="AQ48" s="103"/>
      <c r="AR48" s="103"/>
      <c r="AS48" s="103"/>
      <c r="AT48" s="103"/>
      <c r="AU48" s="103"/>
      <c r="AV48" s="103"/>
      <c r="AW48" s="103"/>
      <c r="AX48" s="103"/>
      <c r="AY48" s="103"/>
      <c r="AZ48" s="103"/>
      <c r="BA48" s="103"/>
      <c r="BB48" s="103"/>
      <c r="BC48" s="103"/>
      <c r="BD48" s="103"/>
      <c r="BE48" s="103"/>
      <c r="BF48" s="103"/>
      <c r="BG48" s="103"/>
      <c r="BH48" s="103"/>
      <c r="BI48" s="103"/>
      <c r="BJ48" s="104"/>
      <c r="BK48" s="40"/>
      <c r="BL48" s="101" t="str">
        <f>IF(K45="非医療機器","（注）臨床現場において診断・治療・予防等に使用される非医療機器が対象となります。","")</f>
        <v/>
      </c>
      <c r="BM48" s="101"/>
      <c r="BN48" s="101"/>
      <c r="BO48" s="101"/>
      <c r="BP48" s="101"/>
      <c r="BQ48" s="101"/>
      <c r="BR48" s="101"/>
      <c r="BS48" s="101"/>
      <c r="BT48" s="101"/>
      <c r="BU48" s="101"/>
      <c r="BV48" s="101"/>
      <c r="BW48" s="101"/>
      <c r="BX48" s="101"/>
      <c r="BY48" s="101"/>
      <c r="BZ48" s="101"/>
      <c r="CA48" s="101"/>
      <c r="CB48" s="101"/>
      <c r="CC48" s="101"/>
      <c r="CD48" s="101"/>
      <c r="CE48" s="101"/>
      <c r="CF48" s="101"/>
      <c r="CG48" s="101"/>
      <c r="CH48" s="101"/>
      <c r="CI48" s="101"/>
      <c r="CJ48" s="101"/>
      <c r="CK48" s="101"/>
      <c r="CL48" s="101"/>
      <c r="CM48" s="101"/>
      <c r="CN48" s="101"/>
      <c r="CO48" s="101"/>
      <c r="CP48" s="101"/>
      <c r="CQ48" s="101"/>
      <c r="CR48" s="101"/>
      <c r="CS48" s="101"/>
      <c r="CT48" s="101"/>
      <c r="CU48" s="101"/>
      <c r="CV48" s="101"/>
      <c r="CW48" s="101"/>
      <c r="CX48" s="101"/>
      <c r="CY48" s="101"/>
      <c r="CZ48" s="101"/>
      <c r="DA48" s="101"/>
      <c r="DB48" s="101"/>
      <c r="DC48" s="101"/>
      <c r="DD48" s="101"/>
      <c r="DE48" s="101"/>
      <c r="DF48" s="101"/>
      <c r="DG48" s="101"/>
      <c r="DH48" s="101"/>
      <c r="DI48" s="101"/>
      <c r="DJ48" s="101"/>
      <c r="DK48" s="101"/>
      <c r="DL48" s="101"/>
      <c r="DM48" s="101"/>
      <c r="DN48" s="101"/>
      <c r="DO48" s="101"/>
      <c r="DP48" s="13"/>
      <c r="DQ48" s="13"/>
      <c r="DR48" s="13"/>
    </row>
    <row r="49" spans="1:122" ht="22.5" customHeight="1" x14ac:dyDescent="0.65">
      <c r="A49" s="9"/>
      <c r="B49" s="77"/>
      <c r="C49" s="77"/>
      <c r="D49" s="87" t="str">
        <f>IF(K45="医療機器",BL49,IF(K45="非医療機器",BL48,""))</f>
        <v/>
      </c>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9"/>
      <c r="BK49" s="11"/>
      <c r="BL49" s="100" t="str">
        <f>IF(X45="Ⅰ","（注）第一種、第二種、第三種のいずれかの医療機器製造販売業許可証（写）の提出が必要です。",IF(X45="Ⅱ","（注）第一種、第二種のいずれかの医療機器製造販売業許可証（写）の提出が必要です。",IF(X45="","","（注）第一種の医療機器製造販売業許可証（写）の提出が必要です。")))</f>
        <v/>
      </c>
      <c r="BM49" s="100"/>
      <c r="BN49" s="100"/>
      <c r="BO49" s="100"/>
      <c r="BP49" s="100"/>
      <c r="BQ49" s="100"/>
      <c r="BR49" s="100"/>
      <c r="BS49" s="100"/>
      <c r="BT49" s="100"/>
      <c r="BU49" s="100"/>
      <c r="BV49" s="100"/>
      <c r="BW49" s="100"/>
      <c r="BX49" s="100"/>
      <c r="BY49" s="100"/>
      <c r="BZ49" s="100"/>
      <c r="CA49" s="100"/>
      <c r="CB49" s="100"/>
      <c r="CC49" s="100"/>
      <c r="CD49" s="100"/>
      <c r="CE49" s="100"/>
      <c r="CF49" s="100"/>
      <c r="CG49" s="100"/>
      <c r="CH49" s="100"/>
      <c r="CI49" s="100"/>
      <c r="CJ49" s="100"/>
      <c r="CK49" s="100"/>
      <c r="CL49" s="100"/>
      <c r="CM49" s="100"/>
      <c r="CN49" s="100"/>
      <c r="CO49" s="100"/>
      <c r="CP49" s="100"/>
      <c r="CQ49" s="100"/>
      <c r="CR49" s="100"/>
      <c r="CS49" s="100"/>
      <c r="CT49" s="100"/>
      <c r="CU49" s="100"/>
      <c r="CV49" s="100"/>
      <c r="CW49" s="100"/>
      <c r="CX49" s="100"/>
      <c r="CY49" s="100"/>
      <c r="CZ49" s="100"/>
      <c r="DA49" s="100"/>
      <c r="DB49" s="100"/>
      <c r="DC49" s="100"/>
      <c r="DD49" s="100"/>
      <c r="DE49" s="100"/>
      <c r="DF49" s="100"/>
      <c r="DG49" s="100"/>
      <c r="DH49" s="100"/>
      <c r="DI49" s="100"/>
      <c r="DJ49" s="100"/>
      <c r="DK49" s="100"/>
      <c r="DL49" s="100"/>
      <c r="DM49" s="100"/>
      <c r="DN49" s="100"/>
      <c r="DO49" s="100"/>
      <c r="DP49" s="100"/>
      <c r="DQ49" s="100"/>
      <c r="DR49" s="100"/>
    </row>
    <row r="50" spans="1:122" ht="22.5" customHeight="1" x14ac:dyDescent="0.65">
      <c r="A50" s="9"/>
      <c r="B50" s="41"/>
      <c r="C50" s="41"/>
      <c r="D50" s="87" t="str">
        <f>IF(K45="","","（注）連携相手の医療機器製販企業が必要な業許可を持っていない場合、申請することができません。")</f>
        <v/>
      </c>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8"/>
      <c r="AI50" s="88"/>
      <c r="AJ50" s="88"/>
      <c r="AK50" s="88"/>
      <c r="AL50" s="88"/>
      <c r="AM50" s="88"/>
      <c r="AN50" s="88"/>
      <c r="AO50" s="88"/>
      <c r="AP50" s="88"/>
      <c r="AQ50" s="88"/>
      <c r="AR50" s="88"/>
      <c r="AS50" s="88"/>
      <c r="AT50" s="88"/>
      <c r="AU50" s="88"/>
      <c r="AV50" s="88"/>
      <c r="AW50" s="88"/>
      <c r="AX50" s="88"/>
      <c r="AY50" s="88"/>
      <c r="AZ50" s="88"/>
      <c r="BA50" s="88"/>
      <c r="BB50" s="88"/>
      <c r="BC50" s="88"/>
      <c r="BD50" s="88"/>
      <c r="BE50" s="88"/>
      <c r="BF50" s="88"/>
      <c r="BG50" s="88"/>
      <c r="BH50" s="88"/>
      <c r="BI50" s="88"/>
      <c r="BJ50" s="89"/>
      <c r="BK50" s="11"/>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row>
    <row r="51" spans="1:122" ht="22.5" customHeight="1" x14ac:dyDescent="0.65">
      <c r="A51" s="9"/>
      <c r="B51" s="40"/>
      <c r="C51" s="72" t="s">
        <v>214</v>
      </c>
      <c r="D51" s="72"/>
      <c r="E51" s="72"/>
      <c r="F51" s="72"/>
      <c r="G51" s="72"/>
      <c r="H51" s="72"/>
      <c r="I51" s="72"/>
      <c r="J51" s="72"/>
      <c r="K51" s="72"/>
      <c r="L51" s="72"/>
      <c r="M51" s="72"/>
      <c r="N51" s="72"/>
      <c r="O51" s="72"/>
      <c r="P51" s="72"/>
      <c r="Q51" s="72"/>
      <c r="R51" s="72"/>
      <c r="S51" s="72"/>
      <c r="T51" s="72"/>
      <c r="U51" s="72"/>
      <c r="V51" s="72"/>
      <c r="W51" s="72"/>
      <c r="X51" s="72"/>
      <c r="Y51" s="72"/>
      <c r="Z51" s="72"/>
      <c r="AA51" s="72"/>
      <c r="AB51" s="72"/>
      <c r="AC51" s="72"/>
      <c r="AD51" s="72"/>
      <c r="AE51" s="72"/>
      <c r="AF51" s="72"/>
      <c r="AG51" s="72"/>
      <c r="AH51" s="72"/>
      <c r="AI51" s="72"/>
      <c r="AJ51" s="72"/>
      <c r="AK51" s="72"/>
      <c r="AL51" s="72"/>
      <c r="AM51" s="72"/>
      <c r="AN51" s="72"/>
      <c r="AO51" s="72"/>
      <c r="AP51" s="72"/>
      <c r="AQ51" s="40"/>
      <c r="AR51" s="40"/>
      <c r="AS51" s="40"/>
      <c r="AT51" s="40"/>
      <c r="AU51" s="40"/>
      <c r="AV51" s="40"/>
      <c r="AW51" s="40"/>
      <c r="AX51" s="40"/>
      <c r="AY51" s="40"/>
      <c r="AZ51" s="40"/>
      <c r="BA51" s="40"/>
      <c r="BB51" s="40"/>
      <c r="BC51" s="40"/>
      <c r="BD51" s="40"/>
      <c r="BE51" s="40"/>
      <c r="BF51" s="40"/>
      <c r="BG51" s="40"/>
      <c r="BH51" s="40"/>
      <c r="BI51" s="40"/>
      <c r="BJ51" s="40"/>
      <c r="BK51" s="40"/>
    </row>
    <row r="52" spans="1:122" ht="22.5" customHeight="1" x14ac:dyDescent="0.65">
      <c r="A52" s="9"/>
      <c r="B52" s="40"/>
      <c r="C52" s="40"/>
      <c r="D52" s="151" t="s">
        <v>49</v>
      </c>
      <c r="E52" s="151"/>
      <c r="F52" s="151"/>
      <c r="G52" s="151"/>
      <c r="H52" s="151"/>
      <c r="I52" s="151"/>
      <c r="J52" s="151"/>
      <c r="K52" s="151"/>
      <c r="L52" s="151"/>
      <c r="M52" s="151"/>
      <c r="N52" s="151"/>
      <c r="O52" s="151"/>
      <c r="P52" s="151"/>
      <c r="Q52" s="151"/>
      <c r="R52" s="151"/>
      <c r="S52" s="151"/>
      <c r="T52" s="151"/>
      <c r="U52" s="151"/>
      <c r="V52" s="151"/>
      <c r="W52" s="151"/>
      <c r="X52" s="151"/>
      <c r="Y52" s="151"/>
      <c r="Z52" s="151"/>
      <c r="AA52" s="151"/>
      <c r="AB52" s="151"/>
      <c r="AC52" s="151"/>
      <c r="AD52" s="151"/>
      <c r="AE52" s="151"/>
      <c r="AF52" s="151"/>
      <c r="AG52" s="151"/>
      <c r="AH52" s="151"/>
      <c r="AI52" s="151"/>
      <c r="AJ52" s="151"/>
      <c r="AK52" s="151"/>
      <c r="AL52" s="151"/>
      <c r="AM52" s="151"/>
      <c r="AN52" s="151"/>
      <c r="AO52" s="151"/>
      <c r="AP52" s="151"/>
      <c r="AQ52" s="151"/>
      <c r="AR52" s="151"/>
      <c r="AS52" s="151"/>
      <c r="AT52" s="151"/>
      <c r="AU52" s="151"/>
      <c r="AV52" s="151"/>
      <c r="AW52" s="151"/>
      <c r="AX52" s="151"/>
      <c r="AY52" s="151"/>
      <c r="AZ52" s="151"/>
      <c r="BA52" s="151"/>
      <c r="BB52" s="151"/>
      <c r="BC52" s="151"/>
      <c r="BD52" s="151"/>
      <c r="BE52" s="151"/>
      <c r="BF52" s="151"/>
      <c r="BG52" s="151"/>
      <c r="BH52" s="151"/>
      <c r="BI52" s="151"/>
      <c r="BJ52" s="151"/>
      <c r="BK52" s="40"/>
    </row>
    <row r="53" spans="1:122" ht="22.5" customHeight="1" x14ac:dyDescent="0.65">
      <c r="A53" s="9"/>
      <c r="B53" s="40"/>
      <c r="C53" s="72" t="s">
        <v>223</v>
      </c>
      <c r="D53" s="72"/>
      <c r="E53" s="72"/>
      <c r="F53" s="72"/>
      <c r="G53" s="72"/>
      <c r="H53" s="72"/>
      <c r="I53" s="72"/>
      <c r="J53" s="72"/>
      <c r="K53" s="72"/>
      <c r="L53" s="72"/>
      <c r="M53" s="72"/>
      <c r="N53" s="72"/>
      <c r="O53" s="72"/>
      <c r="P53" s="72"/>
      <c r="Q53" s="72"/>
      <c r="R53" s="72"/>
      <c r="S53" s="72"/>
      <c r="T53" s="72"/>
      <c r="U53" s="72"/>
      <c r="V53" s="72"/>
      <c r="W53" s="72"/>
      <c r="X53" s="72"/>
      <c r="Y53" s="147" t="s">
        <v>50</v>
      </c>
      <c r="Z53" s="147"/>
      <c r="AA53" s="147"/>
      <c r="AB53" s="147"/>
      <c r="AC53" s="147"/>
      <c r="AD53" s="147"/>
      <c r="AE53" s="147"/>
      <c r="AF53" s="147"/>
      <c r="AG53" s="147"/>
      <c r="AH53" s="147"/>
      <c r="AI53" s="147"/>
      <c r="AJ53" s="147"/>
      <c r="AK53" s="147"/>
      <c r="AL53" s="84">
        <f>D54*1.5</f>
        <v>0</v>
      </c>
      <c r="AM53" s="84"/>
      <c r="AN53" s="84"/>
      <c r="AO53" s="84"/>
      <c r="AP53" s="96" t="s">
        <v>51</v>
      </c>
      <c r="AQ53" s="96"/>
      <c r="AR53" s="96"/>
      <c r="AS53" s="96"/>
      <c r="AT53" s="96"/>
      <c r="AU53" s="96"/>
      <c r="AV53" s="15"/>
      <c r="AW53" s="40"/>
      <c r="AX53" s="40"/>
      <c r="AY53" s="40"/>
      <c r="AZ53" s="40"/>
    </row>
    <row r="54" spans="1:122" ht="22.5" customHeight="1" x14ac:dyDescent="0.65">
      <c r="A54" s="9"/>
      <c r="B54" s="40"/>
      <c r="C54" s="40"/>
      <c r="D54" s="148"/>
      <c r="E54" s="148"/>
      <c r="F54" s="148"/>
      <c r="G54" s="148"/>
      <c r="H54" s="148"/>
      <c r="I54" s="148"/>
      <c r="J54" s="149"/>
      <c r="K54" s="107" t="s">
        <v>52</v>
      </c>
      <c r="L54" s="98"/>
      <c r="M54" s="98"/>
      <c r="N54" s="98"/>
      <c r="O54" s="139" t="str">
        <f>IF(D54&gt;5000,"（注）助成金交付申請額は5,000千円（500万円）以内にしてください。","")</f>
        <v/>
      </c>
      <c r="P54" s="139"/>
      <c r="Q54" s="139"/>
      <c r="R54" s="139"/>
      <c r="S54" s="139"/>
      <c r="T54" s="139"/>
      <c r="U54" s="139"/>
      <c r="V54" s="139"/>
      <c r="W54" s="139"/>
      <c r="X54" s="139"/>
      <c r="Y54" s="139"/>
      <c r="Z54" s="139"/>
      <c r="AA54" s="139"/>
      <c r="AB54" s="139"/>
      <c r="AC54" s="139"/>
      <c r="AD54" s="139"/>
      <c r="AE54" s="139"/>
      <c r="AF54" s="139"/>
      <c r="AG54" s="139"/>
      <c r="AH54" s="139"/>
      <c r="AI54" s="139"/>
      <c r="AJ54" s="139"/>
      <c r="AK54" s="139"/>
      <c r="AL54" s="139"/>
      <c r="AM54" s="139"/>
      <c r="AN54" s="139"/>
      <c r="AO54" s="139"/>
      <c r="AP54" s="139"/>
      <c r="AQ54" s="139"/>
      <c r="AR54" s="139"/>
      <c r="AS54" s="139"/>
      <c r="AT54" s="139"/>
      <c r="AU54" s="139"/>
      <c r="AV54" s="139"/>
      <c r="AW54" s="139"/>
      <c r="AX54" s="139"/>
      <c r="AY54" s="139"/>
      <c r="AZ54" s="139"/>
      <c r="BA54" s="139"/>
      <c r="BB54" s="139"/>
      <c r="BC54" s="139"/>
      <c r="BD54" s="139"/>
      <c r="BE54" s="139"/>
      <c r="BF54" s="139"/>
      <c r="BG54" s="139"/>
      <c r="BH54" s="139"/>
      <c r="BI54" s="139"/>
      <c r="BJ54" s="140"/>
      <c r="BK54" s="40"/>
    </row>
    <row r="55" spans="1:122" ht="22.5" customHeight="1" x14ac:dyDescent="0.65">
      <c r="A55" s="9"/>
      <c r="B55" s="40"/>
      <c r="C55" s="40"/>
      <c r="D55" s="138" t="str">
        <f>IF(D54="","","（注）助成率が2/3のため、助成金交付申請額の1.5倍の助成対象経費が必要となります。")</f>
        <v/>
      </c>
      <c r="E55" s="139"/>
      <c r="F55" s="139"/>
      <c r="G55" s="139"/>
      <c r="H55" s="139"/>
      <c r="I55" s="139"/>
      <c r="J55" s="139"/>
      <c r="K55" s="139"/>
      <c r="L55" s="139"/>
      <c r="M55" s="139"/>
      <c r="N55" s="139"/>
      <c r="O55" s="139"/>
      <c r="P55" s="139"/>
      <c r="Q55" s="139"/>
      <c r="R55" s="139"/>
      <c r="S55" s="139"/>
      <c r="T55" s="139"/>
      <c r="U55" s="139"/>
      <c r="V55" s="139"/>
      <c r="W55" s="139"/>
      <c r="X55" s="139"/>
      <c r="Y55" s="139"/>
      <c r="Z55" s="139"/>
      <c r="AA55" s="139"/>
      <c r="AB55" s="139"/>
      <c r="AC55" s="139"/>
      <c r="AD55" s="139"/>
      <c r="AE55" s="139"/>
      <c r="AF55" s="139"/>
      <c r="AG55" s="139"/>
      <c r="AH55" s="139"/>
      <c r="AI55" s="139"/>
      <c r="AJ55" s="139"/>
      <c r="AK55" s="139"/>
      <c r="AL55" s="139"/>
      <c r="AM55" s="139"/>
      <c r="AN55" s="139"/>
      <c r="AO55" s="139"/>
      <c r="AP55" s="139"/>
      <c r="AQ55" s="139"/>
      <c r="AR55" s="139"/>
      <c r="AS55" s="139"/>
      <c r="AT55" s="139"/>
      <c r="AU55" s="139"/>
      <c r="AV55" s="139"/>
      <c r="AW55" s="139"/>
      <c r="AX55" s="139"/>
      <c r="AY55" s="139"/>
      <c r="AZ55" s="139"/>
      <c r="BA55" s="139"/>
      <c r="BB55" s="139"/>
      <c r="BC55" s="139"/>
      <c r="BD55" s="139"/>
      <c r="BE55" s="139"/>
      <c r="BF55" s="139"/>
      <c r="BG55" s="139"/>
      <c r="BH55" s="139"/>
      <c r="BI55" s="139"/>
      <c r="BJ55" s="140"/>
      <c r="BK55" s="8"/>
    </row>
    <row r="56" spans="1:122" ht="22.5" customHeight="1" x14ac:dyDescent="0.65">
      <c r="A56" s="9"/>
      <c r="B56" s="40"/>
      <c r="C56" s="72" t="s">
        <v>215</v>
      </c>
      <c r="D56" s="72"/>
      <c r="E56" s="72"/>
      <c r="F56" s="72"/>
      <c r="G56" s="72"/>
      <c r="H56" s="72"/>
      <c r="I56" s="72"/>
      <c r="J56" s="72"/>
      <c r="K56" s="72"/>
      <c r="L56" s="72"/>
      <c r="M56" s="72"/>
      <c r="N56" s="72"/>
      <c r="O56" s="72"/>
      <c r="P56" s="72"/>
      <c r="Q56" s="72"/>
      <c r="R56" s="72"/>
      <c r="S56" s="72"/>
      <c r="T56" s="72"/>
      <c r="U56" s="72"/>
      <c r="V56" s="72"/>
      <c r="W56" s="72"/>
      <c r="X56" s="72"/>
      <c r="Y56" s="72"/>
      <c r="Z56" s="72"/>
      <c r="AA56" s="72"/>
      <c r="AB56" s="72"/>
      <c r="AC56" s="72"/>
      <c r="AD56" s="72"/>
      <c r="AE56" s="72"/>
      <c r="AF56" s="72"/>
      <c r="AG56" s="72"/>
      <c r="AH56" s="72"/>
      <c r="AI56" s="72"/>
      <c r="AJ56" s="72"/>
      <c r="AK56" s="72"/>
      <c r="AL56" s="72"/>
      <c r="AM56" s="72"/>
      <c r="AN56" s="72"/>
      <c r="AO56" s="72"/>
      <c r="AP56" s="72"/>
      <c r="AQ56" s="72"/>
      <c r="AR56" s="72"/>
      <c r="AS56" s="72"/>
      <c r="AT56" s="72"/>
      <c r="AU56" s="72"/>
      <c r="AV56" s="72"/>
      <c r="AW56" s="72"/>
      <c r="AX56" s="72"/>
      <c r="AY56" s="72"/>
      <c r="AZ56" s="72"/>
      <c r="BA56" s="72"/>
      <c r="BB56" s="72"/>
      <c r="BC56" s="72"/>
      <c r="BD56" s="72"/>
      <c r="BE56" s="72"/>
      <c r="BF56" s="72"/>
      <c r="BG56" s="72"/>
      <c r="BH56" s="72"/>
      <c r="BI56" s="72"/>
      <c r="BJ56" s="72"/>
      <c r="BK56" s="40"/>
    </row>
    <row r="57" spans="1:122" ht="22.5" customHeight="1" x14ac:dyDescent="0.65">
      <c r="A57" s="9"/>
      <c r="B57" s="40"/>
      <c r="C57" s="40"/>
      <c r="D57" s="146" t="s">
        <v>53</v>
      </c>
      <c r="E57" s="146"/>
      <c r="F57" s="146"/>
      <c r="G57" s="146"/>
      <c r="H57" s="146"/>
      <c r="I57" s="146"/>
      <c r="J57" s="146" t="s">
        <v>54</v>
      </c>
      <c r="K57" s="146"/>
      <c r="L57" s="146"/>
      <c r="M57" s="146"/>
      <c r="N57" s="146"/>
      <c r="O57" s="146"/>
      <c r="P57" s="16"/>
      <c r="Q57" s="40"/>
      <c r="R57" s="40"/>
      <c r="S57" s="40"/>
      <c r="T57" s="40"/>
      <c r="U57" s="40"/>
      <c r="V57" s="40"/>
      <c r="W57" s="40"/>
      <c r="X57" s="40"/>
      <c r="Y57" s="40"/>
      <c r="Z57" s="40"/>
      <c r="AA57" s="40"/>
      <c r="AB57" s="40"/>
      <c r="AC57" s="40"/>
      <c r="AD57" s="40"/>
      <c r="AE57" s="40"/>
      <c r="AF57" s="40"/>
      <c r="AG57" s="40"/>
      <c r="AH57" s="40"/>
      <c r="AI57" s="40"/>
      <c r="AJ57" s="40"/>
      <c r="AK57" s="40"/>
      <c r="AL57" s="40"/>
      <c r="AM57" s="40"/>
      <c r="AN57" s="40"/>
      <c r="AO57" s="40"/>
      <c r="AP57" s="40"/>
      <c r="AQ57" s="40"/>
      <c r="AR57" s="40"/>
      <c r="AS57" s="40"/>
      <c r="AT57" s="40"/>
      <c r="AU57" s="40"/>
      <c r="AV57" s="40"/>
      <c r="AW57" s="40"/>
      <c r="AX57" s="40"/>
      <c r="AY57" s="40"/>
      <c r="AZ57" s="40"/>
      <c r="BA57" s="40"/>
      <c r="BB57" s="40"/>
      <c r="BC57" s="40"/>
      <c r="BD57" s="40"/>
      <c r="BE57" s="40"/>
      <c r="BF57" s="40"/>
      <c r="BG57" s="40"/>
      <c r="BH57" s="40"/>
      <c r="BI57" s="40"/>
      <c r="BJ57" s="40"/>
      <c r="BK57" s="40"/>
    </row>
    <row r="58" spans="1:122" ht="20.149999999999999" customHeight="1" x14ac:dyDescent="0.65">
      <c r="A58" s="9"/>
      <c r="B58" s="40"/>
      <c r="C58" s="40"/>
      <c r="D58" s="78"/>
      <c r="E58" s="78"/>
      <c r="F58" s="78"/>
      <c r="G58" s="78"/>
      <c r="H58" s="78"/>
      <c r="I58" s="78"/>
      <c r="J58" s="78"/>
      <c r="K58" s="78"/>
      <c r="L58" s="78"/>
      <c r="M58" s="78"/>
      <c r="N58" s="78"/>
      <c r="O58" s="78"/>
      <c r="P58" s="16"/>
      <c r="Q58" s="40"/>
      <c r="R58" s="40"/>
      <c r="S58" s="40"/>
      <c r="T58" s="40"/>
      <c r="U58" s="40"/>
      <c r="V58" s="40"/>
      <c r="W58" s="40"/>
      <c r="X58" s="40"/>
      <c r="Y58" s="40"/>
      <c r="Z58" s="40"/>
      <c r="AA58" s="40"/>
      <c r="AB58" s="40"/>
      <c r="AC58" s="40"/>
      <c r="AD58" s="40"/>
      <c r="AE58" s="40"/>
      <c r="AF58" s="40"/>
      <c r="AG58" s="40"/>
      <c r="AH58" s="40"/>
      <c r="AI58" s="40"/>
      <c r="AJ58" s="40"/>
      <c r="AK58" s="40"/>
      <c r="AL58" s="40"/>
      <c r="AM58" s="40"/>
      <c r="AN58" s="40"/>
      <c r="AO58" s="40"/>
      <c r="AP58" s="40"/>
      <c r="AQ58" s="40"/>
      <c r="AR58" s="40"/>
      <c r="AS58" s="40"/>
      <c r="AT58" s="40"/>
      <c r="AU58" s="40"/>
      <c r="AV58" s="40"/>
      <c r="AW58" s="40"/>
      <c r="AX58" s="40"/>
      <c r="AY58" s="40"/>
      <c r="AZ58" s="40"/>
      <c r="BA58" s="40"/>
      <c r="BB58" s="40"/>
      <c r="BC58" s="40"/>
      <c r="BD58" s="40"/>
      <c r="BE58" s="40"/>
      <c r="BF58" s="17"/>
      <c r="BG58" s="17"/>
      <c r="BH58" s="17"/>
      <c r="BI58" s="17"/>
      <c r="BJ58" s="18"/>
      <c r="BK58" s="18"/>
      <c r="BL58" s="19" t="str">
        <f>IF(D58="○",1,"0")</f>
        <v>0</v>
      </c>
      <c r="BM58" s="19" t="str">
        <f>IF(J58="○",1,"0")</f>
        <v>0</v>
      </c>
      <c r="BN58" s="19">
        <f>SUM(BL58:BM58)</f>
        <v>0</v>
      </c>
      <c r="BO58" s="19"/>
      <c r="BP58" s="20"/>
      <c r="BQ58" s="20"/>
      <c r="BR58" s="20"/>
      <c r="BS58" s="20"/>
      <c r="BT58" s="20"/>
      <c r="BU58" s="20"/>
      <c r="BV58" s="21"/>
      <c r="BW58" s="22"/>
      <c r="BX58" s="22"/>
      <c r="BY58" s="22"/>
      <c r="BZ58" s="22"/>
      <c r="CA58" s="22"/>
      <c r="CB58" s="22"/>
      <c r="CC58" s="13"/>
      <c r="CD58" s="13"/>
      <c r="CE58" s="13"/>
      <c r="CF58" s="13"/>
    </row>
    <row r="59" spans="1:122" ht="22.5" customHeight="1" x14ac:dyDescent="0.65">
      <c r="A59" s="9"/>
      <c r="B59" s="40"/>
      <c r="C59" s="40"/>
      <c r="D59" s="83" t="str">
        <f>IF(BN58&gt;0,"（注）申請書には、申請する各経費について詳細に記入する必要があります。申請までにご検討ください。","")</f>
        <v/>
      </c>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40"/>
    </row>
    <row r="60" spans="1:122" ht="22.5" customHeight="1" x14ac:dyDescent="0.65">
      <c r="A60" s="9"/>
      <c r="B60" s="40"/>
      <c r="C60" s="72" t="s">
        <v>216</v>
      </c>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2"/>
      <c r="BK60" s="40"/>
    </row>
    <row r="61" spans="1:122" ht="22.5" customHeight="1" x14ac:dyDescent="0.65">
      <c r="A61" s="9"/>
      <c r="B61" s="40"/>
      <c r="C61" s="40"/>
      <c r="D61" s="106" t="s">
        <v>135</v>
      </c>
      <c r="E61" s="106"/>
      <c r="F61" s="106"/>
      <c r="G61" s="106"/>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40"/>
    </row>
    <row r="62" spans="1:122" ht="22.5" customHeight="1" x14ac:dyDescent="0.65">
      <c r="A62" s="9"/>
      <c r="B62" s="40"/>
      <c r="C62" s="40"/>
      <c r="D62" s="106" t="s">
        <v>134</v>
      </c>
      <c r="E62" s="106"/>
      <c r="F62" s="106"/>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row>
    <row r="63" spans="1:122" ht="22.5" customHeight="1" x14ac:dyDescent="0.65">
      <c r="A63" s="9"/>
      <c r="B63" s="40"/>
      <c r="C63" s="40"/>
      <c r="D63" s="280" t="s">
        <v>120</v>
      </c>
      <c r="E63" s="281"/>
      <c r="F63" s="281"/>
      <c r="G63" s="281"/>
      <c r="H63" s="281"/>
      <c r="I63" s="281"/>
      <c r="J63" s="281"/>
      <c r="K63" s="281"/>
      <c r="L63" s="281"/>
      <c r="M63" s="281"/>
      <c r="N63" s="281"/>
      <c r="O63" s="281"/>
      <c r="P63" s="281"/>
      <c r="Q63" s="281"/>
      <c r="R63" s="281"/>
      <c r="S63" s="281"/>
      <c r="T63" s="281"/>
      <c r="U63" s="281"/>
      <c r="V63" s="281"/>
      <c r="W63" s="281"/>
      <c r="X63" s="281"/>
      <c r="Y63" s="281"/>
      <c r="Z63" s="281"/>
      <c r="AA63" s="281"/>
      <c r="AB63" s="281"/>
      <c r="AC63" s="281"/>
      <c r="AD63" s="281"/>
      <c r="AE63" s="281"/>
      <c r="AF63" s="281"/>
      <c r="AG63" s="281"/>
      <c r="AH63" s="281"/>
      <c r="AI63" s="281"/>
      <c r="AJ63" s="281"/>
      <c r="AK63" s="281"/>
      <c r="AL63" s="281"/>
      <c r="AM63" s="281"/>
      <c r="AN63" s="281"/>
      <c r="AO63" s="281"/>
      <c r="AP63" s="281"/>
      <c r="AQ63" s="281"/>
      <c r="AR63" s="281"/>
      <c r="AS63" s="281"/>
      <c r="AT63" s="281"/>
      <c r="AU63" s="281"/>
      <c r="AV63" s="281"/>
      <c r="AW63" s="281"/>
      <c r="AX63" s="281"/>
      <c r="AY63" s="281"/>
      <c r="AZ63" s="281"/>
      <c r="BA63" s="281"/>
      <c r="BB63" s="281"/>
      <c r="BC63" s="281"/>
      <c r="BD63" s="281"/>
      <c r="BE63" s="281"/>
      <c r="BF63" s="281"/>
      <c r="BG63" s="281"/>
      <c r="BH63" s="281"/>
      <c r="BI63" s="281"/>
      <c r="BJ63" s="282"/>
      <c r="BK63" s="40"/>
    </row>
    <row r="64" spans="1:122" ht="22.5" customHeight="1" x14ac:dyDescent="0.65">
      <c r="A64" s="9"/>
      <c r="B64" s="40"/>
      <c r="C64" s="40"/>
      <c r="D64" s="142" t="s">
        <v>55</v>
      </c>
      <c r="E64" s="142"/>
      <c r="F64" s="142"/>
      <c r="G64" s="142"/>
      <c r="H64" s="279">
        <v>44620</v>
      </c>
      <c r="I64" s="279"/>
      <c r="J64" s="279"/>
      <c r="K64" s="279"/>
      <c r="L64" s="279"/>
      <c r="M64" s="279"/>
      <c r="N64" s="279"/>
      <c r="O64" s="279"/>
      <c r="P64" s="279"/>
      <c r="Q64" s="279"/>
      <c r="R64" s="279"/>
      <c r="S64" s="279"/>
      <c r="T64" s="279"/>
      <c r="U64" s="95" t="s">
        <v>56</v>
      </c>
      <c r="V64" s="95"/>
      <c r="W64" s="155"/>
      <c r="X64" s="152"/>
      <c r="Y64" s="153"/>
      <c r="Z64" s="153"/>
      <c r="AA64" s="153"/>
      <c r="AB64" s="153"/>
      <c r="AC64" s="153"/>
      <c r="AD64" s="153"/>
      <c r="AE64" s="153"/>
      <c r="AF64" s="153"/>
      <c r="AG64" s="153"/>
      <c r="AH64" s="153"/>
      <c r="AI64" s="153"/>
      <c r="AJ64" s="153"/>
      <c r="AK64" s="154"/>
      <c r="AL64" s="250" t="s">
        <v>57</v>
      </c>
      <c r="AM64" s="95"/>
      <c r="AN64" s="95"/>
      <c r="AO64" s="95" t="str">
        <f>IF(X64="","",DATEDIF(H64,X64+1,"y")&amp;"年"&amp;DATEDIF(H64,X64+1,"ym")&amp;"ヶ月")</f>
        <v/>
      </c>
      <c r="AP64" s="95"/>
      <c r="AQ64" s="95"/>
      <c r="AR64" s="95"/>
      <c r="AS64" s="95"/>
      <c r="AT64" s="95"/>
      <c r="AU64" s="95"/>
      <c r="AV64" s="95"/>
      <c r="AW64" s="95"/>
      <c r="AX64" s="95"/>
      <c r="AY64" s="95"/>
      <c r="AZ64" s="23"/>
      <c r="BA64" s="24"/>
      <c r="BB64" s="24"/>
      <c r="BC64" s="24"/>
      <c r="BD64" s="24"/>
      <c r="BE64" s="24"/>
      <c r="BF64" s="24"/>
      <c r="BG64" s="24"/>
      <c r="BH64" s="24"/>
      <c r="BI64" s="24"/>
      <c r="BJ64" s="24"/>
      <c r="BK64" s="24"/>
    </row>
    <row r="65" spans="1:63" ht="22.5" customHeight="1" x14ac:dyDescent="0.65">
      <c r="A65" s="9"/>
      <c r="B65" s="40"/>
      <c r="C65" s="40"/>
      <c r="D65" s="131" t="str">
        <f>IF(X64="","","(注)期間内に契約～実施～支払を行った経費が助成金の対象経費になります。期間内の上市、量産、出荷はできません。")</f>
        <v/>
      </c>
      <c r="E65" s="131"/>
      <c r="F65" s="131"/>
      <c r="G65" s="131"/>
      <c r="H65" s="131"/>
      <c r="I65" s="131"/>
      <c r="J65" s="131"/>
      <c r="K65" s="131"/>
      <c r="L65" s="131"/>
      <c r="M65" s="131"/>
      <c r="N65" s="131"/>
      <c r="O65" s="131"/>
      <c r="P65" s="131"/>
      <c r="Q65" s="131"/>
      <c r="R65" s="131"/>
      <c r="S65" s="131"/>
      <c r="T65" s="131"/>
      <c r="U65" s="131"/>
      <c r="V65" s="131"/>
      <c r="W65" s="131"/>
      <c r="X65" s="131"/>
      <c r="Y65" s="131"/>
      <c r="Z65" s="131"/>
      <c r="AA65" s="131"/>
      <c r="AB65" s="131"/>
      <c r="AC65" s="131"/>
      <c r="AD65" s="131"/>
      <c r="AE65" s="131"/>
      <c r="AF65" s="131"/>
      <c r="AG65" s="131"/>
      <c r="AH65" s="131"/>
      <c r="AI65" s="131"/>
      <c r="AJ65" s="131"/>
      <c r="AK65" s="131"/>
      <c r="AL65" s="131"/>
      <c r="AM65" s="131"/>
      <c r="AN65" s="131"/>
      <c r="AO65" s="131"/>
      <c r="AP65" s="131"/>
      <c r="AQ65" s="131"/>
      <c r="AR65" s="131"/>
      <c r="AS65" s="131"/>
      <c r="AT65" s="131"/>
      <c r="AU65" s="131"/>
      <c r="AV65" s="131"/>
      <c r="AW65" s="131"/>
      <c r="AX65" s="131"/>
      <c r="AY65" s="131"/>
      <c r="AZ65" s="119"/>
      <c r="BA65" s="119"/>
      <c r="BB65" s="119"/>
      <c r="BC65" s="119"/>
      <c r="BD65" s="119"/>
      <c r="BE65" s="119"/>
      <c r="BF65" s="119"/>
      <c r="BG65" s="119"/>
      <c r="BH65" s="119"/>
      <c r="BI65" s="119"/>
      <c r="BJ65" s="119"/>
      <c r="BK65" s="40"/>
    </row>
    <row r="66" spans="1:63" ht="22.5" customHeight="1" x14ac:dyDescent="0.65">
      <c r="A66" s="9"/>
      <c r="B66" s="40"/>
      <c r="C66" s="40"/>
      <c r="D66" s="87" t="str">
        <f>IF(X64="","","(注)申請書には、達成目標と成果物、取組項目、実施スケジュール、実施方法を記入する必要があります。")</f>
        <v/>
      </c>
      <c r="E66" s="88"/>
      <c r="F66" s="88"/>
      <c r="G66" s="88"/>
      <c r="H66" s="88"/>
      <c r="I66" s="88"/>
      <c r="J66" s="88"/>
      <c r="K66" s="88"/>
      <c r="L66" s="88"/>
      <c r="M66" s="88"/>
      <c r="N66" s="88"/>
      <c r="O66" s="88"/>
      <c r="P66" s="88"/>
      <c r="Q66" s="88"/>
      <c r="R66" s="88"/>
      <c r="S66" s="88"/>
      <c r="T66" s="88"/>
      <c r="U66" s="88"/>
      <c r="V66" s="88"/>
      <c r="W66" s="88"/>
      <c r="X66" s="88"/>
      <c r="Y66" s="88"/>
      <c r="Z66" s="88"/>
      <c r="AA66" s="88"/>
      <c r="AB66" s="88"/>
      <c r="AC66" s="88"/>
      <c r="AD66" s="88"/>
      <c r="AE66" s="88"/>
      <c r="AF66" s="88"/>
      <c r="AG66" s="88"/>
      <c r="AH66" s="88"/>
      <c r="AI66" s="88"/>
      <c r="AJ66" s="88"/>
      <c r="AK66" s="88"/>
      <c r="AL66" s="88"/>
      <c r="AM66" s="88"/>
      <c r="AN66" s="88"/>
      <c r="AO66" s="88"/>
      <c r="AP66" s="88"/>
      <c r="AQ66" s="88"/>
      <c r="AR66" s="88"/>
      <c r="AS66" s="88"/>
      <c r="AT66" s="88"/>
      <c r="AU66" s="88"/>
      <c r="AV66" s="88"/>
      <c r="AW66" s="88"/>
      <c r="AX66" s="88"/>
      <c r="AY66" s="88"/>
      <c r="AZ66" s="88"/>
      <c r="BA66" s="88"/>
      <c r="BB66" s="88"/>
      <c r="BC66" s="88"/>
      <c r="BD66" s="88"/>
      <c r="BE66" s="88"/>
      <c r="BF66" s="88"/>
      <c r="BG66" s="88"/>
      <c r="BH66" s="88"/>
      <c r="BI66" s="88"/>
      <c r="BJ66" s="89"/>
      <c r="BK66" s="40"/>
    </row>
    <row r="67" spans="1:63" ht="22.5" customHeight="1" x14ac:dyDescent="0.65">
      <c r="A67" s="9"/>
      <c r="B67" s="40"/>
      <c r="C67" s="40"/>
      <c r="D67" s="138" t="str">
        <f>IF(X64="","","(注)目標を達成していない場合は助成金が交付されません。")</f>
        <v/>
      </c>
      <c r="E67" s="139"/>
      <c r="F67" s="139"/>
      <c r="G67" s="139"/>
      <c r="H67" s="139"/>
      <c r="I67" s="139"/>
      <c r="J67" s="139"/>
      <c r="K67" s="139"/>
      <c r="L67" s="139"/>
      <c r="M67" s="139"/>
      <c r="N67" s="139"/>
      <c r="O67" s="139"/>
      <c r="P67" s="139"/>
      <c r="Q67" s="139"/>
      <c r="R67" s="139"/>
      <c r="S67" s="139"/>
      <c r="T67" s="139"/>
      <c r="U67" s="139"/>
      <c r="V67" s="139"/>
      <c r="W67" s="139"/>
      <c r="X67" s="139"/>
      <c r="Y67" s="139"/>
      <c r="Z67" s="139"/>
      <c r="AA67" s="139"/>
      <c r="AB67" s="139"/>
      <c r="AC67" s="139"/>
      <c r="AD67" s="139"/>
      <c r="AE67" s="139"/>
      <c r="AF67" s="139"/>
      <c r="AG67" s="139"/>
      <c r="AH67" s="139"/>
      <c r="AI67" s="139"/>
      <c r="AJ67" s="139"/>
      <c r="AK67" s="139"/>
      <c r="AL67" s="139"/>
      <c r="AM67" s="139"/>
      <c r="AN67" s="139"/>
      <c r="AO67" s="139"/>
      <c r="AP67" s="139"/>
      <c r="AQ67" s="139"/>
      <c r="AR67" s="139"/>
      <c r="AS67" s="139"/>
      <c r="AT67" s="139"/>
      <c r="AU67" s="139"/>
      <c r="AV67" s="139"/>
      <c r="AW67" s="139"/>
      <c r="AX67" s="139"/>
      <c r="AY67" s="139"/>
      <c r="AZ67" s="139"/>
      <c r="BA67" s="139"/>
      <c r="BB67" s="139"/>
      <c r="BC67" s="139"/>
      <c r="BD67" s="139"/>
      <c r="BE67" s="139"/>
      <c r="BF67" s="139"/>
      <c r="BG67" s="139"/>
      <c r="BH67" s="139"/>
      <c r="BI67" s="139"/>
      <c r="BJ67" s="140"/>
      <c r="BK67" s="40"/>
    </row>
    <row r="68" spans="1:63" ht="22.5" customHeight="1" x14ac:dyDescent="0.65">
      <c r="A68" s="9"/>
      <c r="B68" s="137" t="s">
        <v>204</v>
      </c>
      <c r="C68" s="137"/>
      <c r="D68" s="137"/>
      <c r="E68" s="137"/>
      <c r="F68" s="137"/>
      <c r="G68" s="137"/>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40"/>
      <c r="BA68" s="40"/>
      <c r="BB68" s="40"/>
      <c r="BC68" s="40"/>
      <c r="BD68" s="40"/>
      <c r="BE68" s="40"/>
      <c r="BF68" s="40"/>
      <c r="BG68" s="40"/>
      <c r="BH68" s="40"/>
      <c r="BI68" s="40"/>
      <c r="BJ68" s="40"/>
      <c r="BK68" s="40"/>
    </row>
    <row r="69" spans="1:63" ht="22.5" customHeight="1" x14ac:dyDescent="0.65">
      <c r="A69" s="9"/>
      <c r="B69" s="11"/>
      <c r="C69" s="203" t="s">
        <v>217</v>
      </c>
      <c r="D69" s="203"/>
      <c r="E69" s="203"/>
      <c r="F69" s="203"/>
      <c r="G69" s="203"/>
      <c r="H69" s="203"/>
      <c r="I69" s="203"/>
      <c r="J69" s="203"/>
      <c r="K69" s="203"/>
      <c r="L69" s="203"/>
      <c r="M69" s="203"/>
      <c r="N69" s="203"/>
      <c r="O69" s="203"/>
      <c r="P69" s="203"/>
      <c r="Q69" s="203"/>
      <c r="R69" s="203"/>
      <c r="S69" s="203"/>
      <c r="T69" s="203"/>
      <c r="U69" s="203"/>
      <c r="V69" s="203"/>
      <c r="W69" s="203"/>
      <c r="X69" s="203"/>
      <c r="Y69" s="203"/>
      <c r="Z69" s="203"/>
      <c r="AA69" s="203"/>
      <c r="AB69" s="203"/>
      <c r="AC69" s="203"/>
      <c r="AD69" s="203"/>
      <c r="AE69" s="203"/>
      <c r="AF69" s="203"/>
      <c r="AG69" s="203"/>
      <c r="AH69" s="203"/>
      <c r="AI69" s="203"/>
      <c r="AJ69" s="203"/>
      <c r="AK69" s="203"/>
      <c r="AL69" s="203"/>
      <c r="AM69" s="203"/>
      <c r="AN69" s="203"/>
      <c r="AO69" s="203"/>
      <c r="AP69" s="203"/>
      <c r="AQ69" s="203"/>
      <c r="AR69" s="203"/>
      <c r="AS69" s="203"/>
      <c r="AT69" s="203"/>
      <c r="AU69" s="203"/>
      <c r="AV69" s="203"/>
      <c r="AW69" s="203"/>
      <c r="AX69" s="203"/>
      <c r="AY69" s="203"/>
      <c r="AZ69" s="40"/>
      <c r="BA69" s="40"/>
      <c r="BB69" s="40"/>
      <c r="BC69" s="40"/>
      <c r="BD69" s="40"/>
      <c r="BE69" s="40"/>
      <c r="BF69" s="40"/>
      <c r="BG69" s="40"/>
      <c r="BH69" s="40"/>
      <c r="BI69" s="40"/>
      <c r="BJ69" s="40"/>
      <c r="BK69" s="40"/>
    </row>
    <row r="70" spans="1:63" ht="22" customHeight="1" x14ac:dyDescent="0.65">
      <c r="A70" s="9"/>
      <c r="B70" s="40"/>
      <c r="C70" s="40"/>
      <c r="D70" s="217" t="s">
        <v>58</v>
      </c>
      <c r="E70" s="217"/>
      <c r="F70" s="217"/>
      <c r="G70" s="217"/>
      <c r="H70" s="217"/>
      <c r="I70" s="217"/>
      <c r="J70" s="218"/>
      <c r="K70" s="75"/>
      <c r="L70" s="76"/>
      <c r="M70" s="76"/>
      <c r="N70" s="76"/>
      <c r="O70" s="76"/>
      <c r="P70" s="76"/>
      <c r="Q70" s="76"/>
      <c r="R70" s="76"/>
      <c r="S70" s="76"/>
      <c r="T70" s="76"/>
      <c r="U70" s="76"/>
      <c r="V70" s="76"/>
      <c r="W70" s="76"/>
      <c r="X70" s="76"/>
      <c r="Y70" s="76"/>
      <c r="Z70" s="76"/>
      <c r="AA70" s="76"/>
      <c r="AB70" s="76"/>
      <c r="AC70" s="76"/>
      <c r="AD70" s="76"/>
      <c r="AE70" s="76"/>
      <c r="AF70" s="76"/>
      <c r="AG70" s="76"/>
      <c r="AH70" s="76"/>
      <c r="AI70" s="76"/>
      <c r="AJ70" s="76"/>
      <c r="AK70" s="76"/>
      <c r="AL70" s="113" t="str">
        <f>IF(K71="","","（注）申請時に会社概要の提出が必要です。")</f>
        <v/>
      </c>
      <c r="AM70" s="114"/>
      <c r="AN70" s="114"/>
      <c r="AO70" s="114"/>
      <c r="AP70" s="114"/>
      <c r="AQ70" s="114"/>
      <c r="AR70" s="114"/>
      <c r="AS70" s="114"/>
      <c r="AT70" s="114"/>
      <c r="AU70" s="114"/>
      <c r="AV70" s="114"/>
      <c r="AW70" s="114"/>
      <c r="AX70" s="114"/>
      <c r="AY70" s="114"/>
      <c r="AZ70" s="114"/>
      <c r="BA70" s="114"/>
      <c r="BB70" s="114"/>
      <c r="BC70" s="114"/>
      <c r="BD70" s="114"/>
      <c r="BE70" s="114"/>
      <c r="BF70" s="114"/>
      <c r="BG70" s="114"/>
      <c r="BH70" s="114"/>
      <c r="BI70" s="114"/>
      <c r="BJ70" s="114"/>
      <c r="BK70" s="40"/>
    </row>
    <row r="71" spans="1:63" ht="22.5" customHeight="1" x14ac:dyDescent="0.65">
      <c r="A71" s="9"/>
      <c r="B71" s="40"/>
      <c r="C71" s="40"/>
      <c r="D71" s="95" t="s">
        <v>8</v>
      </c>
      <c r="E71" s="95"/>
      <c r="F71" s="95"/>
      <c r="G71" s="95"/>
      <c r="H71" s="95"/>
      <c r="I71" s="95"/>
      <c r="J71" s="155"/>
      <c r="K71" s="75"/>
      <c r="L71" s="76"/>
      <c r="M71" s="76"/>
      <c r="N71" s="76"/>
      <c r="O71" s="76"/>
      <c r="P71" s="76"/>
      <c r="Q71" s="76"/>
      <c r="R71" s="76"/>
      <c r="S71" s="76"/>
      <c r="T71" s="76"/>
      <c r="U71" s="76"/>
      <c r="V71" s="76"/>
      <c r="W71" s="76"/>
      <c r="X71" s="76"/>
      <c r="Y71" s="76"/>
      <c r="Z71" s="76"/>
      <c r="AA71" s="76"/>
      <c r="AB71" s="76"/>
      <c r="AC71" s="76"/>
      <c r="AD71" s="76"/>
      <c r="AE71" s="76"/>
      <c r="AF71" s="76"/>
      <c r="AG71" s="76"/>
      <c r="AH71" s="76"/>
      <c r="AI71" s="76"/>
      <c r="AJ71" s="76"/>
      <c r="AK71" s="76"/>
      <c r="AL71" s="93" t="s">
        <v>59</v>
      </c>
      <c r="AM71" s="94"/>
      <c r="AN71" s="94"/>
      <c r="AO71" s="94"/>
      <c r="AP71" s="94"/>
      <c r="AQ71" s="110" t="s">
        <v>24</v>
      </c>
      <c r="AR71" s="110"/>
      <c r="AS71" s="110"/>
      <c r="AT71" s="110"/>
      <c r="AU71" s="110"/>
      <c r="AV71" s="110"/>
      <c r="AW71" s="110"/>
      <c r="AX71" s="110"/>
      <c r="AY71" s="110"/>
      <c r="AZ71" s="110"/>
      <c r="BA71" s="110"/>
      <c r="BB71" s="110"/>
      <c r="BC71" s="110"/>
      <c r="BD71" s="110"/>
      <c r="BE71" s="110"/>
      <c r="BF71" s="110"/>
      <c r="BG71" s="110"/>
      <c r="BH71" s="110"/>
      <c r="BI71" s="110"/>
      <c r="BJ71" s="110"/>
      <c r="BK71" s="40"/>
    </row>
    <row r="72" spans="1:63" ht="22.5" customHeight="1" x14ac:dyDescent="0.65">
      <c r="A72" s="9"/>
      <c r="B72" s="40"/>
      <c r="C72" s="40"/>
      <c r="D72" s="95" t="s">
        <v>60</v>
      </c>
      <c r="E72" s="95"/>
      <c r="F72" s="95"/>
      <c r="G72" s="95"/>
      <c r="H72" s="95"/>
      <c r="I72" s="95"/>
      <c r="J72" s="155"/>
      <c r="K72" s="75"/>
      <c r="L72" s="76"/>
      <c r="M72" s="76"/>
      <c r="N72" s="76"/>
      <c r="O72" s="76"/>
      <c r="P72" s="76"/>
      <c r="Q72" s="76"/>
      <c r="R72" s="76"/>
      <c r="S72" s="76"/>
      <c r="T72" s="76"/>
      <c r="U72" s="76"/>
      <c r="V72" s="76"/>
      <c r="W72" s="76"/>
      <c r="X72" s="76"/>
      <c r="Y72" s="76"/>
      <c r="Z72" s="76"/>
      <c r="AA72" s="76"/>
      <c r="AB72" s="76"/>
      <c r="AC72" s="76"/>
      <c r="AD72" s="76"/>
      <c r="AE72" s="76"/>
      <c r="AF72" s="76"/>
      <c r="AG72" s="76"/>
      <c r="AH72" s="76"/>
      <c r="AI72" s="76"/>
      <c r="AJ72" s="76"/>
      <c r="AK72" s="76"/>
      <c r="AL72" s="93" t="s">
        <v>61</v>
      </c>
      <c r="AM72" s="94"/>
      <c r="AN72" s="94"/>
      <c r="AO72" s="94"/>
      <c r="AP72" s="94"/>
      <c r="AQ72" s="249"/>
      <c r="AR72" s="249"/>
      <c r="AS72" s="249"/>
      <c r="AT72" s="249"/>
      <c r="AU72" s="249"/>
      <c r="AV72" s="249"/>
      <c r="AW72" s="249"/>
      <c r="AX72" s="249"/>
      <c r="AY72" s="249"/>
      <c r="AZ72" s="249"/>
      <c r="BA72" s="249"/>
      <c r="BB72" s="249"/>
      <c r="BC72" s="249"/>
      <c r="BD72" s="249"/>
      <c r="BE72" s="249"/>
      <c r="BF72" s="249"/>
      <c r="BG72" s="249"/>
      <c r="BH72" s="249"/>
      <c r="BI72" s="249"/>
      <c r="BJ72" s="249"/>
      <c r="BK72" s="40"/>
    </row>
    <row r="73" spans="1:63" ht="22.5" customHeight="1" x14ac:dyDescent="0.65">
      <c r="A73" s="9"/>
      <c r="B73" s="40"/>
      <c r="C73" s="40"/>
      <c r="D73" s="91" t="s">
        <v>62</v>
      </c>
      <c r="E73" s="92"/>
      <c r="F73" s="92"/>
      <c r="G73" s="92"/>
      <c r="H73" s="92"/>
      <c r="I73" s="92"/>
      <c r="J73" s="92"/>
      <c r="K73" s="108" t="s">
        <v>63</v>
      </c>
      <c r="L73" s="108"/>
      <c r="M73" s="109"/>
      <c r="N73" s="109"/>
      <c r="O73" s="109"/>
      <c r="P73" s="43" t="s">
        <v>0</v>
      </c>
      <c r="Q73" s="111"/>
      <c r="R73" s="111"/>
      <c r="S73" s="111"/>
      <c r="T73" s="112"/>
      <c r="U73" s="201"/>
      <c r="V73" s="202"/>
      <c r="W73" s="202"/>
      <c r="X73" s="202"/>
      <c r="Y73" s="202"/>
      <c r="Z73" s="202"/>
      <c r="AA73" s="202"/>
      <c r="AB73" s="202"/>
      <c r="AC73" s="202"/>
      <c r="AD73" s="202"/>
      <c r="AE73" s="202"/>
      <c r="AF73" s="202"/>
      <c r="AG73" s="202"/>
      <c r="AH73" s="202"/>
      <c r="AI73" s="202"/>
      <c r="AJ73" s="202"/>
      <c r="AK73" s="202"/>
      <c r="AL73" s="202"/>
      <c r="AM73" s="202"/>
      <c r="AN73" s="202"/>
      <c r="AO73" s="202"/>
      <c r="AP73" s="202"/>
      <c r="AQ73" s="202"/>
      <c r="AR73" s="202"/>
      <c r="AS73" s="202"/>
      <c r="AT73" s="202"/>
      <c r="AU73" s="202"/>
      <c r="AV73" s="202"/>
      <c r="AW73" s="202"/>
      <c r="AX73" s="202"/>
      <c r="AY73" s="202"/>
      <c r="AZ73" s="202"/>
      <c r="BA73" s="202"/>
      <c r="BB73" s="202"/>
      <c r="BC73" s="202"/>
      <c r="BD73" s="202"/>
      <c r="BE73" s="202"/>
      <c r="BF73" s="202"/>
      <c r="BG73" s="202"/>
      <c r="BH73" s="202"/>
      <c r="BI73" s="202"/>
      <c r="BJ73" s="202"/>
      <c r="BK73" s="40"/>
    </row>
    <row r="74" spans="1:63" ht="22.5" customHeight="1" x14ac:dyDescent="0.65">
      <c r="A74" s="9"/>
      <c r="B74" s="40"/>
      <c r="C74" s="40"/>
      <c r="D74" s="83" t="str">
        <f>IF(U73="","","（注）本店登記所在地は都外の所在地でも問題ありません。")</f>
        <v/>
      </c>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40"/>
    </row>
    <row r="75" spans="1:63" ht="22.5" customHeight="1" x14ac:dyDescent="0.65">
      <c r="A75" s="9"/>
      <c r="B75" s="40"/>
      <c r="C75" s="40"/>
      <c r="D75" s="91" t="s">
        <v>64</v>
      </c>
      <c r="E75" s="92"/>
      <c r="F75" s="92"/>
      <c r="G75" s="92"/>
      <c r="H75" s="92"/>
      <c r="I75" s="92"/>
      <c r="J75" s="92"/>
      <c r="K75" s="108" t="s">
        <v>63</v>
      </c>
      <c r="L75" s="108"/>
      <c r="M75" s="109"/>
      <c r="N75" s="109"/>
      <c r="O75" s="109"/>
      <c r="P75" s="43" t="s">
        <v>0</v>
      </c>
      <c r="Q75" s="111"/>
      <c r="R75" s="111"/>
      <c r="S75" s="111"/>
      <c r="T75" s="112"/>
      <c r="U75" s="201"/>
      <c r="V75" s="202"/>
      <c r="W75" s="202"/>
      <c r="X75" s="202"/>
      <c r="Y75" s="202"/>
      <c r="Z75" s="202"/>
      <c r="AA75" s="202"/>
      <c r="AB75" s="202"/>
      <c r="AC75" s="202"/>
      <c r="AD75" s="202"/>
      <c r="AE75" s="202"/>
      <c r="AF75" s="202"/>
      <c r="AG75" s="202"/>
      <c r="AH75" s="202"/>
      <c r="AI75" s="202"/>
      <c r="AJ75" s="202"/>
      <c r="AK75" s="202"/>
      <c r="AL75" s="202"/>
      <c r="AM75" s="202"/>
      <c r="AN75" s="202"/>
      <c r="AO75" s="202"/>
      <c r="AP75" s="202"/>
      <c r="AQ75" s="202"/>
      <c r="AR75" s="202"/>
      <c r="AS75" s="202"/>
      <c r="AT75" s="202"/>
      <c r="AU75" s="202"/>
      <c r="AV75" s="202"/>
      <c r="AW75" s="202"/>
      <c r="AX75" s="202"/>
      <c r="AY75" s="202"/>
      <c r="AZ75" s="202"/>
      <c r="BA75" s="202"/>
      <c r="BB75" s="202"/>
      <c r="BC75" s="202"/>
      <c r="BD75" s="202"/>
      <c r="BE75" s="202"/>
      <c r="BF75" s="202"/>
      <c r="BG75" s="202"/>
      <c r="BH75" s="202"/>
      <c r="BI75" s="202"/>
      <c r="BJ75" s="202"/>
      <c r="BK75" s="40"/>
    </row>
    <row r="76" spans="1:63" ht="22.5" customHeight="1" x14ac:dyDescent="0.65">
      <c r="A76" s="9"/>
      <c r="B76" s="40"/>
      <c r="C76" s="40"/>
      <c r="D76" s="83" t="str">
        <f>IF(U75="","","（注）都内に登記をしている必要があります（支店登記でも可）。登記簿謄本の住所をご記入ください。")</f>
        <v/>
      </c>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40"/>
    </row>
    <row r="77" spans="1:63" ht="22.5" customHeight="1" x14ac:dyDescent="0.65">
      <c r="A77" s="9"/>
      <c r="B77" s="40"/>
      <c r="C77" s="40"/>
      <c r="D77" s="120" t="str">
        <f>IF(U75="","","（注）申請書には、連絡先や連絡担当者の氏名、部署と役職、TEL、メールアドレスを記入する必要があります。")</f>
        <v/>
      </c>
      <c r="E77" s="120"/>
      <c r="F77" s="120"/>
      <c r="G77" s="120"/>
      <c r="H77" s="120"/>
      <c r="I77" s="120"/>
      <c r="J77" s="120"/>
      <c r="K77" s="120"/>
      <c r="L77" s="120"/>
      <c r="M77" s="120"/>
      <c r="N77" s="120"/>
      <c r="O77" s="120"/>
      <c r="P77" s="120"/>
      <c r="Q77" s="120"/>
      <c r="R77" s="120"/>
      <c r="S77" s="120"/>
      <c r="T77" s="120"/>
      <c r="U77" s="120"/>
      <c r="V77" s="120"/>
      <c r="W77" s="120"/>
      <c r="X77" s="120"/>
      <c r="Y77" s="120"/>
      <c r="Z77" s="120"/>
      <c r="AA77" s="120"/>
      <c r="AB77" s="120"/>
      <c r="AC77" s="120"/>
      <c r="AD77" s="120"/>
      <c r="AE77" s="120"/>
      <c r="AF77" s="120"/>
      <c r="AG77" s="120"/>
      <c r="AH77" s="120"/>
      <c r="AI77" s="120"/>
      <c r="AJ77" s="120"/>
      <c r="AK77" s="120"/>
      <c r="AL77" s="120"/>
      <c r="AM77" s="120"/>
      <c r="AN77" s="120"/>
      <c r="AO77" s="120"/>
      <c r="AP77" s="120"/>
      <c r="AQ77" s="120"/>
      <c r="AR77" s="120"/>
      <c r="AS77" s="120"/>
      <c r="AT77" s="120"/>
      <c r="AU77" s="120"/>
      <c r="AV77" s="120"/>
      <c r="AW77" s="120"/>
      <c r="AX77" s="120"/>
      <c r="AY77" s="120"/>
      <c r="AZ77" s="120"/>
      <c r="BA77" s="120"/>
      <c r="BB77" s="120"/>
      <c r="BC77" s="120"/>
      <c r="BD77" s="120"/>
      <c r="BE77" s="120"/>
      <c r="BF77" s="120"/>
      <c r="BG77" s="120"/>
      <c r="BH77" s="120"/>
      <c r="BI77" s="120"/>
      <c r="BJ77" s="120"/>
      <c r="BK77" s="40"/>
    </row>
    <row r="78" spans="1:63" ht="22.5" customHeight="1" x14ac:dyDescent="0.65">
      <c r="A78" s="9"/>
      <c r="B78" s="40"/>
      <c r="C78" s="40"/>
      <c r="D78" s="199" t="s">
        <v>65</v>
      </c>
      <c r="E78" s="199"/>
      <c r="F78" s="199"/>
      <c r="G78" s="199"/>
      <c r="H78" s="199"/>
      <c r="I78" s="199"/>
      <c r="J78" s="199"/>
      <c r="K78" s="199"/>
      <c r="L78" s="199"/>
      <c r="M78" s="199"/>
      <c r="N78" s="199"/>
      <c r="O78" s="199"/>
      <c r="P78" s="199"/>
      <c r="Q78" s="199"/>
      <c r="R78" s="199"/>
      <c r="S78" s="199"/>
      <c r="T78" s="199"/>
      <c r="U78" s="199"/>
      <c r="V78" s="199"/>
      <c r="W78" s="199"/>
      <c r="X78" s="199"/>
      <c r="Y78" s="199"/>
      <c r="Z78" s="199"/>
      <c r="AA78" s="199"/>
      <c r="AB78" s="199"/>
      <c r="AC78" s="199"/>
      <c r="AD78" s="199"/>
      <c r="AE78" s="200"/>
      <c r="AF78" s="192"/>
      <c r="AG78" s="111"/>
      <c r="AH78" s="193"/>
      <c r="AI78" s="194"/>
      <c r="AJ78" s="195"/>
      <c r="AK78" s="196"/>
      <c r="AL78" s="182" t="s">
        <v>66</v>
      </c>
      <c r="AM78" s="183"/>
      <c r="AN78" s="184"/>
      <c r="AO78" s="185"/>
      <c r="AP78" s="186"/>
      <c r="AQ78" s="182" t="s">
        <v>67</v>
      </c>
      <c r="AR78" s="304"/>
      <c r="AS78" s="197" t="s">
        <v>68</v>
      </c>
      <c r="AT78" s="197"/>
      <c r="AU78" s="197"/>
      <c r="AV78" s="197"/>
      <c r="AW78" s="197"/>
      <c r="AX78" s="198"/>
      <c r="AY78" s="187"/>
      <c r="AZ78" s="188"/>
      <c r="BA78" s="188"/>
      <c r="BB78" s="189"/>
      <c r="BC78" s="182" t="s">
        <v>66</v>
      </c>
      <c r="BD78" s="183"/>
      <c r="BE78" s="303"/>
      <c r="BF78" s="304"/>
      <c r="BG78" s="305"/>
      <c r="BH78" s="190" t="s">
        <v>69</v>
      </c>
      <c r="BI78" s="191"/>
      <c r="BJ78" s="191"/>
      <c r="BK78" s="40"/>
    </row>
    <row r="79" spans="1:63" ht="22.5" customHeight="1" x14ac:dyDescent="0.65">
      <c r="A79" s="9"/>
      <c r="B79" s="40"/>
      <c r="C79" s="40"/>
      <c r="D79" s="73" t="s">
        <v>70</v>
      </c>
      <c r="E79" s="73"/>
      <c r="F79" s="73"/>
      <c r="G79" s="73"/>
      <c r="H79" s="73"/>
      <c r="I79" s="73"/>
      <c r="J79" s="74"/>
      <c r="K79" s="85" t="s">
        <v>71</v>
      </c>
      <c r="L79" s="86"/>
      <c r="M79" s="86"/>
      <c r="N79" s="86"/>
      <c r="O79" s="86"/>
      <c r="P79" s="86"/>
      <c r="Q79" s="86"/>
      <c r="R79" s="86"/>
      <c r="S79" s="86"/>
      <c r="T79" s="86"/>
      <c r="U79" s="86"/>
      <c r="V79" s="288"/>
      <c r="W79" s="250" t="s">
        <v>72</v>
      </c>
      <c r="X79" s="95"/>
      <c r="Y79" s="95"/>
      <c r="Z79" s="95"/>
      <c r="AA79" s="95"/>
      <c r="AB79" s="95"/>
      <c r="AC79" s="95"/>
      <c r="AD79" s="155"/>
      <c r="AE79" s="289"/>
      <c r="AF79" s="290"/>
      <c r="AG79" s="290"/>
      <c r="AH79" s="290"/>
      <c r="AI79" s="290"/>
      <c r="AJ79" s="290"/>
      <c r="AK79" s="291"/>
      <c r="AL79" s="293" t="s">
        <v>73</v>
      </c>
      <c r="AM79" s="142"/>
      <c r="AN79" s="142"/>
      <c r="AO79" s="142"/>
      <c r="AP79" s="295" t="s">
        <v>74</v>
      </c>
      <c r="AQ79" s="295"/>
      <c r="AR79" s="295"/>
      <c r="AS79" s="296"/>
      <c r="AT79" s="289" t="s">
        <v>75</v>
      </c>
      <c r="AU79" s="290"/>
      <c r="AV79" s="290"/>
      <c r="AW79" s="290"/>
      <c r="AX79" s="290"/>
      <c r="AY79" s="290"/>
      <c r="AZ79" s="290"/>
      <c r="BA79" s="290"/>
      <c r="BB79" s="290"/>
      <c r="BC79" s="290"/>
      <c r="BD79" s="290"/>
      <c r="BE79" s="290"/>
      <c r="BF79" s="290"/>
      <c r="BG79" s="290"/>
      <c r="BH79" s="290"/>
      <c r="BI79" s="290"/>
      <c r="BJ79" s="290"/>
      <c r="BK79" s="40"/>
    </row>
    <row r="80" spans="1:63" ht="22.5" customHeight="1" x14ac:dyDescent="0.65">
      <c r="A80" s="9"/>
      <c r="B80" s="40"/>
      <c r="C80" s="40"/>
      <c r="D80" s="302" t="str">
        <f>IF(AT79="大企業またはみなし大企業","（注）大企業、みなし大企業に該当する場合、申請することができません。",IF(AT79="創業前の個人","（注）創業前の個人の方は、業種・資本金・従業員数・大企業や投資会社に該当する株主等を記入する必要はありません。",""))</f>
        <v/>
      </c>
      <c r="E80" s="302"/>
      <c r="F80" s="302"/>
      <c r="G80" s="302"/>
      <c r="H80" s="302"/>
      <c r="I80" s="302"/>
      <c r="J80" s="302"/>
      <c r="K80" s="302"/>
      <c r="L80" s="302"/>
      <c r="M80" s="302"/>
      <c r="N80" s="302"/>
      <c r="O80" s="302"/>
      <c r="P80" s="302"/>
      <c r="Q80" s="302"/>
      <c r="R80" s="302"/>
      <c r="S80" s="302"/>
      <c r="T80" s="302"/>
      <c r="U80" s="302"/>
      <c r="V80" s="302"/>
      <c r="W80" s="302"/>
      <c r="X80" s="302"/>
      <c r="Y80" s="302"/>
      <c r="Z80" s="302"/>
      <c r="AA80" s="302"/>
      <c r="AB80" s="302"/>
      <c r="AC80" s="302"/>
      <c r="AD80" s="302"/>
      <c r="AE80" s="302"/>
      <c r="AF80" s="302"/>
      <c r="AG80" s="302"/>
      <c r="AH80" s="302"/>
      <c r="AI80" s="302"/>
      <c r="AJ80" s="302"/>
      <c r="AK80" s="302"/>
      <c r="AL80" s="302"/>
      <c r="AM80" s="302"/>
      <c r="AN80" s="302"/>
      <c r="AO80" s="302"/>
      <c r="AP80" s="302"/>
      <c r="AQ80" s="302"/>
      <c r="AR80" s="302"/>
      <c r="AS80" s="302"/>
      <c r="AT80" s="302"/>
      <c r="AU80" s="302"/>
      <c r="AV80" s="302"/>
      <c r="AW80" s="302"/>
      <c r="AX80" s="302"/>
      <c r="AY80" s="302"/>
      <c r="AZ80" s="302"/>
      <c r="BA80" s="302"/>
      <c r="BB80" s="302"/>
      <c r="BC80" s="302"/>
      <c r="BD80" s="302"/>
      <c r="BE80" s="302"/>
      <c r="BF80" s="302"/>
      <c r="BG80" s="302"/>
      <c r="BH80" s="302"/>
      <c r="BI80" s="302"/>
      <c r="BJ80" s="302"/>
      <c r="BK80" s="40"/>
    </row>
    <row r="81" spans="1:64" ht="22.5" customHeight="1" x14ac:dyDescent="0.65">
      <c r="A81" s="9"/>
      <c r="B81" s="40"/>
      <c r="C81" s="40"/>
      <c r="D81" s="95" t="s">
        <v>76</v>
      </c>
      <c r="E81" s="95"/>
      <c r="F81" s="95"/>
      <c r="G81" s="95"/>
      <c r="H81" s="95"/>
      <c r="I81" s="95"/>
      <c r="J81" s="95"/>
      <c r="K81" s="294"/>
      <c r="L81" s="294"/>
      <c r="M81" s="294"/>
      <c r="N81" s="294"/>
      <c r="O81" s="294"/>
      <c r="P81" s="110" t="s">
        <v>77</v>
      </c>
      <c r="Q81" s="110"/>
      <c r="R81" s="110"/>
      <c r="S81" s="110"/>
      <c r="T81" s="110"/>
      <c r="U81" s="110"/>
      <c r="V81" s="110"/>
      <c r="W81" s="110"/>
      <c r="X81" s="110"/>
      <c r="Y81" s="110"/>
      <c r="Z81" s="110"/>
      <c r="AA81" s="110"/>
      <c r="AB81" s="110"/>
      <c r="AC81" s="110"/>
      <c r="AD81" s="110"/>
      <c r="AE81" s="110"/>
      <c r="AF81" s="110"/>
      <c r="AG81" s="73" t="s">
        <v>78</v>
      </c>
      <c r="AH81" s="73"/>
      <c r="AI81" s="73"/>
      <c r="AJ81" s="73"/>
      <c r="AK81" s="73"/>
      <c r="AL81" s="73"/>
      <c r="AM81" s="73"/>
      <c r="AN81" s="73"/>
      <c r="AO81" s="74"/>
      <c r="AP81" s="289"/>
      <c r="AQ81" s="290"/>
      <c r="AR81" s="290"/>
      <c r="AS81" s="290"/>
      <c r="AT81" s="291"/>
      <c r="AU81" s="286" t="s">
        <v>79</v>
      </c>
      <c r="AV81" s="98"/>
      <c r="AW81" s="95" t="s">
        <v>80</v>
      </c>
      <c r="AX81" s="95"/>
      <c r="AY81" s="95"/>
      <c r="AZ81" s="95"/>
      <c r="BA81" s="95"/>
      <c r="BB81" s="95"/>
      <c r="BC81" s="95"/>
      <c r="BD81" s="294"/>
      <c r="BE81" s="294"/>
      <c r="BF81" s="294"/>
      <c r="BG81" s="294"/>
      <c r="BH81" s="294"/>
      <c r="BI81" s="142" t="s">
        <v>81</v>
      </c>
      <c r="BJ81" s="142"/>
      <c r="BK81" s="40"/>
    </row>
    <row r="82" spans="1:64" ht="22.5" customHeight="1" x14ac:dyDescent="0.65">
      <c r="A82" s="9"/>
      <c r="B82" s="40"/>
      <c r="C82" s="40"/>
      <c r="D82" s="73" t="s">
        <v>82</v>
      </c>
      <c r="E82" s="73"/>
      <c r="F82" s="73"/>
      <c r="G82" s="73"/>
      <c r="H82" s="73"/>
      <c r="I82" s="73"/>
      <c r="J82" s="73"/>
      <c r="K82" s="73"/>
      <c r="L82" s="73"/>
      <c r="M82" s="73"/>
      <c r="N82" s="73"/>
      <c r="O82" s="73"/>
      <c r="P82" s="73"/>
      <c r="Q82" s="73"/>
      <c r="R82" s="73"/>
      <c r="S82" s="73"/>
      <c r="T82" s="73"/>
      <c r="U82" s="73"/>
      <c r="V82" s="73"/>
      <c r="W82" s="73"/>
      <c r="X82" s="73"/>
      <c r="Y82" s="73"/>
      <c r="Z82" s="74"/>
      <c r="AA82" s="85"/>
      <c r="AB82" s="86"/>
      <c r="AC82" s="86"/>
      <c r="AD82" s="86"/>
      <c r="AE82" s="86"/>
      <c r="AF82" s="86"/>
      <c r="AG82" s="73" t="s">
        <v>83</v>
      </c>
      <c r="AH82" s="73"/>
      <c r="AI82" s="73"/>
      <c r="AJ82" s="73"/>
      <c r="AK82" s="73"/>
      <c r="AL82" s="73"/>
      <c r="AM82" s="73"/>
      <c r="AN82" s="73"/>
      <c r="AO82" s="73"/>
      <c r="AP82" s="73"/>
      <c r="AQ82" s="73"/>
      <c r="AR82" s="73"/>
      <c r="AS82" s="73"/>
      <c r="AT82" s="73"/>
      <c r="AU82" s="73"/>
      <c r="AV82" s="73"/>
      <c r="AW82" s="73"/>
      <c r="AX82" s="73"/>
      <c r="AY82" s="73"/>
      <c r="AZ82" s="73"/>
      <c r="BA82" s="73"/>
      <c r="BB82" s="73"/>
      <c r="BC82" s="73"/>
      <c r="BD82" s="74"/>
      <c r="BE82" s="85"/>
      <c r="BF82" s="86"/>
      <c r="BG82" s="86"/>
      <c r="BH82" s="86"/>
      <c r="BI82" s="86"/>
      <c r="BJ82" s="86"/>
      <c r="BK82" s="40"/>
    </row>
    <row r="83" spans="1:64" ht="22.5" customHeight="1" x14ac:dyDescent="0.65">
      <c r="A83" s="9"/>
      <c r="B83" s="40"/>
      <c r="C83" s="40"/>
      <c r="D83" s="292" t="str">
        <f>IF(AA82="いる","（注）大企業が実質的に経営に参画している場合、申請できません。募集要項でご確認ください。",IF(BE82="いる","（注）大企業が実質的に経営に参画している場合、申請できません。募集要項でご確認ください。",""))</f>
        <v/>
      </c>
      <c r="E83" s="292"/>
      <c r="F83" s="292"/>
      <c r="G83" s="292"/>
      <c r="H83" s="292"/>
      <c r="I83" s="292"/>
      <c r="J83" s="292"/>
      <c r="K83" s="292"/>
      <c r="L83" s="292"/>
      <c r="M83" s="292"/>
      <c r="N83" s="292"/>
      <c r="O83" s="292"/>
      <c r="P83" s="292"/>
      <c r="Q83" s="292"/>
      <c r="R83" s="292"/>
      <c r="S83" s="292"/>
      <c r="T83" s="292"/>
      <c r="U83" s="292"/>
      <c r="V83" s="292"/>
      <c r="W83" s="292"/>
      <c r="X83" s="292"/>
      <c r="Y83" s="292"/>
      <c r="Z83" s="292"/>
      <c r="AA83" s="292"/>
      <c r="AB83" s="292"/>
      <c r="AC83" s="292"/>
      <c r="AD83" s="292"/>
      <c r="AE83" s="292"/>
      <c r="AF83" s="292"/>
      <c r="AG83" s="292"/>
      <c r="AH83" s="292"/>
      <c r="AI83" s="292"/>
      <c r="AJ83" s="292"/>
      <c r="AK83" s="292"/>
      <c r="AL83" s="292"/>
      <c r="AM83" s="292"/>
      <c r="AN83" s="292"/>
      <c r="AO83" s="292"/>
      <c r="AP83" s="292"/>
      <c r="AQ83" s="292"/>
      <c r="AR83" s="292"/>
      <c r="AS83" s="292"/>
      <c r="AT83" s="292"/>
      <c r="AU83" s="292"/>
      <c r="AV83" s="292"/>
      <c r="AW83" s="292"/>
      <c r="AX83" s="292"/>
      <c r="AY83" s="292"/>
      <c r="AZ83" s="292"/>
      <c r="BA83" s="292"/>
      <c r="BB83" s="292"/>
      <c r="BC83" s="292"/>
      <c r="BD83" s="292"/>
      <c r="BE83" s="292"/>
      <c r="BF83" s="292"/>
      <c r="BG83" s="292"/>
      <c r="BH83" s="292"/>
      <c r="BI83" s="292"/>
      <c r="BJ83" s="292"/>
      <c r="BK83" s="40"/>
    </row>
    <row r="84" spans="1:64" ht="22.5" customHeight="1" x14ac:dyDescent="0.65">
      <c r="A84" s="9"/>
      <c r="B84" s="40"/>
      <c r="C84" s="203" t="s">
        <v>218</v>
      </c>
      <c r="D84" s="203"/>
      <c r="E84" s="203"/>
      <c r="F84" s="203"/>
      <c r="G84" s="203"/>
      <c r="H84" s="203"/>
      <c r="I84" s="203"/>
      <c r="J84" s="203"/>
      <c r="K84" s="203"/>
      <c r="L84" s="203"/>
      <c r="M84" s="203"/>
      <c r="N84" s="203"/>
      <c r="O84" s="203"/>
      <c r="P84" s="203"/>
      <c r="Q84" s="203"/>
      <c r="R84" s="203"/>
      <c r="S84" s="203"/>
      <c r="T84" s="203"/>
      <c r="U84" s="203"/>
      <c r="V84" s="203"/>
      <c r="W84" s="203"/>
      <c r="X84" s="203"/>
      <c r="Y84" s="203"/>
      <c r="Z84" s="203"/>
      <c r="AA84" s="203"/>
      <c r="AB84" s="203"/>
      <c r="AC84" s="203"/>
      <c r="AD84" s="203"/>
      <c r="AE84" s="203"/>
      <c r="AF84" s="203"/>
      <c r="AG84" s="203"/>
      <c r="AH84" s="203"/>
      <c r="AI84" s="203"/>
      <c r="AJ84" s="203"/>
      <c r="AK84" s="203"/>
      <c r="AL84" s="203"/>
      <c r="AM84" s="203"/>
      <c r="AN84" s="203"/>
      <c r="AO84" s="203"/>
      <c r="AP84" s="203"/>
      <c r="AQ84" s="203"/>
      <c r="AR84" s="203"/>
      <c r="AS84" s="203"/>
      <c r="AT84" s="203"/>
      <c r="AU84" s="203"/>
      <c r="AV84" s="203"/>
      <c r="AW84" s="203"/>
      <c r="AX84" s="203"/>
      <c r="AY84" s="203"/>
      <c r="AZ84" s="203"/>
      <c r="BA84" s="203"/>
      <c r="BB84" s="203"/>
      <c r="BC84" s="203"/>
      <c r="BD84" s="203"/>
      <c r="BE84" s="203"/>
      <c r="BF84" s="203"/>
      <c r="BG84" s="203"/>
      <c r="BH84" s="203"/>
      <c r="BI84" s="203"/>
      <c r="BJ84" s="40"/>
      <c r="BK84" s="40"/>
    </row>
    <row r="85" spans="1:64" ht="22.5" customHeight="1" x14ac:dyDescent="0.65">
      <c r="A85" s="9"/>
      <c r="B85" s="40"/>
      <c r="C85" s="40"/>
      <c r="D85" s="73" t="s">
        <v>84</v>
      </c>
      <c r="E85" s="73"/>
      <c r="F85" s="73"/>
      <c r="G85" s="73"/>
      <c r="H85" s="73"/>
      <c r="I85" s="73"/>
      <c r="J85" s="73"/>
      <c r="K85" s="287" t="s">
        <v>85</v>
      </c>
      <c r="L85" s="287"/>
      <c r="M85" s="236"/>
      <c r="N85" s="236"/>
      <c r="O85" s="236"/>
      <c r="P85" s="43" t="s">
        <v>0</v>
      </c>
      <c r="Q85" s="111"/>
      <c r="R85" s="111"/>
      <c r="S85" s="111"/>
      <c r="T85" s="112"/>
      <c r="U85" s="201"/>
      <c r="V85" s="202"/>
      <c r="W85" s="202"/>
      <c r="X85" s="202"/>
      <c r="Y85" s="202"/>
      <c r="Z85" s="202"/>
      <c r="AA85" s="202"/>
      <c r="AB85" s="202"/>
      <c r="AC85" s="202"/>
      <c r="AD85" s="202"/>
      <c r="AE85" s="202"/>
      <c r="AF85" s="202"/>
      <c r="AG85" s="202"/>
      <c r="AH85" s="202"/>
      <c r="AI85" s="202"/>
      <c r="AJ85" s="202"/>
      <c r="AK85" s="202"/>
      <c r="AL85" s="202"/>
      <c r="AM85" s="202"/>
      <c r="AN85" s="202"/>
      <c r="AO85" s="202"/>
      <c r="AP85" s="202"/>
      <c r="AQ85" s="202"/>
      <c r="AR85" s="202"/>
      <c r="AS85" s="202"/>
      <c r="AT85" s="202"/>
      <c r="AU85" s="202"/>
      <c r="AV85" s="202"/>
      <c r="AW85" s="202"/>
      <c r="AX85" s="202"/>
      <c r="AY85" s="202"/>
      <c r="AZ85" s="202"/>
      <c r="BA85" s="202"/>
      <c r="BB85" s="202"/>
      <c r="BC85" s="202"/>
      <c r="BD85" s="202"/>
      <c r="BE85" s="202"/>
      <c r="BF85" s="202"/>
      <c r="BG85" s="202"/>
      <c r="BH85" s="202"/>
      <c r="BI85" s="202"/>
      <c r="BJ85" s="202"/>
      <c r="BK85" s="40"/>
    </row>
    <row r="86" spans="1:64" ht="22.5" customHeight="1" x14ac:dyDescent="0.65">
      <c r="A86" s="9"/>
      <c r="B86" s="40"/>
      <c r="C86" s="40"/>
      <c r="D86" s="83" t="str">
        <f>IF(U85="","","（注）開発の実施場所は自社の事業所等をご記入ください。所在地は首都圏であれば問題ありません。")</f>
        <v/>
      </c>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40"/>
    </row>
    <row r="87" spans="1:64" ht="22.5" customHeight="1" x14ac:dyDescent="0.65">
      <c r="A87" s="9"/>
      <c r="B87" s="243"/>
      <c r="C87" s="244"/>
      <c r="D87" s="175" t="str">
        <f>IF(U85="","","（注）申請書には、開発実施場所の「名称」「面積」「実施業務」「開発者数」「機器設備」「最寄交通機関」を")</f>
        <v/>
      </c>
      <c r="E87" s="119"/>
      <c r="F87" s="119"/>
      <c r="G87" s="119"/>
      <c r="H87" s="119"/>
      <c r="I87" s="119"/>
      <c r="J87" s="119"/>
      <c r="K87" s="119"/>
      <c r="L87" s="119"/>
      <c r="M87" s="119"/>
      <c r="N87" s="119"/>
      <c r="O87" s="119"/>
      <c r="P87" s="119"/>
      <c r="Q87" s="119"/>
      <c r="R87" s="119"/>
      <c r="S87" s="119"/>
      <c r="T87" s="119"/>
      <c r="U87" s="119"/>
      <c r="V87" s="119"/>
      <c r="W87" s="119"/>
      <c r="X87" s="119"/>
      <c r="Y87" s="119"/>
      <c r="Z87" s="119"/>
      <c r="AA87" s="119"/>
      <c r="AB87" s="119"/>
      <c r="AC87" s="119"/>
      <c r="AD87" s="119"/>
      <c r="AE87" s="119"/>
      <c r="AF87" s="119"/>
      <c r="AG87" s="119"/>
      <c r="AH87" s="119"/>
      <c r="AI87" s="119"/>
      <c r="AJ87" s="119"/>
      <c r="AK87" s="119"/>
      <c r="AL87" s="119"/>
      <c r="AM87" s="119"/>
      <c r="AN87" s="119"/>
      <c r="AO87" s="119"/>
      <c r="AP87" s="119"/>
      <c r="AQ87" s="119"/>
      <c r="AR87" s="119"/>
      <c r="AS87" s="119"/>
      <c r="AT87" s="119"/>
      <c r="AU87" s="119"/>
      <c r="AV87" s="119"/>
      <c r="AW87" s="119"/>
      <c r="AX87" s="119"/>
      <c r="AY87" s="119"/>
      <c r="AZ87" s="119"/>
      <c r="BA87" s="119"/>
      <c r="BB87" s="119"/>
      <c r="BC87" s="119"/>
      <c r="BD87" s="119"/>
      <c r="BE87" s="119"/>
      <c r="BF87" s="119"/>
      <c r="BG87" s="119"/>
      <c r="BH87" s="119"/>
      <c r="BI87" s="119"/>
      <c r="BJ87" s="119"/>
      <c r="BK87" s="40"/>
    </row>
    <row r="88" spans="1:64" ht="22.5" customHeight="1" x14ac:dyDescent="0.65">
      <c r="A88" s="9"/>
      <c r="B88" s="44"/>
      <c r="C88" s="45"/>
      <c r="D88" s="175" t="str">
        <f>IF(U85="","","　　　記入する必要があります。")</f>
        <v/>
      </c>
      <c r="E88" s="119"/>
      <c r="F88" s="119"/>
      <c r="G88" s="119"/>
      <c r="H88" s="119"/>
      <c r="I88" s="119"/>
      <c r="J88" s="119"/>
      <c r="K88" s="119"/>
      <c r="L88" s="119"/>
      <c r="M88" s="119"/>
      <c r="N88" s="119"/>
      <c r="O88" s="119"/>
      <c r="P88" s="119"/>
      <c r="Q88" s="119"/>
      <c r="R88" s="119"/>
      <c r="S88" s="119"/>
      <c r="T88" s="119"/>
      <c r="U88" s="119"/>
      <c r="V88" s="119"/>
      <c r="W88" s="119"/>
      <c r="X88" s="119"/>
      <c r="Y88" s="119"/>
      <c r="Z88" s="119"/>
      <c r="AA88" s="119"/>
      <c r="AB88" s="119"/>
      <c r="AC88" s="119"/>
      <c r="AD88" s="119"/>
      <c r="AE88" s="119"/>
      <c r="AF88" s="119"/>
      <c r="AG88" s="119"/>
      <c r="AH88" s="119"/>
      <c r="AI88" s="119"/>
      <c r="AJ88" s="119"/>
      <c r="AK88" s="119"/>
      <c r="AL88" s="119"/>
      <c r="AM88" s="119"/>
      <c r="AN88" s="119"/>
      <c r="AO88" s="119"/>
      <c r="AP88" s="119"/>
      <c r="AQ88" s="119"/>
      <c r="AR88" s="119"/>
      <c r="AS88" s="119"/>
      <c r="AT88" s="119"/>
      <c r="AU88" s="119"/>
      <c r="AV88" s="119"/>
      <c r="AW88" s="119"/>
      <c r="AX88" s="119"/>
      <c r="AY88" s="119"/>
      <c r="AZ88" s="119"/>
      <c r="BA88" s="119"/>
      <c r="BB88" s="119"/>
      <c r="BC88" s="119"/>
      <c r="BD88" s="119"/>
      <c r="BE88" s="119"/>
      <c r="BF88" s="119"/>
      <c r="BG88" s="119"/>
      <c r="BH88" s="119"/>
      <c r="BI88" s="119"/>
      <c r="BJ88" s="119"/>
      <c r="BK88" s="40"/>
    </row>
    <row r="89" spans="1:64" ht="22.5" customHeight="1" x14ac:dyDescent="0.65">
      <c r="A89" s="9"/>
      <c r="B89" s="40"/>
      <c r="C89" s="301" t="s">
        <v>196</v>
      </c>
      <c r="D89" s="72"/>
      <c r="E89" s="72"/>
      <c r="F89" s="72"/>
      <c r="G89" s="72"/>
      <c r="H89" s="72"/>
      <c r="I89" s="72"/>
      <c r="J89" s="72"/>
      <c r="K89" s="72"/>
      <c r="L89" s="72"/>
      <c r="M89" s="72"/>
      <c r="N89" s="72"/>
      <c r="O89" s="72"/>
      <c r="P89" s="72"/>
      <c r="Q89" s="72"/>
      <c r="R89" s="72"/>
      <c r="S89" s="72"/>
      <c r="T89" s="72"/>
      <c r="U89" s="72"/>
      <c r="V89" s="72"/>
      <c r="W89" s="72"/>
      <c r="X89" s="72"/>
      <c r="Y89" s="72"/>
      <c r="Z89" s="72"/>
      <c r="AA89" s="72"/>
      <c r="AB89" s="72"/>
      <c r="AC89" s="72"/>
      <c r="AD89" s="72"/>
      <c r="AE89" s="72"/>
      <c r="AF89" s="72"/>
      <c r="AG89" s="72"/>
      <c r="AH89" s="72"/>
      <c r="AI89" s="72"/>
      <c r="AJ89" s="72"/>
      <c r="AK89" s="40"/>
      <c r="AL89" s="40"/>
      <c r="AM89" s="40"/>
      <c r="AN89" s="40"/>
      <c r="AO89" s="40"/>
      <c r="AP89" s="40"/>
      <c r="AQ89" s="40"/>
      <c r="AR89" s="40"/>
      <c r="AS89" s="40"/>
      <c r="AT89" s="40"/>
      <c r="AU89" s="40"/>
      <c r="AV89" s="40"/>
      <c r="AW89" s="40"/>
      <c r="AX89" s="40"/>
      <c r="AY89" s="40"/>
      <c r="AZ89" s="40"/>
      <c r="BA89" s="40"/>
      <c r="BB89" s="40"/>
      <c r="BC89" s="40"/>
      <c r="BD89" s="40"/>
      <c r="BE89" s="40"/>
      <c r="BF89" s="40"/>
      <c r="BG89" s="40"/>
      <c r="BH89" s="40"/>
      <c r="BI89" s="40"/>
      <c r="BJ89" s="40"/>
      <c r="BK89" s="40"/>
    </row>
    <row r="90" spans="1:64" ht="22.5" customHeight="1" x14ac:dyDescent="0.65">
      <c r="A90" s="9"/>
      <c r="B90" s="40"/>
      <c r="C90" s="40"/>
      <c r="D90" s="237" t="s">
        <v>136</v>
      </c>
      <c r="E90" s="237"/>
      <c r="F90" s="237"/>
      <c r="G90" s="237"/>
      <c r="H90" s="237"/>
      <c r="I90" s="237"/>
      <c r="J90" s="237"/>
      <c r="K90" s="237"/>
      <c r="L90" s="237"/>
      <c r="M90" s="237"/>
      <c r="N90" s="237"/>
      <c r="O90" s="237"/>
      <c r="P90" s="237"/>
      <c r="Q90" s="237"/>
      <c r="R90" s="237"/>
      <c r="S90" s="237"/>
      <c r="T90" s="237"/>
      <c r="U90" s="237"/>
      <c r="V90" s="237"/>
      <c r="W90" s="237"/>
      <c r="X90" s="237"/>
      <c r="Y90" s="237"/>
      <c r="Z90" s="237"/>
      <c r="AA90" s="237"/>
      <c r="AB90" s="237"/>
      <c r="AC90" s="237"/>
      <c r="AD90" s="237"/>
      <c r="AE90" s="237"/>
      <c r="AF90" s="237"/>
      <c r="AG90" s="237"/>
      <c r="AH90" s="237"/>
      <c r="AI90" s="237"/>
      <c r="AJ90" s="237"/>
      <c r="AK90" s="237"/>
      <c r="AL90" s="237"/>
      <c r="AM90" s="237"/>
      <c r="AN90" s="237"/>
      <c r="AO90" s="237"/>
      <c r="AP90" s="237"/>
      <c r="AQ90" s="237"/>
      <c r="AR90" s="237"/>
      <c r="AS90" s="237"/>
      <c r="AT90" s="237"/>
      <c r="AU90" s="237"/>
      <c r="AV90" s="237"/>
      <c r="AW90" s="237"/>
      <c r="AX90" s="237"/>
      <c r="AY90" s="237"/>
      <c r="AZ90" s="237"/>
      <c r="BA90" s="237"/>
      <c r="BB90" s="237"/>
      <c r="BC90" s="237"/>
      <c r="BD90" s="237"/>
      <c r="BE90" s="237"/>
      <c r="BF90" s="237"/>
      <c r="BG90" s="237"/>
      <c r="BH90" s="237"/>
      <c r="BI90" s="237"/>
      <c r="BJ90" s="237"/>
      <c r="BK90" s="40"/>
    </row>
    <row r="91" spans="1:64" ht="22.5" customHeight="1" x14ac:dyDescent="0.65">
      <c r="A91" s="9"/>
      <c r="B91" s="40"/>
      <c r="C91" s="40"/>
      <c r="D91" s="237" t="s">
        <v>86</v>
      </c>
      <c r="E91" s="237"/>
      <c r="F91" s="237"/>
      <c r="G91" s="237"/>
      <c r="H91" s="237"/>
      <c r="I91" s="237"/>
      <c r="J91" s="237"/>
      <c r="K91" s="237"/>
      <c r="L91" s="237"/>
      <c r="M91" s="237"/>
      <c r="N91" s="237"/>
      <c r="O91" s="237"/>
      <c r="P91" s="237"/>
      <c r="Q91" s="237"/>
      <c r="R91" s="237"/>
      <c r="S91" s="237"/>
      <c r="T91" s="237"/>
      <c r="U91" s="237"/>
      <c r="V91" s="237"/>
      <c r="W91" s="237"/>
      <c r="X91" s="237"/>
      <c r="Y91" s="237"/>
      <c r="Z91" s="237"/>
      <c r="AA91" s="237"/>
      <c r="AB91" s="237"/>
      <c r="AC91" s="237"/>
      <c r="AD91" s="237"/>
      <c r="AE91" s="237"/>
      <c r="AF91" s="237"/>
      <c r="AG91" s="237"/>
      <c r="AH91" s="237"/>
      <c r="AI91" s="237"/>
      <c r="AJ91" s="237"/>
      <c r="AK91" s="237"/>
      <c r="AL91" s="237"/>
      <c r="AM91" s="237"/>
      <c r="AN91" s="237"/>
      <c r="AO91" s="237"/>
      <c r="AP91" s="237"/>
      <c r="AQ91" s="237"/>
      <c r="AR91" s="237"/>
      <c r="AS91" s="237"/>
      <c r="AT91" s="237"/>
      <c r="AU91" s="237"/>
      <c r="AV91" s="237"/>
      <c r="AW91" s="237"/>
      <c r="AX91" s="237"/>
      <c r="AY91" s="237"/>
      <c r="AZ91" s="237"/>
      <c r="BA91" s="237"/>
      <c r="BB91" s="237"/>
      <c r="BC91" s="237"/>
      <c r="BD91" s="237"/>
      <c r="BE91" s="237"/>
      <c r="BF91" s="237"/>
      <c r="BG91" s="237"/>
      <c r="BH91" s="237"/>
      <c r="BI91" s="237"/>
      <c r="BJ91" s="237"/>
      <c r="BK91" s="40"/>
    </row>
    <row r="92" spans="1:64" ht="22.5" customHeight="1" x14ac:dyDescent="0.65">
      <c r="A92" s="9"/>
      <c r="B92" s="40"/>
      <c r="C92" s="40"/>
      <c r="D92" s="233" t="s">
        <v>122</v>
      </c>
      <c r="E92" s="233"/>
      <c r="F92" s="233"/>
      <c r="G92" s="233"/>
      <c r="H92" s="233"/>
      <c r="I92" s="233"/>
      <c r="J92" s="233"/>
      <c r="K92" s="233"/>
      <c r="L92" s="233"/>
      <c r="M92" s="233"/>
      <c r="N92" s="233"/>
      <c r="O92" s="233"/>
      <c r="P92" s="233"/>
      <c r="Q92" s="233"/>
      <c r="R92" s="233"/>
      <c r="S92" s="233"/>
      <c r="T92" s="233"/>
      <c r="U92" s="233"/>
      <c r="V92" s="233"/>
      <c r="W92" s="233"/>
      <c r="X92" s="233"/>
      <c r="Y92" s="233"/>
      <c r="Z92" s="233"/>
      <c r="AA92" s="233"/>
      <c r="AB92" s="233"/>
      <c r="AC92" s="233"/>
      <c r="AD92" s="233"/>
      <c r="AE92" s="233"/>
      <c r="AF92" s="233"/>
      <c r="AG92" s="233"/>
      <c r="AH92" s="233"/>
      <c r="AI92" s="233"/>
      <c r="AJ92" s="233"/>
      <c r="AK92" s="233"/>
      <c r="AL92" s="233"/>
      <c r="AM92" s="233"/>
      <c r="AN92" s="233"/>
      <c r="AO92" s="233"/>
      <c r="AP92" s="233"/>
      <c r="AQ92" s="233"/>
      <c r="AR92" s="233"/>
      <c r="AS92" s="233"/>
      <c r="AT92" s="233"/>
      <c r="AU92" s="233"/>
      <c r="AV92" s="233"/>
      <c r="AW92" s="233"/>
      <c r="AX92" s="233"/>
      <c r="AY92" s="233"/>
      <c r="AZ92" s="233"/>
      <c r="BA92" s="233"/>
      <c r="BB92" s="233"/>
      <c r="BC92" s="233"/>
      <c r="BD92" s="233"/>
      <c r="BE92" s="233"/>
      <c r="BF92" s="233"/>
      <c r="BG92" s="233"/>
      <c r="BH92" s="233"/>
      <c r="BI92" s="233"/>
      <c r="BJ92" s="233"/>
      <c r="BK92" s="40"/>
    </row>
    <row r="93" spans="1:64" ht="22.5" customHeight="1" x14ac:dyDescent="0.65">
      <c r="A93" s="9"/>
      <c r="B93" s="40"/>
      <c r="C93" s="40"/>
      <c r="D93" s="166" t="s">
        <v>87</v>
      </c>
      <c r="E93" s="234"/>
      <c r="F93" s="234"/>
      <c r="G93" s="234"/>
      <c r="H93" s="234"/>
      <c r="I93" s="234"/>
      <c r="J93" s="235"/>
      <c r="K93" s="117" t="s">
        <v>88</v>
      </c>
      <c r="L93" s="118"/>
      <c r="M93" s="118"/>
      <c r="N93" s="118"/>
      <c r="O93" s="118"/>
      <c r="P93" s="118"/>
      <c r="Q93" s="118"/>
      <c r="R93" s="118"/>
      <c r="S93" s="118"/>
      <c r="T93" s="118"/>
      <c r="U93" s="118"/>
      <c r="V93" s="118"/>
      <c r="W93" s="118"/>
      <c r="X93" s="118"/>
      <c r="Y93" s="118"/>
      <c r="Z93" s="118"/>
      <c r="AA93" s="118"/>
      <c r="AB93" s="118"/>
      <c r="AC93" s="118"/>
      <c r="AD93" s="118"/>
      <c r="AE93" s="118"/>
      <c r="AF93" s="118"/>
      <c r="AG93" s="118"/>
      <c r="AH93" s="118"/>
      <c r="AI93" s="118"/>
      <c r="AJ93" s="118"/>
      <c r="AK93" s="118"/>
      <c r="AL93" s="118"/>
      <c r="AM93" s="118"/>
      <c r="AN93" s="118"/>
      <c r="AO93" s="118"/>
      <c r="AP93" s="118"/>
      <c r="AQ93" s="118"/>
      <c r="AR93" s="118"/>
      <c r="AS93" s="118"/>
      <c r="AT93" s="118"/>
      <c r="AU93" s="118"/>
      <c r="AV93" s="118"/>
      <c r="AW93" s="118"/>
      <c r="AX93" s="118"/>
      <c r="AY93" s="118"/>
      <c r="AZ93" s="118"/>
      <c r="BA93" s="118"/>
      <c r="BB93" s="118"/>
      <c r="BC93" s="118"/>
      <c r="BD93" s="118"/>
      <c r="BE93" s="118"/>
      <c r="BF93" s="118"/>
      <c r="BG93" s="118"/>
      <c r="BH93" s="118"/>
      <c r="BI93" s="118"/>
      <c r="BJ93" s="118"/>
      <c r="BK93" s="40"/>
      <c r="BL93" s="25"/>
    </row>
    <row r="94" spans="1:64" ht="22.5" customHeight="1" x14ac:dyDescent="0.65">
      <c r="A94" s="9"/>
      <c r="B94" s="40"/>
      <c r="C94" s="40"/>
      <c r="D94" s="119" t="str">
        <f>IF(K93="Ａ 交付決定を受けたことがある、または現在申請している","（注）同一テーマで公的な助成金の交付決定を受けている場合は申請ができません。","")</f>
        <v/>
      </c>
      <c r="E94" s="119"/>
      <c r="F94" s="119"/>
      <c r="G94" s="119"/>
      <c r="H94" s="119"/>
      <c r="I94" s="119"/>
      <c r="J94" s="119"/>
      <c r="K94" s="119"/>
      <c r="L94" s="119"/>
      <c r="M94" s="119"/>
      <c r="N94" s="119"/>
      <c r="O94" s="119"/>
      <c r="P94" s="119"/>
      <c r="Q94" s="119"/>
      <c r="R94" s="119"/>
      <c r="S94" s="119"/>
      <c r="T94" s="119"/>
      <c r="U94" s="119"/>
      <c r="V94" s="119"/>
      <c r="W94" s="119"/>
      <c r="X94" s="119"/>
      <c r="Y94" s="119"/>
      <c r="Z94" s="119"/>
      <c r="AA94" s="119"/>
      <c r="AB94" s="119"/>
      <c r="AC94" s="119"/>
      <c r="AD94" s="119"/>
      <c r="AE94" s="119"/>
      <c r="AF94" s="119"/>
      <c r="AG94" s="119"/>
      <c r="AH94" s="119"/>
      <c r="AI94" s="119"/>
      <c r="AJ94" s="119"/>
      <c r="AK94" s="119"/>
      <c r="AL94" s="119"/>
      <c r="AM94" s="119"/>
      <c r="AN94" s="119"/>
      <c r="AO94" s="119"/>
      <c r="AP94" s="119"/>
      <c r="AQ94" s="119"/>
      <c r="AR94" s="119"/>
      <c r="AS94" s="119"/>
      <c r="AT94" s="119"/>
      <c r="AU94" s="119"/>
      <c r="AV94" s="119"/>
      <c r="AW94" s="119"/>
      <c r="AX94" s="119"/>
      <c r="AY94" s="119"/>
      <c r="AZ94" s="119"/>
      <c r="BA94" s="119"/>
      <c r="BB94" s="119"/>
      <c r="BC94" s="119"/>
      <c r="BD94" s="119"/>
      <c r="BE94" s="119"/>
      <c r="BF94" s="119"/>
      <c r="BG94" s="119"/>
      <c r="BH94" s="119"/>
      <c r="BI94" s="119"/>
      <c r="BJ94" s="119"/>
      <c r="BK94" s="40"/>
      <c r="BL94" s="25"/>
    </row>
    <row r="95" spans="1:64" ht="22.5" customHeight="1" x14ac:dyDescent="0.65">
      <c r="A95" s="9"/>
      <c r="B95" s="40"/>
      <c r="C95" s="40"/>
      <c r="D95" s="119" t="str">
        <f>IF(K93="Ａ 交付決定を受けたことがある、または現在申請している","（注）同一テーマで他の東京都中小企業振興公社の助成金を申請している場合は申請ができません。","")</f>
        <v/>
      </c>
      <c r="E95" s="119"/>
      <c r="F95" s="119"/>
      <c r="G95" s="119"/>
      <c r="H95" s="119"/>
      <c r="I95" s="119"/>
      <c r="J95" s="119"/>
      <c r="K95" s="119"/>
      <c r="L95" s="119"/>
      <c r="M95" s="119"/>
      <c r="N95" s="119"/>
      <c r="O95" s="119"/>
      <c r="P95" s="119"/>
      <c r="Q95" s="119"/>
      <c r="R95" s="119"/>
      <c r="S95" s="119"/>
      <c r="T95" s="119"/>
      <c r="U95" s="119"/>
      <c r="V95" s="119"/>
      <c r="W95" s="119"/>
      <c r="X95" s="119"/>
      <c r="Y95" s="119"/>
      <c r="Z95" s="119"/>
      <c r="AA95" s="119"/>
      <c r="AB95" s="119"/>
      <c r="AC95" s="119"/>
      <c r="AD95" s="119"/>
      <c r="AE95" s="119"/>
      <c r="AF95" s="119"/>
      <c r="AG95" s="119"/>
      <c r="AH95" s="119"/>
      <c r="AI95" s="119"/>
      <c r="AJ95" s="119"/>
      <c r="AK95" s="119"/>
      <c r="AL95" s="119"/>
      <c r="AM95" s="119"/>
      <c r="AN95" s="119"/>
      <c r="AO95" s="119"/>
      <c r="AP95" s="119"/>
      <c r="AQ95" s="119"/>
      <c r="AR95" s="119"/>
      <c r="AS95" s="119"/>
      <c r="AT95" s="119"/>
      <c r="AU95" s="119"/>
      <c r="AV95" s="119"/>
      <c r="AW95" s="119"/>
      <c r="AX95" s="119"/>
      <c r="AY95" s="119"/>
      <c r="AZ95" s="119"/>
      <c r="BA95" s="119"/>
      <c r="BB95" s="119"/>
      <c r="BC95" s="119"/>
      <c r="BD95" s="119"/>
      <c r="BE95" s="119"/>
      <c r="BF95" s="119"/>
      <c r="BG95" s="119"/>
      <c r="BH95" s="119"/>
      <c r="BI95" s="119"/>
      <c r="BJ95" s="119"/>
      <c r="BK95" s="40"/>
      <c r="BL95" s="25"/>
    </row>
    <row r="96" spans="1:64" ht="22.5" customHeight="1" x14ac:dyDescent="0.65">
      <c r="A96" s="9"/>
      <c r="B96" s="40"/>
      <c r="C96" s="40"/>
      <c r="D96" s="119" t="str">
        <f>IF(K93="Ａ 交付決定を受けたことがある、または現在申請している","（注）申請テーマ名の文言が異なっていても、開発内容が同じ場合は同一テーマとして扱います。","")</f>
        <v/>
      </c>
      <c r="E96" s="119"/>
      <c r="F96" s="119"/>
      <c r="G96" s="119"/>
      <c r="H96" s="119"/>
      <c r="I96" s="119"/>
      <c r="J96" s="119"/>
      <c r="K96" s="119"/>
      <c r="L96" s="119"/>
      <c r="M96" s="119"/>
      <c r="N96" s="119"/>
      <c r="O96" s="119"/>
      <c r="P96" s="119"/>
      <c r="Q96" s="119"/>
      <c r="R96" s="119"/>
      <c r="S96" s="119"/>
      <c r="T96" s="119"/>
      <c r="U96" s="119"/>
      <c r="V96" s="119"/>
      <c r="W96" s="119"/>
      <c r="X96" s="119"/>
      <c r="Y96" s="119"/>
      <c r="Z96" s="119"/>
      <c r="AA96" s="119"/>
      <c r="AB96" s="119"/>
      <c r="AC96" s="119"/>
      <c r="AD96" s="119"/>
      <c r="AE96" s="119"/>
      <c r="AF96" s="119"/>
      <c r="AG96" s="119"/>
      <c r="AH96" s="119"/>
      <c r="AI96" s="119"/>
      <c r="AJ96" s="119"/>
      <c r="AK96" s="119"/>
      <c r="AL96" s="119"/>
      <c r="AM96" s="119"/>
      <c r="AN96" s="119"/>
      <c r="AO96" s="119"/>
      <c r="AP96" s="119"/>
      <c r="AQ96" s="119"/>
      <c r="AR96" s="119"/>
      <c r="AS96" s="119"/>
      <c r="AT96" s="119"/>
      <c r="AU96" s="119"/>
      <c r="AV96" s="119"/>
      <c r="AW96" s="119"/>
      <c r="AX96" s="119"/>
      <c r="AY96" s="119"/>
      <c r="AZ96" s="119"/>
      <c r="BA96" s="119"/>
      <c r="BB96" s="119"/>
      <c r="BC96" s="119"/>
      <c r="BD96" s="119"/>
      <c r="BE96" s="119"/>
      <c r="BF96" s="119"/>
      <c r="BG96" s="119"/>
      <c r="BH96" s="119"/>
      <c r="BI96" s="119"/>
      <c r="BJ96" s="119"/>
      <c r="BK96" s="40"/>
      <c r="BL96" s="25"/>
    </row>
    <row r="97" spans="1:101" ht="22.5" customHeight="1" x14ac:dyDescent="0.65">
      <c r="A97" s="9"/>
      <c r="B97" s="40"/>
      <c r="C97" s="40"/>
      <c r="D97" s="119" t="str">
        <f>IF(K93="Ａ 交付決定を受けたことがある、または現在申請している","　　　なお、同一のテーマであっても開発ステージや対象経費が明確に区分できる場合は本項目に該当しません。","")</f>
        <v/>
      </c>
      <c r="E97" s="119"/>
      <c r="F97" s="119"/>
      <c r="G97" s="119"/>
      <c r="H97" s="119"/>
      <c r="I97" s="119"/>
      <c r="J97" s="119"/>
      <c r="K97" s="119"/>
      <c r="L97" s="119"/>
      <c r="M97" s="119"/>
      <c r="N97" s="119"/>
      <c r="O97" s="119"/>
      <c r="P97" s="119"/>
      <c r="Q97" s="119"/>
      <c r="R97" s="119"/>
      <c r="S97" s="119"/>
      <c r="T97" s="119"/>
      <c r="U97" s="119"/>
      <c r="V97" s="119"/>
      <c r="W97" s="119"/>
      <c r="X97" s="119"/>
      <c r="Y97" s="119"/>
      <c r="Z97" s="119"/>
      <c r="AA97" s="119"/>
      <c r="AB97" s="119"/>
      <c r="AC97" s="119"/>
      <c r="AD97" s="119"/>
      <c r="AE97" s="119"/>
      <c r="AF97" s="119"/>
      <c r="AG97" s="119"/>
      <c r="AH97" s="119"/>
      <c r="AI97" s="119"/>
      <c r="AJ97" s="119"/>
      <c r="AK97" s="119"/>
      <c r="AL97" s="119"/>
      <c r="AM97" s="119"/>
      <c r="AN97" s="119"/>
      <c r="AO97" s="119"/>
      <c r="AP97" s="119"/>
      <c r="AQ97" s="119"/>
      <c r="AR97" s="119"/>
      <c r="AS97" s="119"/>
      <c r="AT97" s="119"/>
      <c r="AU97" s="119"/>
      <c r="AV97" s="119"/>
      <c r="AW97" s="119"/>
      <c r="AX97" s="119"/>
      <c r="AY97" s="119"/>
      <c r="AZ97" s="119"/>
      <c r="BA97" s="119"/>
      <c r="BB97" s="119"/>
      <c r="BC97" s="119"/>
      <c r="BD97" s="119"/>
      <c r="BE97" s="119"/>
      <c r="BF97" s="119"/>
      <c r="BG97" s="119"/>
      <c r="BH97" s="119"/>
      <c r="BI97" s="119"/>
      <c r="BJ97" s="119"/>
      <c r="BK97" s="40"/>
      <c r="BL97" s="25"/>
    </row>
    <row r="98" spans="1:101" ht="22.5" customHeight="1" x14ac:dyDescent="0.65">
      <c r="A98" s="9"/>
      <c r="B98" s="40"/>
      <c r="C98" s="40"/>
      <c r="D98" s="175" t="str">
        <f>IF(K93="Ａ 交付決定を受けたことがある、または現在申請している","（注）申請書には公的な助成金の交付状況や申請状況を記入する必要があります。","")</f>
        <v/>
      </c>
      <c r="E98" s="175"/>
      <c r="F98" s="175"/>
      <c r="G98" s="175"/>
      <c r="H98" s="175"/>
      <c r="I98" s="175"/>
      <c r="J98" s="175"/>
      <c r="K98" s="175"/>
      <c r="L98" s="175"/>
      <c r="M98" s="175"/>
      <c r="N98" s="175"/>
      <c r="O98" s="175"/>
      <c r="P98" s="175"/>
      <c r="Q98" s="175"/>
      <c r="R98" s="175"/>
      <c r="S98" s="175"/>
      <c r="T98" s="175"/>
      <c r="U98" s="175"/>
      <c r="V98" s="175"/>
      <c r="W98" s="175"/>
      <c r="X98" s="175"/>
      <c r="Y98" s="175"/>
      <c r="Z98" s="175"/>
      <c r="AA98" s="175"/>
      <c r="AB98" s="175"/>
      <c r="AC98" s="175"/>
      <c r="AD98" s="175"/>
      <c r="AE98" s="175"/>
      <c r="AF98" s="175"/>
      <c r="AG98" s="175"/>
      <c r="AH98" s="175"/>
      <c r="AI98" s="175"/>
      <c r="AJ98" s="175"/>
      <c r="AK98" s="175"/>
      <c r="AL98" s="175"/>
      <c r="AM98" s="175"/>
      <c r="AN98" s="175"/>
      <c r="AO98" s="175"/>
      <c r="AP98" s="175"/>
      <c r="AQ98" s="175"/>
      <c r="AR98" s="175"/>
      <c r="AS98" s="175"/>
      <c r="AT98" s="175"/>
      <c r="AU98" s="175"/>
      <c r="AV98" s="175"/>
      <c r="AW98" s="175"/>
      <c r="AX98" s="175"/>
      <c r="AY98" s="175"/>
      <c r="AZ98" s="175"/>
      <c r="BA98" s="175"/>
      <c r="BB98" s="175"/>
      <c r="BC98" s="175"/>
      <c r="BD98" s="175"/>
      <c r="BE98" s="175"/>
      <c r="BF98" s="175"/>
      <c r="BG98" s="175"/>
      <c r="BH98" s="175"/>
      <c r="BI98" s="175"/>
      <c r="BJ98" s="175"/>
      <c r="BK98" s="26"/>
      <c r="BL98" s="25"/>
    </row>
    <row r="99" spans="1:101" ht="22.5" customHeight="1" x14ac:dyDescent="0.65">
      <c r="A99" s="9"/>
      <c r="B99" s="137" t="s">
        <v>203</v>
      </c>
      <c r="C99" s="137"/>
      <c r="D99" s="137"/>
      <c r="E99" s="137"/>
      <c r="F99" s="137"/>
      <c r="G99" s="137"/>
      <c r="H99" s="137"/>
      <c r="I99" s="137"/>
      <c r="J99" s="137"/>
      <c r="K99" s="40"/>
      <c r="L99" s="40"/>
      <c r="M99" s="40"/>
      <c r="N99" s="40"/>
      <c r="O99" s="40"/>
      <c r="P99" s="40"/>
      <c r="Q99" s="40"/>
      <c r="R99" s="40"/>
      <c r="S99" s="40"/>
      <c r="T99" s="40"/>
      <c r="U99" s="40"/>
      <c r="V99" s="40"/>
      <c r="W99" s="40"/>
      <c r="X99" s="40"/>
      <c r="Y99" s="40"/>
      <c r="Z99" s="40"/>
      <c r="AA99" s="40"/>
      <c r="AB99" s="40"/>
      <c r="AC99" s="40"/>
      <c r="AD99" s="40"/>
      <c r="AE99" s="40"/>
      <c r="AF99" s="40"/>
      <c r="AG99" s="40"/>
      <c r="AH99" s="40"/>
      <c r="AI99" s="40"/>
      <c r="AJ99" s="40"/>
      <c r="AK99" s="40"/>
      <c r="AL99" s="40"/>
      <c r="AM99" s="40"/>
      <c r="AN99" s="40"/>
      <c r="AO99" s="40"/>
      <c r="AP99" s="40"/>
      <c r="AQ99" s="40"/>
      <c r="AR99" s="40"/>
      <c r="AS99" s="40"/>
      <c r="AT99" s="40"/>
      <c r="AU99" s="40"/>
      <c r="AV99" s="40"/>
      <c r="AW99" s="40"/>
      <c r="AX99" s="40"/>
      <c r="AY99" s="40"/>
      <c r="AZ99" s="40"/>
      <c r="BA99" s="40"/>
      <c r="BB99" s="40"/>
      <c r="BC99" s="40"/>
      <c r="BD99" s="40"/>
      <c r="BE99" s="40"/>
      <c r="BF99" s="40"/>
      <c r="BG99" s="40"/>
      <c r="BH99" s="40"/>
      <c r="BI99" s="40"/>
      <c r="BJ99" s="40"/>
      <c r="BK99" s="11"/>
    </row>
    <row r="100" spans="1:101" ht="22.5" customHeight="1" x14ac:dyDescent="0.65">
      <c r="A100" s="9"/>
      <c r="B100" s="40"/>
      <c r="C100" s="72" t="s">
        <v>219</v>
      </c>
      <c r="D100" s="72"/>
      <c r="E100" s="72"/>
      <c r="F100" s="72"/>
      <c r="G100" s="72"/>
      <c r="H100" s="72"/>
      <c r="I100" s="72"/>
      <c r="J100" s="72"/>
      <c r="K100" s="72"/>
      <c r="L100" s="72"/>
      <c r="M100" s="72"/>
      <c r="N100" s="72"/>
      <c r="O100" s="72"/>
      <c r="P100" s="72"/>
      <c r="Q100" s="72"/>
      <c r="R100" s="72"/>
      <c r="S100" s="72"/>
      <c r="T100" s="72"/>
      <c r="U100" s="72"/>
      <c r="V100" s="72"/>
      <c r="W100" s="72"/>
      <c r="X100" s="72"/>
      <c r="Y100" s="72"/>
      <c r="Z100" s="72"/>
      <c r="AA100" s="72"/>
      <c r="AB100" s="72"/>
      <c r="AC100" s="72"/>
      <c r="AD100" s="72"/>
      <c r="AE100" s="72"/>
      <c r="AF100" s="72"/>
      <c r="AG100" s="72"/>
      <c r="AH100" s="72"/>
      <c r="AI100" s="72"/>
      <c r="AJ100" s="72"/>
      <c r="AK100" s="72"/>
      <c r="AL100" s="72"/>
      <c r="AM100" s="72"/>
      <c r="AN100" s="72"/>
      <c r="AO100" s="72"/>
      <c r="AP100" s="72"/>
      <c r="AQ100" s="72"/>
      <c r="AR100" s="72"/>
      <c r="AS100" s="72"/>
      <c r="AT100" s="72"/>
      <c r="AU100" s="72"/>
      <c r="AV100" s="72"/>
      <c r="AW100" s="72"/>
      <c r="AX100" s="72"/>
      <c r="AY100" s="72"/>
      <c r="AZ100" s="72"/>
      <c r="BA100" s="72"/>
      <c r="BB100" s="72"/>
      <c r="BC100" s="72"/>
      <c r="BD100" s="72"/>
      <c r="BE100" s="72"/>
      <c r="BF100" s="72"/>
      <c r="BG100" s="72"/>
      <c r="BH100" s="72"/>
      <c r="BI100" s="72"/>
      <c r="BJ100" s="72"/>
      <c r="BK100" s="40"/>
      <c r="BL100" s="25"/>
      <c r="BM100" s="25"/>
      <c r="BN100" s="25"/>
      <c r="BO100" s="25"/>
      <c r="BP100" s="25"/>
      <c r="BQ100" s="25"/>
      <c r="BR100" s="25"/>
      <c r="BS100" s="25"/>
      <c r="BT100" s="25"/>
      <c r="BU100" s="25"/>
      <c r="BV100" s="25"/>
      <c r="BW100" s="25"/>
      <c r="BX100" s="25"/>
      <c r="BY100" s="25"/>
      <c r="BZ100" s="25"/>
    </row>
    <row r="101" spans="1:101" ht="22.5" customHeight="1" x14ac:dyDescent="0.65">
      <c r="A101" s="9"/>
      <c r="B101" s="40"/>
      <c r="C101" s="40"/>
      <c r="D101" s="166" t="s">
        <v>89</v>
      </c>
      <c r="E101" s="166"/>
      <c r="F101" s="166"/>
      <c r="G101" s="166"/>
      <c r="H101" s="166"/>
      <c r="I101" s="166"/>
      <c r="J101" s="167"/>
      <c r="K101" s="164"/>
      <c r="L101" s="165"/>
      <c r="M101" s="165"/>
      <c r="N101" s="165"/>
      <c r="O101" s="165"/>
      <c r="P101" s="165"/>
      <c r="Q101" s="165"/>
      <c r="R101" s="165"/>
      <c r="S101" s="165"/>
      <c r="T101" s="165"/>
      <c r="U101" s="165"/>
      <c r="V101" s="165"/>
      <c r="W101" s="165"/>
      <c r="X101" s="165"/>
      <c r="Y101" s="165"/>
      <c r="Z101" s="165"/>
      <c r="AA101" s="165"/>
      <c r="AB101" s="165"/>
      <c r="AC101" s="165"/>
      <c r="AD101" s="165"/>
      <c r="AE101" s="165"/>
      <c r="AF101" s="165"/>
      <c r="AG101" s="165"/>
      <c r="AH101" s="165"/>
      <c r="AI101" s="165"/>
      <c r="AJ101" s="165"/>
      <c r="AK101" s="165"/>
      <c r="AL101" s="165"/>
      <c r="AM101" s="165"/>
      <c r="AN101" s="165"/>
      <c r="AO101" s="165"/>
      <c r="AP101" s="165"/>
      <c r="AQ101" s="165"/>
      <c r="AR101" s="165"/>
      <c r="AS101" s="165"/>
      <c r="AT101" s="165"/>
      <c r="AU101" s="165"/>
      <c r="AV101" s="165"/>
      <c r="AW101" s="165"/>
      <c r="AX101" s="165"/>
      <c r="AY101" s="165"/>
      <c r="AZ101" s="165"/>
      <c r="BA101" s="165"/>
      <c r="BB101" s="165"/>
      <c r="BC101" s="165"/>
      <c r="BD101" s="165"/>
      <c r="BE101" s="165"/>
      <c r="BF101" s="165"/>
      <c r="BG101" s="165"/>
      <c r="BH101" s="165"/>
      <c r="BI101" s="165"/>
      <c r="BJ101" s="165"/>
      <c r="BK101" s="40"/>
      <c r="BL101" s="25"/>
      <c r="BM101" s="25"/>
      <c r="BN101" s="25"/>
      <c r="BO101" s="25"/>
      <c r="BP101" s="25"/>
      <c r="BQ101" s="25"/>
      <c r="BR101" s="25"/>
      <c r="BS101" s="25"/>
      <c r="BT101" s="25"/>
      <c r="BU101" s="25"/>
      <c r="BV101" s="25"/>
      <c r="BW101" s="25"/>
      <c r="BX101" s="25"/>
      <c r="BY101" s="25"/>
      <c r="BZ101" s="25"/>
    </row>
    <row r="102" spans="1:101" ht="22.5" customHeight="1" x14ac:dyDescent="0.65">
      <c r="A102" s="9"/>
      <c r="B102" s="40"/>
      <c r="C102" s="40"/>
      <c r="D102" s="119" t="str">
        <f>IF(K101="","","（注）貴社が本事業において開発の主たる部分を担う必要があります。")</f>
        <v/>
      </c>
      <c r="E102" s="119"/>
      <c r="F102" s="119"/>
      <c r="G102" s="119"/>
      <c r="H102" s="119"/>
      <c r="I102" s="119"/>
      <c r="J102" s="119"/>
      <c r="K102" s="119"/>
      <c r="L102" s="119"/>
      <c r="M102" s="119"/>
      <c r="N102" s="119"/>
      <c r="O102" s="119"/>
      <c r="P102" s="119"/>
      <c r="Q102" s="119"/>
      <c r="R102" s="119"/>
      <c r="S102" s="119"/>
      <c r="T102" s="119"/>
      <c r="U102" s="119"/>
      <c r="V102" s="119"/>
      <c r="W102" s="119"/>
      <c r="X102" s="119"/>
      <c r="Y102" s="119"/>
      <c r="Z102" s="119"/>
      <c r="AA102" s="119"/>
      <c r="AB102" s="119"/>
      <c r="AC102" s="119"/>
      <c r="AD102" s="119"/>
      <c r="AE102" s="119"/>
      <c r="AF102" s="119"/>
      <c r="AG102" s="119"/>
      <c r="AH102" s="119"/>
      <c r="AI102" s="119"/>
      <c r="AJ102" s="119"/>
      <c r="AK102" s="119"/>
      <c r="AL102" s="119"/>
      <c r="AM102" s="119"/>
      <c r="AN102" s="119"/>
      <c r="AO102" s="119"/>
      <c r="AP102" s="119"/>
      <c r="AQ102" s="119"/>
      <c r="AR102" s="119"/>
      <c r="AS102" s="119"/>
      <c r="AT102" s="119"/>
      <c r="AU102" s="119"/>
      <c r="AV102" s="119"/>
      <c r="AW102" s="119"/>
      <c r="AX102" s="119"/>
      <c r="AY102" s="119"/>
      <c r="AZ102" s="119"/>
      <c r="BA102" s="119"/>
      <c r="BB102" s="119"/>
      <c r="BC102" s="119"/>
      <c r="BD102" s="119"/>
      <c r="BE102" s="119"/>
      <c r="BF102" s="119"/>
      <c r="BG102" s="119"/>
      <c r="BH102" s="119"/>
      <c r="BI102" s="119"/>
      <c r="BJ102" s="119"/>
      <c r="BK102" s="40"/>
      <c r="BL102" s="25"/>
      <c r="BM102" s="25"/>
      <c r="BN102" s="25"/>
      <c r="BO102" s="25"/>
      <c r="BP102" s="25"/>
      <c r="BQ102" s="25"/>
      <c r="BR102" s="25"/>
      <c r="BS102" s="25"/>
      <c r="BT102" s="25"/>
      <c r="BU102" s="25"/>
      <c r="BV102" s="25"/>
      <c r="BW102" s="25"/>
      <c r="BX102" s="25"/>
      <c r="BY102" s="25"/>
      <c r="BZ102" s="25"/>
    </row>
    <row r="103" spans="1:101" ht="22.5" customHeight="1" x14ac:dyDescent="0.65">
      <c r="A103" s="9"/>
      <c r="B103" s="40"/>
      <c r="C103" s="40"/>
      <c r="D103" s="179" t="s">
        <v>90</v>
      </c>
      <c r="E103" s="180"/>
      <c r="F103" s="180"/>
      <c r="G103" s="180"/>
      <c r="H103" s="180"/>
      <c r="I103" s="180"/>
      <c r="J103" s="181"/>
      <c r="K103" s="192" t="s">
        <v>91</v>
      </c>
      <c r="L103" s="111"/>
      <c r="M103" s="111"/>
      <c r="N103" s="111"/>
      <c r="O103" s="111"/>
      <c r="P103" s="111"/>
      <c r="Q103" s="111"/>
      <c r="R103" s="111"/>
      <c r="S103" s="111"/>
      <c r="T103" s="111"/>
      <c r="U103" s="111"/>
      <c r="V103" s="111"/>
      <c r="W103" s="111"/>
      <c r="X103" s="111"/>
      <c r="Y103" s="111"/>
      <c r="Z103" s="111"/>
      <c r="AA103" s="95" t="s">
        <v>92</v>
      </c>
      <c r="AB103" s="95"/>
      <c r="AC103" s="95"/>
      <c r="AD103" s="95"/>
      <c r="AE103" s="95"/>
      <c r="AF103" s="95"/>
      <c r="AG103" s="95"/>
      <c r="AH103" s="95"/>
      <c r="AI103" s="204"/>
      <c r="AJ103" s="205"/>
      <c r="AK103" s="205"/>
      <c r="AL103" s="205"/>
      <c r="AM103" s="205"/>
      <c r="AN103" s="205"/>
      <c r="AO103" s="205"/>
      <c r="AP103" s="205"/>
      <c r="AQ103" s="205"/>
      <c r="AR103" s="205"/>
      <c r="AS103" s="205"/>
      <c r="AT103" s="205"/>
      <c r="AU103" s="205"/>
      <c r="AV103" s="205"/>
      <c r="AW103" s="205"/>
      <c r="AX103" s="205"/>
      <c r="AY103" s="205"/>
      <c r="AZ103" s="205"/>
      <c r="BA103" s="205"/>
      <c r="BB103" s="205"/>
      <c r="BC103" s="205"/>
      <c r="BD103" s="205"/>
      <c r="BE103" s="205"/>
      <c r="BF103" s="205"/>
      <c r="BG103" s="205"/>
      <c r="BH103" s="205"/>
      <c r="BI103" s="205"/>
      <c r="BJ103" s="205"/>
      <c r="BK103" s="40"/>
      <c r="BL103" s="25"/>
      <c r="BM103" s="25"/>
      <c r="BN103" s="25"/>
      <c r="BO103" s="25"/>
      <c r="BP103" s="25"/>
      <c r="BQ103" s="25"/>
      <c r="BR103" s="25"/>
      <c r="BS103" s="25"/>
      <c r="BT103" s="25"/>
      <c r="BU103" s="25"/>
      <c r="BV103" s="25"/>
      <c r="BW103" s="25"/>
      <c r="BX103" s="25"/>
      <c r="BY103" s="25"/>
      <c r="BZ103" s="25"/>
    </row>
    <row r="104" spans="1:101" ht="22.5" customHeight="1" x14ac:dyDescent="0.65">
      <c r="A104" s="9"/>
      <c r="B104" s="40"/>
      <c r="C104" s="40"/>
      <c r="D104" s="114" t="str">
        <f>IF(K103="会員登録なし","（注）申請までに医療機器産業参入支援事業（公社）に会員登録してください。","")</f>
        <v/>
      </c>
      <c r="E104" s="114"/>
      <c r="F104" s="114"/>
      <c r="G104" s="114"/>
      <c r="H104" s="114"/>
      <c r="I104" s="114"/>
      <c r="J104" s="114"/>
      <c r="K104" s="114"/>
      <c r="L104" s="114"/>
      <c r="M104" s="114"/>
      <c r="N104" s="114"/>
      <c r="O104" s="114"/>
      <c r="P104" s="114"/>
      <c r="Q104" s="114"/>
      <c r="R104" s="114"/>
      <c r="S104" s="114"/>
      <c r="T104" s="114"/>
      <c r="U104" s="114"/>
      <c r="V104" s="114"/>
      <c r="W104" s="114"/>
      <c r="X104" s="114"/>
      <c r="Y104" s="114"/>
      <c r="Z104" s="114"/>
      <c r="AA104" s="114"/>
      <c r="AB104" s="114"/>
      <c r="AC104" s="114"/>
      <c r="AD104" s="114"/>
      <c r="AE104" s="114"/>
      <c r="AF104" s="114"/>
      <c r="AG104" s="114"/>
      <c r="AH104" s="114"/>
      <c r="AI104" s="114"/>
      <c r="AJ104" s="114"/>
      <c r="AK104" s="114"/>
      <c r="AL104" s="114"/>
      <c r="AM104" s="114"/>
      <c r="AN104" s="114"/>
      <c r="AO104" s="114"/>
      <c r="AP104" s="114"/>
      <c r="AQ104" s="114"/>
      <c r="AR104" s="114"/>
      <c r="AS104" s="114"/>
      <c r="AT104" s="114"/>
      <c r="AU104" s="114"/>
      <c r="AV104" s="114"/>
      <c r="AW104" s="114"/>
      <c r="AX104" s="114"/>
      <c r="AY104" s="114"/>
      <c r="AZ104" s="114"/>
      <c r="BA104" s="114"/>
      <c r="BB104" s="114"/>
      <c r="BC104" s="114"/>
      <c r="BD104" s="114"/>
      <c r="BE104" s="114"/>
      <c r="BF104" s="114"/>
      <c r="BG104" s="114"/>
      <c r="BH104" s="114"/>
      <c r="BI104" s="114"/>
      <c r="BJ104" s="114"/>
      <c r="BK104" s="40"/>
      <c r="BL104" s="25"/>
      <c r="BM104" s="25"/>
      <c r="BN104" s="25"/>
      <c r="BO104" s="25"/>
      <c r="BP104" s="25"/>
      <c r="BQ104" s="25"/>
      <c r="BR104" s="25"/>
      <c r="BS104" s="25"/>
      <c r="BT104" s="25"/>
      <c r="BU104" s="25"/>
      <c r="BV104" s="25"/>
      <c r="BW104" s="25"/>
      <c r="BX104" s="25"/>
      <c r="BY104" s="25"/>
      <c r="BZ104" s="25"/>
    </row>
    <row r="105" spans="1:101" ht="22.5" customHeight="1" x14ac:dyDescent="0.65">
      <c r="A105" s="9"/>
      <c r="B105" s="40"/>
      <c r="C105" s="40"/>
      <c r="D105" s="170" t="s">
        <v>93</v>
      </c>
      <c r="E105" s="171"/>
      <c r="F105" s="171"/>
      <c r="G105" s="171"/>
      <c r="H105" s="171"/>
      <c r="I105" s="171"/>
      <c r="J105" s="172"/>
      <c r="K105" s="164"/>
      <c r="L105" s="165"/>
      <c r="M105" s="165"/>
      <c r="N105" s="165"/>
      <c r="O105" s="165"/>
      <c r="P105" s="165"/>
      <c r="Q105" s="165"/>
      <c r="R105" s="165"/>
      <c r="S105" s="165"/>
      <c r="T105" s="165"/>
      <c r="U105" s="165"/>
      <c r="V105" s="165"/>
      <c r="W105" s="165"/>
      <c r="X105" s="165"/>
      <c r="Y105" s="165"/>
      <c r="Z105" s="165"/>
      <c r="AA105" s="165"/>
      <c r="AB105" s="165"/>
      <c r="AC105" s="165"/>
      <c r="AD105" s="165"/>
      <c r="AE105" s="165"/>
      <c r="AF105" s="165"/>
      <c r="AG105" s="165"/>
      <c r="AH105" s="165"/>
      <c r="AI105" s="165"/>
      <c r="AJ105" s="165"/>
      <c r="AK105" s="165"/>
      <c r="AL105" s="165"/>
      <c r="AM105" s="165"/>
      <c r="AN105" s="165"/>
      <c r="AO105" s="165"/>
      <c r="AP105" s="165"/>
      <c r="AQ105" s="165"/>
      <c r="AR105" s="165"/>
      <c r="AS105" s="165"/>
      <c r="AT105" s="165"/>
      <c r="AU105" s="165"/>
      <c r="AV105" s="165"/>
      <c r="AW105" s="165"/>
      <c r="AX105" s="165"/>
      <c r="AY105" s="165"/>
      <c r="AZ105" s="165"/>
      <c r="BA105" s="165"/>
      <c r="BB105" s="165"/>
      <c r="BC105" s="165"/>
      <c r="BD105" s="165"/>
      <c r="BE105" s="165"/>
      <c r="BF105" s="165"/>
      <c r="BG105" s="165"/>
      <c r="BH105" s="165"/>
      <c r="BI105" s="165"/>
      <c r="BJ105" s="165"/>
      <c r="BK105" s="40"/>
    </row>
    <row r="106" spans="1:101" ht="22.5" customHeight="1" x14ac:dyDescent="0.65">
      <c r="A106" s="9"/>
      <c r="B106" s="40"/>
      <c r="C106" s="40"/>
      <c r="D106" s="170" t="s">
        <v>94</v>
      </c>
      <c r="E106" s="171"/>
      <c r="F106" s="171"/>
      <c r="G106" s="171"/>
      <c r="H106" s="171"/>
      <c r="I106" s="171"/>
      <c r="J106" s="172"/>
      <c r="K106" s="164"/>
      <c r="L106" s="165"/>
      <c r="M106" s="165"/>
      <c r="N106" s="165"/>
      <c r="O106" s="165"/>
      <c r="P106" s="165"/>
      <c r="Q106" s="165"/>
      <c r="R106" s="165"/>
      <c r="S106" s="165"/>
      <c r="T106" s="165"/>
      <c r="U106" s="165"/>
      <c r="V106" s="165"/>
      <c r="W106" s="165"/>
      <c r="X106" s="165"/>
      <c r="Y106" s="165"/>
      <c r="Z106" s="165"/>
      <c r="AA106" s="165"/>
      <c r="AB106" s="165"/>
      <c r="AC106" s="165"/>
      <c r="AD106" s="165"/>
      <c r="AE106" s="165"/>
      <c r="AF106" s="165"/>
      <c r="AG106" s="165"/>
      <c r="AH106" s="165"/>
      <c r="AI106" s="165"/>
      <c r="AJ106" s="165"/>
      <c r="AK106" s="165"/>
      <c r="AL106" s="165"/>
      <c r="AM106" s="165"/>
      <c r="AN106" s="165"/>
      <c r="AO106" s="165"/>
      <c r="AP106" s="165"/>
      <c r="AQ106" s="165"/>
      <c r="AR106" s="165"/>
      <c r="AS106" s="165"/>
      <c r="AT106" s="165"/>
      <c r="AU106" s="165"/>
      <c r="AV106" s="165"/>
      <c r="AW106" s="165"/>
      <c r="AX106" s="165"/>
      <c r="AY106" s="165"/>
      <c r="AZ106" s="165"/>
      <c r="BA106" s="165"/>
      <c r="BB106" s="165"/>
      <c r="BC106" s="165"/>
      <c r="BD106" s="165"/>
      <c r="BE106" s="165"/>
      <c r="BF106" s="165"/>
      <c r="BG106" s="165"/>
      <c r="BH106" s="165"/>
      <c r="BI106" s="165"/>
      <c r="BJ106" s="165"/>
      <c r="BK106" s="40"/>
    </row>
    <row r="107" spans="1:101" ht="22.5" customHeight="1" x14ac:dyDescent="0.3">
      <c r="A107" s="9"/>
      <c r="B107" s="40"/>
      <c r="C107" s="40"/>
      <c r="D107" s="232" t="str">
        <f>IF(K106="","","（注）申請書には貴社の「売上高」「主要取引先」「保有資格・受賞歴」等も記入する必要があります。")</f>
        <v/>
      </c>
      <c r="E107" s="232"/>
      <c r="F107" s="232"/>
      <c r="G107" s="232"/>
      <c r="H107" s="232"/>
      <c r="I107" s="232"/>
      <c r="J107" s="232"/>
      <c r="K107" s="232"/>
      <c r="L107" s="232"/>
      <c r="M107" s="232"/>
      <c r="N107" s="232"/>
      <c r="O107" s="232"/>
      <c r="P107" s="232"/>
      <c r="Q107" s="232"/>
      <c r="R107" s="232"/>
      <c r="S107" s="232"/>
      <c r="T107" s="232"/>
      <c r="U107" s="232"/>
      <c r="V107" s="232"/>
      <c r="W107" s="232"/>
      <c r="X107" s="232"/>
      <c r="Y107" s="232"/>
      <c r="Z107" s="232"/>
      <c r="AA107" s="232"/>
      <c r="AB107" s="232"/>
      <c r="AC107" s="232"/>
      <c r="AD107" s="232"/>
      <c r="AE107" s="232"/>
      <c r="AF107" s="232"/>
      <c r="AG107" s="232"/>
      <c r="AH107" s="232"/>
      <c r="AI107" s="232"/>
      <c r="AJ107" s="232"/>
      <c r="AK107" s="232"/>
      <c r="AL107" s="232"/>
      <c r="AM107" s="232"/>
      <c r="AN107" s="232"/>
      <c r="AO107" s="232"/>
      <c r="AP107" s="232"/>
      <c r="AQ107" s="232"/>
      <c r="AR107" s="232"/>
      <c r="AS107" s="232"/>
      <c r="AT107" s="232"/>
      <c r="AU107" s="232"/>
      <c r="AV107" s="232"/>
      <c r="AW107" s="232"/>
      <c r="AX107" s="232"/>
      <c r="AY107" s="232"/>
      <c r="AZ107" s="232"/>
      <c r="BA107" s="232"/>
      <c r="BB107" s="232"/>
      <c r="BC107" s="232"/>
      <c r="BD107" s="232"/>
      <c r="BE107" s="232"/>
      <c r="BF107" s="232"/>
      <c r="BG107" s="232"/>
      <c r="BH107" s="232"/>
      <c r="BI107" s="232"/>
      <c r="BJ107" s="232"/>
      <c r="BK107" s="27"/>
      <c r="BL107" s="25"/>
    </row>
    <row r="108" spans="1:101" ht="22.5" customHeight="1" x14ac:dyDescent="0.65">
      <c r="A108" s="9"/>
      <c r="B108" s="40"/>
      <c r="C108" s="72" t="s">
        <v>220</v>
      </c>
      <c r="D108" s="72"/>
      <c r="E108" s="72"/>
      <c r="F108" s="72"/>
      <c r="G108" s="72"/>
      <c r="H108" s="72"/>
      <c r="I108" s="72"/>
      <c r="J108" s="72"/>
      <c r="K108" s="72"/>
      <c r="L108" s="72"/>
      <c r="M108" s="72"/>
      <c r="N108" s="72"/>
      <c r="O108" s="72"/>
      <c r="P108" s="72"/>
      <c r="Q108" s="72"/>
      <c r="R108" s="72"/>
      <c r="S108" s="72"/>
      <c r="T108" s="72"/>
      <c r="U108" s="72"/>
      <c r="V108" s="72"/>
      <c r="W108" s="72"/>
      <c r="X108" s="72"/>
      <c r="Y108" s="72"/>
      <c r="Z108" s="72"/>
      <c r="AA108" s="71"/>
      <c r="AB108" s="71"/>
      <c r="AC108" s="71"/>
      <c r="AD108" s="71"/>
      <c r="AE108" s="71"/>
      <c r="AF108" s="71"/>
      <c r="AG108" s="71"/>
      <c r="AH108" s="71"/>
      <c r="AI108" s="71"/>
      <c r="AJ108" s="71"/>
      <c r="AK108" s="71"/>
      <c r="AL108" s="71"/>
      <c r="AM108" s="71"/>
      <c r="AN108" s="71"/>
      <c r="AO108" s="71"/>
      <c r="AP108" s="71"/>
      <c r="AQ108" s="71"/>
      <c r="AR108" s="71"/>
      <c r="AS108" s="71"/>
      <c r="AT108" s="71"/>
      <c r="AU108" s="71"/>
      <c r="AV108" s="71"/>
      <c r="AW108" s="71"/>
      <c r="AX108" s="71"/>
      <c r="AY108" s="71"/>
      <c r="AZ108" s="71"/>
      <c r="BA108" s="71"/>
      <c r="BB108" s="71"/>
      <c r="BC108" s="71"/>
      <c r="BD108" s="71"/>
      <c r="BE108" s="71"/>
      <c r="BF108" s="71"/>
      <c r="BG108" s="71"/>
      <c r="BH108" s="71"/>
      <c r="BI108" s="71"/>
      <c r="BJ108" s="71"/>
      <c r="BK108" s="97" t="str">
        <f>IF(AF27=1,"（注）連携予定企業の情報は不要です。",IF(AF27=2,"（注）（２）販路開拓を担う医療機器製販企業について、記入は不要です。","（注）連携相手の企業についてご記入ください。"))</f>
        <v>（注）連携相手の企業についてご記入ください。</v>
      </c>
      <c r="BL108" s="97"/>
      <c r="BM108" s="97"/>
      <c r="BN108" s="97"/>
      <c r="BO108" s="97"/>
      <c r="BP108" s="97"/>
      <c r="BQ108" s="97"/>
      <c r="BR108" s="97"/>
      <c r="BS108" s="97"/>
      <c r="BT108" s="97"/>
      <c r="BU108" s="97"/>
      <c r="BV108" s="97"/>
      <c r="BW108" s="97"/>
      <c r="BX108" s="97"/>
      <c r="BY108" s="97"/>
      <c r="BZ108" s="97"/>
      <c r="CA108" s="97"/>
      <c r="CB108" s="97"/>
      <c r="CC108" s="97"/>
      <c r="CD108" s="97"/>
      <c r="CE108" s="97"/>
      <c r="CF108" s="97"/>
      <c r="CG108" s="97"/>
      <c r="CH108" s="97"/>
      <c r="CI108" s="97"/>
      <c r="CJ108" s="97"/>
      <c r="CK108" s="97"/>
      <c r="CL108" s="97"/>
      <c r="CM108" s="97"/>
      <c r="CN108" s="97"/>
      <c r="CO108" s="97"/>
      <c r="CP108" s="97"/>
      <c r="CQ108" s="97"/>
      <c r="CR108" s="97"/>
      <c r="CS108" s="97"/>
      <c r="CT108" s="97"/>
      <c r="CU108" s="97"/>
      <c r="CV108" s="97"/>
      <c r="CW108" s="97"/>
    </row>
    <row r="109" spans="1:101" ht="22.5" customHeight="1" x14ac:dyDescent="0.65">
      <c r="A109" s="9"/>
      <c r="B109" s="40"/>
      <c r="C109" s="40"/>
      <c r="D109" s="212" t="s">
        <v>95</v>
      </c>
      <c r="E109" s="73"/>
      <c r="F109" s="73"/>
      <c r="G109" s="73"/>
      <c r="H109" s="73"/>
      <c r="I109" s="73"/>
      <c r="J109" s="74"/>
      <c r="K109" s="75"/>
      <c r="L109" s="76"/>
      <c r="M109" s="76"/>
      <c r="N109" s="76"/>
      <c r="O109" s="76"/>
      <c r="P109" s="76"/>
      <c r="Q109" s="76"/>
      <c r="R109" s="76"/>
      <c r="S109" s="76"/>
      <c r="T109" s="76"/>
      <c r="U109" s="76"/>
      <c r="V109" s="76"/>
      <c r="W109" s="76"/>
      <c r="X109" s="76"/>
      <c r="Y109" s="76"/>
      <c r="Z109" s="76"/>
      <c r="AA109" s="76"/>
      <c r="AB109" s="76"/>
      <c r="AC109" s="76"/>
      <c r="AD109" s="76"/>
      <c r="AE109" s="76"/>
      <c r="AF109" s="76"/>
      <c r="AG109" s="76"/>
      <c r="AH109" s="76"/>
      <c r="AI109" s="76"/>
      <c r="AJ109" s="76"/>
      <c r="AK109" s="76"/>
      <c r="AL109" s="76"/>
      <c r="AM109" s="76"/>
      <c r="AN109" s="76"/>
      <c r="AO109" s="113" t="str">
        <f>IF(K110="","","（注）申請時に会社概要の提出が必要です。")</f>
        <v/>
      </c>
      <c r="AP109" s="114"/>
      <c r="AQ109" s="114"/>
      <c r="AR109" s="114"/>
      <c r="AS109" s="114"/>
      <c r="AT109" s="114"/>
      <c r="AU109" s="114"/>
      <c r="AV109" s="114"/>
      <c r="AW109" s="114"/>
      <c r="AX109" s="114"/>
      <c r="AY109" s="114"/>
      <c r="AZ109" s="114"/>
      <c r="BA109" s="114"/>
      <c r="BB109" s="114"/>
      <c r="BC109" s="114"/>
      <c r="BD109" s="114"/>
      <c r="BE109" s="114"/>
      <c r="BF109" s="114"/>
      <c r="BG109" s="114"/>
      <c r="BH109" s="114"/>
      <c r="BI109" s="114"/>
      <c r="BJ109" s="114"/>
      <c r="BK109" s="28"/>
      <c r="BL109" s="28"/>
      <c r="BM109" s="28"/>
      <c r="BN109" s="25"/>
      <c r="BO109" s="25"/>
      <c r="BP109" s="25"/>
      <c r="BQ109" s="25"/>
      <c r="BR109" s="25"/>
      <c r="BS109" s="25"/>
      <c r="BT109" s="25"/>
      <c r="BU109" s="25"/>
      <c r="BV109" s="25"/>
      <c r="BW109" s="25"/>
      <c r="BX109" s="25"/>
      <c r="BY109" s="25"/>
      <c r="BZ109" s="25"/>
      <c r="CA109" s="25"/>
      <c r="CB109" s="25"/>
      <c r="CC109" s="25"/>
      <c r="CD109" s="25"/>
    </row>
    <row r="110" spans="1:101" ht="22.5" customHeight="1" x14ac:dyDescent="0.65">
      <c r="A110" s="9"/>
      <c r="B110" s="40"/>
      <c r="C110" s="40"/>
      <c r="D110" s="146" t="s">
        <v>96</v>
      </c>
      <c r="E110" s="146"/>
      <c r="F110" s="146"/>
      <c r="G110" s="146"/>
      <c r="H110" s="146"/>
      <c r="I110" s="146"/>
      <c r="J110" s="240"/>
      <c r="K110" s="241"/>
      <c r="L110" s="242"/>
      <c r="M110" s="242"/>
      <c r="N110" s="242"/>
      <c r="O110" s="242"/>
      <c r="P110" s="242"/>
      <c r="Q110" s="242"/>
      <c r="R110" s="242"/>
      <c r="S110" s="242"/>
      <c r="T110" s="242"/>
      <c r="U110" s="242"/>
      <c r="V110" s="242"/>
      <c r="W110" s="242"/>
      <c r="X110" s="242"/>
      <c r="Y110" s="242"/>
      <c r="Z110" s="242"/>
      <c r="AA110" s="242"/>
      <c r="AB110" s="242"/>
      <c r="AC110" s="242"/>
      <c r="AD110" s="242"/>
      <c r="AE110" s="242"/>
      <c r="AF110" s="242"/>
      <c r="AG110" s="242"/>
      <c r="AH110" s="242"/>
      <c r="AI110" s="242"/>
      <c r="AJ110" s="242"/>
      <c r="AK110" s="242"/>
      <c r="AL110" s="242"/>
      <c r="AM110" s="242"/>
      <c r="AN110" s="242"/>
      <c r="AO110" s="213" t="s">
        <v>97</v>
      </c>
      <c r="AP110" s="213"/>
      <c r="AQ110" s="213"/>
      <c r="AR110" s="213"/>
      <c r="AS110" s="214"/>
      <c r="AT110" s="215" t="s">
        <v>98</v>
      </c>
      <c r="AU110" s="216"/>
      <c r="AV110" s="216"/>
      <c r="AW110" s="216"/>
      <c r="AX110" s="216"/>
      <c r="AY110" s="216"/>
      <c r="AZ110" s="216"/>
      <c r="BA110" s="216"/>
      <c r="BB110" s="216"/>
      <c r="BC110" s="216"/>
      <c r="BD110" s="216"/>
      <c r="BE110" s="216"/>
      <c r="BF110" s="216"/>
      <c r="BG110" s="216"/>
      <c r="BH110" s="216"/>
      <c r="BI110" s="216"/>
      <c r="BJ110" s="216"/>
      <c r="BK110" s="40"/>
      <c r="BL110" s="25"/>
      <c r="BM110" s="25"/>
      <c r="BN110" s="25"/>
      <c r="BO110" s="25"/>
      <c r="BP110" s="25"/>
      <c r="BQ110" s="25"/>
      <c r="BR110" s="25"/>
      <c r="BS110" s="25"/>
      <c r="BT110" s="25"/>
      <c r="BU110" s="25"/>
      <c r="BV110" s="25"/>
      <c r="BW110" s="25"/>
      <c r="BX110" s="25"/>
      <c r="BY110" s="25"/>
      <c r="BZ110" s="25"/>
      <c r="CA110" s="25"/>
      <c r="CB110" s="25"/>
      <c r="CC110" s="25"/>
      <c r="CD110" s="25"/>
    </row>
    <row r="111" spans="1:101" ht="22.5" customHeight="1" x14ac:dyDescent="0.65">
      <c r="A111" s="9"/>
      <c r="B111" s="40"/>
      <c r="C111" s="40"/>
      <c r="D111" s="238" t="s">
        <v>60</v>
      </c>
      <c r="E111" s="238"/>
      <c r="F111" s="238"/>
      <c r="G111" s="238"/>
      <c r="H111" s="238"/>
      <c r="I111" s="238"/>
      <c r="J111" s="239"/>
      <c r="K111" s="75"/>
      <c r="L111" s="76"/>
      <c r="M111" s="76"/>
      <c r="N111" s="76"/>
      <c r="O111" s="76"/>
      <c r="P111" s="76"/>
      <c r="Q111" s="76"/>
      <c r="R111" s="76"/>
      <c r="S111" s="76"/>
      <c r="T111" s="76"/>
      <c r="U111" s="76"/>
      <c r="V111" s="76"/>
      <c r="W111" s="76"/>
      <c r="X111" s="76"/>
      <c r="Y111" s="76"/>
      <c r="Z111" s="76"/>
      <c r="AA111" s="76"/>
      <c r="AB111" s="76"/>
      <c r="AC111" s="76"/>
      <c r="AD111" s="76"/>
      <c r="AE111" s="76"/>
      <c r="AF111" s="76"/>
      <c r="AG111" s="76"/>
      <c r="AH111" s="76"/>
      <c r="AI111" s="76"/>
      <c r="AJ111" s="76"/>
      <c r="AK111" s="76"/>
      <c r="AL111" s="76"/>
      <c r="AM111" s="76"/>
      <c r="AN111" s="76"/>
      <c r="AO111" s="206" t="s">
        <v>99</v>
      </c>
      <c r="AP111" s="207"/>
      <c r="AQ111" s="207"/>
      <c r="AR111" s="207"/>
      <c r="AS111" s="208"/>
      <c r="AT111" s="209"/>
      <c r="AU111" s="210"/>
      <c r="AV111" s="210"/>
      <c r="AW111" s="210"/>
      <c r="AX111" s="210"/>
      <c r="AY111" s="210"/>
      <c r="AZ111" s="210"/>
      <c r="BA111" s="210"/>
      <c r="BB111" s="210"/>
      <c r="BC111" s="210"/>
      <c r="BD111" s="210"/>
      <c r="BE111" s="210"/>
      <c r="BF111" s="211"/>
      <c r="BG111" s="168" t="s">
        <v>100</v>
      </c>
      <c r="BH111" s="169"/>
      <c r="BI111" s="169"/>
      <c r="BJ111" s="169"/>
      <c r="BK111" s="40"/>
      <c r="BL111" s="25"/>
      <c r="BM111" s="25"/>
      <c r="BN111" s="25"/>
      <c r="BO111" s="25"/>
      <c r="BP111" s="25"/>
      <c r="BQ111" s="25"/>
      <c r="BR111" s="25"/>
      <c r="BS111" s="25"/>
      <c r="BT111" s="25"/>
      <c r="BU111" s="25"/>
      <c r="BV111" s="25"/>
      <c r="BW111" s="25"/>
      <c r="BX111" s="25"/>
      <c r="BY111" s="25"/>
      <c r="BZ111" s="25"/>
      <c r="CA111" s="25"/>
      <c r="CB111" s="25"/>
      <c r="CC111" s="25"/>
      <c r="CD111" s="25"/>
    </row>
    <row r="112" spans="1:101" ht="22.5" customHeight="1" x14ac:dyDescent="0.65">
      <c r="A112" s="9"/>
      <c r="B112" s="40"/>
      <c r="C112" s="40"/>
      <c r="D112" s="119" t="str">
        <f>IF(K110="","","（注）貴社の関連会社（資本関係がある企業、役員を兼任する企業）を連携相手にすることはできません。")</f>
        <v/>
      </c>
      <c r="E112" s="119"/>
      <c r="F112" s="119"/>
      <c r="G112" s="119"/>
      <c r="H112" s="119"/>
      <c r="I112" s="119"/>
      <c r="J112" s="119"/>
      <c r="K112" s="119"/>
      <c r="L112" s="119"/>
      <c r="M112" s="119"/>
      <c r="N112" s="119"/>
      <c r="O112" s="119"/>
      <c r="P112" s="119"/>
      <c r="Q112" s="119"/>
      <c r="R112" s="119"/>
      <c r="S112" s="119"/>
      <c r="T112" s="119"/>
      <c r="U112" s="119"/>
      <c r="V112" s="119"/>
      <c r="W112" s="119"/>
      <c r="X112" s="119"/>
      <c r="Y112" s="119"/>
      <c r="Z112" s="119"/>
      <c r="AA112" s="119"/>
      <c r="AB112" s="119"/>
      <c r="AC112" s="119"/>
      <c r="AD112" s="119"/>
      <c r="AE112" s="119"/>
      <c r="AF112" s="119"/>
      <c r="AG112" s="119"/>
      <c r="AH112" s="119"/>
      <c r="AI112" s="119"/>
      <c r="AJ112" s="119"/>
      <c r="AK112" s="119"/>
      <c r="AL112" s="119"/>
      <c r="AM112" s="119"/>
      <c r="AN112" s="119"/>
      <c r="AO112" s="119"/>
      <c r="AP112" s="119"/>
      <c r="AQ112" s="119"/>
      <c r="AR112" s="119"/>
      <c r="AS112" s="119"/>
      <c r="AT112" s="119"/>
      <c r="AU112" s="119"/>
      <c r="AV112" s="119"/>
      <c r="AW112" s="119"/>
      <c r="AX112" s="119"/>
      <c r="AY112" s="119"/>
      <c r="AZ112" s="119"/>
      <c r="BA112" s="119"/>
      <c r="BB112" s="119"/>
      <c r="BC112" s="119"/>
      <c r="BD112" s="119"/>
      <c r="BE112" s="119"/>
      <c r="BF112" s="119"/>
      <c r="BG112" s="119"/>
      <c r="BH112" s="119"/>
      <c r="BI112" s="119"/>
      <c r="BJ112" s="119"/>
      <c r="BK112" s="40"/>
      <c r="BL112" s="25"/>
      <c r="BM112" s="25"/>
      <c r="BN112" s="25"/>
      <c r="BO112" s="25"/>
      <c r="BP112" s="25"/>
      <c r="BQ112" s="25"/>
      <c r="BR112" s="25"/>
      <c r="BS112" s="25"/>
      <c r="BT112" s="25"/>
      <c r="BU112" s="25"/>
      <c r="BV112" s="25"/>
      <c r="BW112" s="25"/>
      <c r="BX112" s="25"/>
      <c r="BY112" s="25"/>
      <c r="BZ112" s="25"/>
      <c r="CA112" s="25"/>
      <c r="CB112" s="25"/>
      <c r="CC112" s="25"/>
      <c r="CD112" s="25"/>
    </row>
    <row r="113" spans="1:133" ht="22.5" customHeight="1" x14ac:dyDescent="0.65">
      <c r="A113" s="9"/>
      <c r="B113" s="40"/>
      <c r="C113" s="40"/>
      <c r="D113" s="73" t="s">
        <v>84</v>
      </c>
      <c r="E113" s="73"/>
      <c r="F113" s="73"/>
      <c r="G113" s="73"/>
      <c r="H113" s="73"/>
      <c r="I113" s="73"/>
      <c r="J113" s="73"/>
      <c r="K113" s="108" t="s">
        <v>63</v>
      </c>
      <c r="L113" s="108"/>
      <c r="M113" s="109"/>
      <c r="N113" s="109"/>
      <c r="O113" s="109"/>
      <c r="P113" s="43" t="s">
        <v>0</v>
      </c>
      <c r="Q113" s="111"/>
      <c r="R113" s="111"/>
      <c r="S113" s="111"/>
      <c r="T113" s="112"/>
      <c r="U113" s="201"/>
      <c r="V113" s="202"/>
      <c r="W113" s="202"/>
      <c r="X113" s="202"/>
      <c r="Y113" s="202"/>
      <c r="Z113" s="202"/>
      <c r="AA113" s="202"/>
      <c r="AB113" s="202"/>
      <c r="AC113" s="202"/>
      <c r="AD113" s="202"/>
      <c r="AE113" s="202"/>
      <c r="AF113" s="202"/>
      <c r="AG113" s="202"/>
      <c r="AH113" s="202"/>
      <c r="AI113" s="202"/>
      <c r="AJ113" s="202"/>
      <c r="AK113" s="202"/>
      <c r="AL113" s="202"/>
      <c r="AM113" s="202"/>
      <c r="AN113" s="202"/>
      <c r="AO113" s="202"/>
      <c r="AP113" s="202"/>
      <c r="AQ113" s="202"/>
      <c r="AR113" s="202"/>
      <c r="AS113" s="202"/>
      <c r="AT113" s="202"/>
      <c r="AU113" s="202"/>
      <c r="AV113" s="202"/>
      <c r="AW113" s="202"/>
      <c r="AX113" s="202"/>
      <c r="AY113" s="202"/>
      <c r="AZ113" s="202"/>
      <c r="BA113" s="202"/>
      <c r="BB113" s="202"/>
      <c r="BC113" s="202"/>
      <c r="BD113" s="202"/>
      <c r="BE113" s="202"/>
      <c r="BF113" s="202"/>
      <c r="BG113" s="202"/>
      <c r="BH113" s="202"/>
      <c r="BI113" s="202"/>
      <c r="BJ113" s="202"/>
      <c r="BK113" s="40"/>
      <c r="BL113" s="25"/>
      <c r="BM113" s="25"/>
      <c r="BN113" s="25"/>
      <c r="BO113" s="25"/>
      <c r="BP113" s="25"/>
      <c r="BQ113" s="25"/>
      <c r="BR113" s="25"/>
      <c r="BS113" s="25"/>
      <c r="BT113" s="25"/>
      <c r="BU113" s="25"/>
      <c r="BV113" s="25"/>
      <c r="BW113" s="25"/>
      <c r="BX113" s="25"/>
      <c r="BY113" s="25"/>
      <c r="BZ113" s="25"/>
    </row>
    <row r="114" spans="1:133" ht="22.5" customHeight="1" x14ac:dyDescent="0.65">
      <c r="A114" s="9"/>
      <c r="B114" s="40"/>
      <c r="C114" s="40"/>
      <c r="D114" s="114" t="str">
        <f>IF(U113="","","（注）連携相手である製販企業の登記場所は問いません。登記簿謄本の住所をご記入ください。")</f>
        <v/>
      </c>
      <c r="E114" s="114"/>
      <c r="F114" s="114"/>
      <c r="G114" s="114"/>
      <c r="H114" s="114"/>
      <c r="I114" s="114"/>
      <c r="J114" s="114"/>
      <c r="K114" s="114"/>
      <c r="L114" s="114"/>
      <c r="M114" s="114"/>
      <c r="N114" s="114"/>
      <c r="O114" s="114"/>
      <c r="P114" s="114"/>
      <c r="Q114" s="114"/>
      <c r="R114" s="114"/>
      <c r="S114" s="114"/>
      <c r="T114" s="114"/>
      <c r="U114" s="114"/>
      <c r="V114" s="114"/>
      <c r="W114" s="114"/>
      <c r="X114" s="114"/>
      <c r="Y114" s="114"/>
      <c r="Z114" s="114"/>
      <c r="AA114" s="114"/>
      <c r="AB114" s="114"/>
      <c r="AC114" s="114"/>
      <c r="AD114" s="114"/>
      <c r="AE114" s="114"/>
      <c r="AF114" s="114"/>
      <c r="AG114" s="114"/>
      <c r="AH114" s="114"/>
      <c r="AI114" s="114"/>
      <c r="AJ114" s="114"/>
      <c r="AK114" s="114"/>
      <c r="AL114" s="114"/>
      <c r="AM114" s="114"/>
      <c r="AN114" s="114"/>
      <c r="AO114" s="114"/>
      <c r="AP114" s="114"/>
      <c r="AQ114" s="114"/>
      <c r="AR114" s="114"/>
      <c r="AS114" s="114"/>
      <c r="AT114" s="114"/>
      <c r="AU114" s="114"/>
      <c r="AV114" s="114"/>
      <c r="AW114" s="114"/>
      <c r="AX114" s="114"/>
      <c r="AY114" s="114"/>
      <c r="AZ114" s="114"/>
      <c r="BA114" s="114"/>
      <c r="BB114" s="114"/>
      <c r="BC114" s="114"/>
      <c r="BD114" s="114"/>
      <c r="BE114" s="114"/>
      <c r="BF114" s="114"/>
      <c r="BG114" s="114"/>
      <c r="BH114" s="114"/>
      <c r="BI114" s="114"/>
      <c r="BJ114" s="114"/>
      <c r="BK114" s="40"/>
      <c r="BL114" s="25"/>
      <c r="BM114" s="25"/>
      <c r="BN114" s="25"/>
      <c r="BO114" s="25"/>
      <c r="BP114" s="25"/>
      <c r="BQ114" s="25"/>
      <c r="BR114" s="25"/>
      <c r="BS114" s="25"/>
      <c r="BT114" s="25"/>
      <c r="BU114" s="25"/>
      <c r="BV114" s="25"/>
      <c r="BW114" s="25"/>
      <c r="BX114" s="25"/>
      <c r="BY114" s="25"/>
      <c r="BZ114" s="25"/>
    </row>
    <row r="115" spans="1:133" ht="22.5" customHeight="1" x14ac:dyDescent="0.65">
      <c r="A115" s="9"/>
      <c r="B115" s="40"/>
      <c r="C115" s="40"/>
      <c r="D115" s="166" t="s">
        <v>89</v>
      </c>
      <c r="E115" s="166"/>
      <c r="F115" s="166"/>
      <c r="G115" s="166"/>
      <c r="H115" s="166"/>
      <c r="I115" s="166"/>
      <c r="J115" s="167"/>
      <c r="K115" s="164"/>
      <c r="L115" s="165"/>
      <c r="M115" s="165"/>
      <c r="N115" s="165"/>
      <c r="O115" s="165"/>
      <c r="P115" s="165"/>
      <c r="Q115" s="165"/>
      <c r="R115" s="165"/>
      <c r="S115" s="165"/>
      <c r="T115" s="165"/>
      <c r="U115" s="165"/>
      <c r="V115" s="165"/>
      <c r="W115" s="165"/>
      <c r="X115" s="165"/>
      <c r="Y115" s="165"/>
      <c r="Z115" s="165"/>
      <c r="AA115" s="165"/>
      <c r="AB115" s="165"/>
      <c r="AC115" s="165"/>
      <c r="AD115" s="165"/>
      <c r="AE115" s="165"/>
      <c r="AF115" s="165"/>
      <c r="AG115" s="165"/>
      <c r="AH115" s="165"/>
      <c r="AI115" s="165"/>
      <c r="AJ115" s="165"/>
      <c r="AK115" s="165"/>
      <c r="AL115" s="165"/>
      <c r="AM115" s="165"/>
      <c r="AN115" s="165"/>
      <c r="AO115" s="165"/>
      <c r="AP115" s="165"/>
      <c r="AQ115" s="165"/>
      <c r="AR115" s="165"/>
      <c r="AS115" s="165"/>
      <c r="AT115" s="165"/>
      <c r="AU115" s="165"/>
      <c r="AV115" s="165"/>
      <c r="AW115" s="165"/>
      <c r="AX115" s="165"/>
      <c r="AY115" s="165"/>
      <c r="AZ115" s="165"/>
      <c r="BA115" s="165"/>
      <c r="BB115" s="165"/>
      <c r="BC115" s="165"/>
      <c r="BD115" s="165"/>
      <c r="BE115" s="165"/>
      <c r="BF115" s="165"/>
      <c r="BG115" s="165"/>
      <c r="BH115" s="165"/>
      <c r="BI115" s="165"/>
      <c r="BJ115" s="165"/>
      <c r="BK115" s="40"/>
    </row>
    <row r="116" spans="1:133" ht="22.5" customHeight="1" x14ac:dyDescent="0.65">
      <c r="A116" s="9"/>
      <c r="B116" s="40"/>
      <c r="C116" s="40"/>
      <c r="D116" s="119" t="str">
        <f>IF(K115="","","（注）本事業で開発する製品等の販路開拓を連携相手の医療機器製販企業が担う必要があります。")</f>
        <v/>
      </c>
      <c r="E116" s="119"/>
      <c r="F116" s="119"/>
      <c r="G116" s="119"/>
      <c r="H116" s="119"/>
      <c r="I116" s="119"/>
      <c r="J116" s="119"/>
      <c r="K116" s="119"/>
      <c r="L116" s="119"/>
      <c r="M116" s="119"/>
      <c r="N116" s="119"/>
      <c r="O116" s="119"/>
      <c r="P116" s="119"/>
      <c r="Q116" s="119"/>
      <c r="R116" s="119"/>
      <c r="S116" s="119"/>
      <c r="T116" s="119"/>
      <c r="U116" s="119"/>
      <c r="V116" s="119"/>
      <c r="W116" s="119"/>
      <c r="X116" s="119"/>
      <c r="Y116" s="119"/>
      <c r="Z116" s="119"/>
      <c r="AA116" s="119"/>
      <c r="AB116" s="119"/>
      <c r="AC116" s="119"/>
      <c r="AD116" s="119"/>
      <c r="AE116" s="119"/>
      <c r="AF116" s="119"/>
      <c r="AG116" s="119"/>
      <c r="AH116" s="119"/>
      <c r="AI116" s="119"/>
      <c r="AJ116" s="119"/>
      <c r="AK116" s="119"/>
      <c r="AL116" s="119"/>
      <c r="AM116" s="119"/>
      <c r="AN116" s="119"/>
      <c r="AO116" s="119"/>
      <c r="AP116" s="119"/>
      <c r="AQ116" s="119"/>
      <c r="AR116" s="119"/>
      <c r="AS116" s="119"/>
      <c r="AT116" s="119"/>
      <c r="AU116" s="119"/>
      <c r="AV116" s="119"/>
      <c r="AW116" s="119"/>
      <c r="AX116" s="119"/>
      <c r="AY116" s="119"/>
      <c r="AZ116" s="119"/>
      <c r="BA116" s="119"/>
      <c r="BB116" s="119"/>
      <c r="BC116" s="119"/>
      <c r="BD116" s="119"/>
      <c r="BE116" s="119"/>
      <c r="BF116" s="119"/>
      <c r="BG116" s="119"/>
      <c r="BH116" s="119"/>
      <c r="BI116" s="119"/>
      <c r="BJ116" s="119"/>
      <c r="BK116" s="40"/>
    </row>
    <row r="117" spans="1:133" ht="22.5" customHeight="1" x14ac:dyDescent="0.65">
      <c r="A117" s="9"/>
      <c r="B117" s="40"/>
      <c r="C117" s="40"/>
      <c r="D117" s="179" t="s">
        <v>101</v>
      </c>
      <c r="E117" s="180"/>
      <c r="F117" s="180"/>
      <c r="G117" s="180"/>
      <c r="H117" s="180"/>
      <c r="I117" s="180"/>
      <c r="J117" s="181"/>
      <c r="K117" s="192" t="s">
        <v>91</v>
      </c>
      <c r="L117" s="111"/>
      <c r="M117" s="111"/>
      <c r="N117" s="111"/>
      <c r="O117" s="111"/>
      <c r="P117" s="111"/>
      <c r="Q117" s="111"/>
      <c r="R117" s="111"/>
      <c r="S117" s="111"/>
      <c r="T117" s="111"/>
      <c r="U117" s="111"/>
      <c r="V117" s="111"/>
      <c r="W117" s="111"/>
      <c r="X117" s="111"/>
      <c r="Y117" s="111"/>
      <c r="Z117" s="111"/>
      <c r="AA117" s="95" t="s">
        <v>92</v>
      </c>
      <c r="AB117" s="95"/>
      <c r="AC117" s="95"/>
      <c r="AD117" s="95"/>
      <c r="AE117" s="95"/>
      <c r="AF117" s="95"/>
      <c r="AG117" s="95"/>
      <c r="AH117" s="95"/>
      <c r="AI117" s="204"/>
      <c r="AJ117" s="205"/>
      <c r="AK117" s="205"/>
      <c r="AL117" s="205"/>
      <c r="AM117" s="205"/>
      <c r="AN117" s="205"/>
      <c r="AO117" s="205"/>
      <c r="AP117" s="205"/>
      <c r="AQ117" s="205"/>
      <c r="AR117" s="205"/>
      <c r="AS117" s="205"/>
      <c r="AT117" s="205"/>
      <c r="AU117" s="205"/>
      <c r="AV117" s="205"/>
      <c r="AW117" s="205"/>
      <c r="AX117" s="205"/>
      <c r="AY117" s="205"/>
      <c r="AZ117" s="205"/>
      <c r="BA117" s="205"/>
      <c r="BB117" s="205"/>
      <c r="BC117" s="205"/>
      <c r="BD117" s="205"/>
      <c r="BE117" s="205"/>
      <c r="BF117" s="205"/>
      <c r="BG117" s="205"/>
      <c r="BH117" s="205"/>
      <c r="BI117" s="205"/>
      <c r="BJ117" s="205"/>
      <c r="BK117" s="40"/>
    </row>
    <row r="118" spans="1:133" ht="22.5" customHeight="1" x14ac:dyDescent="0.65">
      <c r="A118" s="9"/>
      <c r="B118" s="40"/>
      <c r="C118" s="40"/>
      <c r="D118" s="83" t="str">
        <f>IF(K117="会員登録なし","（注）申請までに東京都医工連携HUB機構に会員登録するように連携相手に依頼してください。","")</f>
        <v/>
      </c>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40"/>
    </row>
    <row r="119" spans="1:133" ht="22.5" customHeight="1" x14ac:dyDescent="0.65">
      <c r="A119" s="9"/>
      <c r="B119" s="40"/>
      <c r="C119" s="40"/>
      <c r="D119" s="170" t="s">
        <v>102</v>
      </c>
      <c r="E119" s="171"/>
      <c r="F119" s="171"/>
      <c r="G119" s="171"/>
      <c r="H119" s="171"/>
      <c r="I119" s="171"/>
      <c r="J119" s="172"/>
      <c r="K119" s="164"/>
      <c r="L119" s="165"/>
      <c r="M119" s="165"/>
      <c r="N119" s="165"/>
      <c r="O119" s="165"/>
      <c r="P119" s="165"/>
      <c r="Q119" s="165"/>
      <c r="R119" s="165"/>
      <c r="S119" s="165"/>
      <c r="T119" s="165"/>
      <c r="U119" s="165"/>
      <c r="V119" s="165"/>
      <c r="W119" s="165"/>
      <c r="X119" s="165"/>
      <c r="Y119" s="165"/>
      <c r="Z119" s="165"/>
      <c r="AA119" s="165"/>
      <c r="AB119" s="165"/>
      <c r="AC119" s="165"/>
      <c r="AD119" s="165"/>
      <c r="AE119" s="165"/>
      <c r="AF119" s="165"/>
      <c r="AG119" s="165"/>
      <c r="AH119" s="165"/>
      <c r="AI119" s="165"/>
      <c r="AJ119" s="165"/>
      <c r="AK119" s="165"/>
      <c r="AL119" s="165"/>
      <c r="AM119" s="165"/>
      <c r="AN119" s="165"/>
      <c r="AO119" s="165"/>
      <c r="AP119" s="165"/>
      <c r="AQ119" s="165"/>
      <c r="AR119" s="165"/>
      <c r="AS119" s="165"/>
      <c r="AT119" s="165"/>
      <c r="AU119" s="165"/>
      <c r="AV119" s="165"/>
      <c r="AW119" s="165"/>
      <c r="AX119" s="165"/>
      <c r="AY119" s="165"/>
      <c r="AZ119" s="165"/>
      <c r="BA119" s="165"/>
      <c r="BB119" s="165"/>
      <c r="BC119" s="165"/>
      <c r="BD119" s="165"/>
      <c r="BE119" s="165"/>
      <c r="BF119" s="165"/>
      <c r="BG119" s="165"/>
      <c r="BH119" s="165"/>
      <c r="BI119" s="165"/>
      <c r="BJ119" s="165"/>
      <c r="BK119" s="40"/>
    </row>
    <row r="120" spans="1:133" ht="22.5" customHeight="1" x14ac:dyDescent="0.65">
      <c r="A120" s="9"/>
      <c r="B120" s="40"/>
      <c r="C120" s="40"/>
      <c r="D120" s="170" t="s">
        <v>103</v>
      </c>
      <c r="E120" s="171"/>
      <c r="F120" s="171"/>
      <c r="G120" s="171"/>
      <c r="H120" s="171"/>
      <c r="I120" s="171"/>
      <c r="J120" s="172"/>
      <c r="K120" s="164"/>
      <c r="L120" s="165"/>
      <c r="M120" s="165"/>
      <c r="N120" s="165"/>
      <c r="O120" s="165"/>
      <c r="P120" s="165"/>
      <c r="Q120" s="165"/>
      <c r="R120" s="165"/>
      <c r="S120" s="165"/>
      <c r="T120" s="165"/>
      <c r="U120" s="165"/>
      <c r="V120" s="165"/>
      <c r="W120" s="165"/>
      <c r="X120" s="165"/>
      <c r="Y120" s="165"/>
      <c r="Z120" s="165"/>
      <c r="AA120" s="165"/>
      <c r="AB120" s="165"/>
      <c r="AC120" s="165"/>
      <c r="AD120" s="165"/>
      <c r="AE120" s="165"/>
      <c r="AF120" s="165"/>
      <c r="AG120" s="165"/>
      <c r="AH120" s="165"/>
      <c r="AI120" s="165"/>
      <c r="AJ120" s="165"/>
      <c r="AK120" s="165"/>
      <c r="AL120" s="165"/>
      <c r="AM120" s="165"/>
      <c r="AN120" s="165"/>
      <c r="AO120" s="165"/>
      <c r="AP120" s="165"/>
      <c r="AQ120" s="165"/>
      <c r="AR120" s="165"/>
      <c r="AS120" s="165"/>
      <c r="AT120" s="165"/>
      <c r="AU120" s="165"/>
      <c r="AV120" s="165"/>
      <c r="AW120" s="165"/>
      <c r="AX120" s="165"/>
      <c r="AY120" s="165"/>
      <c r="AZ120" s="165"/>
      <c r="BA120" s="165"/>
      <c r="BB120" s="165"/>
      <c r="BC120" s="165"/>
      <c r="BD120" s="165"/>
      <c r="BE120" s="165"/>
      <c r="BF120" s="165"/>
      <c r="BG120" s="165"/>
      <c r="BH120" s="165"/>
      <c r="BI120" s="165"/>
      <c r="BJ120" s="165"/>
      <c r="BK120" s="40"/>
    </row>
    <row r="121" spans="1:133" s="31" customFormat="1" ht="22.5" customHeight="1" x14ac:dyDescent="0.65">
      <c r="A121" s="29"/>
      <c r="B121" s="30"/>
      <c r="C121" s="30"/>
      <c r="D121" s="83" t="str">
        <f>IF(K120="","","（注）申請書には連携相手の「直近売上高」「主要取引先、販路」「保有資格」等を記入する必要があります。")</f>
        <v/>
      </c>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30"/>
    </row>
    <row r="122" spans="1:133" s="31" customFormat="1" ht="22.5" customHeight="1" x14ac:dyDescent="0.3">
      <c r="A122" s="29"/>
      <c r="B122" s="69" t="s">
        <v>197</v>
      </c>
      <c r="C122" s="69"/>
      <c r="D122" s="69"/>
      <c r="E122" s="69"/>
      <c r="F122" s="69"/>
      <c r="G122" s="69"/>
      <c r="H122" s="69"/>
      <c r="I122" s="69"/>
      <c r="J122" s="69"/>
      <c r="K122" s="69"/>
      <c r="L122" s="69"/>
      <c r="M122" s="69"/>
      <c r="N122" s="69"/>
      <c r="O122" s="69"/>
      <c r="P122" s="69"/>
      <c r="Q122" s="69"/>
      <c r="R122" s="69"/>
      <c r="S122" s="69"/>
      <c r="T122" s="69"/>
      <c r="U122" s="69"/>
      <c r="V122" s="69"/>
      <c r="W122" s="69"/>
      <c r="X122" s="69"/>
      <c r="Y122" s="69"/>
      <c r="Z122" s="69"/>
      <c r="AA122" s="69"/>
      <c r="AB122" s="69"/>
      <c r="AC122" s="69"/>
      <c r="AD122" s="69"/>
      <c r="AE122" s="69"/>
      <c r="AF122" s="69"/>
      <c r="AG122" s="69"/>
      <c r="AH122" s="30"/>
      <c r="AI122" s="30"/>
      <c r="AJ122" s="30"/>
      <c r="AK122" s="30"/>
      <c r="AL122" s="30"/>
      <c r="AM122" s="30"/>
      <c r="AN122" s="30"/>
      <c r="AO122" s="30"/>
      <c r="AP122" s="30"/>
      <c r="AQ122" s="30"/>
      <c r="AR122" s="30"/>
      <c r="AS122" s="30"/>
      <c r="AT122" s="30"/>
      <c r="AU122" s="30"/>
      <c r="AV122" s="30"/>
      <c r="AW122" s="30"/>
      <c r="AX122" s="30"/>
      <c r="AY122" s="30"/>
      <c r="AZ122" s="30"/>
      <c r="BA122" s="30"/>
      <c r="BB122" s="30"/>
      <c r="BC122" s="30"/>
      <c r="BD122" s="30"/>
      <c r="BE122" s="30"/>
      <c r="BF122" s="30"/>
      <c r="BG122" s="30"/>
      <c r="BH122" s="32"/>
      <c r="BI122" s="32"/>
      <c r="BJ122" s="32"/>
      <c r="BK122" s="32"/>
      <c r="BL122" s="33"/>
    </row>
    <row r="123" spans="1:133" s="31" customFormat="1" ht="22.5" customHeight="1" x14ac:dyDescent="0.3">
      <c r="A123" s="29"/>
      <c r="B123" s="42"/>
      <c r="C123" s="42"/>
      <c r="D123" s="173" t="s">
        <v>132</v>
      </c>
      <c r="E123" s="106"/>
      <c r="F123" s="106"/>
      <c r="G123" s="106"/>
      <c r="H123" s="106"/>
      <c r="I123" s="106"/>
      <c r="J123" s="106"/>
      <c r="K123" s="106"/>
      <c r="L123" s="106"/>
      <c r="M123" s="106"/>
      <c r="N123" s="106"/>
      <c r="O123" s="106"/>
      <c r="P123" s="106"/>
      <c r="Q123" s="106"/>
      <c r="R123" s="106"/>
      <c r="S123" s="106"/>
      <c r="T123" s="106"/>
      <c r="U123" s="106"/>
      <c r="V123" s="106"/>
      <c r="W123" s="106"/>
      <c r="X123" s="106"/>
      <c r="Y123" s="106"/>
      <c r="Z123" s="106"/>
      <c r="AA123" s="106"/>
      <c r="AB123" s="106"/>
      <c r="AC123" s="106"/>
      <c r="AD123" s="106"/>
      <c r="AE123" s="106"/>
      <c r="AF123" s="106"/>
      <c r="AG123" s="106"/>
      <c r="AH123" s="106"/>
      <c r="AI123" s="106"/>
      <c r="AJ123" s="106"/>
      <c r="AK123" s="106"/>
      <c r="AL123" s="106"/>
      <c r="AM123" s="106"/>
      <c r="AN123" s="106"/>
      <c r="AO123" s="106"/>
      <c r="AP123" s="106"/>
      <c r="AQ123" s="106"/>
      <c r="AR123" s="106"/>
      <c r="AS123" s="106"/>
      <c r="AT123" s="106"/>
      <c r="AU123" s="106"/>
      <c r="AV123" s="106"/>
      <c r="AW123" s="106"/>
      <c r="AX123" s="106"/>
      <c r="AY123" s="106"/>
      <c r="AZ123" s="106"/>
      <c r="BA123" s="106"/>
      <c r="BB123" s="106"/>
      <c r="BC123" s="106"/>
      <c r="BD123" s="106"/>
      <c r="BE123" s="106"/>
      <c r="BF123" s="106"/>
      <c r="BG123" s="106"/>
      <c r="BH123" s="106"/>
      <c r="BI123" s="106"/>
      <c r="BJ123" s="106"/>
      <c r="BK123" s="32"/>
      <c r="BL123" s="33"/>
    </row>
    <row r="124" spans="1:133" s="31" customFormat="1" ht="22.5" customHeight="1" x14ac:dyDescent="0.65">
      <c r="A124" s="29"/>
      <c r="B124" s="42"/>
      <c r="C124" s="42"/>
      <c r="D124" s="176" t="s">
        <v>131</v>
      </c>
      <c r="E124" s="177"/>
      <c r="F124" s="177"/>
      <c r="G124" s="177"/>
      <c r="H124" s="177"/>
      <c r="I124" s="177"/>
      <c r="J124" s="177"/>
      <c r="K124" s="177"/>
      <c r="L124" s="177"/>
      <c r="M124" s="177"/>
      <c r="N124" s="177"/>
      <c r="O124" s="177"/>
      <c r="P124" s="177"/>
      <c r="Q124" s="177"/>
      <c r="R124" s="177"/>
      <c r="S124" s="177"/>
      <c r="T124" s="177"/>
      <c r="U124" s="177"/>
      <c r="V124" s="177"/>
      <c r="W124" s="177"/>
      <c r="X124" s="177"/>
      <c r="Y124" s="177"/>
      <c r="Z124" s="177"/>
      <c r="AA124" s="177"/>
      <c r="AB124" s="177"/>
      <c r="AC124" s="177"/>
      <c r="AD124" s="177"/>
      <c r="AE124" s="177"/>
      <c r="AF124" s="177"/>
      <c r="AG124" s="177"/>
      <c r="AH124" s="177"/>
      <c r="AI124" s="177"/>
      <c r="AJ124" s="177"/>
      <c r="AK124" s="177"/>
      <c r="AL124" s="177"/>
      <c r="AM124" s="177"/>
      <c r="AN124" s="177"/>
      <c r="AO124" s="177"/>
      <c r="AP124" s="177"/>
      <c r="AQ124" s="177"/>
      <c r="AR124" s="177"/>
      <c r="AS124" s="177"/>
      <c r="AT124" s="177"/>
      <c r="AU124" s="177"/>
      <c r="AV124" s="177"/>
      <c r="AW124" s="177"/>
      <c r="AX124" s="177"/>
      <c r="AY124" s="177"/>
      <c r="AZ124" s="177"/>
      <c r="BA124" s="177"/>
      <c r="BB124" s="177"/>
      <c r="BC124" s="177"/>
      <c r="BD124" s="177"/>
      <c r="BE124" s="177"/>
      <c r="BF124" s="177"/>
      <c r="BG124" s="177"/>
      <c r="BH124" s="177"/>
      <c r="BI124" s="177"/>
      <c r="BJ124" s="177"/>
      <c r="BK124" s="50"/>
      <c r="BL124" s="33"/>
    </row>
    <row r="125" spans="1:133" s="33" customFormat="1" ht="22.5" customHeight="1" x14ac:dyDescent="0.65">
      <c r="A125" s="29"/>
      <c r="B125" s="163" t="s">
        <v>198</v>
      </c>
      <c r="C125" s="163"/>
      <c r="D125" s="163"/>
      <c r="E125" s="163"/>
      <c r="F125" s="163"/>
      <c r="G125" s="163"/>
      <c r="H125" s="163"/>
      <c r="I125" s="163"/>
      <c r="J125" s="163"/>
      <c r="K125" s="163"/>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30"/>
      <c r="AP125" s="30"/>
      <c r="AQ125" s="30"/>
      <c r="AR125" s="30"/>
      <c r="AS125" s="30"/>
      <c r="AT125" s="30"/>
      <c r="AU125" s="30"/>
      <c r="AV125" s="30"/>
      <c r="AW125" s="30"/>
      <c r="AX125" s="30"/>
      <c r="AY125" s="30"/>
      <c r="AZ125" s="30"/>
      <c r="BA125" s="30"/>
      <c r="BB125" s="30"/>
      <c r="BC125" s="30"/>
      <c r="BD125" s="30"/>
      <c r="BE125" s="30"/>
      <c r="BF125" s="30"/>
      <c r="BG125" s="30"/>
      <c r="BH125" s="30"/>
      <c r="BI125" s="30"/>
      <c r="BJ125" s="30"/>
      <c r="BK125" s="30"/>
      <c r="BM125" s="34"/>
      <c r="BN125" s="34"/>
      <c r="BO125" s="34"/>
      <c r="BP125" s="34"/>
      <c r="BQ125" s="34"/>
      <c r="BR125" s="34"/>
      <c r="BS125" s="34"/>
      <c r="BT125" s="34"/>
      <c r="BU125" s="34"/>
      <c r="BV125" s="34"/>
      <c r="BW125" s="34"/>
      <c r="BX125" s="34"/>
      <c r="BY125" s="34"/>
      <c r="BZ125" s="34"/>
      <c r="CA125" s="34"/>
      <c r="CB125" s="34"/>
      <c r="CC125" s="34"/>
      <c r="CD125" s="34"/>
      <c r="CE125" s="34"/>
      <c r="CF125" s="34"/>
      <c r="CG125" s="34"/>
      <c r="CH125" s="34"/>
      <c r="CI125" s="34"/>
      <c r="CJ125" s="34"/>
      <c r="CK125" s="34"/>
      <c r="CL125" s="34"/>
      <c r="CM125" s="34"/>
      <c r="CN125" s="34"/>
      <c r="CO125" s="34"/>
      <c r="CP125" s="34"/>
      <c r="CQ125" s="34"/>
      <c r="CR125" s="34"/>
      <c r="CS125" s="34"/>
      <c r="CT125" s="34"/>
      <c r="CU125" s="34"/>
      <c r="CV125" s="34"/>
      <c r="CW125" s="34"/>
      <c r="CX125" s="34"/>
      <c r="CY125" s="34"/>
      <c r="CZ125" s="34"/>
      <c r="DA125" s="34"/>
      <c r="DB125" s="34"/>
      <c r="DC125" s="34"/>
      <c r="DD125" s="34"/>
      <c r="DE125" s="34"/>
      <c r="DF125" s="34"/>
      <c r="DG125" s="34"/>
      <c r="DH125" s="34"/>
      <c r="DI125" s="34"/>
      <c r="DJ125" s="34"/>
      <c r="DK125" s="34"/>
      <c r="DL125" s="34"/>
      <c r="DM125" s="34"/>
      <c r="DN125" s="34"/>
      <c r="DO125" s="34"/>
      <c r="DP125" s="34"/>
      <c r="DQ125" s="34"/>
      <c r="DR125" s="34"/>
      <c r="DS125" s="34"/>
      <c r="DT125" s="34"/>
      <c r="DU125" s="34"/>
      <c r="DV125" s="34"/>
      <c r="DW125" s="34"/>
      <c r="DX125" s="34"/>
      <c r="DY125" s="34"/>
      <c r="DZ125" s="34"/>
      <c r="EA125" s="34"/>
      <c r="EB125" s="34"/>
      <c r="EC125" s="34"/>
    </row>
    <row r="126" spans="1:133" s="33" customFormat="1" ht="22.5" customHeight="1" x14ac:dyDescent="0.3">
      <c r="A126" s="29"/>
      <c r="B126" s="30"/>
      <c r="C126" s="72" t="s">
        <v>221</v>
      </c>
      <c r="D126" s="72"/>
      <c r="E126" s="72"/>
      <c r="F126" s="72"/>
      <c r="G126" s="72"/>
      <c r="H126" s="72"/>
      <c r="I126" s="72"/>
      <c r="J126" s="72"/>
      <c r="K126" s="72"/>
      <c r="L126" s="72"/>
      <c r="M126" s="72"/>
      <c r="N126" s="72"/>
      <c r="O126" s="72"/>
      <c r="P126" s="72"/>
      <c r="Q126" s="72"/>
      <c r="R126" s="72"/>
      <c r="S126" s="72"/>
      <c r="T126" s="30"/>
      <c r="U126" s="30"/>
      <c r="V126" s="30"/>
      <c r="W126" s="30"/>
      <c r="X126" s="30"/>
      <c r="Y126" s="30"/>
      <c r="Z126" s="30"/>
      <c r="AA126" s="30"/>
      <c r="AB126" s="30"/>
      <c r="AC126" s="30"/>
      <c r="AD126" s="30"/>
      <c r="AE126" s="30"/>
      <c r="AF126" s="30"/>
      <c r="AG126" s="30"/>
      <c r="AH126" s="30"/>
      <c r="AI126" s="30"/>
      <c r="AJ126" s="30"/>
      <c r="AK126" s="30"/>
      <c r="AL126" s="30"/>
      <c r="AM126" s="30"/>
      <c r="AN126" s="30"/>
      <c r="AO126" s="30"/>
      <c r="AP126" s="30"/>
      <c r="AQ126" s="30"/>
      <c r="AR126" s="30"/>
      <c r="AS126" s="30"/>
      <c r="AT126" s="35"/>
      <c r="AU126" s="35" t="s">
        <v>104</v>
      </c>
      <c r="AV126" s="35"/>
      <c r="AW126" s="35"/>
      <c r="AX126" s="35"/>
      <c r="AY126" s="35"/>
      <c r="AZ126" s="35"/>
      <c r="BA126" s="35"/>
      <c r="BB126" s="35"/>
      <c r="BC126" s="35" t="s">
        <v>105</v>
      </c>
      <c r="BD126" s="35"/>
      <c r="BE126" s="35"/>
      <c r="BF126" s="35"/>
      <c r="BG126" s="30"/>
      <c r="BH126" s="30"/>
      <c r="BI126" s="30"/>
      <c r="BJ126" s="30"/>
      <c r="BK126" s="30"/>
      <c r="BM126" s="34"/>
      <c r="BN126" s="34"/>
      <c r="BO126" s="34"/>
      <c r="BP126" s="34"/>
      <c r="BQ126" s="34"/>
      <c r="BR126" s="34"/>
      <c r="BS126" s="34"/>
      <c r="BT126" s="34"/>
      <c r="BU126" s="34"/>
      <c r="BV126" s="34"/>
      <c r="BW126" s="34"/>
      <c r="BX126" s="34"/>
      <c r="BY126" s="34"/>
      <c r="BZ126" s="34"/>
      <c r="CA126" s="34"/>
      <c r="CB126" s="34"/>
      <c r="CC126" s="34"/>
      <c r="CD126" s="34"/>
      <c r="CE126" s="34"/>
      <c r="CF126" s="34"/>
      <c r="CG126" s="34"/>
      <c r="CH126" s="34"/>
      <c r="CI126" s="34"/>
      <c r="CJ126" s="34"/>
      <c r="CK126" s="34"/>
      <c r="CL126" s="34"/>
      <c r="CM126" s="34"/>
      <c r="CN126" s="34"/>
      <c r="CO126" s="34"/>
      <c r="CP126" s="34"/>
      <c r="CQ126" s="34"/>
      <c r="CR126" s="34"/>
      <c r="CS126" s="34"/>
      <c r="CT126" s="34"/>
      <c r="CU126" s="34"/>
      <c r="CV126" s="34"/>
      <c r="CW126" s="34"/>
      <c r="CX126" s="34"/>
      <c r="CY126" s="34"/>
      <c r="CZ126" s="34"/>
      <c r="DA126" s="34"/>
      <c r="DB126" s="34"/>
      <c r="DC126" s="34"/>
      <c r="DD126" s="34"/>
      <c r="DE126" s="34"/>
      <c r="DF126" s="34"/>
      <c r="DG126" s="34"/>
      <c r="DH126" s="34"/>
      <c r="DI126" s="34"/>
      <c r="DJ126" s="34"/>
      <c r="DK126" s="34"/>
      <c r="DL126" s="34"/>
      <c r="DM126" s="34"/>
      <c r="DN126" s="34"/>
      <c r="DO126" s="34"/>
      <c r="DP126" s="34"/>
      <c r="DQ126" s="34"/>
      <c r="DR126" s="34"/>
      <c r="DS126" s="34"/>
      <c r="DT126" s="34"/>
      <c r="DU126" s="34"/>
      <c r="DV126" s="34"/>
      <c r="DW126" s="34"/>
      <c r="DX126" s="34"/>
      <c r="DY126" s="34"/>
      <c r="DZ126" s="34"/>
      <c r="EA126" s="34"/>
      <c r="EB126" s="34"/>
      <c r="EC126" s="34"/>
    </row>
    <row r="127" spans="1:133" s="37" customFormat="1" ht="22.5" customHeight="1" x14ac:dyDescent="0.65">
      <c r="A127" s="9"/>
      <c r="B127" s="40"/>
      <c r="C127" s="40"/>
      <c r="D127" s="98" t="s">
        <v>106</v>
      </c>
      <c r="E127" s="98"/>
      <c r="F127" s="98"/>
      <c r="G127" s="98"/>
      <c r="H127" s="98"/>
      <c r="I127" s="98"/>
      <c r="J127" s="99"/>
      <c r="K127" s="85"/>
      <c r="L127" s="86"/>
      <c r="M127" s="86"/>
      <c r="N127" s="86"/>
      <c r="O127" s="86"/>
      <c r="P127" s="86"/>
      <c r="Q127" s="86"/>
      <c r="R127" s="86"/>
      <c r="S127" s="86"/>
      <c r="T127" s="86"/>
      <c r="U127" s="86"/>
      <c r="V127" s="86"/>
      <c r="W127" s="86"/>
      <c r="X127" s="86"/>
      <c r="Y127" s="86"/>
      <c r="Z127" s="86"/>
      <c r="AA127" s="86"/>
      <c r="AB127" s="86"/>
      <c r="AC127" s="86"/>
      <c r="AD127" s="86"/>
      <c r="AE127" s="86"/>
      <c r="AF127" s="86"/>
      <c r="AG127" s="86"/>
      <c r="AH127" s="86"/>
      <c r="AI127" s="170" t="s">
        <v>107</v>
      </c>
      <c r="AJ127" s="170"/>
      <c r="AK127" s="170"/>
      <c r="AL127" s="170"/>
      <c r="AM127" s="170"/>
      <c r="AN127" s="170"/>
      <c r="AO127" s="170"/>
      <c r="AP127" s="174"/>
      <c r="AQ127" s="85"/>
      <c r="AR127" s="86"/>
      <c r="AS127" s="86"/>
      <c r="AT127" s="86"/>
      <c r="AU127" s="86"/>
      <c r="AV127" s="86"/>
      <c r="AW127" s="86"/>
      <c r="AX127" s="86"/>
      <c r="AY127" s="178"/>
      <c r="AZ127" s="85"/>
      <c r="BA127" s="86"/>
      <c r="BB127" s="86"/>
      <c r="BC127" s="86"/>
      <c r="BD127" s="86"/>
      <c r="BE127" s="86"/>
      <c r="BF127" s="86"/>
      <c r="BG127" s="86"/>
      <c r="BH127" s="86"/>
      <c r="BI127" s="86"/>
      <c r="BJ127" s="86"/>
      <c r="BK127" s="40"/>
      <c r="BL127" s="36"/>
      <c r="BM127" s="36"/>
      <c r="BN127" s="36"/>
      <c r="BO127" s="36"/>
      <c r="BP127" s="36"/>
      <c r="BQ127" s="36"/>
      <c r="BR127" s="36"/>
      <c r="BS127" s="36"/>
      <c r="BT127" s="36"/>
      <c r="BU127" s="36"/>
      <c r="BV127" s="36"/>
      <c r="BW127" s="36"/>
      <c r="BX127" s="36"/>
      <c r="BY127" s="36"/>
      <c r="BZ127" s="36"/>
      <c r="CA127" s="36"/>
      <c r="CB127" s="36"/>
      <c r="CC127" s="36"/>
      <c r="CD127" s="36"/>
      <c r="CE127" s="36"/>
      <c r="CF127" s="36"/>
      <c r="CG127" s="36"/>
      <c r="CH127" s="36"/>
      <c r="CI127" s="36"/>
      <c r="CJ127" s="36"/>
      <c r="CK127" s="36"/>
      <c r="CL127" s="36"/>
      <c r="CM127" s="36"/>
      <c r="CN127" s="36"/>
      <c r="CO127" s="36"/>
      <c r="CP127" s="36"/>
      <c r="CQ127" s="36"/>
      <c r="CR127" s="36"/>
      <c r="CS127" s="36"/>
      <c r="CT127" s="36"/>
      <c r="CU127" s="36"/>
      <c r="CV127" s="36"/>
      <c r="CW127" s="36"/>
      <c r="CX127" s="36"/>
      <c r="CY127" s="36"/>
      <c r="CZ127" s="36"/>
      <c r="DA127" s="36"/>
      <c r="DB127" s="36"/>
      <c r="DC127" s="36"/>
      <c r="DD127" s="36"/>
      <c r="DE127" s="36"/>
      <c r="DF127" s="36"/>
      <c r="DG127" s="36"/>
      <c r="DH127" s="36"/>
      <c r="DI127" s="36"/>
      <c r="DJ127" s="36"/>
      <c r="DK127" s="36"/>
      <c r="DL127" s="36"/>
      <c r="DM127" s="36"/>
      <c r="DN127" s="36"/>
      <c r="DO127" s="36"/>
      <c r="DP127" s="36"/>
      <c r="DQ127" s="36"/>
      <c r="DR127" s="36"/>
      <c r="DS127" s="36"/>
      <c r="DT127" s="36"/>
      <c r="DU127" s="36"/>
      <c r="DV127" s="36"/>
    </row>
    <row r="128" spans="1:133" s="37" customFormat="1" ht="22.5" customHeight="1" x14ac:dyDescent="0.65">
      <c r="A128" s="9"/>
      <c r="B128" s="40"/>
      <c r="C128" s="40"/>
      <c r="D128" s="83" t="str">
        <f>IF(K127="","","（注）組織名称には、医療提供施設名（病院、診療所等）の名前をご記入ください。大学医学部は該当しません。")</f>
        <v/>
      </c>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40"/>
      <c r="BL128" s="36"/>
      <c r="BM128" s="36"/>
      <c r="BN128" s="36"/>
      <c r="BO128" s="36"/>
      <c r="BP128" s="36"/>
      <c r="BQ128" s="36"/>
      <c r="BR128" s="36"/>
      <c r="BS128" s="36"/>
      <c r="BT128" s="36"/>
      <c r="BU128" s="36"/>
      <c r="BV128" s="36"/>
      <c r="BW128" s="36"/>
      <c r="BX128" s="36"/>
      <c r="BY128" s="36"/>
      <c r="BZ128" s="36"/>
      <c r="CA128" s="36"/>
      <c r="CB128" s="36"/>
      <c r="CC128" s="36"/>
      <c r="CD128" s="36"/>
      <c r="CE128" s="36"/>
      <c r="CF128" s="36"/>
      <c r="CG128" s="36"/>
      <c r="CH128" s="36"/>
      <c r="CI128" s="36"/>
      <c r="CJ128" s="36"/>
      <c r="CK128" s="36"/>
      <c r="CL128" s="36"/>
      <c r="CM128" s="36"/>
      <c r="CN128" s="36"/>
      <c r="CO128" s="36"/>
      <c r="CP128" s="36"/>
      <c r="CQ128" s="36"/>
      <c r="CR128" s="36"/>
      <c r="CS128" s="36"/>
      <c r="CT128" s="36"/>
      <c r="CU128" s="36"/>
      <c r="CV128" s="36"/>
      <c r="CW128" s="36"/>
      <c r="CX128" s="36"/>
      <c r="CY128" s="36"/>
      <c r="CZ128" s="36"/>
      <c r="DA128" s="36"/>
      <c r="DB128" s="36"/>
      <c r="DC128" s="36"/>
      <c r="DD128" s="36"/>
      <c r="DE128" s="36"/>
      <c r="DF128" s="36"/>
      <c r="DG128" s="36"/>
      <c r="DH128" s="36"/>
      <c r="DI128" s="36"/>
      <c r="DJ128" s="36"/>
      <c r="DK128" s="36"/>
      <c r="DL128" s="36"/>
      <c r="DM128" s="36"/>
      <c r="DN128" s="36"/>
      <c r="DO128" s="36"/>
      <c r="DP128" s="36"/>
      <c r="DQ128" s="36"/>
      <c r="DR128" s="36"/>
      <c r="DS128" s="36"/>
      <c r="DT128" s="36"/>
      <c r="DU128" s="36"/>
      <c r="DV128" s="36"/>
    </row>
    <row r="129" spans="1:129" s="37" customFormat="1" ht="22.5" customHeight="1" x14ac:dyDescent="0.65">
      <c r="A129" s="9"/>
      <c r="B129" s="40"/>
      <c r="C129" s="40"/>
      <c r="D129" s="119" t="str">
        <f>IF(AQ127="","","（注）確認者の氏名は左側にご記入ください。確認者の同意を得たうえでご記入ください。")</f>
        <v/>
      </c>
      <c r="E129" s="119"/>
      <c r="F129" s="119"/>
      <c r="G129" s="119"/>
      <c r="H129" s="119"/>
      <c r="I129" s="119"/>
      <c r="J129" s="119"/>
      <c r="K129" s="119"/>
      <c r="L129" s="119"/>
      <c r="M129" s="119"/>
      <c r="N129" s="119"/>
      <c r="O129" s="119"/>
      <c r="P129" s="119"/>
      <c r="Q129" s="119"/>
      <c r="R129" s="119"/>
      <c r="S129" s="119"/>
      <c r="T129" s="119"/>
      <c r="U129" s="119"/>
      <c r="V129" s="119"/>
      <c r="W129" s="119"/>
      <c r="X129" s="119"/>
      <c r="Y129" s="119"/>
      <c r="Z129" s="119"/>
      <c r="AA129" s="119"/>
      <c r="AB129" s="119"/>
      <c r="AC129" s="119"/>
      <c r="AD129" s="119"/>
      <c r="AE129" s="119"/>
      <c r="AF129" s="119"/>
      <c r="AG129" s="119"/>
      <c r="AH129" s="119"/>
      <c r="AI129" s="119"/>
      <c r="AJ129" s="119"/>
      <c r="AK129" s="119"/>
      <c r="AL129" s="119"/>
      <c r="AM129" s="119"/>
      <c r="AN129" s="119"/>
      <c r="AO129" s="119"/>
      <c r="AP129" s="119"/>
      <c r="AQ129" s="119"/>
      <c r="AR129" s="119"/>
      <c r="AS129" s="119"/>
      <c r="AT129" s="119"/>
      <c r="AU129" s="119"/>
      <c r="AV129" s="119"/>
      <c r="AW129" s="119"/>
      <c r="AX129" s="119"/>
      <c r="AY129" s="119"/>
      <c r="AZ129" s="119"/>
      <c r="BA129" s="119"/>
      <c r="BB129" s="119"/>
      <c r="BC129" s="119"/>
      <c r="BD129" s="119"/>
      <c r="BE129" s="119"/>
      <c r="BF129" s="119"/>
      <c r="BG129" s="119"/>
      <c r="BH129" s="119"/>
      <c r="BI129" s="119"/>
      <c r="BJ129" s="119"/>
      <c r="BK129" s="40"/>
      <c r="BL129" s="36"/>
      <c r="BM129" s="36"/>
      <c r="BN129" s="36"/>
      <c r="BO129" s="36"/>
      <c r="BP129" s="36"/>
      <c r="BQ129" s="36"/>
      <c r="BR129" s="36"/>
      <c r="BS129" s="36"/>
      <c r="BT129" s="36"/>
      <c r="BU129" s="36"/>
      <c r="BV129" s="36"/>
      <c r="BW129" s="36"/>
      <c r="BX129" s="36"/>
      <c r="BY129" s="36"/>
      <c r="BZ129" s="36"/>
      <c r="CA129" s="36"/>
      <c r="CB129" s="36"/>
      <c r="CC129" s="36"/>
      <c r="CD129" s="36"/>
      <c r="CE129" s="36"/>
      <c r="CF129" s="36"/>
      <c r="CG129" s="36"/>
      <c r="CH129" s="36"/>
      <c r="CI129" s="36"/>
      <c r="CJ129" s="36"/>
      <c r="CK129" s="36"/>
      <c r="CL129" s="36"/>
      <c r="CM129" s="36"/>
      <c r="CN129" s="36"/>
      <c r="CO129" s="36"/>
      <c r="CP129" s="36"/>
      <c r="CQ129" s="36"/>
      <c r="CR129" s="36"/>
      <c r="CS129" s="36"/>
      <c r="CT129" s="36"/>
      <c r="CU129" s="36"/>
      <c r="CV129" s="36"/>
      <c r="CW129" s="36"/>
      <c r="CX129" s="36"/>
      <c r="CY129" s="36"/>
      <c r="CZ129" s="36"/>
      <c r="DA129" s="36"/>
      <c r="DB129" s="36"/>
      <c r="DC129" s="36"/>
      <c r="DD129" s="36"/>
      <c r="DE129" s="36"/>
      <c r="DF129" s="36"/>
      <c r="DG129" s="36"/>
      <c r="DH129" s="36"/>
      <c r="DI129" s="36"/>
      <c r="DJ129" s="36"/>
      <c r="DK129" s="36"/>
      <c r="DL129" s="36"/>
      <c r="DM129" s="36"/>
      <c r="DN129" s="36"/>
      <c r="DO129" s="36"/>
      <c r="DP129" s="36"/>
      <c r="DQ129" s="36"/>
      <c r="DR129" s="36"/>
      <c r="DS129" s="36"/>
      <c r="DT129" s="36"/>
      <c r="DU129" s="36"/>
      <c r="DV129" s="36"/>
    </row>
    <row r="130" spans="1:129" s="37" customFormat="1" ht="22.5" customHeight="1" x14ac:dyDescent="0.65">
      <c r="A130" s="9"/>
      <c r="B130" s="40"/>
      <c r="C130" s="40"/>
      <c r="D130" s="83" t="str">
        <f>IF(AZ127="","","（注）右側には医療提供者の職業（医師、看護師、臨床工学技士等）をご記入ください。医学部の教授は該当しません。")</f>
        <v/>
      </c>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40"/>
      <c r="BL130" s="36"/>
      <c r="BM130" s="36"/>
      <c r="BN130" s="36"/>
      <c r="BO130" s="36"/>
      <c r="BP130" s="36"/>
      <c r="BQ130" s="36"/>
      <c r="BR130" s="36"/>
      <c r="BS130" s="36"/>
      <c r="BT130" s="36"/>
      <c r="BU130" s="36"/>
      <c r="BV130" s="36"/>
      <c r="BW130" s="36"/>
      <c r="BX130" s="36"/>
      <c r="BY130" s="36"/>
      <c r="BZ130" s="36"/>
      <c r="CA130" s="36"/>
      <c r="CB130" s="36"/>
      <c r="CC130" s="36"/>
      <c r="CD130" s="36"/>
      <c r="CE130" s="36"/>
      <c r="CF130" s="36"/>
      <c r="CG130" s="36"/>
      <c r="CH130" s="36"/>
      <c r="CI130" s="36"/>
      <c r="CJ130" s="36"/>
      <c r="CK130" s="36"/>
      <c r="CL130" s="36"/>
      <c r="CM130" s="36"/>
      <c r="CN130" s="36"/>
      <c r="CO130" s="36"/>
      <c r="CP130" s="36"/>
      <c r="CQ130" s="36"/>
      <c r="CR130" s="36"/>
      <c r="CS130" s="36"/>
      <c r="CT130" s="36"/>
      <c r="CU130" s="36"/>
      <c r="CV130" s="36"/>
      <c r="CW130" s="36"/>
      <c r="CX130" s="36"/>
      <c r="CY130" s="36"/>
      <c r="CZ130" s="36"/>
      <c r="DA130" s="36"/>
      <c r="DB130" s="36"/>
      <c r="DC130" s="36"/>
      <c r="DD130" s="36"/>
      <c r="DE130" s="36"/>
      <c r="DF130" s="36"/>
      <c r="DG130" s="36"/>
      <c r="DH130" s="36"/>
      <c r="DI130" s="36"/>
      <c r="DJ130" s="36"/>
      <c r="DK130" s="36"/>
      <c r="DL130" s="36"/>
      <c r="DM130" s="36"/>
      <c r="DN130" s="36"/>
      <c r="DO130" s="36"/>
      <c r="DP130" s="36"/>
      <c r="DQ130" s="36"/>
      <c r="DR130" s="36"/>
      <c r="DS130" s="36"/>
      <c r="DT130" s="36"/>
      <c r="DU130" s="36"/>
      <c r="DV130" s="36"/>
    </row>
    <row r="131" spans="1:129" s="37" customFormat="1" ht="22.5" customHeight="1" x14ac:dyDescent="0.65">
      <c r="A131" s="9"/>
      <c r="B131" s="40"/>
      <c r="C131" s="40"/>
      <c r="D131" s="175" t="str">
        <f>IF(K127="","","（注）臨床ニーズに基づいた開発でなければ申請ができません。")</f>
        <v/>
      </c>
      <c r="E131" s="119"/>
      <c r="F131" s="119"/>
      <c r="G131" s="119"/>
      <c r="H131" s="119"/>
      <c r="I131" s="119"/>
      <c r="J131" s="119"/>
      <c r="K131" s="119"/>
      <c r="L131" s="119"/>
      <c r="M131" s="119"/>
      <c r="N131" s="119"/>
      <c r="O131" s="119"/>
      <c r="P131" s="119"/>
      <c r="Q131" s="119"/>
      <c r="R131" s="119"/>
      <c r="S131" s="119"/>
      <c r="T131" s="119"/>
      <c r="U131" s="119"/>
      <c r="V131" s="119"/>
      <c r="W131" s="119"/>
      <c r="X131" s="119"/>
      <c r="Y131" s="119"/>
      <c r="Z131" s="119"/>
      <c r="AA131" s="119"/>
      <c r="AB131" s="119"/>
      <c r="AC131" s="119"/>
      <c r="AD131" s="119"/>
      <c r="AE131" s="119"/>
      <c r="AF131" s="119"/>
      <c r="AG131" s="119"/>
      <c r="AH131" s="119"/>
      <c r="AI131" s="119"/>
      <c r="AJ131" s="119"/>
      <c r="AK131" s="119"/>
      <c r="AL131" s="119"/>
      <c r="AM131" s="119"/>
      <c r="AN131" s="119"/>
      <c r="AO131" s="119"/>
      <c r="AP131" s="119"/>
      <c r="AQ131" s="119"/>
      <c r="AR131" s="119"/>
      <c r="AS131" s="119"/>
      <c r="AT131" s="119"/>
      <c r="AU131" s="119"/>
      <c r="AV131" s="119"/>
      <c r="AW131" s="119"/>
      <c r="AX131" s="119"/>
      <c r="AY131" s="119"/>
      <c r="AZ131" s="119"/>
      <c r="BA131" s="119"/>
      <c r="BB131" s="119"/>
      <c r="BC131" s="119"/>
      <c r="BD131" s="119"/>
      <c r="BE131" s="119"/>
      <c r="BF131" s="119"/>
      <c r="BG131" s="119"/>
      <c r="BH131" s="119"/>
      <c r="BI131" s="119"/>
      <c r="BJ131" s="119"/>
      <c r="BK131" s="40"/>
      <c r="BL131" s="36"/>
      <c r="BM131" s="36"/>
      <c r="BN131" s="36"/>
      <c r="BO131" s="36"/>
      <c r="BP131" s="36"/>
      <c r="BQ131" s="36"/>
      <c r="BR131" s="36"/>
      <c r="BS131" s="36"/>
      <c r="BT131" s="36"/>
      <c r="BU131" s="36"/>
      <c r="BV131" s="36"/>
      <c r="BW131" s="36"/>
      <c r="BX131" s="36"/>
      <c r="BY131" s="36"/>
      <c r="BZ131" s="36"/>
      <c r="CA131" s="36"/>
      <c r="CB131" s="36"/>
      <c r="CC131" s="36"/>
      <c r="CD131" s="36"/>
      <c r="CE131" s="36"/>
      <c r="CF131" s="36"/>
      <c r="CG131" s="36"/>
      <c r="CH131" s="36"/>
      <c r="CI131" s="36"/>
      <c r="CJ131" s="36"/>
      <c r="CK131" s="36"/>
      <c r="CL131" s="36"/>
      <c r="CM131" s="36"/>
      <c r="CN131" s="36"/>
      <c r="CO131" s="36"/>
      <c r="CP131" s="36"/>
      <c r="CQ131" s="36"/>
      <c r="CR131" s="36"/>
      <c r="CS131" s="36"/>
      <c r="CT131" s="36"/>
      <c r="CU131" s="36"/>
      <c r="CV131" s="36"/>
      <c r="CW131" s="36"/>
      <c r="CX131" s="36"/>
      <c r="CY131" s="36"/>
      <c r="CZ131" s="36"/>
      <c r="DA131" s="36"/>
      <c r="DB131" s="36"/>
      <c r="DC131" s="36"/>
      <c r="DD131" s="36"/>
      <c r="DE131" s="36"/>
      <c r="DF131" s="36"/>
      <c r="DG131" s="36"/>
      <c r="DH131" s="36"/>
      <c r="DI131" s="36"/>
      <c r="DJ131" s="36"/>
      <c r="DK131" s="36"/>
      <c r="DL131" s="36"/>
      <c r="DM131" s="36"/>
      <c r="DN131" s="36"/>
      <c r="DO131" s="36"/>
      <c r="DP131" s="36"/>
      <c r="DQ131" s="36"/>
      <c r="DR131" s="36"/>
      <c r="DS131" s="36"/>
      <c r="DT131" s="36"/>
      <c r="DU131" s="36"/>
      <c r="DV131" s="36"/>
    </row>
    <row r="132" spans="1:129" s="37" customFormat="1" ht="22.5" customHeight="1" x14ac:dyDescent="0.65">
      <c r="A132" s="9"/>
      <c r="B132" s="40"/>
      <c r="C132" s="40"/>
      <c r="D132" s="142" t="s">
        <v>108</v>
      </c>
      <c r="E132" s="142"/>
      <c r="F132" s="142"/>
      <c r="G132" s="142"/>
      <c r="H132" s="142"/>
      <c r="I132" s="142"/>
      <c r="J132" s="142"/>
      <c r="K132" s="231"/>
      <c r="L132" s="231"/>
      <c r="M132" s="231"/>
      <c r="N132" s="231"/>
      <c r="O132" s="231"/>
      <c r="P132" s="231"/>
      <c r="Q132" s="231"/>
      <c r="R132" s="231"/>
      <c r="S132" s="231"/>
      <c r="T132" s="231"/>
      <c r="U132" s="231"/>
      <c r="V132" s="231"/>
      <c r="W132" s="231"/>
      <c r="X132" s="231"/>
      <c r="Y132" s="231"/>
      <c r="Z132" s="231"/>
      <c r="AA132" s="231"/>
      <c r="AB132" s="231"/>
      <c r="AC132" s="231"/>
      <c r="AD132" s="231"/>
      <c r="AE132" s="231"/>
      <c r="AF132" s="231"/>
      <c r="AG132" s="231"/>
      <c r="AH132" s="231"/>
      <c r="AI132" s="73" t="s">
        <v>109</v>
      </c>
      <c r="AJ132" s="73"/>
      <c r="AK132" s="73"/>
      <c r="AL132" s="73"/>
      <c r="AM132" s="73"/>
      <c r="AN132" s="73"/>
      <c r="AO132" s="73"/>
      <c r="AP132" s="74"/>
      <c r="AQ132" s="85" t="s">
        <v>110</v>
      </c>
      <c r="AR132" s="86"/>
      <c r="AS132" s="86"/>
      <c r="AT132" s="86"/>
      <c r="AU132" s="86"/>
      <c r="AV132" s="86"/>
      <c r="AW132" s="86"/>
      <c r="AX132" s="86"/>
      <c r="AY132" s="86"/>
      <c r="AZ132" s="86"/>
      <c r="BA132" s="86"/>
      <c r="BB132" s="86"/>
      <c r="BC132" s="86"/>
      <c r="BD132" s="86"/>
      <c r="BE132" s="86"/>
      <c r="BF132" s="86"/>
      <c r="BG132" s="86"/>
      <c r="BH132" s="86"/>
      <c r="BI132" s="86"/>
      <c r="BJ132" s="86"/>
      <c r="BK132" s="40"/>
      <c r="BL132" s="36"/>
      <c r="BM132" s="36"/>
      <c r="BN132" s="36"/>
      <c r="BO132" s="36"/>
      <c r="BP132" s="36"/>
      <c r="BQ132" s="36"/>
      <c r="BR132" s="36"/>
      <c r="BS132" s="36"/>
      <c r="BT132" s="36"/>
      <c r="BU132" s="36"/>
      <c r="BV132" s="36"/>
      <c r="BW132" s="36"/>
      <c r="BX132" s="36"/>
      <c r="BY132" s="36"/>
      <c r="BZ132" s="36"/>
      <c r="CA132" s="36"/>
      <c r="CB132" s="36"/>
      <c r="CC132" s="36"/>
      <c r="CD132" s="36"/>
      <c r="CE132" s="36"/>
      <c r="CF132" s="36"/>
      <c r="CG132" s="36"/>
      <c r="CH132" s="36"/>
      <c r="CI132" s="36"/>
      <c r="CJ132" s="36"/>
      <c r="CK132" s="36"/>
      <c r="CL132" s="36"/>
      <c r="CM132" s="36"/>
      <c r="CN132" s="36"/>
      <c r="CO132" s="36"/>
      <c r="CP132" s="36"/>
      <c r="CQ132" s="36"/>
      <c r="CR132" s="36"/>
      <c r="CS132" s="36"/>
      <c r="CT132" s="36"/>
      <c r="CU132" s="36"/>
      <c r="CV132" s="36"/>
      <c r="CW132" s="36"/>
      <c r="CX132" s="36"/>
      <c r="CY132" s="36"/>
      <c r="CZ132" s="36"/>
      <c r="DA132" s="36"/>
      <c r="DB132" s="36"/>
      <c r="DC132" s="36"/>
      <c r="DD132" s="36"/>
      <c r="DE132" s="36"/>
      <c r="DF132" s="36"/>
      <c r="DG132" s="36"/>
      <c r="DH132" s="36"/>
      <c r="DI132" s="36"/>
      <c r="DJ132" s="36"/>
      <c r="DK132" s="36"/>
      <c r="DL132" s="36"/>
      <c r="DM132" s="36"/>
      <c r="DN132" s="36"/>
      <c r="DO132" s="36"/>
      <c r="DP132" s="36"/>
      <c r="DQ132" s="36"/>
      <c r="DR132" s="36"/>
      <c r="DS132" s="36"/>
      <c r="DT132" s="36"/>
      <c r="DU132" s="36"/>
      <c r="DV132" s="36"/>
    </row>
    <row r="133" spans="1:129" s="37" customFormat="1" ht="22.5" customHeight="1" x14ac:dyDescent="0.65">
      <c r="A133" s="9"/>
      <c r="B133" s="40"/>
      <c r="C133" s="40"/>
      <c r="D133" s="83" t="str">
        <f>IF(AQ132="HUB機構データベース","（注）「HUB機構のデータベース」は東京都医工連携HUB機構のデータベースを使用した場合のみ、選択してください。","")</f>
        <v/>
      </c>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40"/>
      <c r="BL133" s="36"/>
      <c r="BM133" s="36"/>
      <c r="BN133" s="36"/>
      <c r="BO133" s="36"/>
      <c r="BP133" s="36"/>
      <c r="BQ133" s="36"/>
      <c r="BR133" s="36"/>
      <c r="BS133" s="36"/>
      <c r="BT133" s="36"/>
      <c r="BU133" s="36"/>
      <c r="BV133" s="36"/>
      <c r="BW133" s="36"/>
      <c r="BX133" s="36"/>
      <c r="BY133" s="36"/>
      <c r="BZ133" s="36"/>
      <c r="CA133" s="36"/>
      <c r="CB133" s="36"/>
      <c r="CC133" s="36"/>
      <c r="CD133" s="36"/>
      <c r="CE133" s="36"/>
      <c r="CF133" s="36"/>
      <c r="CG133" s="36"/>
      <c r="CH133" s="36"/>
      <c r="CI133" s="36"/>
      <c r="CJ133" s="36"/>
      <c r="CK133" s="36"/>
      <c r="CL133" s="36"/>
      <c r="CM133" s="36"/>
      <c r="CN133" s="36"/>
      <c r="CO133" s="36"/>
      <c r="CP133" s="36"/>
      <c r="CQ133" s="36"/>
      <c r="CR133" s="36"/>
      <c r="CS133" s="36"/>
      <c r="CT133" s="36"/>
      <c r="CU133" s="36"/>
      <c r="CV133" s="36"/>
      <c r="CW133" s="36"/>
      <c r="CX133" s="36"/>
      <c r="CY133" s="36"/>
      <c r="CZ133" s="36"/>
      <c r="DA133" s="36"/>
      <c r="DB133" s="36"/>
      <c r="DC133" s="36"/>
      <c r="DD133" s="36"/>
      <c r="DE133" s="36"/>
      <c r="DF133" s="36"/>
      <c r="DG133" s="36"/>
      <c r="DH133" s="36"/>
      <c r="DI133" s="36"/>
      <c r="DJ133" s="36"/>
      <c r="DK133" s="36"/>
      <c r="DL133" s="36"/>
      <c r="DM133" s="36"/>
      <c r="DN133" s="36"/>
      <c r="DO133" s="36"/>
      <c r="DP133" s="36"/>
      <c r="DQ133" s="36"/>
      <c r="DR133" s="36"/>
      <c r="DS133" s="36"/>
      <c r="DT133" s="36"/>
      <c r="DU133" s="36"/>
      <c r="DV133" s="36"/>
    </row>
    <row r="134" spans="1:129" s="37" customFormat="1" ht="22.5" customHeight="1" x14ac:dyDescent="0.65">
      <c r="A134" s="9"/>
      <c r="B134" s="40"/>
      <c r="C134" s="40"/>
      <c r="D134" s="220" t="str">
        <f>IF(K127="","","（注）申請書には「ニーズの確認方法」「ニーズのヒアリング内容（臨床ニーズ、市場ニーズ）」「競合品の状況及び課題」")</f>
        <v/>
      </c>
      <c r="E134" s="220"/>
      <c r="F134" s="220"/>
      <c r="G134" s="220"/>
      <c r="H134" s="220"/>
      <c r="I134" s="220"/>
      <c r="J134" s="220"/>
      <c r="K134" s="220"/>
      <c r="L134" s="220"/>
      <c r="M134" s="220"/>
      <c r="N134" s="220"/>
      <c r="O134" s="220"/>
      <c r="P134" s="220"/>
      <c r="Q134" s="220"/>
      <c r="R134" s="220"/>
      <c r="S134" s="220"/>
      <c r="T134" s="220"/>
      <c r="U134" s="220"/>
      <c r="V134" s="220"/>
      <c r="W134" s="220"/>
      <c r="X134" s="220"/>
      <c r="Y134" s="220"/>
      <c r="Z134" s="220"/>
      <c r="AA134" s="220"/>
      <c r="AB134" s="220"/>
      <c r="AC134" s="220"/>
      <c r="AD134" s="220"/>
      <c r="AE134" s="220"/>
      <c r="AF134" s="220"/>
      <c r="AG134" s="220"/>
      <c r="AH134" s="220"/>
      <c r="AI134" s="220"/>
      <c r="AJ134" s="220"/>
      <c r="AK134" s="220"/>
      <c r="AL134" s="220"/>
      <c r="AM134" s="220"/>
      <c r="AN134" s="220"/>
      <c r="AO134" s="220"/>
      <c r="AP134" s="220"/>
      <c r="AQ134" s="220"/>
      <c r="AR134" s="220"/>
      <c r="AS134" s="220"/>
      <c r="AT134" s="220"/>
      <c r="AU134" s="220"/>
      <c r="AV134" s="220"/>
      <c r="AW134" s="220"/>
      <c r="AX134" s="220"/>
      <c r="AY134" s="220"/>
      <c r="AZ134" s="220"/>
      <c r="BA134" s="220"/>
      <c r="BB134" s="220"/>
      <c r="BC134" s="220"/>
      <c r="BD134" s="220"/>
      <c r="BE134" s="220"/>
      <c r="BF134" s="220"/>
      <c r="BG134" s="220"/>
      <c r="BH134" s="220"/>
      <c r="BI134" s="220"/>
      <c r="BJ134" s="220"/>
      <c r="BK134" s="40"/>
      <c r="BL134" s="36"/>
      <c r="BM134" s="36"/>
      <c r="BN134" s="36"/>
      <c r="BO134" s="36"/>
      <c r="BP134" s="36"/>
      <c r="BQ134" s="36"/>
      <c r="BR134" s="36"/>
      <c r="BS134" s="36"/>
      <c r="BT134" s="36"/>
      <c r="BU134" s="36"/>
      <c r="BV134" s="36"/>
      <c r="BW134" s="36"/>
      <c r="BX134" s="36"/>
      <c r="BY134" s="36"/>
      <c r="BZ134" s="36"/>
      <c r="CA134" s="36"/>
      <c r="CB134" s="36"/>
      <c r="CC134" s="36"/>
      <c r="CD134" s="36"/>
      <c r="CE134" s="36"/>
      <c r="CF134" s="36"/>
      <c r="CG134" s="36"/>
      <c r="CH134" s="36"/>
      <c r="CI134" s="36"/>
      <c r="CJ134" s="36"/>
      <c r="CK134" s="36"/>
      <c r="CL134" s="36"/>
      <c r="CM134" s="36"/>
      <c r="CN134" s="36"/>
      <c r="CO134" s="36"/>
      <c r="CP134" s="36"/>
      <c r="CQ134" s="36"/>
      <c r="CR134" s="36"/>
      <c r="CS134" s="36"/>
      <c r="CT134" s="36"/>
      <c r="CU134" s="36"/>
      <c r="CV134" s="36"/>
      <c r="CW134" s="36"/>
      <c r="CX134" s="36"/>
      <c r="CY134" s="36"/>
      <c r="CZ134" s="36"/>
      <c r="DA134" s="36"/>
      <c r="DB134" s="36"/>
      <c r="DC134" s="36"/>
      <c r="DD134" s="36"/>
      <c r="DE134" s="36"/>
      <c r="DF134" s="36"/>
      <c r="DG134" s="36"/>
      <c r="DH134" s="36"/>
      <c r="DI134" s="36"/>
      <c r="DJ134" s="36"/>
      <c r="DK134" s="36"/>
      <c r="DL134" s="36"/>
      <c r="DM134" s="36"/>
      <c r="DN134" s="36"/>
      <c r="DO134" s="36"/>
      <c r="DP134" s="36"/>
      <c r="DQ134" s="36"/>
      <c r="DR134" s="36"/>
      <c r="DS134" s="36"/>
      <c r="DT134" s="36"/>
      <c r="DU134" s="36"/>
      <c r="DV134" s="36"/>
    </row>
    <row r="135" spans="1:129" s="34" customFormat="1" ht="22.5" customHeight="1" x14ac:dyDescent="0.65">
      <c r="A135" s="29"/>
      <c r="B135" s="30"/>
      <c r="C135" s="30"/>
      <c r="D135" s="175" t="str">
        <f>IF(K127="","","　　　を記入する必要があります。")</f>
        <v/>
      </c>
      <c r="E135" s="119"/>
      <c r="F135" s="119"/>
      <c r="G135" s="119"/>
      <c r="H135" s="119"/>
      <c r="I135" s="119"/>
      <c r="J135" s="119"/>
      <c r="K135" s="119"/>
      <c r="L135" s="119"/>
      <c r="M135" s="119"/>
      <c r="N135" s="119"/>
      <c r="O135" s="119"/>
      <c r="P135" s="119"/>
      <c r="Q135" s="119"/>
      <c r="R135" s="119"/>
      <c r="S135" s="119"/>
      <c r="T135" s="119"/>
      <c r="U135" s="119"/>
      <c r="V135" s="119"/>
      <c r="W135" s="119"/>
      <c r="X135" s="119"/>
      <c r="Y135" s="119"/>
      <c r="Z135" s="119"/>
      <c r="AA135" s="119"/>
      <c r="AB135" s="119"/>
      <c r="AC135" s="119"/>
      <c r="AD135" s="119"/>
      <c r="AE135" s="119"/>
      <c r="AF135" s="119"/>
      <c r="AG135" s="119"/>
      <c r="AH135" s="119"/>
      <c r="AI135" s="119"/>
      <c r="AJ135" s="119"/>
      <c r="AK135" s="119"/>
      <c r="AL135" s="119"/>
      <c r="AM135" s="119"/>
      <c r="AN135" s="119"/>
      <c r="AO135" s="119"/>
      <c r="AP135" s="119"/>
      <c r="AQ135" s="119"/>
      <c r="AR135" s="119"/>
      <c r="AS135" s="119"/>
      <c r="AT135" s="119"/>
      <c r="AU135" s="119"/>
      <c r="AV135" s="119"/>
      <c r="AW135" s="119"/>
      <c r="AX135" s="119"/>
      <c r="AY135" s="119"/>
      <c r="AZ135" s="119"/>
      <c r="BA135" s="119"/>
      <c r="BB135" s="119"/>
      <c r="BC135" s="119"/>
      <c r="BD135" s="119"/>
      <c r="BE135" s="119"/>
      <c r="BF135" s="119"/>
      <c r="BG135" s="119"/>
      <c r="BH135" s="119"/>
      <c r="BI135" s="119"/>
      <c r="BJ135" s="119"/>
      <c r="BK135" s="30"/>
      <c r="BL135" s="33"/>
      <c r="BM135" s="33"/>
      <c r="BN135" s="33"/>
      <c r="BO135" s="33"/>
      <c r="BP135" s="33"/>
      <c r="BQ135" s="33"/>
      <c r="BR135" s="33"/>
      <c r="BS135" s="33"/>
      <c r="BT135" s="33"/>
      <c r="BU135" s="33"/>
      <c r="BV135" s="33"/>
      <c r="BW135" s="33"/>
      <c r="BX135" s="33"/>
      <c r="BY135" s="33"/>
      <c r="BZ135" s="33"/>
      <c r="CA135" s="33"/>
      <c r="CB135" s="33"/>
      <c r="CC135" s="33"/>
      <c r="CD135" s="33"/>
      <c r="CE135" s="33"/>
      <c r="CF135" s="33"/>
      <c r="CG135" s="33"/>
      <c r="CH135" s="33"/>
      <c r="CI135" s="33"/>
      <c r="CJ135" s="33"/>
      <c r="CK135" s="33"/>
      <c r="CL135" s="33"/>
      <c r="CM135" s="33"/>
      <c r="CN135" s="33"/>
      <c r="CO135" s="33"/>
      <c r="CP135" s="33"/>
      <c r="CQ135" s="33"/>
      <c r="CR135" s="33"/>
      <c r="CS135" s="33"/>
      <c r="CT135" s="33"/>
      <c r="CU135" s="33"/>
      <c r="CV135" s="33"/>
      <c r="CW135" s="33"/>
      <c r="CX135" s="33"/>
      <c r="CY135" s="33"/>
      <c r="CZ135" s="33"/>
      <c r="DA135" s="33"/>
      <c r="DB135" s="33"/>
      <c r="DC135" s="33"/>
      <c r="DD135" s="33"/>
      <c r="DE135" s="33"/>
      <c r="DF135" s="33"/>
      <c r="DG135" s="33"/>
      <c r="DH135" s="33"/>
      <c r="DI135" s="33"/>
      <c r="DJ135" s="33"/>
      <c r="DK135" s="33"/>
      <c r="DL135" s="33"/>
      <c r="DM135" s="33"/>
      <c r="DN135" s="33"/>
      <c r="DO135" s="33"/>
      <c r="DP135" s="33"/>
      <c r="DQ135" s="33"/>
      <c r="DR135" s="33"/>
      <c r="DS135" s="33"/>
      <c r="DT135" s="33"/>
      <c r="DU135" s="33"/>
      <c r="DV135" s="33"/>
    </row>
    <row r="136" spans="1:129" s="34" customFormat="1" ht="22.5" customHeight="1" x14ac:dyDescent="0.65">
      <c r="A136" s="29"/>
      <c r="B136" s="163" t="s">
        <v>199</v>
      </c>
      <c r="C136" s="163"/>
      <c r="D136" s="163"/>
      <c r="E136" s="163"/>
      <c r="F136" s="163"/>
      <c r="G136" s="163"/>
      <c r="H136" s="163"/>
      <c r="I136" s="163"/>
      <c r="J136" s="163"/>
      <c r="K136" s="163"/>
      <c r="L136" s="163"/>
      <c r="M136" s="163"/>
      <c r="N136" s="163"/>
      <c r="O136" s="163"/>
      <c r="P136" s="163"/>
      <c r="Q136" s="163"/>
      <c r="R136" s="163"/>
      <c r="S136" s="163"/>
      <c r="T136" s="163"/>
      <c r="U136" s="163"/>
      <c r="V136" s="163"/>
      <c r="W136" s="163"/>
      <c r="X136" s="163"/>
      <c r="Y136" s="163"/>
      <c r="Z136" s="163"/>
      <c r="AA136" s="163"/>
      <c r="AB136" s="163"/>
      <c r="AC136" s="163"/>
      <c r="AD136" s="163"/>
      <c r="AE136" s="163"/>
      <c r="AF136" s="163"/>
      <c r="AG136" s="163"/>
      <c r="AH136" s="163"/>
      <c r="AI136" s="163"/>
      <c r="AJ136" s="163"/>
      <c r="AK136" s="163"/>
      <c r="AL136" s="163"/>
      <c r="AM136" s="163"/>
      <c r="AN136" s="163"/>
      <c r="AO136" s="163"/>
      <c r="AP136" s="163"/>
      <c r="AQ136" s="163"/>
      <c r="AR136" s="163"/>
      <c r="AS136" s="163"/>
      <c r="AT136" s="163"/>
      <c r="AU136" s="163"/>
      <c r="AV136" s="163"/>
      <c r="AW136" s="163"/>
      <c r="AX136" s="163"/>
      <c r="AY136" s="163"/>
      <c r="AZ136" s="163"/>
      <c r="BA136" s="163"/>
      <c r="BB136" s="163"/>
      <c r="BC136" s="163"/>
      <c r="BD136" s="163"/>
      <c r="BE136" s="163"/>
      <c r="BF136" s="163"/>
      <c r="BG136" s="30"/>
      <c r="BH136" s="30"/>
      <c r="BI136" s="30"/>
      <c r="BJ136" s="30"/>
      <c r="BK136" s="30"/>
      <c r="BL136" s="31"/>
      <c r="BM136" s="31"/>
      <c r="BN136" s="31"/>
      <c r="BO136" s="31"/>
      <c r="BP136" s="31"/>
      <c r="BQ136" s="31"/>
      <c r="BR136" s="31"/>
      <c r="BS136" s="31"/>
      <c r="BT136" s="31"/>
      <c r="BU136" s="31"/>
      <c r="BV136" s="31"/>
      <c r="BW136" s="31"/>
      <c r="BX136" s="31"/>
      <c r="BY136" s="31"/>
      <c r="BZ136" s="31"/>
      <c r="CA136" s="31"/>
      <c r="CB136" s="31"/>
      <c r="CC136" s="31"/>
      <c r="CD136" s="31"/>
      <c r="CE136" s="31"/>
      <c r="CF136" s="31"/>
      <c r="CG136" s="31"/>
      <c r="CH136" s="31"/>
      <c r="CI136" s="31"/>
      <c r="CJ136" s="31"/>
      <c r="CK136" s="31"/>
      <c r="CL136" s="31"/>
      <c r="CM136" s="31"/>
      <c r="CN136" s="31"/>
      <c r="CO136" s="31"/>
      <c r="CP136" s="31"/>
      <c r="CQ136" s="31"/>
      <c r="CR136" s="31"/>
      <c r="CS136" s="31"/>
      <c r="CT136" s="31"/>
      <c r="CU136" s="31"/>
      <c r="CV136" s="31"/>
      <c r="CW136" s="31"/>
      <c r="CX136" s="31"/>
      <c r="CY136" s="31"/>
      <c r="CZ136" s="31"/>
      <c r="DA136" s="31"/>
      <c r="DB136" s="31"/>
      <c r="DC136" s="31"/>
      <c r="DD136" s="31"/>
      <c r="DE136" s="31"/>
      <c r="DF136" s="31"/>
      <c r="DG136" s="31"/>
      <c r="DH136" s="31"/>
      <c r="DI136" s="31"/>
      <c r="DJ136" s="31"/>
      <c r="DK136" s="31"/>
      <c r="DL136" s="31"/>
      <c r="DM136" s="31"/>
      <c r="DN136" s="31"/>
      <c r="DO136" s="31"/>
      <c r="DP136" s="31"/>
      <c r="DQ136" s="31"/>
      <c r="DR136" s="31"/>
      <c r="DS136" s="31"/>
      <c r="DT136" s="31"/>
      <c r="DU136" s="31"/>
      <c r="DV136" s="31"/>
      <c r="DW136" s="31"/>
      <c r="DX136" s="31"/>
      <c r="DY136" s="31"/>
    </row>
    <row r="137" spans="1:129" s="34" customFormat="1" ht="22.5" customHeight="1" x14ac:dyDescent="0.65">
      <c r="A137" s="29"/>
      <c r="B137" s="30"/>
      <c r="C137" s="72" t="s">
        <v>222</v>
      </c>
      <c r="D137" s="72"/>
      <c r="E137" s="72"/>
      <c r="F137" s="72"/>
      <c r="G137" s="72"/>
      <c r="H137" s="72"/>
      <c r="I137" s="72"/>
      <c r="J137" s="72"/>
      <c r="K137" s="72"/>
      <c r="L137" s="72"/>
      <c r="M137" s="72"/>
      <c r="N137" s="72"/>
      <c r="O137" s="72"/>
      <c r="P137" s="72"/>
      <c r="Q137" s="72"/>
      <c r="R137" s="72"/>
      <c r="S137" s="72"/>
      <c r="T137" s="30"/>
      <c r="U137" s="30"/>
      <c r="V137" s="30"/>
      <c r="W137" s="30"/>
      <c r="X137" s="30"/>
      <c r="Y137" s="30"/>
      <c r="Z137" s="30"/>
      <c r="AA137" s="30"/>
      <c r="AB137" s="30"/>
      <c r="AC137" s="30"/>
      <c r="AD137" s="30"/>
      <c r="AE137" s="30"/>
      <c r="AF137" s="30"/>
      <c r="AG137" s="30"/>
      <c r="AH137" s="30"/>
      <c r="AI137" s="30"/>
      <c r="AJ137" s="30"/>
      <c r="AK137" s="30"/>
      <c r="AL137" s="30"/>
      <c r="AM137" s="30"/>
      <c r="AN137" s="30"/>
      <c r="AO137" s="30"/>
      <c r="AP137" s="30"/>
      <c r="AQ137" s="30"/>
      <c r="AR137" s="30"/>
      <c r="AS137" s="30"/>
      <c r="AT137" s="30"/>
      <c r="AU137" s="30"/>
      <c r="AV137" s="30"/>
      <c r="AW137" s="30"/>
      <c r="AX137" s="30"/>
      <c r="AY137" s="30"/>
      <c r="AZ137" s="30"/>
      <c r="BA137" s="30"/>
      <c r="BB137" s="30"/>
      <c r="BC137" s="30"/>
      <c r="BD137" s="30"/>
      <c r="BE137" s="30"/>
      <c r="BF137" s="30"/>
      <c r="BG137" s="30"/>
      <c r="BH137" s="30"/>
      <c r="BI137" s="30"/>
      <c r="BJ137" s="30"/>
      <c r="BK137" s="30"/>
      <c r="BL137" s="31"/>
      <c r="BM137" s="31"/>
      <c r="BN137" s="31"/>
      <c r="BO137" s="31"/>
      <c r="BP137" s="31"/>
      <c r="BQ137" s="31"/>
      <c r="BR137" s="31"/>
      <c r="BS137" s="31"/>
      <c r="BT137" s="31"/>
      <c r="BU137" s="31"/>
      <c r="BV137" s="31"/>
      <c r="BW137" s="31"/>
      <c r="BX137" s="31"/>
      <c r="BY137" s="31"/>
      <c r="BZ137" s="31"/>
      <c r="CA137" s="31"/>
      <c r="CB137" s="31"/>
      <c r="CC137" s="31"/>
      <c r="CD137" s="31"/>
      <c r="CE137" s="31"/>
      <c r="CF137" s="31"/>
      <c r="CG137" s="31"/>
      <c r="CH137" s="31"/>
      <c r="CI137" s="31"/>
      <c r="CJ137" s="31"/>
      <c r="CK137" s="31"/>
      <c r="CL137" s="31"/>
      <c r="CM137" s="31"/>
      <c r="CN137" s="31"/>
      <c r="CO137" s="31"/>
      <c r="CP137" s="31"/>
      <c r="CQ137" s="31"/>
      <c r="CR137" s="31"/>
      <c r="CS137" s="31"/>
      <c r="CT137" s="31"/>
      <c r="CU137" s="31"/>
      <c r="CV137" s="31"/>
      <c r="CW137" s="31"/>
      <c r="CX137" s="31"/>
      <c r="CY137" s="31"/>
      <c r="CZ137" s="31"/>
      <c r="DA137" s="31"/>
      <c r="DB137" s="31"/>
      <c r="DC137" s="31"/>
      <c r="DD137" s="31"/>
      <c r="DE137" s="31"/>
      <c r="DF137" s="31"/>
      <c r="DG137" s="31"/>
      <c r="DH137" s="31"/>
      <c r="DI137" s="31"/>
      <c r="DJ137" s="31"/>
      <c r="DK137" s="31"/>
      <c r="DL137" s="31"/>
      <c r="DM137" s="31"/>
      <c r="DN137" s="31"/>
      <c r="DO137" s="31"/>
      <c r="DP137" s="31"/>
      <c r="DQ137" s="31"/>
      <c r="DR137" s="31"/>
      <c r="DS137" s="31"/>
      <c r="DT137" s="31"/>
      <c r="DU137" s="31"/>
      <c r="DV137" s="31"/>
      <c r="DW137" s="31"/>
      <c r="DX137" s="31"/>
      <c r="DY137" s="31"/>
    </row>
    <row r="138" spans="1:129" s="34" customFormat="1" ht="22.5" customHeight="1" x14ac:dyDescent="0.65">
      <c r="A138" s="29"/>
      <c r="B138" s="30"/>
      <c r="C138" s="42"/>
      <c r="D138" s="156" t="s">
        <v>111</v>
      </c>
      <c r="E138" s="157"/>
      <c r="F138" s="157"/>
      <c r="G138" s="157"/>
      <c r="H138" s="157"/>
      <c r="I138" s="157"/>
      <c r="J138" s="157"/>
      <c r="K138" s="157"/>
      <c r="L138" s="158"/>
      <c r="M138" s="158"/>
      <c r="N138" s="158"/>
      <c r="O138" s="158"/>
      <c r="P138" s="158"/>
      <c r="Q138" s="158"/>
      <c r="R138" s="158"/>
      <c r="S138" s="158"/>
      <c r="T138" s="158"/>
      <c r="U138" s="158"/>
      <c r="V138" s="158"/>
      <c r="W138" s="158"/>
      <c r="X138" s="158"/>
      <c r="Y138" s="158"/>
      <c r="Z138" s="158"/>
      <c r="AA138" s="158"/>
      <c r="AB138" s="158"/>
      <c r="AC138" s="158"/>
      <c r="AD138" s="158"/>
      <c r="AE138" s="158"/>
      <c r="AF138" s="158"/>
      <c r="AG138" s="158"/>
      <c r="AH138" s="158"/>
      <c r="AI138" s="158"/>
      <c r="AJ138" s="158"/>
      <c r="AK138" s="158"/>
      <c r="AL138" s="158"/>
      <c r="AM138" s="158"/>
      <c r="AN138" s="158"/>
      <c r="AO138" s="158"/>
      <c r="AP138" s="158"/>
      <c r="AQ138" s="158"/>
      <c r="AR138" s="158"/>
      <c r="AS138" s="158"/>
      <c r="AT138" s="158"/>
      <c r="AU138" s="158"/>
      <c r="AV138" s="158"/>
      <c r="AW138" s="158"/>
      <c r="AX138" s="158"/>
      <c r="AY138" s="158"/>
      <c r="AZ138" s="158"/>
      <c r="BA138" s="158"/>
      <c r="BB138" s="158"/>
      <c r="BC138" s="158"/>
      <c r="BD138" s="158"/>
      <c r="BE138" s="158"/>
      <c r="BF138" s="158"/>
      <c r="BG138" s="158"/>
      <c r="BH138" s="158"/>
      <c r="BI138" s="158"/>
      <c r="BJ138" s="159"/>
      <c r="BK138" s="30"/>
      <c r="BL138" s="31"/>
      <c r="BM138" s="31"/>
      <c r="BN138" s="31"/>
      <c r="BO138" s="31"/>
      <c r="BP138" s="31"/>
      <c r="BQ138" s="31"/>
      <c r="BR138" s="31"/>
      <c r="BS138" s="31"/>
      <c r="BT138" s="31"/>
      <c r="BU138" s="31"/>
      <c r="BV138" s="31"/>
      <c r="BW138" s="31"/>
      <c r="BX138" s="31"/>
      <c r="BY138" s="31"/>
      <c r="BZ138" s="31"/>
      <c r="CA138" s="31"/>
      <c r="CB138" s="31"/>
      <c r="CC138" s="31"/>
      <c r="CD138" s="31"/>
      <c r="CE138" s="31"/>
      <c r="CF138" s="31"/>
      <c r="CG138" s="31"/>
      <c r="CH138" s="31"/>
      <c r="CI138" s="31"/>
      <c r="CJ138" s="31"/>
      <c r="CK138" s="31"/>
      <c r="CL138" s="31"/>
      <c r="CM138" s="31"/>
      <c r="CN138" s="31"/>
      <c r="CO138" s="31"/>
      <c r="CP138" s="31"/>
      <c r="CQ138" s="31"/>
      <c r="CR138" s="31"/>
      <c r="CS138" s="31"/>
      <c r="CT138" s="31"/>
      <c r="CU138" s="31"/>
      <c r="CV138" s="31"/>
      <c r="CW138" s="31"/>
      <c r="CX138" s="31"/>
      <c r="CY138" s="31"/>
      <c r="CZ138" s="31"/>
      <c r="DA138" s="31"/>
      <c r="DB138" s="31"/>
      <c r="DC138" s="31"/>
      <c r="DD138" s="31"/>
      <c r="DE138" s="31"/>
      <c r="DF138" s="31"/>
      <c r="DG138" s="31"/>
      <c r="DH138" s="31"/>
      <c r="DI138" s="31"/>
      <c r="DJ138" s="31"/>
      <c r="DK138" s="31"/>
      <c r="DL138" s="31"/>
      <c r="DM138" s="31"/>
      <c r="DN138" s="31"/>
      <c r="DO138" s="31"/>
      <c r="DP138" s="31"/>
      <c r="DQ138" s="31"/>
      <c r="DR138" s="31"/>
      <c r="DS138" s="31"/>
      <c r="DT138" s="31"/>
      <c r="DU138" s="31"/>
      <c r="DV138" s="31"/>
      <c r="DW138" s="31"/>
      <c r="DX138" s="31"/>
      <c r="DY138" s="31"/>
    </row>
    <row r="139" spans="1:129" s="34" customFormat="1" ht="22.5" customHeight="1" x14ac:dyDescent="0.65">
      <c r="A139" s="29"/>
      <c r="B139" s="30"/>
      <c r="C139" s="42"/>
      <c r="D139" s="160" t="s">
        <v>112</v>
      </c>
      <c r="E139" s="161"/>
      <c r="F139" s="161"/>
      <c r="G139" s="161"/>
      <c r="H139" s="161"/>
      <c r="I139" s="161"/>
      <c r="J139" s="161"/>
      <c r="K139" s="161"/>
      <c r="L139" s="162"/>
      <c r="M139" s="162"/>
      <c r="N139" s="162"/>
      <c r="O139" s="162"/>
      <c r="P139" s="162"/>
      <c r="Q139" s="162"/>
      <c r="R139" s="162"/>
      <c r="S139" s="161" t="s">
        <v>113</v>
      </c>
      <c r="T139" s="230"/>
      <c r="U139" s="160" t="s">
        <v>114</v>
      </c>
      <c r="V139" s="161"/>
      <c r="W139" s="161"/>
      <c r="X139" s="161"/>
      <c r="Y139" s="161"/>
      <c r="Z139" s="161"/>
      <c r="AA139" s="161"/>
      <c r="AB139" s="161"/>
      <c r="AC139" s="161"/>
      <c r="AD139" s="161"/>
      <c r="AE139" s="161"/>
      <c r="AF139" s="221"/>
      <c r="AG139" s="221"/>
      <c r="AH139" s="221"/>
      <c r="AI139" s="222"/>
      <c r="AJ139" s="223" t="s">
        <v>115</v>
      </c>
      <c r="AK139" s="161"/>
      <c r="AL139" s="161"/>
      <c r="AM139" s="161"/>
      <c r="AN139" s="161"/>
      <c r="AO139" s="161"/>
      <c r="AP139" s="161"/>
      <c r="AQ139" s="161"/>
      <c r="AR139" s="161"/>
      <c r="AS139" s="161"/>
      <c r="AT139" s="161"/>
      <c r="AU139" s="224"/>
      <c r="AV139" s="224"/>
      <c r="AW139" s="224"/>
      <c r="AX139" s="224"/>
      <c r="AY139" s="224"/>
      <c r="AZ139" s="224"/>
      <c r="BA139" s="224"/>
      <c r="BB139" s="224"/>
      <c r="BC139" s="224"/>
      <c r="BD139" s="224"/>
      <c r="BE139" s="224"/>
      <c r="BF139" s="224"/>
      <c r="BG139" s="224"/>
      <c r="BH139" s="224"/>
      <c r="BI139" s="224"/>
      <c r="BJ139" s="225"/>
      <c r="BK139" s="30"/>
      <c r="BL139" s="31"/>
      <c r="BM139" s="31"/>
      <c r="BN139" s="31"/>
      <c r="BO139" s="31"/>
      <c r="BP139" s="31"/>
      <c r="BQ139" s="31"/>
      <c r="BR139" s="31"/>
      <c r="BS139" s="31"/>
      <c r="BT139" s="31"/>
      <c r="BU139" s="31"/>
      <c r="BV139" s="31"/>
      <c r="BW139" s="31"/>
      <c r="BX139" s="31"/>
      <c r="BY139" s="31"/>
      <c r="BZ139" s="31"/>
      <c r="CA139" s="31"/>
      <c r="CB139" s="31"/>
      <c r="CC139" s="31"/>
      <c r="CD139" s="31"/>
      <c r="CE139" s="31"/>
      <c r="CF139" s="31"/>
      <c r="CG139" s="31"/>
      <c r="CH139" s="31"/>
      <c r="CI139" s="31"/>
      <c r="CJ139" s="31"/>
      <c r="CK139" s="31"/>
      <c r="CL139" s="31"/>
      <c r="CM139" s="31"/>
      <c r="CN139" s="31"/>
      <c r="CO139" s="31"/>
      <c r="CP139" s="31"/>
      <c r="CQ139" s="31"/>
      <c r="CR139" s="31"/>
      <c r="CS139" s="31"/>
      <c r="CT139" s="31"/>
      <c r="CU139" s="31"/>
      <c r="CV139" s="31"/>
      <c r="CW139" s="31"/>
      <c r="CX139" s="31"/>
      <c r="CY139" s="31"/>
      <c r="CZ139" s="31"/>
      <c r="DA139" s="31"/>
      <c r="DB139" s="31"/>
      <c r="DC139" s="31"/>
      <c r="DD139" s="31"/>
      <c r="DE139" s="31"/>
      <c r="DF139" s="31"/>
      <c r="DG139" s="31"/>
      <c r="DH139" s="31"/>
      <c r="DI139" s="31"/>
      <c r="DJ139" s="31"/>
      <c r="DK139" s="31"/>
      <c r="DL139" s="31"/>
      <c r="DM139" s="31"/>
      <c r="DN139" s="31"/>
      <c r="DO139" s="31"/>
      <c r="DP139" s="31"/>
      <c r="DQ139" s="31"/>
      <c r="DR139" s="31"/>
      <c r="DS139" s="31"/>
      <c r="DT139" s="31"/>
      <c r="DU139" s="31"/>
      <c r="DV139" s="31"/>
      <c r="DW139" s="31"/>
      <c r="DX139" s="31"/>
      <c r="DY139" s="31"/>
    </row>
    <row r="140" spans="1:129" s="34" customFormat="1" ht="22.5" customHeight="1" x14ac:dyDescent="0.65">
      <c r="A140" s="29"/>
      <c r="B140" s="30"/>
      <c r="C140" s="42"/>
      <c r="D140" s="226" t="s">
        <v>116</v>
      </c>
      <c r="E140" s="227"/>
      <c r="F140" s="227"/>
      <c r="G140" s="227"/>
      <c r="H140" s="227"/>
      <c r="I140" s="227"/>
      <c r="J140" s="227"/>
      <c r="K140" s="227"/>
      <c r="L140" s="228"/>
      <c r="M140" s="228"/>
      <c r="N140" s="228"/>
      <c r="O140" s="228"/>
      <c r="P140" s="228"/>
      <c r="Q140" s="228"/>
      <c r="R140" s="228"/>
      <c r="S140" s="228"/>
      <c r="T140" s="228"/>
      <c r="U140" s="228"/>
      <c r="V140" s="228"/>
      <c r="W140" s="228"/>
      <c r="X140" s="228"/>
      <c r="Y140" s="228"/>
      <c r="Z140" s="228"/>
      <c r="AA140" s="228"/>
      <c r="AB140" s="228"/>
      <c r="AC140" s="228"/>
      <c r="AD140" s="228"/>
      <c r="AE140" s="228"/>
      <c r="AF140" s="228"/>
      <c r="AG140" s="228"/>
      <c r="AH140" s="228"/>
      <c r="AI140" s="228"/>
      <c r="AJ140" s="228"/>
      <c r="AK140" s="228"/>
      <c r="AL140" s="228"/>
      <c r="AM140" s="228"/>
      <c r="AN140" s="228"/>
      <c r="AO140" s="228"/>
      <c r="AP140" s="228"/>
      <c r="AQ140" s="228"/>
      <c r="AR140" s="228"/>
      <c r="AS140" s="228"/>
      <c r="AT140" s="228"/>
      <c r="AU140" s="228"/>
      <c r="AV140" s="228"/>
      <c r="AW140" s="228"/>
      <c r="AX140" s="228"/>
      <c r="AY140" s="228"/>
      <c r="AZ140" s="228"/>
      <c r="BA140" s="228"/>
      <c r="BB140" s="228"/>
      <c r="BC140" s="228"/>
      <c r="BD140" s="228"/>
      <c r="BE140" s="228"/>
      <c r="BF140" s="228"/>
      <c r="BG140" s="228"/>
      <c r="BH140" s="228"/>
      <c r="BI140" s="228"/>
      <c r="BJ140" s="229"/>
      <c r="BK140" s="30"/>
      <c r="BL140" s="31"/>
      <c r="BM140" s="31"/>
      <c r="BN140" s="31"/>
      <c r="BO140" s="31"/>
      <c r="BP140" s="31"/>
      <c r="BQ140" s="31"/>
      <c r="BR140" s="31"/>
      <c r="BS140" s="31"/>
      <c r="BT140" s="31"/>
      <c r="BU140" s="31"/>
      <c r="BV140" s="31"/>
      <c r="BW140" s="31"/>
      <c r="BX140" s="31"/>
      <c r="BY140" s="31"/>
      <c r="BZ140" s="31"/>
      <c r="CA140" s="31"/>
      <c r="CB140" s="31"/>
      <c r="CC140" s="31"/>
      <c r="CD140" s="31"/>
      <c r="CE140" s="31"/>
      <c r="CF140" s="31"/>
      <c r="CG140" s="31"/>
      <c r="CH140" s="31"/>
      <c r="CI140" s="31"/>
      <c r="CJ140" s="31"/>
      <c r="CK140" s="31"/>
      <c r="CL140" s="31"/>
      <c r="CM140" s="31"/>
      <c r="CN140" s="31"/>
      <c r="CO140" s="31"/>
      <c r="CP140" s="31"/>
      <c r="CQ140" s="31"/>
      <c r="CR140" s="31"/>
      <c r="CS140" s="31"/>
      <c r="CT140" s="31"/>
      <c r="CU140" s="31"/>
      <c r="CV140" s="31"/>
      <c r="CW140" s="31"/>
      <c r="CX140" s="31"/>
      <c r="CY140" s="31"/>
      <c r="CZ140" s="31"/>
      <c r="DA140" s="31"/>
      <c r="DB140" s="31"/>
      <c r="DC140" s="31"/>
      <c r="DD140" s="31"/>
      <c r="DE140" s="31"/>
      <c r="DF140" s="31"/>
      <c r="DG140" s="31"/>
      <c r="DH140" s="31"/>
      <c r="DI140" s="31"/>
      <c r="DJ140" s="31"/>
      <c r="DK140" s="31"/>
      <c r="DL140" s="31"/>
      <c r="DM140" s="31"/>
      <c r="DN140" s="31"/>
      <c r="DO140" s="31"/>
      <c r="DP140" s="31"/>
      <c r="DQ140" s="31"/>
      <c r="DR140" s="31"/>
      <c r="DS140" s="31"/>
      <c r="DT140" s="31"/>
      <c r="DU140" s="31"/>
      <c r="DV140" s="31"/>
      <c r="DW140" s="31"/>
      <c r="DX140" s="31"/>
      <c r="DY140" s="31"/>
    </row>
    <row r="141" spans="1:129" s="34" customFormat="1" ht="22.5" customHeight="1" x14ac:dyDescent="0.65">
      <c r="A141" s="29"/>
      <c r="B141" s="30"/>
      <c r="C141" s="30"/>
      <c r="D141" s="119" t="str">
        <f>IF(L138="","","（注）申請書には「先行技術調査結果」「開発品に必要な産業財産権」を記入する必要があります。")</f>
        <v/>
      </c>
      <c r="E141" s="119"/>
      <c r="F141" s="119"/>
      <c r="G141" s="119"/>
      <c r="H141" s="119"/>
      <c r="I141" s="119"/>
      <c r="J141" s="119"/>
      <c r="K141" s="119"/>
      <c r="L141" s="119"/>
      <c r="M141" s="119"/>
      <c r="N141" s="119"/>
      <c r="O141" s="119"/>
      <c r="P141" s="119"/>
      <c r="Q141" s="119"/>
      <c r="R141" s="119"/>
      <c r="S141" s="119"/>
      <c r="T141" s="119"/>
      <c r="U141" s="119"/>
      <c r="V141" s="119"/>
      <c r="W141" s="119"/>
      <c r="X141" s="119"/>
      <c r="Y141" s="119"/>
      <c r="Z141" s="119"/>
      <c r="AA141" s="119"/>
      <c r="AB141" s="119"/>
      <c r="AC141" s="119"/>
      <c r="AD141" s="119"/>
      <c r="AE141" s="119"/>
      <c r="AF141" s="119"/>
      <c r="AG141" s="119"/>
      <c r="AH141" s="119"/>
      <c r="AI141" s="119"/>
      <c r="AJ141" s="119"/>
      <c r="AK141" s="119"/>
      <c r="AL141" s="119"/>
      <c r="AM141" s="119"/>
      <c r="AN141" s="119"/>
      <c r="AO141" s="119"/>
      <c r="AP141" s="119"/>
      <c r="AQ141" s="119"/>
      <c r="AR141" s="119"/>
      <c r="AS141" s="119"/>
      <c r="AT141" s="119"/>
      <c r="AU141" s="119"/>
      <c r="AV141" s="119"/>
      <c r="AW141" s="119"/>
      <c r="AX141" s="119"/>
      <c r="AY141" s="119"/>
      <c r="AZ141" s="119"/>
      <c r="BA141" s="119"/>
      <c r="BB141" s="119"/>
      <c r="BC141" s="119"/>
      <c r="BD141" s="119"/>
      <c r="BE141" s="119"/>
      <c r="BF141" s="119"/>
      <c r="BG141" s="119"/>
      <c r="BH141" s="119"/>
      <c r="BI141" s="119"/>
      <c r="BJ141" s="119"/>
      <c r="BK141" s="30"/>
      <c r="BL141" s="31"/>
      <c r="BM141" s="31"/>
      <c r="BN141" s="31"/>
      <c r="BO141" s="31"/>
      <c r="BP141" s="31"/>
      <c r="BQ141" s="31"/>
      <c r="BR141" s="31"/>
      <c r="BS141" s="31"/>
      <c r="BT141" s="31"/>
      <c r="BU141" s="31"/>
      <c r="BV141" s="31"/>
      <c r="BW141" s="31"/>
      <c r="BX141" s="31"/>
      <c r="BY141" s="31"/>
      <c r="BZ141" s="31"/>
      <c r="CA141" s="31"/>
      <c r="CB141" s="31"/>
      <c r="CC141" s="31"/>
      <c r="CD141" s="31"/>
      <c r="CE141" s="31"/>
      <c r="CF141" s="31"/>
      <c r="CG141" s="31"/>
      <c r="CH141" s="31"/>
      <c r="CI141" s="31"/>
      <c r="CJ141" s="31"/>
      <c r="CK141" s="31"/>
      <c r="CL141" s="31"/>
      <c r="CM141" s="31"/>
      <c r="CN141" s="31"/>
      <c r="CO141" s="31"/>
      <c r="CP141" s="31"/>
      <c r="CQ141" s="31"/>
      <c r="CR141" s="31"/>
      <c r="CS141" s="31"/>
      <c r="CT141" s="31"/>
      <c r="CU141" s="31"/>
      <c r="CV141" s="31"/>
      <c r="CW141" s="31"/>
      <c r="CX141" s="31"/>
      <c r="CY141" s="31"/>
      <c r="CZ141" s="31"/>
      <c r="DA141" s="31"/>
      <c r="DB141" s="31"/>
      <c r="DC141" s="31"/>
      <c r="DD141" s="31"/>
      <c r="DE141" s="31"/>
      <c r="DF141" s="31"/>
      <c r="DG141" s="31"/>
      <c r="DH141" s="31"/>
      <c r="DI141" s="31"/>
      <c r="DJ141" s="31"/>
      <c r="DK141" s="31"/>
      <c r="DL141" s="31"/>
      <c r="DM141" s="31"/>
      <c r="DN141" s="31"/>
      <c r="DO141" s="31"/>
      <c r="DP141" s="31"/>
      <c r="DQ141" s="31"/>
      <c r="DR141" s="31"/>
      <c r="DS141" s="31"/>
      <c r="DT141" s="31"/>
      <c r="DU141" s="31"/>
      <c r="DV141" s="31"/>
      <c r="DW141" s="31"/>
      <c r="DX141" s="31"/>
      <c r="DY141" s="31"/>
    </row>
    <row r="142" spans="1:129" s="34" customFormat="1" ht="22.5" customHeight="1" x14ac:dyDescent="0.65">
      <c r="A142" s="29"/>
      <c r="B142" s="163" t="s">
        <v>200</v>
      </c>
      <c r="C142" s="163"/>
      <c r="D142" s="163"/>
      <c r="E142" s="163"/>
      <c r="F142" s="163"/>
      <c r="G142" s="163"/>
      <c r="H142" s="163"/>
      <c r="I142" s="163"/>
      <c r="J142" s="163"/>
      <c r="K142" s="163"/>
      <c r="L142" s="163"/>
      <c r="M142" s="163"/>
      <c r="N142" s="163"/>
      <c r="O142" s="163"/>
      <c r="P142" s="163"/>
      <c r="Q142" s="163"/>
      <c r="R142" s="163"/>
      <c r="S142" s="163"/>
      <c r="T142" s="163"/>
      <c r="U142" s="163"/>
      <c r="V142" s="163"/>
      <c r="W142" s="163"/>
      <c r="X142" s="163"/>
      <c r="Y142" s="163"/>
      <c r="Z142" s="163"/>
      <c r="AA142" s="163"/>
      <c r="AB142" s="163"/>
      <c r="AC142" s="163"/>
      <c r="AD142" s="163"/>
      <c r="AE142" s="163"/>
      <c r="AF142" s="163"/>
      <c r="AG142" s="163"/>
      <c r="AH142" s="163"/>
      <c r="AI142" s="163"/>
      <c r="AJ142" s="163"/>
      <c r="AK142" s="163"/>
      <c r="AL142" s="30"/>
      <c r="AM142" s="30"/>
      <c r="AN142" s="30"/>
      <c r="AO142" s="30"/>
      <c r="AP142" s="30"/>
      <c r="AQ142" s="30"/>
      <c r="AR142" s="30"/>
      <c r="AS142" s="30"/>
      <c r="AT142" s="30"/>
      <c r="AU142" s="30"/>
      <c r="AV142" s="30"/>
      <c r="AW142" s="30"/>
      <c r="AX142" s="30"/>
      <c r="AY142" s="30"/>
      <c r="AZ142" s="30"/>
      <c r="BA142" s="30"/>
      <c r="BB142" s="30"/>
      <c r="BC142" s="30"/>
      <c r="BD142" s="30"/>
      <c r="BE142" s="30"/>
      <c r="BF142" s="30"/>
      <c r="BG142" s="30"/>
      <c r="BH142" s="30"/>
      <c r="BI142" s="30"/>
      <c r="BJ142" s="30"/>
      <c r="BK142" s="30"/>
      <c r="BL142" s="31"/>
      <c r="BM142" s="31"/>
      <c r="BN142" s="31"/>
      <c r="BO142" s="31"/>
      <c r="BP142" s="31"/>
      <c r="BQ142" s="31"/>
      <c r="BR142" s="31"/>
      <c r="BS142" s="31"/>
      <c r="BT142" s="31"/>
      <c r="BU142" s="31"/>
      <c r="BV142" s="31"/>
      <c r="BW142" s="31"/>
      <c r="BX142" s="31"/>
      <c r="BY142" s="31"/>
      <c r="BZ142" s="31"/>
      <c r="CA142" s="31"/>
      <c r="CB142" s="31"/>
      <c r="CC142" s="31"/>
      <c r="CD142" s="31"/>
      <c r="CE142" s="31"/>
      <c r="CF142" s="31"/>
      <c r="CG142" s="31"/>
      <c r="CH142" s="31"/>
      <c r="CI142" s="31"/>
      <c r="CJ142" s="31"/>
      <c r="CK142" s="31"/>
      <c r="CL142" s="31"/>
      <c r="CM142" s="31"/>
      <c r="CN142" s="31"/>
      <c r="CO142" s="31"/>
      <c r="CP142" s="31"/>
      <c r="CQ142" s="31"/>
      <c r="CR142" s="31"/>
      <c r="CS142" s="31"/>
      <c r="CT142" s="31"/>
      <c r="CU142" s="31"/>
      <c r="CV142" s="31"/>
      <c r="CW142" s="31"/>
      <c r="CX142" s="31"/>
      <c r="CY142" s="31"/>
      <c r="CZ142" s="31"/>
      <c r="DA142" s="31"/>
      <c r="DB142" s="31"/>
      <c r="DC142" s="31"/>
      <c r="DD142" s="31"/>
      <c r="DE142" s="31"/>
      <c r="DF142" s="31"/>
      <c r="DG142" s="31"/>
      <c r="DH142" s="31"/>
      <c r="DI142" s="31"/>
      <c r="DJ142" s="31"/>
      <c r="DK142" s="31"/>
      <c r="DL142" s="31"/>
      <c r="DM142" s="31"/>
      <c r="DN142" s="31"/>
      <c r="DO142" s="31"/>
      <c r="DP142" s="31"/>
      <c r="DQ142" s="31"/>
      <c r="DR142" s="31"/>
      <c r="DS142" s="31"/>
      <c r="DT142" s="31"/>
      <c r="DU142" s="31"/>
      <c r="DV142" s="31"/>
      <c r="DW142" s="31"/>
      <c r="DX142" s="31"/>
      <c r="DY142" s="31"/>
    </row>
    <row r="143" spans="1:129" s="34" customFormat="1" ht="45" customHeight="1" x14ac:dyDescent="0.3">
      <c r="A143" s="29"/>
      <c r="B143" s="30"/>
      <c r="C143" s="30"/>
      <c r="D143" s="219" t="s">
        <v>121</v>
      </c>
      <c r="E143" s="106"/>
      <c r="F143" s="106"/>
      <c r="G143" s="106"/>
      <c r="H143" s="106"/>
      <c r="I143" s="106"/>
      <c r="J143" s="106"/>
      <c r="K143" s="106"/>
      <c r="L143" s="106"/>
      <c r="M143" s="106"/>
      <c r="N143" s="106"/>
      <c r="O143" s="106"/>
      <c r="P143" s="106"/>
      <c r="Q143" s="106"/>
      <c r="R143" s="106"/>
      <c r="S143" s="106"/>
      <c r="T143" s="106"/>
      <c r="U143" s="106"/>
      <c r="V143" s="106"/>
      <c r="W143" s="106"/>
      <c r="X143" s="106"/>
      <c r="Y143" s="106"/>
      <c r="Z143" s="106"/>
      <c r="AA143" s="106"/>
      <c r="AB143" s="106"/>
      <c r="AC143" s="106"/>
      <c r="AD143" s="106"/>
      <c r="AE143" s="106"/>
      <c r="AF143" s="106"/>
      <c r="AG143" s="106"/>
      <c r="AH143" s="106"/>
      <c r="AI143" s="106"/>
      <c r="AJ143" s="106"/>
      <c r="AK143" s="106"/>
      <c r="AL143" s="106"/>
      <c r="AM143" s="106"/>
      <c r="AN143" s="106"/>
      <c r="AO143" s="106"/>
      <c r="AP143" s="106"/>
      <c r="AQ143" s="106"/>
      <c r="AR143" s="106"/>
      <c r="AS143" s="106"/>
      <c r="AT143" s="106"/>
      <c r="AU143" s="106"/>
      <c r="AV143" s="106"/>
      <c r="AW143" s="106"/>
      <c r="AX143" s="106"/>
      <c r="AY143" s="106"/>
      <c r="AZ143" s="106"/>
      <c r="BA143" s="106"/>
      <c r="BB143" s="106"/>
      <c r="BC143" s="106"/>
      <c r="BD143" s="106"/>
      <c r="BE143" s="106"/>
      <c r="BF143" s="106"/>
      <c r="BG143" s="106"/>
      <c r="BH143" s="106"/>
      <c r="BI143" s="106"/>
      <c r="BJ143" s="106"/>
      <c r="BK143" s="35"/>
      <c r="BL143" s="31"/>
      <c r="BM143" s="31"/>
      <c r="BN143" s="31"/>
      <c r="BO143" s="31"/>
      <c r="BP143" s="31"/>
      <c r="BQ143" s="31"/>
      <c r="BR143" s="31"/>
      <c r="BS143" s="31"/>
      <c r="BT143" s="31"/>
      <c r="BU143" s="31"/>
      <c r="BV143" s="31"/>
      <c r="BW143" s="31"/>
      <c r="BX143" s="31"/>
      <c r="BY143" s="31"/>
      <c r="BZ143" s="31"/>
      <c r="CA143" s="31"/>
      <c r="CB143" s="31"/>
      <c r="CC143" s="31"/>
      <c r="CD143" s="31"/>
      <c r="CE143" s="31"/>
      <c r="CF143" s="31"/>
      <c r="CG143" s="31"/>
      <c r="CH143" s="31"/>
      <c r="CI143" s="31"/>
      <c r="CJ143" s="31"/>
      <c r="CK143" s="31"/>
      <c r="CL143" s="31"/>
      <c r="CM143" s="31"/>
      <c r="CN143" s="31"/>
      <c r="CO143" s="31"/>
      <c r="CP143" s="31"/>
      <c r="CQ143" s="31"/>
      <c r="CR143" s="31"/>
      <c r="CS143" s="31"/>
      <c r="CT143" s="31"/>
      <c r="CU143" s="31"/>
      <c r="CV143" s="31"/>
      <c r="CW143" s="31"/>
      <c r="CX143" s="31"/>
      <c r="CY143" s="31"/>
      <c r="CZ143" s="31"/>
      <c r="DA143" s="31"/>
      <c r="DB143" s="31"/>
      <c r="DC143" s="31"/>
      <c r="DD143" s="31"/>
      <c r="DE143" s="31"/>
      <c r="DF143" s="31"/>
      <c r="DG143" s="31"/>
      <c r="DH143" s="31"/>
      <c r="DI143" s="31"/>
      <c r="DJ143" s="31"/>
      <c r="DK143" s="31"/>
      <c r="DL143" s="31"/>
      <c r="DM143" s="31"/>
      <c r="DN143" s="31"/>
      <c r="DO143" s="31"/>
      <c r="DP143" s="31"/>
      <c r="DQ143" s="31"/>
      <c r="DR143" s="31"/>
      <c r="DS143" s="31"/>
      <c r="DT143" s="31"/>
      <c r="DU143" s="31"/>
      <c r="DV143" s="31"/>
      <c r="DW143" s="31"/>
      <c r="DX143" s="31"/>
      <c r="DY143" s="31"/>
    </row>
    <row r="144" spans="1:129" s="34" customFormat="1" ht="22.5" customHeight="1" x14ac:dyDescent="0.3">
      <c r="A144" s="29"/>
      <c r="B144" s="30"/>
      <c r="C144" s="30"/>
      <c r="D144" s="219" t="s">
        <v>123</v>
      </c>
      <c r="E144" s="219"/>
      <c r="F144" s="219"/>
      <c r="G144" s="219"/>
      <c r="H144" s="219"/>
      <c r="I144" s="219"/>
      <c r="J144" s="219"/>
      <c r="K144" s="219"/>
      <c r="L144" s="219"/>
      <c r="M144" s="219"/>
      <c r="N144" s="219"/>
      <c r="O144" s="219"/>
      <c r="P144" s="219"/>
      <c r="Q144" s="219"/>
      <c r="R144" s="219"/>
      <c r="S144" s="219"/>
      <c r="T144" s="219"/>
      <c r="U144" s="219"/>
      <c r="V144" s="219"/>
      <c r="W144" s="219"/>
      <c r="X144" s="219"/>
      <c r="Y144" s="219"/>
      <c r="Z144" s="219"/>
      <c r="AA144" s="219"/>
      <c r="AB144" s="219"/>
      <c r="AC144" s="219"/>
      <c r="AD144" s="219"/>
      <c r="AE144" s="219"/>
      <c r="AF144" s="219"/>
      <c r="AG144" s="219"/>
      <c r="AH144" s="219"/>
      <c r="AI144" s="219"/>
      <c r="AJ144" s="219"/>
      <c r="AK144" s="219"/>
      <c r="AL144" s="219"/>
      <c r="AM144" s="219"/>
      <c r="AN144" s="219"/>
      <c r="AO144" s="219"/>
      <c r="AP144" s="219"/>
      <c r="AQ144" s="219"/>
      <c r="AR144" s="219"/>
      <c r="AS144" s="219"/>
      <c r="AT144" s="219"/>
      <c r="AU144" s="219"/>
      <c r="AV144" s="219"/>
      <c r="AW144" s="219"/>
      <c r="AX144" s="219"/>
      <c r="AY144" s="219"/>
      <c r="AZ144" s="219"/>
      <c r="BA144" s="219"/>
      <c r="BB144" s="219"/>
      <c r="BC144" s="219"/>
      <c r="BD144" s="219"/>
      <c r="BE144" s="219"/>
      <c r="BF144" s="219"/>
      <c r="BG144" s="219"/>
      <c r="BH144" s="219"/>
      <c r="BI144" s="219"/>
      <c r="BJ144" s="219"/>
      <c r="BK144" s="35"/>
      <c r="BL144" s="31"/>
      <c r="BM144" s="31"/>
      <c r="BN144" s="31"/>
      <c r="BO144" s="31"/>
      <c r="BP144" s="31"/>
      <c r="BQ144" s="31"/>
      <c r="BR144" s="31"/>
      <c r="BS144" s="31"/>
      <c r="BT144" s="31"/>
      <c r="BU144" s="31"/>
      <c r="BV144" s="31"/>
      <c r="BW144" s="31"/>
      <c r="BX144" s="31"/>
      <c r="BY144" s="31"/>
      <c r="BZ144" s="31"/>
      <c r="CA144" s="31"/>
      <c r="CB144" s="31"/>
      <c r="CC144" s="31"/>
      <c r="CD144" s="31"/>
      <c r="CE144" s="31"/>
      <c r="CF144" s="31"/>
      <c r="CG144" s="31"/>
      <c r="CH144" s="31"/>
      <c r="CI144" s="31"/>
      <c r="CJ144" s="31"/>
      <c r="CK144" s="31"/>
      <c r="CL144" s="31"/>
      <c r="CM144" s="31"/>
      <c r="CN144" s="31"/>
      <c r="CO144" s="31"/>
      <c r="CP144" s="31"/>
      <c r="CQ144" s="31"/>
      <c r="CR144" s="31"/>
      <c r="CS144" s="31"/>
      <c r="CT144" s="31"/>
      <c r="CU144" s="31"/>
      <c r="CV144" s="31"/>
      <c r="CW144" s="31"/>
      <c r="CX144" s="31"/>
      <c r="CY144" s="31"/>
      <c r="CZ144" s="31"/>
      <c r="DA144" s="31"/>
      <c r="DB144" s="31"/>
      <c r="DC144" s="31"/>
      <c r="DD144" s="31"/>
      <c r="DE144" s="31"/>
      <c r="DF144" s="31"/>
      <c r="DG144" s="31"/>
      <c r="DH144" s="31"/>
      <c r="DI144" s="31"/>
      <c r="DJ144" s="31"/>
      <c r="DK144" s="31"/>
      <c r="DL144" s="31"/>
      <c r="DM144" s="31"/>
      <c r="DN144" s="31"/>
      <c r="DO144" s="31"/>
      <c r="DP144" s="31"/>
      <c r="DQ144" s="31"/>
      <c r="DR144" s="31"/>
      <c r="DS144" s="31"/>
      <c r="DT144" s="31"/>
      <c r="DU144" s="31"/>
      <c r="DV144" s="31"/>
      <c r="DW144" s="31"/>
      <c r="DX144" s="31"/>
      <c r="DY144" s="31"/>
    </row>
    <row r="145" spans="1:129" s="34" customFormat="1" ht="22.5" customHeight="1" x14ac:dyDescent="0.3">
      <c r="A145" s="29"/>
      <c r="B145" s="30"/>
      <c r="C145" s="30"/>
      <c r="D145" s="151" t="s">
        <v>117</v>
      </c>
      <c r="E145" s="151"/>
      <c r="F145" s="151"/>
      <c r="G145" s="151"/>
      <c r="H145" s="151"/>
      <c r="I145" s="151"/>
      <c r="J145" s="151"/>
      <c r="K145" s="151"/>
      <c r="L145" s="151"/>
      <c r="M145" s="151"/>
      <c r="N145" s="151"/>
      <c r="O145" s="151"/>
      <c r="P145" s="151"/>
      <c r="Q145" s="151"/>
      <c r="R145" s="151"/>
      <c r="S145" s="151"/>
      <c r="T145" s="151"/>
      <c r="U145" s="151"/>
      <c r="V145" s="151"/>
      <c r="W145" s="151"/>
      <c r="X145" s="151"/>
      <c r="Y145" s="151"/>
      <c r="Z145" s="151"/>
      <c r="AA145" s="151"/>
      <c r="AB145" s="151"/>
      <c r="AC145" s="151"/>
      <c r="AD145" s="151"/>
      <c r="AE145" s="151"/>
      <c r="AF145" s="151"/>
      <c r="AG145" s="151"/>
      <c r="AH145" s="151"/>
      <c r="AI145" s="151"/>
      <c r="AJ145" s="151"/>
      <c r="AK145" s="151"/>
      <c r="AL145" s="151"/>
      <c r="AM145" s="151"/>
      <c r="AN145" s="151"/>
      <c r="AO145" s="151"/>
      <c r="AP145" s="151"/>
      <c r="AQ145" s="151"/>
      <c r="AR145" s="151"/>
      <c r="AS145" s="151"/>
      <c r="AT145" s="151"/>
      <c r="AU145" s="151"/>
      <c r="AV145" s="151"/>
      <c r="AW145" s="151"/>
      <c r="AX145" s="151"/>
      <c r="AY145" s="151"/>
      <c r="AZ145" s="151"/>
      <c r="BA145" s="151"/>
      <c r="BB145" s="151"/>
      <c r="BC145" s="151"/>
      <c r="BD145" s="151"/>
      <c r="BE145" s="151"/>
      <c r="BF145" s="151"/>
      <c r="BG145" s="151"/>
      <c r="BH145" s="151"/>
      <c r="BI145" s="151"/>
      <c r="BJ145" s="151"/>
      <c r="BK145" s="35"/>
      <c r="BL145" s="31"/>
      <c r="BM145" s="31"/>
      <c r="BN145" s="31"/>
      <c r="BO145" s="31"/>
      <c r="BP145" s="31"/>
      <c r="BQ145" s="31"/>
      <c r="BR145" s="31"/>
      <c r="BS145" s="31"/>
      <c r="BT145" s="31"/>
      <c r="BU145" s="31"/>
      <c r="BV145" s="31"/>
      <c r="BW145" s="31"/>
      <c r="BX145" s="31"/>
      <c r="BY145" s="31"/>
      <c r="BZ145" s="31"/>
      <c r="CA145" s="31"/>
      <c r="CB145" s="31"/>
      <c r="CC145" s="31"/>
      <c r="CD145" s="31"/>
      <c r="CE145" s="31"/>
      <c r="CF145" s="31"/>
      <c r="CG145" s="31"/>
      <c r="CH145" s="31"/>
      <c r="CI145" s="31"/>
      <c r="CJ145" s="31"/>
      <c r="CK145" s="31"/>
      <c r="CL145" s="31"/>
      <c r="CM145" s="31"/>
      <c r="CN145" s="31"/>
      <c r="CO145" s="31"/>
      <c r="CP145" s="31"/>
      <c r="CQ145" s="31"/>
      <c r="CR145" s="31"/>
      <c r="CS145" s="31"/>
      <c r="CT145" s="31"/>
      <c r="CU145" s="31"/>
      <c r="CV145" s="31"/>
      <c r="CW145" s="31"/>
      <c r="CX145" s="31"/>
      <c r="CY145" s="31"/>
      <c r="CZ145" s="31"/>
      <c r="DA145" s="31"/>
      <c r="DB145" s="31"/>
      <c r="DC145" s="31"/>
      <c r="DD145" s="31"/>
      <c r="DE145" s="31"/>
      <c r="DF145" s="31"/>
      <c r="DG145" s="31"/>
      <c r="DH145" s="31"/>
      <c r="DI145" s="31"/>
      <c r="DJ145" s="31"/>
      <c r="DK145" s="31"/>
      <c r="DL145" s="31"/>
      <c r="DM145" s="31"/>
      <c r="DN145" s="31"/>
      <c r="DO145" s="31"/>
      <c r="DP145" s="31"/>
      <c r="DQ145" s="31"/>
      <c r="DR145" s="31"/>
      <c r="DS145" s="31"/>
      <c r="DT145" s="31"/>
      <c r="DU145" s="31"/>
      <c r="DV145" s="31"/>
      <c r="DW145" s="31"/>
      <c r="DX145" s="31"/>
      <c r="DY145" s="31"/>
    </row>
    <row r="146" spans="1:129" s="33" customFormat="1" ht="22.5" customHeight="1" x14ac:dyDescent="0.65">
      <c r="A146" s="29"/>
      <c r="B146" s="163" t="s">
        <v>201</v>
      </c>
      <c r="C146" s="163"/>
      <c r="D146" s="163"/>
      <c r="E146" s="163"/>
      <c r="F146" s="163"/>
      <c r="G146" s="163"/>
      <c r="H146" s="163"/>
      <c r="I146" s="163"/>
      <c r="J146" s="163"/>
      <c r="K146" s="163"/>
      <c r="L146" s="163"/>
      <c r="M146" s="163"/>
      <c r="N146" s="163"/>
      <c r="O146" s="163"/>
      <c r="P146" s="163"/>
      <c r="Q146" s="163"/>
      <c r="R146" s="163"/>
      <c r="S146" s="163"/>
      <c r="T146" s="163"/>
      <c r="U146" s="163"/>
      <c r="V146" s="163"/>
      <c r="W146" s="163"/>
      <c r="X146" s="163"/>
      <c r="Y146" s="163"/>
      <c r="Z146" s="163"/>
      <c r="AA146" s="163"/>
      <c r="AB146" s="163"/>
      <c r="AC146" s="163"/>
      <c r="AD146" s="163"/>
      <c r="AE146" s="163"/>
      <c r="AF146" s="163"/>
      <c r="AG146" s="163"/>
      <c r="AH146" s="163"/>
      <c r="AI146" s="163"/>
      <c r="AJ146" s="163"/>
      <c r="AK146" s="163"/>
      <c r="AL146" s="163"/>
      <c r="AM146" s="163"/>
      <c r="AN146" s="163"/>
      <c r="AO146" s="163"/>
      <c r="AP146" s="163"/>
      <c r="AQ146" s="163"/>
      <c r="AR146" s="163"/>
      <c r="AS146" s="163"/>
      <c r="AT146" s="163"/>
      <c r="AU146" s="163"/>
      <c r="AV146" s="30"/>
      <c r="AW146" s="30"/>
      <c r="AX146" s="30"/>
      <c r="AY146" s="30"/>
      <c r="AZ146" s="30"/>
      <c r="BA146" s="30"/>
      <c r="BB146" s="30"/>
      <c r="BC146" s="30"/>
      <c r="BD146" s="30"/>
      <c r="BE146" s="30"/>
      <c r="BF146" s="30"/>
      <c r="BG146" s="30"/>
      <c r="BH146" s="30"/>
      <c r="BI146" s="30"/>
      <c r="BJ146" s="30"/>
      <c r="BK146" s="30"/>
    </row>
    <row r="147" spans="1:129" s="33" customFormat="1" ht="22.5" customHeight="1" x14ac:dyDescent="0.65">
      <c r="A147" s="29"/>
      <c r="B147" s="38"/>
      <c r="C147" s="30"/>
      <c r="D147" s="219" t="s">
        <v>118</v>
      </c>
      <c r="E147" s="106"/>
      <c r="F147" s="106"/>
      <c r="G147" s="106"/>
      <c r="H147" s="106"/>
      <c r="I147" s="106"/>
      <c r="J147" s="106"/>
      <c r="K147" s="106"/>
      <c r="L147" s="106"/>
      <c r="M147" s="106"/>
      <c r="N147" s="106"/>
      <c r="O147" s="106"/>
      <c r="P147" s="106"/>
      <c r="Q147" s="106"/>
      <c r="R147" s="106"/>
      <c r="S147" s="106"/>
      <c r="T147" s="106"/>
      <c r="U147" s="106"/>
      <c r="V147" s="106"/>
      <c r="W147" s="106"/>
      <c r="X147" s="106"/>
      <c r="Y147" s="106"/>
      <c r="Z147" s="106"/>
      <c r="AA147" s="106"/>
      <c r="AB147" s="106"/>
      <c r="AC147" s="106"/>
      <c r="AD147" s="106"/>
      <c r="AE147" s="106"/>
      <c r="AF147" s="106"/>
      <c r="AG147" s="106"/>
      <c r="AH147" s="106"/>
      <c r="AI147" s="106"/>
      <c r="AJ147" s="106"/>
      <c r="AK147" s="106"/>
      <c r="AL147" s="106"/>
      <c r="AM147" s="106"/>
      <c r="AN147" s="106"/>
      <c r="AO147" s="106"/>
      <c r="AP147" s="106"/>
      <c r="AQ147" s="106"/>
      <c r="AR147" s="106"/>
      <c r="AS147" s="106"/>
      <c r="AT147" s="106"/>
      <c r="AU147" s="106"/>
      <c r="AV147" s="106"/>
      <c r="AW147" s="106"/>
      <c r="AX147" s="106"/>
      <c r="AY147" s="106"/>
      <c r="AZ147" s="106"/>
      <c r="BA147" s="106"/>
      <c r="BB147" s="106"/>
      <c r="BC147" s="106"/>
      <c r="BD147" s="106"/>
      <c r="BE147" s="106"/>
      <c r="BF147" s="106"/>
      <c r="BG147" s="106"/>
      <c r="BH147" s="106"/>
      <c r="BI147" s="106"/>
      <c r="BJ147" s="106"/>
      <c r="BK147" s="30"/>
    </row>
    <row r="148" spans="1:129" s="33" customFormat="1" ht="30" customHeight="1" x14ac:dyDescent="0.65">
      <c r="A148" s="29"/>
      <c r="B148" s="30"/>
      <c r="C148" s="30"/>
      <c r="D148" s="219" t="s">
        <v>119</v>
      </c>
      <c r="E148" s="106"/>
      <c r="F148" s="106"/>
      <c r="G148" s="106"/>
      <c r="H148" s="106"/>
      <c r="I148" s="106"/>
      <c r="J148" s="106"/>
      <c r="K148" s="106"/>
      <c r="L148" s="106"/>
      <c r="M148" s="106"/>
      <c r="N148" s="106"/>
      <c r="O148" s="106"/>
      <c r="P148" s="106"/>
      <c r="Q148" s="106"/>
      <c r="R148" s="106"/>
      <c r="S148" s="106"/>
      <c r="T148" s="106"/>
      <c r="U148" s="106"/>
      <c r="V148" s="106"/>
      <c r="W148" s="106"/>
      <c r="X148" s="106"/>
      <c r="Y148" s="106"/>
      <c r="Z148" s="106"/>
      <c r="AA148" s="106"/>
      <c r="AB148" s="106"/>
      <c r="AC148" s="106"/>
      <c r="AD148" s="106"/>
      <c r="AE148" s="106"/>
      <c r="AF148" s="106"/>
      <c r="AG148" s="106"/>
      <c r="AH148" s="106"/>
      <c r="AI148" s="106"/>
      <c r="AJ148" s="106"/>
      <c r="AK148" s="106"/>
      <c r="AL148" s="106"/>
      <c r="AM148" s="106"/>
      <c r="AN148" s="106"/>
      <c r="AO148" s="106"/>
      <c r="AP148" s="106"/>
      <c r="AQ148" s="106"/>
      <c r="AR148" s="106"/>
      <c r="AS148" s="106"/>
      <c r="AT148" s="106"/>
      <c r="AU148" s="106"/>
      <c r="AV148" s="106"/>
      <c r="AW148" s="106"/>
      <c r="AX148" s="106"/>
      <c r="AY148" s="106"/>
      <c r="AZ148" s="106"/>
      <c r="BA148" s="106"/>
      <c r="BB148" s="106"/>
      <c r="BC148" s="106"/>
      <c r="BD148" s="106"/>
      <c r="BE148" s="106"/>
      <c r="BF148" s="106"/>
      <c r="BG148" s="106"/>
      <c r="BH148" s="106"/>
      <c r="BI148" s="106"/>
      <c r="BJ148" s="106"/>
      <c r="BK148" s="30"/>
    </row>
    <row r="149" spans="1:129" ht="21.75" customHeight="1" x14ac:dyDescent="0.65">
      <c r="B149" s="69" t="s">
        <v>202</v>
      </c>
      <c r="C149" s="69"/>
      <c r="D149" s="69"/>
      <c r="E149" s="69"/>
      <c r="F149" s="69"/>
      <c r="G149" s="69"/>
      <c r="H149" s="69"/>
      <c r="I149" s="69"/>
      <c r="J149" s="69"/>
      <c r="K149" s="69"/>
      <c r="L149" s="69"/>
      <c r="M149" s="69"/>
      <c r="N149" s="69"/>
      <c r="O149" s="69"/>
      <c r="P149" s="69"/>
      <c r="Q149" s="69"/>
      <c r="R149" s="69"/>
      <c r="S149" s="69"/>
      <c r="T149" s="69"/>
      <c r="U149" s="69"/>
      <c r="V149" s="69"/>
      <c r="W149" s="69"/>
      <c r="X149" s="69"/>
      <c r="Y149" s="69"/>
      <c r="Z149" s="69"/>
      <c r="AA149" s="69"/>
      <c r="AB149" s="69"/>
      <c r="AC149" s="69"/>
      <c r="AD149" s="69"/>
      <c r="AE149" s="69"/>
      <c r="AF149" s="69"/>
      <c r="AG149" s="69"/>
      <c r="AH149" s="69"/>
      <c r="AI149" s="69"/>
      <c r="AJ149" s="69"/>
      <c r="AK149" s="69"/>
      <c r="AL149" s="69"/>
      <c r="AM149" s="69"/>
      <c r="AN149" s="69"/>
      <c r="AO149" s="69"/>
      <c r="AP149" s="69"/>
      <c r="AQ149" s="4"/>
      <c r="AR149" s="4"/>
      <c r="AS149" s="4"/>
      <c r="AT149" s="4"/>
      <c r="AU149" s="4"/>
      <c r="AV149" s="4"/>
      <c r="AW149" s="4"/>
      <c r="AX149" s="4"/>
      <c r="AY149" s="4"/>
      <c r="AZ149" s="4"/>
      <c r="BA149" s="4"/>
      <c r="BB149" s="4"/>
      <c r="BC149" s="4"/>
      <c r="BD149" s="4"/>
      <c r="BE149" s="4"/>
      <c r="BF149" s="4"/>
      <c r="BG149" s="4"/>
      <c r="BH149" s="4"/>
      <c r="BI149" s="4"/>
      <c r="BJ149" s="4"/>
      <c r="BK149" s="4"/>
    </row>
    <row r="150" spans="1:129" ht="21.75" customHeight="1" x14ac:dyDescent="0.65">
      <c r="B150" s="48"/>
      <c r="C150" s="48"/>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48"/>
      <c r="AP150" s="48"/>
      <c r="AQ150" s="4"/>
      <c r="AR150" s="4"/>
      <c r="AS150" s="4"/>
      <c r="AT150" s="4"/>
      <c r="AU150" s="4"/>
      <c r="AV150" s="4"/>
      <c r="AW150" s="4"/>
      <c r="AX150" s="4"/>
      <c r="AY150" s="4"/>
      <c r="AZ150" s="4"/>
      <c r="BA150" s="4"/>
      <c r="BB150" s="4"/>
      <c r="BC150" s="4"/>
      <c r="BD150" s="4"/>
      <c r="BE150" s="4"/>
      <c r="BF150" s="4"/>
      <c r="BG150" s="4"/>
      <c r="BH150" s="4"/>
      <c r="BI150" s="4"/>
      <c r="BJ150" s="4"/>
      <c r="BK150" s="4"/>
    </row>
    <row r="151" spans="1:129" ht="21.75" customHeight="1" x14ac:dyDescent="0.65">
      <c r="B151" s="48"/>
      <c r="C151" s="48"/>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48"/>
      <c r="AP151" s="48"/>
      <c r="AQ151" s="4"/>
      <c r="AR151" s="4"/>
      <c r="AS151" s="4"/>
      <c r="AT151" s="4"/>
      <c r="AU151" s="4"/>
      <c r="AV151" s="4"/>
      <c r="AW151" s="4"/>
      <c r="AX151" s="4"/>
      <c r="AY151" s="4"/>
      <c r="AZ151" s="4"/>
      <c r="BA151" s="4"/>
      <c r="BB151" s="4"/>
      <c r="BC151" s="4"/>
      <c r="BD151" s="4"/>
      <c r="BE151" s="4"/>
      <c r="BF151" s="4"/>
      <c r="BG151" s="4"/>
      <c r="BH151" s="4"/>
      <c r="BI151" s="4"/>
      <c r="BJ151" s="4"/>
      <c r="BK151" s="4"/>
    </row>
    <row r="152" spans="1:129" ht="21.75" customHeight="1" x14ac:dyDescent="0.65">
      <c r="B152" s="48"/>
      <c r="C152" s="48"/>
      <c r="D152" s="48"/>
      <c r="E152" s="48"/>
      <c r="F152" s="48"/>
      <c r="G152" s="48"/>
      <c r="H152" s="48"/>
      <c r="I152" s="48"/>
      <c r="J152" s="48"/>
      <c r="K152" s="49" t="s">
        <v>126</v>
      </c>
      <c r="L152" s="52"/>
      <c r="M152" s="51"/>
      <c r="N152" s="51"/>
      <c r="O152" s="51"/>
      <c r="P152" s="51"/>
      <c r="Q152" s="51"/>
      <c r="R152" s="51"/>
      <c r="S152" s="51"/>
      <c r="T152" s="51"/>
      <c r="U152" s="51"/>
      <c r="V152" s="51"/>
      <c r="W152" s="51"/>
      <c r="X152" s="51"/>
      <c r="Y152" s="51"/>
      <c r="Z152" s="51"/>
      <c r="AA152" s="51"/>
      <c r="AB152" s="51"/>
      <c r="AC152" s="51"/>
      <c r="AD152" s="51"/>
      <c r="AE152" s="51"/>
      <c r="AF152" s="51"/>
      <c r="AG152" s="51"/>
      <c r="AH152" s="51"/>
      <c r="AI152" s="51"/>
      <c r="AJ152" s="51"/>
      <c r="AK152" s="51"/>
      <c r="AL152" s="51"/>
      <c r="AM152" s="51"/>
      <c r="AN152" s="48"/>
      <c r="AO152" s="48"/>
      <c r="AP152" s="48"/>
      <c r="AQ152" s="4"/>
      <c r="AR152" s="4"/>
      <c r="AS152" s="4"/>
      <c r="AT152" s="4"/>
      <c r="AU152" s="4"/>
      <c r="AV152" s="4"/>
      <c r="AW152" s="4"/>
      <c r="AX152" s="4"/>
      <c r="AY152" s="4"/>
      <c r="AZ152" s="4"/>
      <c r="BA152" s="4"/>
      <c r="BB152" s="4"/>
      <c r="BC152" s="4"/>
      <c r="BD152" s="4"/>
      <c r="BE152" s="4"/>
      <c r="BF152" s="4"/>
      <c r="BG152" s="4"/>
      <c r="BH152" s="4"/>
      <c r="BI152" s="4"/>
      <c r="BJ152" s="4"/>
      <c r="BK152" s="4"/>
    </row>
    <row r="153" spans="1:129" ht="21.75" customHeight="1" x14ac:dyDescent="0.65">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row>
    <row r="154" spans="1:129" ht="21.75" customHeight="1" x14ac:dyDescent="0.65">
      <c r="B154" s="4"/>
      <c r="C154" s="306"/>
      <c r="D154" s="306"/>
      <c r="E154" s="306"/>
      <c r="F154" s="306"/>
      <c r="G154" s="306"/>
      <c r="H154" s="306"/>
      <c r="I154" s="306"/>
      <c r="J154" s="306"/>
      <c r="K154" s="306"/>
      <c r="L154" s="306"/>
      <c r="M154" s="306"/>
      <c r="N154" s="306"/>
      <c r="O154" s="306"/>
      <c r="P154" s="306"/>
      <c r="Q154" s="306"/>
      <c r="R154" s="306"/>
      <c r="S154" s="306"/>
      <c r="T154" s="306"/>
      <c r="U154" s="306"/>
      <c r="V154" s="306"/>
      <c r="W154" s="306"/>
      <c r="X154" s="306"/>
      <c r="Y154" s="306"/>
      <c r="Z154" s="306"/>
      <c r="AA154" s="306"/>
      <c r="AB154" s="306"/>
      <c r="AC154" s="306"/>
      <c r="AD154" s="306"/>
      <c r="AE154" s="306"/>
      <c r="AF154" s="306"/>
      <c r="AG154" s="306"/>
      <c r="AH154" s="306"/>
      <c r="AI154" s="306"/>
      <c r="AJ154" s="306"/>
      <c r="AK154" s="306"/>
      <c r="AL154" s="306"/>
      <c r="AM154" s="306"/>
      <c r="AN154" s="306"/>
      <c r="AO154" s="306"/>
      <c r="AP154" s="306"/>
      <c r="AQ154" s="306"/>
      <c r="AR154" s="306"/>
      <c r="AS154" s="306"/>
      <c r="AT154" s="306"/>
      <c r="AU154" s="306"/>
      <c r="AV154" s="306"/>
      <c r="AW154" s="306"/>
      <c r="AX154" s="306"/>
      <c r="AY154" s="306"/>
      <c r="AZ154" s="306"/>
      <c r="BA154" s="306"/>
      <c r="BB154" s="306"/>
      <c r="BC154" s="4"/>
      <c r="BD154" s="4"/>
      <c r="BE154" s="4"/>
      <c r="BF154" s="4"/>
      <c r="BG154" s="4"/>
      <c r="BH154" s="4"/>
      <c r="BI154" s="4"/>
      <c r="BJ154" s="4"/>
      <c r="BK154" s="4"/>
    </row>
    <row r="155" spans="1:129" ht="21.75" customHeight="1" x14ac:dyDescent="0.65">
      <c r="B155" s="4"/>
      <c r="C155" s="306"/>
      <c r="D155" s="306"/>
      <c r="E155" s="306"/>
      <c r="F155" s="306"/>
      <c r="G155" s="306"/>
      <c r="H155" s="306"/>
      <c r="I155" s="306"/>
      <c r="J155" s="306"/>
      <c r="K155" s="306"/>
      <c r="L155" s="306"/>
      <c r="M155" s="306"/>
      <c r="N155" s="306"/>
      <c r="O155" s="306"/>
      <c r="P155" s="306"/>
      <c r="Q155" s="306"/>
      <c r="R155" s="306"/>
      <c r="S155" s="306"/>
      <c r="T155" s="306"/>
      <c r="U155" s="306"/>
      <c r="V155" s="306"/>
      <c r="W155" s="306"/>
      <c r="X155" s="306"/>
      <c r="Y155" s="306"/>
      <c r="Z155" s="306"/>
      <c r="AA155" s="306"/>
      <c r="AB155" s="306"/>
      <c r="AC155" s="306"/>
      <c r="AD155" s="306"/>
      <c r="AE155" s="306"/>
      <c r="AF155" s="306"/>
      <c r="AG155" s="306"/>
      <c r="AH155" s="306"/>
      <c r="AI155" s="306"/>
      <c r="AJ155" s="306"/>
      <c r="AK155" s="306"/>
      <c r="AL155" s="306"/>
      <c r="AM155" s="306"/>
      <c r="AN155" s="306"/>
      <c r="AO155" s="306"/>
      <c r="AP155" s="306"/>
      <c r="AQ155" s="306"/>
      <c r="AR155" s="306"/>
      <c r="AS155" s="306"/>
      <c r="AT155" s="306"/>
      <c r="AU155" s="306"/>
      <c r="AV155" s="306"/>
      <c r="AW155" s="306"/>
      <c r="AX155" s="306"/>
      <c r="AY155" s="306"/>
      <c r="AZ155" s="306"/>
      <c r="BA155" s="306"/>
      <c r="BB155" s="306"/>
      <c r="BC155" s="4"/>
      <c r="BD155" s="4"/>
      <c r="BE155" s="4"/>
      <c r="BF155" s="4"/>
      <c r="BG155" s="4"/>
      <c r="BH155" s="4"/>
      <c r="BI155" s="4"/>
      <c r="BJ155" s="4"/>
      <c r="BK155" s="4"/>
    </row>
    <row r="156" spans="1:129" ht="21.75" customHeight="1" x14ac:dyDescent="0.65">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c r="BE156" s="4"/>
      <c r="BF156" s="4"/>
      <c r="BG156" s="4"/>
      <c r="BH156" s="4"/>
      <c r="BI156" s="4"/>
      <c r="BJ156" s="4"/>
      <c r="BK156" s="4"/>
    </row>
    <row r="157" spans="1:129" ht="7.5" customHeight="1" x14ac:dyDescent="0.65">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c r="BE157" s="4"/>
      <c r="BF157" s="4"/>
      <c r="BG157" s="4"/>
      <c r="BH157" s="4"/>
      <c r="BI157" s="4"/>
      <c r="BJ157" s="4"/>
      <c r="BK157" s="4"/>
    </row>
  </sheetData>
  <sheetProtection algorithmName="SHA-512" hashValue="7jw586HmzrnXcIcMwZvutC4kYpPT9QFzYPYPTY8N3V9SLT6z1XWER794vZZzSV0sOWtuKw4P7qLkcsZCaTU2LA==" saltValue="y8eTJ75UtrOqV2Qat+aMbQ==" spinCount="100000" sheet="1" objects="1" scenarios="1"/>
  <mergeCells count="317">
    <mergeCell ref="C154:BB155"/>
    <mergeCell ref="BN5:BX5"/>
    <mergeCell ref="BY5:CA5"/>
    <mergeCell ref="CB5:CL5"/>
    <mergeCell ref="AI5:AK5"/>
    <mergeCell ref="AL5:AV5"/>
    <mergeCell ref="AW5:AY5"/>
    <mergeCell ref="AZ5:BJ5"/>
    <mergeCell ref="AD5:AH5"/>
    <mergeCell ref="D22:BJ22"/>
    <mergeCell ref="D11:J11"/>
    <mergeCell ref="K11:S11"/>
    <mergeCell ref="T11:AL11"/>
    <mergeCell ref="AM11:BJ11"/>
    <mergeCell ref="C12:BA12"/>
    <mergeCell ref="D13:M13"/>
    <mergeCell ref="N13:U13"/>
    <mergeCell ref="V13:AG13"/>
    <mergeCell ref="B21:C21"/>
    <mergeCell ref="D21:Q21"/>
    <mergeCell ref="R21:AF21"/>
    <mergeCell ref="AG21:AU21"/>
    <mergeCell ref="AV21:BJ21"/>
    <mergeCell ref="D14:BJ14"/>
    <mergeCell ref="C15:BJ15"/>
    <mergeCell ref="D88:BJ88"/>
    <mergeCell ref="D86:BJ86"/>
    <mergeCell ref="D81:J81"/>
    <mergeCell ref="B99:J99"/>
    <mergeCell ref="D17:BJ17"/>
    <mergeCell ref="D18:BJ18"/>
    <mergeCell ref="C19:BJ19"/>
    <mergeCell ref="D20:H20"/>
    <mergeCell ref="I20:Q20"/>
    <mergeCell ref="R20:W20"/>
    <mergeCell ref="X20:AF20"/>
    <mergeCell ref="AG20:AL20"/>
    <mergeCell ref="AM20:AU20"/>
    <mergeCell ref="AV20:BJ20"/>
    <mergeCell ref="BI81:BJ81"/>
    <mergeCell ref="AG81:AO81"/>
    <mergeCell ref="AT79:BJ79"/>
    <mergeCell ref="P81:AF81"/>
    <mergeCell ref="AP81:AT81"/>
    <mergeCell ref="C89:AJ89"/>
    <mergeCell ref="D80:BJ80"/>
    <mergeCell ref="BE78:BG78"/>
    <mergeCell ref="AQ78:AR78"/>
    <mergeCell ref="AU81:AV81"/>
    <mergeCell ref="U85:BJ85"/>
    <mergeCell ref="K85:L85"/>
    <mergeCell ref="C84:BI84"/>
    <mergeCell ref="AG82:BD82"/>
    <mergeCell ref="Q85:T85"/>
    <mergeCell ref="K79:V79"/>
    <mergeCell ref="W79:AD79"/>
    <mergeCell ref="BE82:BJ82"/>
    <mergeCell ref="AE79:AK79"/>
    <mergeCell ref="D83:BJ83"/>
    <mergeCell ref="AL79:AO79"/>
    <mergeCell ref="K81:O81"/>
    <mergeCell ref="BD81:BH81"/>
    <mergeCell ref="D79:J79"/>
    <mergeCell ref="AP79:AS79"/>
    <mergeCell ref="AW81:BC81"/>
    <mergeCell ref="D10:J10"/>
    <mergeCell ref="K10:S10"/>
    <mergeCell ref="T10:AL10"/>
    <mergeCell ref="AM10:BJ10"/>
    <mergeCell ref="D72:J72"/>
    <mergeCell ref="Q73:T73"/>
    <mergeCell ref="AL72:AP72"/>
    <mergeCell ref="AH13:AO13"/>
    <mergeCell ref="AP13:BA13"/>
    <mergeCell ref="BB13:BI13"/>
    <mergeCell ref="D28:E29"/>
    <mergeCell ref="D30:E31"/>
    <mergeCell ref="D32:E33"/>
    <mergeCell ref="D37:J37"/>
    <mergeCell ref="K37:BE37"/>
    <mergeCell ref="BF37:BK37"/>
    <mergeCell ref="D23:BJ23"/>
    <mergeCell ref="H64:T64"/>
    <mergeCell ref="D65:BJ65"/>
    <mergeCell ref="D63:BJ63"/>
    <mergeCell ref="D16:BJ16"/>
    <mergeCell ref="D44:J44"/>
    <mergeCell ref="D45:J45"/>
    <mergeCell ref="K44:BJ44"/>
    <mergeCell ref="A2:BK2"/>
    <mergeCell ref="C4:BJ4"/>
    <mergeCell ref="D5:G5"/>
    <mergeCell ref="AQ72:BJ72"/>
    <mergeCell ref="AZ46:BJ46"/>
    <mergeCell ref="Z46:AR46"/>
    <mergeCell ref="D64:G64"/>
    <mergeCell ref="AL64:AN64"/>
    <mergeCell ref="D6:G6"/>
    <mergeCell ref="H6:J6"/>
    <mergeCell ref="K6:U6"/>
    <mergeCell ref="V6:X6"/>
    <mergeCell ref="Y6:BJ6"/>
    <mergeCell ref="D9:J9"/>
    <mergeCell ref="K9:S9"/>
    <mergeCell ref="T9:AL9"/>
    <mergeCell ref="AM9:AR9"/>
    <mergeCell ref="AS9:BJ9"/>
    <mergeCell ref="BK5:BM5"/>
    <mergeCell ref="H5:AC5"/>
    <mergeCell ref="D7:BJ7"/>
    <mergeCell ref="C8:AP8"/>
    <mergeCell ref="AO64:AY64"/>
    <mergeCell ref="B68:G68"/>
    <mergeCell ref="D92:BJ92"/>
    <mergeCell ref="AA82:AF82"/>
    <mergeCell ref="D93:J93"/>
    <mergeCell ref="D98:BJ98"/>
    <mergeCell ref="D97:BJ97"/>
    <mergeCell ref="M85:O85"/>
    <mergeCell ref="D90:BJ90"/>
    <mergeCell ref="D91:BJ91"/>
    <mergeCell ref="D120:J120"/>
    <mergeCell ref="K120:BJ120"/>
    <mergeCell ref="D113:J113"/>
    <mergeCell ref="D111:J111"/>
    <mergeCell ref="D110:J110"/>
    <mergeCell ref="K110:AN110"/>
    <mergeCell ref="K113:L113"/>
    <mergeCell ref="C108:Z108"/>
    <mergeCell ref="K117:Z117"/>
    <mergeCell ref="B87:C87"/>
    <mergeCell ref="D85:J85"/>
    <mergeCell ref="D87:BJ87"/>
    <mergeCell ref="D106:J106"/>
    <mergeCell ref="K106:BJ106"/>
    <mergeCell ref="D115:J115"/>
    <mergeCell ref="K115:BJ115"/>
    <mergeCell ref="D107:BJ107"/>
    <mergeCell ref="D104:BJ104"/>
    <mergeCell ref="D103:J103"/>
    <mergeCell ref="K103:Z103"/>
    <mergeCell ref="AI103:BJ103"/>
    <mergeCell ref="D105:J105"/>
    <mergeCell ref="K105:BJ105"/>
    <mergeCell ref="AA103:AH103"/>
    <mergeCell ref="D112:BJ112"/>
    <mergeCell ref="D148:BJ148"/>
    <mergeCell ref="D147:BJ147"/>
    <mergeCell ref="D145:BJ145"/>
    <mergeCell ref="D130:BJ130"/>
    <mergeCell ref="D129:BJ129"/>
    <mergeCell ref="D133:BJ133"/>
    <mergeCell ref="D135:BJ135"/>
    <mergeCell ref="D134:BJ134"/>
    <mergeCell ref="D141:BJ141"/>
    <mergeCell ref="B142:AK142"/>
    <mergeCell ref="B146:AU146"/>
    <mergeCell ref="D144:BJ144"/>
    <mergeCell ref="D143:BJ143"/>
    <mergeCell ref="AF139:AI139"/>
    <mergeCell ref="AJ139:AT139"/>
    <mergeCell ref="AU139:BJ139"/>
    <mergeCell ref="D140:K140"/>
    <mergeCell ref="L140:BJ140"/>
    <mergeCell ref="B136:BF136"/>
    <mergeCell ref="S139:T139"/>
    <mergeCell ref="U139:AE139"/>
    <mergeCell ref="D132:J132"/>
    <mergeCell ref="K132:AH132"/>
    <mergeCell ref="AI132:AP132"/>
    <mergeCell ref="C69:AY69"/>
    <mergeCell ref="D128:BJ128"/>
    <mergeCell ref="AA117:AH117"/>
    <mergeCell ref="AI117:BJ117"/>
    <mergeCell ref="AO111:AS111"/>
    <mergeCell ref="AT111:BF111"/>
    <mergeCell ref="C126:S126"/>
    <mergeCell ref="D116:BJ116"/>
    <mergeCell ref="D109:J109"/>
    <mergeCell ref="K109:AN109"/>
    <mergeCell ref="AO109:BJ109"/>
    <mergeCell ref="K111:AN111"/>
    <mergeCell ref="D114:BJ114"/>
    <mergeCell ref="M113:O113"/>
    <mergeCell ref="Q113:T113"/>
    <mergeCell ref="U113:BJ113"/>
    <mergeCell ref="AO110:AS110"/>
    <mergeCell ref="AT110:BJ110"/>
    <mergeCell ref="D70:J70"/>
    <mergeCell ref="U73:BJ73"/>
    <mergeCell ref="D118:BJ118"/>
    <mergeCell ref="AL71:AP71"/>
    <mergeCell ref="D82:Z82"/>
    <mergeCell ref="C100:BJ100"/>
    <mergeCell ref="K71:AK71"/>
    <mergeCell ref="K72:AK72"/>
    <mergeCell ref="AL78:AM78"/>
    <mergeCell ref="AN78:AP78"/>
    <mergeCell ref="AY78:BB78"/>
    <mergeCell ref="BH78:BJ78"/>
    <mergeCell ref="AF78:AH78"/>
    <mergeCell ref="M75:O75"/>
    <mergeCell ref="D73:J73"/>
    <mergeCell ref="D75:J75"/>
    <mergeCell ref="D71:J71"/>
    <mergeCell ref="AI78:AK78"/>
    <mergeCell ref="AS78:AX78"/>
    <mergeCell ref="D78:AE78"/>
    <mergeCell ref="BC78:BD78"/>
    <mergeCell ref="K75:L75"/>
    <mergeCell ref="U75:BJ75"/>
    <mergeCell ref="AQ132:BJ132"/>
    <mergeCell ref="C137:S137"/>
    <mergeCell ref="D138:K138"/>
    <mergeCell ref="L138:BJ138"/>
    <mergeCell ref="D139:K139"/>
    <mergeCell ref="L139:R139"/>
    <mergeCell ref="B125:K125"/>
    <mergeCell ref="D121:BJ121"/>
    <mergeCell ref="D96:BJ96"/>
    <mergeCell ref="K101:BJ101"/>
    <mergeCell ref="D101:J101"/>
    <mergeCell ref="BG111:BJ111"/>
    <mergeCell ref="AZ127:BJ127"/>
    <mergeCell ref="K127:AH127"/>
    <mergeCell ref="D127:J127"/>
    <mergeCell ref="K119:BJ119"/>
    <mergeCell ref="D119:J119"/>
    <mergeCell ref="D123:BJ123"/>
    <mergeCell ref="AI127:AP127"/>
    <mergeCell ref="D131:BJ131"/>
    <mergeCell ref="D124:BJ124"/>
    <mergeCell ref="AQ127:AY127"/>
    <mergeCell ref="D102:BJ102"/>
    <mergeCell ref="D117:J117"/>
    <mergeCell ref="D66:BJ66"/>
    <mergeCell ref="D67:BJ67"/>
    <mergeCell ref="AN36:AO36"/>
    <mergeCell ref="D38:BJ38"/>
    <mergeCell ref="D39:BJ39"/>
    <mergeCell ref="D40:BJ40"/>
    <mergeCell ref="E47:J47"/>
    <mergeCell ref="K47:Y47"/>
    <mergeCell ref="Z47:AR47"/>
    <mergeCell ref="D57:I57"/>
    <mergeCell ref="J57:O57"/>
    <mergeCell ref="O54:BJ54"/>
    <mergeCell ref="Y53:AK53"/>
    <mergeCell ref="D54:J54"/>
    <mergeCell ref="E46:J46"/>
    <mergeCell ref="AS46:AY46"/>
    <mergeCell ref="D50:BJ50"/>
    <mergeCell ref="D62:BK62"/>
    <mergeCell ref="D52:BJ52"/>
    <mergeCell ref="X64:AK64"/>
    <mergeCell ref="U64:W64"/>
    <mergeCell ref="J58:O58"/>
    <mergeCell ref="D55:BJ55"/>
    <mergeCell ref="C51:AP51"/>
    <mergeCell ref="C35:AZ35"/>
    <mergeCell ref="A24:BK24"/>
    <mergeCell ref="F32:BJ32"/>
    <mergeCell ref="F33:BJ33"/>
    <mergeCell ref="F30:BJ30"/>
    <mergeCell ref="F31:BJ31"/>
    <mergeCell ref="D34:BJ34"/>
    <mergeCell ref="D27:AE27"/>
    <mergeCell ref="AF27:AG27"/>
    <mergeCell ref="F28:BJ28"/>
    <mergeCell ref="F29:BJ29"/>
    <mergeCell ref="B25:G25"/>
    <mergeCell ref="C26:P26"/>
    <mergeCell ref="BK108:CW108"/>
    <mergeCell ref="X45:Z45"/>
    <mergeCell ref="K46:Y46"/>
    <mergeCell ref="BL49:DR49"/>
    <mergeCell ref="BL48:DO48"/>
    <mergeCell ref="D48:BJ48"/>
    <mergeCell ref="D46:D47"/>
    <mergeCell ref="D49:BJ49"/>
    <mergeCell ref="D61:BJ61"/>
    <mergeCell ref="K54:N54"/>
    <mergeCell ref="K73:L73"/>
    <mergeCell ref="M73:O73"/>
    <mergeCell ref="K70:AK70"/>
    <mergeCell ref="AQ71:BJ71"/>
    <mergeCell ref="D76:BJ76"/>
    <mergeCell ref="D74:BJ74"/>
    <mergeCell ref="Q75:T75"/>
    <mergeCell ref="AL70:BJ70"/>
    <mergeCell ref="AS47:AY47"/>
    <mergeCell ref="AZ47:BJ47"/>
    <mergeCell ref="K93:BJ93"/>
    <mergeCell ref="D94:BJ94"/>
    <mergeCell ref="D95:BJ95"/>
    <mergeCell ref="D77:BJ77"/>
    <mergeCell ref="C53:X53"/>
    <mergeCell ref="D36:J36"/>
    <mergeCell ref="K36:AM36"/>
    <mergeCell ref="C60:BJ60"/>
    <mergeCell ref="B48:C48"/>
    <mergeCell ref="B49:C49"/>
    <mergeCell ref="D58:I58"/>
    <mergeCell ref="AP36:AZ36"/>
    <mergeCell ref="BA36:BE36"/>
    <mergeCell ref="C56:BJ56"/>
    <mergeCell ref="D59:BJ59"/>
    <mergeCell ref="AL53:AO53"/>
    <mergeCell ref="C43:N43"/>
    <mergeCell ref="K45:R45"/>
    <mergeCell ref="S45:W45"/>
    <mergeCell ref="D41:BJ41"/>
    <mergeCell ref="AO45:BJ45"/>
    <mergeCell ref="AA45:AE45"/>
    <mergeCell ref="AJ45:AN45"/>
    <mergeCell ref="AF45:AI45"/>
    <mergeCell ref="AP53:AU53"/>
  </mergeCells>
  <phoneticPr fontId="2"/>
  <conditionalFormatting sqref="D21:Q21">
    <cfRule type="cellIs" dxfId="70" priority="72" operator="equal">
      <formula>"申請書提出期限は4月8日(金)"</formula>
    </cfRule>
    <cfRule type="cellIs" dxfId="69" priority="73" operator="equal">
      <formula>"申請書提出期限は4月1日(金)"</formula>
    </cfRule>
  </conditionalFormatting>
  <conditionalFormatting sqref="R21:AF21">
    <cfRule type="cellIs" dxfId="68" priority="70" operator="equal">
      <formula>"申請書提出期限は4月8日(金)"</formula>
    </cfRule>
    <cfRule type="cellIs" dxfId="67" priority="71" operator="equal">
      <formula>"申請書提出期限は4月1日(金)"</formula>
    </cfRule>
  </conditionalFormatting>
  <conditionalFormatting sqref="AG21:AU21">
    <cfRule type="cellIs" dxfId="66" priority="68" operator="equal">
      <formula>"申請書提出期限は4月8日(金)"</formula>
    </cfRule>
    <cfRule type="cellIs" dxfId="65" priority="69" operator="equal">
      <formula>"申請書提出期限は4月1日(金)"</formula>
    </cfRule>
  </conditionalFormatting>
  <conditionalFormatting sqref="D7:BJ7">
    <cfRule type="cellIs" dxfId="64" priority="67" operator="equal">
      <formula>"（注）他企業の方やコンサルタントの方はヒアリングに参加できません。参加できるのは貴社の方のみです。"</formula>
    </cfRule>
  </conditionalFormatting>
  <conditionalFormatting sqref="AM11:BJ11">
    <cfRule type="cellIs" dxfId="63" priority="65" operator="equal">
      <formula>"（注）日時はご希望に沿えない場合があります。"</formula>
    </cfRule>
  </conditionalFormatting>
  <conditionalFormatting sqref="D14:BJ14">
    <cfRule type="cellIs" dxfId="62" priority="64" operator="equal">
      <formula>"（注）事前ヒアリングの申込前に、公社ホームページ・概要説明動画・募集要項を必ずご確認ください。"</formula>
    </cfRule>
  </conditionalFormatting>
  <conditionalFormatting sqref="AV20:BJ20">
    <cfRule type="cellIs" dxfId="61" priority="63" operator="equal">
      <formula>"（注）対面受付日はご希望に"</formula>
    </cfRule>
  </conditionalFormatting>
  <conditionalFormatting sqref="AV21:BJ21">
    <cfRule type="cellIs" dxfId="60" priority="62" operator="equal">
      <formula>"　　沿えない場合があります。"</formula>
    </cfRule>
  </conditionalFormatting>
  <conditionalFormatting sqref="D22:BJ22">
    <cfRule type="cellIs" dxfId="59" priority="61" operator="equal">
      <formula>"（注）事前ヒアリングで申請要件を満たしていないことが発覚した場合、申請できません。"</formula>
    </cfRule>
  </conditionalFormatting>
  <conditionalFormatting sqref="D23:BJ23">
    <cfRule type="cellIs" dxfId="58" priority="60" operator="equal">
      <formula>"（注）事前ヒアリングで申請要件の確認を終えた方から対面受付日を決めさせていただきます。"</formula>
    </cfRule>
  </conditionalFormatting>
  <conditionalFormatting sqref="D135:BJ135">
    <cfRule type="cellIs" dxfId="57" priority="59" operator="equal">
      <formula>"　　　を記入する必要があります。"</formula>
    </cfRule>
  </conditionalFormatting>
  <conditionalFormatting sqref="D133:BJ133">
    <cfRule type="cellIs" dxfId="56" priority="58" operator="equal">
      <formula>"（注）「HUB機構のデータベース」は東京都医工連携HUB機構のデータベースを使用した場合のみ、選択してください。"</formula>
    </cfRule>
  </conditionalFormatting>
  <conditionalFormatting sqref="D134:BJ134">
    <cfRule type="cellIs" dxfId="55" priority="57" operator="equal">
      <formula>"（注）申請書には「ニーズの確認方法」「ニーズのヒアリング内容（臨床ニーズ、市場ニーズ）」「競合品の状況及び課題」"</formula>
    </cfRule>
  </conditionalFormatting>
  <conditionalFormatting sqref="D128:BJ128">
    <cfRule type="cellIs" dxfId="54" priority="56" operator="equal">
      <formula>"（注）組織名称には、医療提供施設名（病院、診療所等）の名前をご記入ください。大学医学部は該当しません。"</formula>
    </cfRule>
  </conditionalFormatting>
  <conditionalFormatting sqref="D131:BJ131">
    <cfRule type="cellIs" dxfId="53" priority="55" operator="equal">
      <formula>"（注）臨床ニーズに基づいた開発でなければ申請ができません。"</formula>
    </cfRule>
  </conditionalFormatting>
  <conditionalFormatting sqref="D129:BJ129">
    <cfRule type="cellIs" dxfId="52" priority="54" operator="equal">
      <formula>"（注）確認者の氏名は左側にご記入ください。確認者の同意を得たうえでご記入ください。"</formula>
    </cfRule>
  </conditionalFormatting>
  <conditionalFormatting sqref="D130:BJ130">
    <cfRule type="cellIs" dxfId="51" priority="53" operator="equal">
      <formula>"（注）右側には医療提供者の職業（医師、看護師、臨床工学技士等）をご記入ください。医学部の教授は該当しません。"</formula>
    </cfRule>
  </conditionalFormatting>
  <conditionalFormatting sqref="D121:BJ121">
    <cfRule type="cellIs" dxfId="50" priority="52" operator="equal">
      <formula>"（注）申請書には連携相手の「直近売上高」「主要取引先、販路」「保有資格」等を記入する必要があります。"</formula>
    </cfRule>
  </conditionalFormatting>
  <conditionalFormatting sqref="D34:BJ34">
    <cfRule type="cellIs" dxfId="49" priority="51" operator="equal">
      <formula>"（注）申請時点で連携体を構築している必要があります。"</formula>
    </cfRule>
  </conditionalFormatting>
  <conditionalFormatting sqref="BF37">
    <cfRule type="cellIs" dxfId="48" priority="50" operator="equal">
      <formula>"（注）20文字以内に修正してください。"</formula>
    </cfRule>
  </conditionalFormatting>
  <conditionalFormatting sqref="D41:BJ41">
    <cfRule type="cellIs" dxfId="47" priority="49" operator="equal">
      <formula>"（注）申請時には具体的な達成目標を設定していただきます。目標が未達成の場合、助成金が交付されません。"</formula>
    </cfRule>
  </conditionalFormatting>
  <conditionalFormatting sqref="D38:BJ38">
    <cfRule type="cellIs" dxfId="46" priority="47" operator="equal">
      <formula>"（注）●の試作、●の事前検証 という申請テーマにしてください。"</formula>
    </cfRule>
  </conditionalFormatting>
  <conditionalFormatting sqref="D39:BJ39">
    <cfRule type="cellIs" dxfId="45" priority="46" operator="equal">
      <formula>"（注）助成金に採択された場合、申請テーマは公社HPに公開されます。技術的な開発要素のないもの、既製品の模倣や改良を"</formula>
    </cfRule>
  </conditionalFormatting>
  <conditionalFormatting sqref="D40:BJ40">
    <cfRule type="cellIs" dxfId="44" priority="45" operator="equal">
      <formula>"　　　するものは申請テーマに設定できません（申請できません）。"</formula>
    </cfRule>
  </conditionalFormatting>
  <conditionalFormatting sqref="D50:BJ50">
    <cfRule type="cellIs" dxfId="43" priority="44" operator="equal">
      <formula>"（注）連携相手の医療機器製販企業が必要な業許可を持っていない場合、申請することができません。"</formula>
    </cfRule>
  </conditionalFormatting>
  <conditionalFormatting sqref="D48:BJ48">
    <cfRule type="cellIs" dxfId="42" priority="42" operator="equal">
      <formula>"（注）連携相手が医療機器製造販売業または医療機器販売業（貸与業）のいずれかを持っている必要があります。"</formula>
    </cfRule>
    <cfRule type="cellIs" dxfId="41" priority="43" operator="equal">
      <formula>"（注）開発する医療機器のクラスに応じた医療機器製造販売業許可証（写）の提出が必要です。"</formula>
    </cfRule>
  </conditionalFormatting>
  <conditionalFormatting sqref="D49:BJ49">
    <cfRule type="cellIs" dxfId="40" priority="38" operator="equal">
      <formula>"（注）第一種の医療機器製造販売業許可証（写）の提出が必要です。"</formula>
    </cfRule>
    <cfRule type="cellIs" dxfId="39" priority="39" operator="equal">
      <formula>"（注）第一種、第二種のいずれかの医療機器製造販売業許可証（写）の提出が必要です。"</formula>
    </cfRule>
    <cfRule type="cellIs" dxfId="38" priority="40" operator="equal">
      <formula>"（注）第一種、第二種、第三種のいずれかの医療機器製造販売業許可証（写）の提出が必要です。"</formula>
    </cfRule>
    <cfRule type="cellIs" dxfId="37" priority="41" operator="equal">
      <formula>"（注）臨床現場において診断・治療・予防等に使用される非医療機器が対象となります。"</formula>
    </cfRule>
  </conditionalFormatting>
  <conditionalFormatting sqref="D55:BJ55">
    <cfRule type="cellIs" dxfId="36" priority="37" operator="equal">
      <formula>"（注）助成率が2/3のため、助成金交付申請額の1.5倍の助成対象経費が必要となります。"</formula>
    </cfRule>
  </conditionalFormatting>
  <conditionalFormatting sqref="O54:BJ54">
    <cfRule type="cellIs" dxfId="35" priority="36" operator="equal">
      <formula>"（注）助成金交付申請額は5,000千円（500万円）以内にしてください。"</formula>
    </cfRule>
  </conditionalFormatting>
  <conditionalFormatting sqref="D59:BJ59">
    <cfRule type="cellIs" dxfId="34" priority="35" operator="equal">
      <formula>"（注）申請書には、申請する各経費について詳細に記入する必要があります。申請までにご検討ください。"</formula>
    </cfRule>
  </conditionalFormatting>
  <conditionalFormatting sqref="D67:BJ67">
    <cfRule type="cellIs" dxfId="33" priority="34" operator="equal">
      <formula>"（注）目標を達成していない場合は助成金が交付されません。"</formula>
    </cfRule>
  </conditionalFormatting>
  <conditionalFormatting sqref="D66:BJ66">
    <cfRule type="cellIs" dxfId="32" priority="33" operator="equal">
      <formula>"（注）申請書には、達成目標と成果物、取組項目、実施スケジュール、実施方法を記入する必要があります。"</formula>
    </cfRule>
  </conditionalFormatting>
  <conditionalFormatting sqref="D65:BJ65">
    <cfRule type="cellIs" dxfId="31" priority="32" operator="equal">
      <formula>"（注）期間内に契約～実施～支払を行った経費が助成金の対象経費になります。期間内の上市、量産、出荷はできません。"</formula>
    </cfRule>
  </conditionalFormatting>
  <conditionalFormatting sqref="AL70:BJ70">
    <cfRule type="cellIs" dxfId="30" priority="31" operator="equal">
      <formula>"（注）申請時に会社概要の提出が必要です。"</formula>
    </cfRule>
  </conditionalFormatting>
  <conditionalFormatting sqref="D118:BJ118">
    <cfRule type="cellIs" dxfId="29" priority="30" operator="equal">
      <formula>"（注）申請までに東京都医工連携HUB機構に会員登録するように連携相手に依頼してください。"</formula>
    </cfRule>
  </conditionalFormatting>
  <conditionalFormatting sqref="D116:BJ116">
    <cfRule type="cellIs" dxfId="28" priority="29" operator="equal">
      <formula>"（注）本事業で開発する製品等の販路開拓を連携相手の医療機器製販企業が担う必要があります。"</formula>
    </cfRule>
  </conditionalFormatting>
  <conditionalFormatting sqref="D114:BJ114">
    <cfRule type="cellIs" dxfId="27" priority="28" operator="equal">
      <formula>"（注）連携相手は都内に登記をしている必要があります（支店登記でも可）。登記簿謄本の住所をご記入ください。"</formula>
    </cfRule>
  </conditionalFormatting>
  <conditionalFormatting sqref="AA108:BJ108">
    <cfRule type="cellIs" dxfId="26" priority="25" operator="equal">
      <formula>"（注）連携予定企業の情報は不要です。"</formula>
    </cfRule>
    <cfRule type="cellIs" dxfId="25" priority="26" operator="equal">
      <formula>"（注）（２）販路開拓を担う医療機器製販企業について、記入は不要です。"</formula>
    </cfRule>
    <cfRule type="cellIs" dxfId="24" priority="27" operator="equal">
      <formula>"（注）連携予定の相手企業についてご記入ください。"</formula>
    </cfRule>
  </conditionalFormatting>
  <conditionalFormatting sqref="BN112">
    <cfRule type="cellIs" dxfId="23" priority="24" operator="equal">
      <formula>"（注）貴社の関連会社（資本関係がある企業、役員を兼任する企業）を連携相手にすることはできません。"</formula>
    </cfRule>
  </conditionalFormatting>
  <conditionalFormatting sqref="D112:BJ112">
    <cfRule type="cellIs" dxfId="22" priority="23" operator="equal">
      <formula>"（注）貴社の関連会社（資本関係がある企業、役員を兼任する企業）を連携相手にすることはできません。"</formula>
    </cfRule>
  </conditionalFormatting>
  <conditionalFormatting sqref="AO109:BJ109">
    <cfRule type="cellIs" dxfId="21" priority="22" operator="equal">
      <formula>"（注）申請時に会社概要の提出が必要です。"</formula>
    </cfRule>
  </conditionalFormatting>
  <conditionalFormatting sqref="D107:BJ107">
    <cfRule type="cellIs" dxfId="20" priority="21" operator="equal">
      <formula>"（注）申請書には貴社の「売上高」「主要取引先」「保有資格・受賞歴」等も記入する必要があります。"</formula>
    </cfRule>
  </conditionalFormatting>
  <conditionalFormatting sqref="D104:BJ104">
    <cfRule type="cellIs" dxfId="19" priority="20" operator="equal">
      <formula>"（注）申請までに医療機器産業参入支援事業（公社）に会員登録してください。"</formula>
    </cfRule>
  </conditionalFormatting>
  <conditionalFormatting sqref="D102:BJ102">
    <cfRule type="cellIs" dxfId="18" priority="19" operator="equal">
      <formula>"（注）貴社が本事業において開発の主たる部分を担う必要があります。"</formula>
    </cfRule>
  </conditionalFormatting>
  <conditionalFormatting sqref="D94:BJ94">
    <cfRule type="cellIs" dxfId="17" priority="18" operator="equal">
      <formula>"（注）同一テーマで公的な助成金の交付決定を受けている場合は申請ができません。"</formula>
    </cfRule>
  </conditionalFormatting>
  <conditionalFormatting sqref="D98:BJ98">
    <cfRule type="cellIs" dxfId="16" priority="17" operator="equal">
      <formula>"（注）申請書には公的な助成金の交付状況や申請状況を記入する必要があります。"</formula>
    </cfRule>
  </conditionalFormatting>
  <conditionalFormatting sqref="D97:BJ97">
    <cfRule type="cellIs" dxfId="15" priority="16" operator="equal">
      <formula>"　　　なお、同一のテーマであっても開発ステージや対象経費が明確に区分できる場合は本項目に該当しません。"</formula>
    </cfRule>
  </conditionalFormatting>
  <conditionalFormatting sqref="D96:BJ96">
    <cfRule type="cellIs" dxfId="14" priority="15" operator="equal">
      <formula>"（注）申請テーマ名の文言が異なっていても、開発内容が同じ場合は同一テーマとして扱います。"</formula>
    </cfRule>
  </conditionalFormatting>
  <conditionalFormatting sqref="D95:BJ95">
    <cfRule type="cellIs" dxfId="13" priority="14" operator="equal">
      <formula>"（注）同一テーマで他の東京都中小企業振興公社の助成金を申請している場合は申請ができません。"</formula>
    </cfRule>
  </conditionalFormatting>
  <conditionalFormatting sqref="D74:BJ74">
    <cfRule type="cellIs" dxfId="12" priority="13" operator="equal">
      <formula>"（注）本店登記所在地は都外の所在地でも問題ありません。"</formula>
    </cfRule>
  </conditionalFormatting>
  <conditionalFormatting sqref="D76:BJ76">
    <cfRule type="cellIs" dxfId="11" priority="12" operator="equal">
      <formula>"（注）都内に登記をしている必要があります（支店登記でも可）。登記簿謄本の住所をご記入ください。"</formula>
    </cfRule>
  </conditionalFormatting>
  <conditionalFormatting sqref="D77:BJ77">
    <cfRule type="cellIs" dxfId="10" priority="11" operator="equal">
      <formula>"（注）申請書には、連絡先や連絡担当者の氏名、部署と役職、TEL、メールアドレスを記入する必要があります。"</formula>
    </cfRule>
  </conditionalFormatting>
  <conditionalFormatting sqref="D80:BJ80">
    <cfRule type="cellIs" dxfId="9" priority="2" operator="equal">
      <formula>"（注）創業前の個人の方は、業種・資本金・従業員数・大企業や投資会社に該当する株主等を記入する必要はありません。"</formula>
    </cfRule>
    <cfRule type="cellIs" dxfId="8" priority="3" operator="equal">
      <formula>"（注）大企業、みなし大企業に該当する場合、申請することができません。"</formula>
    </cfRule>
    <cfRule type="cellIs" dxfId="7" priority="10" operator="equal">
      <formula>"（注）大企業、みなし大企業に該当する場合、申請することができません。"</formula>
    </cfRule>
  </conditionalFormatting>
  <conditionalFormatting sqref="D83:BJ83">
    <cfRule type="cellIs" dxfId="6" priority="7" operator="equal">
      <formula>"（注）大企業が実質的に経営に参画している場合、申請できません。募集要項でご確認ください。"</formula>
    </cfRule>
    <cfRule type="cellIs" dxfId="5" priority="8" operator="equal">
      <formula>"（注）大企業が実質的に経営に参画している場合、申請できません。募集要項でご確認ください。"</formula>
    </cfRule>
    <cfRule type="cellIs" dxfId="4" priority="9" operator="equal">
      <formula>"（注）大企業、みなし大企業に該当する場合、申請することができません。"</formula>
    </cfRule>
  </conditionalFormatting>
  <conditionalFormatting sqref="D88:BJ88">
    <cfRule type="cellIs" dxfId="3" priority="6" operator="equal">
      <formula>"　　　記入する必要があります。"</formula>
    </cfRule>
  </conditionalFormatting>
  <conditionalFormatting sqref="D87:BJ87">
    <cfRule type="cellIs" dxfId="2" priority="5" operator="equal">
      <formula>"（注）申請書には、開発実施場所の「名称」「面積」「実施業務」「開発者数」「機器設備」「最寄交通機関」を"</formula>
    </cfRule>
  </conditionalFormatting>
  <conditionalFormatting sqref="D86:BJ86">
    <cfRule type="cellIs" dxfId="1" priority="4" operator="equal">
      <formula>"（注）開発の実施場所は自社の事業所等をご記入ください。所在地は首都圏であれば問題ありません。"</formula>
    </cfRule>
  </conditionalFormatting>
  <conditionalFormatting sqref="D141:BJ141">
    <cfRule type="cellIs" dxfId="0" priority="1" operator="equal">
      <formula>"（注）申請書には「先行技術調査」「開発品に必要な産業財産権」を記入する必要があります。"</formula>
    </cfRule>
  </conditionalFormatting>
  <dataValidations count="24">
    <dataValidation type="list" allowBlank="1" showInputMessage="1" showErrorMessage="1" sqref="BE82:BJ82 AA82:AF82">
      <formula1>"いない,いる"</formula1>
    </dataValidation>
    <dataValidation type="list" allowBlank="1" showInputMessage="1" showErrorMessage="1" sqref="K79:V79">
      <formula1>"業種を選択してください,製造業,建設業,運輸業,情報通信業,卸売業,サービス業,小売業,その他"</formula1>
    </dataValidation>
    <dataValidation type="list" allowBlank="1" showInputMessage="1" showErrorMessage="1" sqref="AQ71:BJ71">
      <formula1>"選択してください,中小企業者,中小企業団体,中小企業グループ（共同申請）"</formula1>
    </dataValidation>
    <dataValidation type="list" allowBlank="1" showInputMessage="1" showErrorMessage="1" sqref="AF78:AH78">
      <formula1>"昭和,平成,令和,大正,明治"</formula1>
    </dataValidation>
    <dataValidation type="list" allowBlank="1" showInputMessage="1" showErrorMessage="1" sqref="K103:Z103 K117:Z117">
      <formula1>"登録状況を選択してください,会員登録あり,会員登録なし"</formula1>
    </dataValidation>
    <dataValidation type="list" allowBlank="1" showInputMessage="1" showErrorMessage="1" sqref="AF45">
      <formula1>"新規,改良,後発"</formula1>
    </dataValidation>
    <dataValidation type="list" allowBlank="1" showInputMessage="1" showErrorMessage="1" sqref="K45:R45">
      <formula1>"医療機器,非医療機器"</formula1>
    </dataValidation>
    <dataValidation type="list" allowBlank="1" showInputMessage="1" showErrorMessage="1" sqref="X45">
      <formula1>"Ⅰ,Ⅱ,Ⅲ,Ⅳ"</formula1>
    </dataValidation>
    <dataValidation type="list" allowBlank="1" showInputMessage="1" showErrorMessage="1" sqref="AN78:AP78">
      <formula1>"1,2,3,4,5,6,7,8,9,10,11,12"</formula1>
    </dataValidation>
    <dataValidation type="list" allowBlank="1" showInputMessage="1" showErrorMessage="1" sqref="BE78:BG78">
      <formula1>"0,1,2,3,4,5,6,7,8,9,10,11"</formula1>
    </dataValidation>
    <dataValidation type="list" allowBlank="1" showInputMessage="1" showErrorMessage="1" sqref="Z47:AR47">
      <formula1>"選択してください,第一種医療機器製造販売業,第二種医療機器製造販売業,第三種医療機器製造販売業,業許可なし"</formula1>
    </dataValidation>
    <dataValidation imeMode="off" allowBlank="1" showInputMessage="1" showErrorMessage="1" sqref="AZ46:BJ47 K81:O81 BD81:BH81 AT111:BF111"/>
    <dataValidation type="list" allowBlank="1" showInputMessage="1" showErrorMessage="1" sqref="AS9">
      <formula1>"方法を選択してください,リモート（ZOOM）,対面実施"</formula1>
    </dataValidation>
    <dataValidation imeMode="disabled" allowBlank="1" showInputMessage="1" showErrorMessage="1" sqref="Q85:T85 D54:J54 M73:O73 Q73:T73 M75:O75 Q75:T75 AI78:AK78 AY78:BB78 AE79:AK79 AP81:AT81 M85:O85 M113:O113 Q113:T113 Y6:BJ6 K6:U6"/>
    <dataValidation type="list" allowBlank="1" showInputMessage="1" showErrorMessage="1" sqref="D58:O58">
      <formula1>"○"</formula1>
    </dataValidation>
    <dataValidation type="list" allowBlank="1" showInputMessage="1" showErrorMessage="1" sqref="AQ132:BJ132">
      <formula1>"臨床ニーズ元を選択してください,HUB機構データベース,その他"</formula1>
    </dataValidation>
    <dataValidation type="list" allowBlank="1" showInputMessage="1" showErrorMessage="1" sqref="AT110:BJ110">
      <formula1>"企業分類を選択してください,中小企業者,大企業またはみなし大企業"</formula1>
    </dataValidation>
    <dataValidation type="list" allowBlank="1" showInputMessage="1" showErrorMessage="1" sqref="K93:BJ93">
      <formula1>"公的な助成金の利用状況を選択してください,Ａ 交付決定を受けたことがある、または現在申請している,Ｂ 交付決定を受けたことがなく、申請中でもない"</formula1>
    </dataValidation>
    <dataValidation type="list" allowBlank="1" showInputMessage="1" showErrorMessage="1" sqref="AT79:BJ79">
      <formula1>"分類を選択してください,中小企業者,創業前の個人,大企業またはみなし大企業"</formula1>
    </dataValidation>
    <dataValidation type="list" allowBlank="1" showInputMessage="1" showErrorMessage="1" sqref="AF27:AG27">
      <formula1>"1,2,3"</formula1>
    </dataValidation>
    <dataValidation type="list" allowBlank="1" showInputMessage="1" showErrorMessage="1" sqref="AH13:AO13">
      <formula1>"選択してください,閲覧した,閲覧していない"</formula1>
    </dataValidation>
    <dataValidation type="list" allowBlank="1" showInputMessage="1" showErrorMessage="1" sqref="BB13:BI13 N13:U13">
      <formula1>"選択してください,確認した,確認していない"</formula1>
    </dataValidation>
    <dataValidation type="textLength" operator="lessThanOrEqual" allowBlank="1" showInputMessage="1" showErrorMessage="1" errorTitle="文字数制限" error="20文字以内に修正してください。" sqref="K36:AM36">
      <formula1>20</formula1>
    </dataValidation>
    <dataValidation type="list" allowBlank="1" showInputMessage="1" showErrorMessage="1" sqref="Z46:AR46">
      <formula1>"選択してください,第一種医療機器製造販売業,第二種医療機器製造販売業,第三種医療機器製造販売業,業許可なし"</formula1>
    </dataValidation>
  </dataValidations>
  <printOptions horizontalCentered="1"/>
  <pageMargins left="0" right="0" top="0" bottom="0" header="0" footer="0"/>
  <pageSetup paperSize="9" orientation="portrait" r:id="rId1"/>
  <rowBreaks count="4" manualBreakCount="4">
    <brk id="34" max="62" man="1"/>
    <brk id="67" max="62" man="1"/>
    <brk id="98" max="62" man="1"/>
    <brk id="124" max="62"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381000</xdr:colOff>
                    <xdr:row>149</xdr:row>
                    <xdr:rowOff>10886</xdr:rowOff>
                  </from>
                  <to>
                    <xdr:col>14</xdr:col>
                    <xdr:colOff>21771</xdr:colOff>
                    <xdr:row>149</xdr:row>
                    <xdr:rowOff>255814</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18</xdr:col>
                    <xdr:colOff>10886</xdr:colOff>
                    <xdr:row>149</xdr:row>
                    <xdr:rowOff>0</xdr:rowOff>
                  </from>
                  <to>
                    <xdr:col>25</xdr:col>
                    <xdr:colOff>27214</xdr:colOff>
                    <xdr:row>149</xdr:row>
                    <xdr:rowOff>239486</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30</xdr:col>
                    <xdr:colOff>87086</xdr:colOff>
                    <xdr:row>148</xdr:row>
                    <xdr:rowOff>277586</xdr:rowOff>
                  </from>
                  <to>
                    <xdr:col>46</xdr:col>
                    <xdr:colOff>48986</xdr:colOff>
                    <xdr:row>149</xdr:row>
                    <xdr:rowOff>250371</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xdr:col>
                    <xdr:colOff>0</xdr:colOff>
                    <xdr:row>150</xdr:row>
                    <xdr:rowOff>27214</xdr:rowOff>
                  </from>
                  <to>
                    <xdr:col>15</xdr:col>
                    <xdr:colOff>48986</xdr:colOff>
                    <xdr:row>150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18</xdr:col>
                    <xdr:colOff>21771</xdr:colOff>
                    <xdr:row>150</xdr:row>
                    <xdr:rowOff>21771</xdr:rowOff>
                  </from>
                  <to>
                    <xdr:col>34</xdr:col>
                    <xdr:colOff>59871</xdr:colOff>
                    <xdr:row>150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xdr:col>
                    <xdr:colOff>381000</xdr:colOff>
                    <xdr:row>151</xdr:row>
                    <xdr:rowOff>27214</xdr:rowOff>
                  </from>
                  <to>
                    <xdr:col>9</xdr:col>
                    <xdr:colOff>0</xdr:colOff>
                    <xdr:row>152</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14:formula1>
            <xm:f>事務局使用欄!$D$2:$D$5</xm:f>
          </x14:formula1>
          <xm:sqref>T9:AL11</xm:sqref>
        </x14:dataValidation>
        <x14:dataValidation type="list" allowBlank="1" showInputMessage="1" showErrorMessage="1">
          <x14:formula1>
            <xm:f>事務局使用欄!$I$3:$I$4</xm:f>
          </x14:formula1>
          <xm:sqref>BA36:BE36</xm:sqref>
        </x14:dataValidation>
        <x14:dataValidation type="list" allowBlank="1" showInputMessage="1" showErrorMessage="1">
          <x14:formula1>
            <xm:f>事務局使用欄!$B$2:$B$35</xm:f>
          </x14:formula1>
          <xm:sqref>K11:S11</xm:sqref>
        </x14:dataValidation>
        <x14:dataValidation type="list" allowBlank="1" showInputMessage="1" showErrorMessage="1">
          <x14:formula1>
            <xm:f>事務局使用欄!$B$2:$B$35</xm:f>
          </x14:formula1>
          <xm:sqref>K9:S10</xm:sqref>
        </x14:dataValidation>
        <x14:dataValidation type="list" allowBlank="1" showInputMessage="1" showErrorMessage="1">
          <x14:formula1>
            <xm:f>事務局使用欄!$F$2:$F$11</xm:f>
          </x14:formula1>
          <xm:sqref>I20:Q20 X20:AF20 AM20:AU20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1"/>
  <sheetViews>
    <sheetView showGridLines="0" view="pageBreakPreview" zoomScale="82" zoomScaleNormal="100" zoomScaleSheetLayoutView="82" workbookViewId="0">
      <selection activeCell="N30" sqref="N30"/>
    </sheetView>
  </sheetViews>
  <sheetFormatPr defaultRowHeight="18.45" x14ac:dyDescent="0.65"/>
  <sheetData>
    <row r="1" spans="1:16" x14ac:dyDescent="0.65">
      <c r="A1" s="58" t="s">
        <v>175</v>
      </c>
      <c r="B1" s="59"/>
      <c r="C1" s="59"/>
      <c r="D1" s="59"/>
      <c r="E1" s="59"/>
      <c r="F1" s="59"/>
      <c r="G1" s="59"/>
      <c r="H1" s="59"/>
      <c r="I1" s="59"/>
      <c r="J1" s="59"/>
      <c r="K1" s="59"/>
      <c r="L1" s="59"/>
      <c r="M1" s="59"/>
    </row>
    <row r="2" spans="1:16" x14ac:dyDescent="0.65">
      <c r="A2" s="59"/>
      <c r="B2" s="60"/>
      <c r="C2" s="59"/>
      <c r="D2" s="59"/>
      <c r="E2" s="59"/>
      <c r="F2" s="59"/>
      <c r="G2" s="59"/>
      <c r="H2" s="59"/>
      <c r="I2" s="59"/>
      <c r="J2" s="59"/>
      <c r="K2" s="59"/>
      <c r="L2" s="59"/>
      <c r="M2" s="59"/>
    </row>
    <row r="3" spans="1:16" x14ac:dyDescent="0.65">
      <c r="A3" s="54" t="s">
        <v>184</v>
      </c>
      <c r="B3" s="60"/>
      <c r="C3" s="59"/>
      <c r="D3" s="59"/>
      <c r="E3" s="59"/>
      <c r="F3" s="59"/>
      <c r="G3" s="59"/>
      <c r="H3" s="59"/>
      <c r="I3" s="59"/>
      <c r="J3" s="59"/>
      <c r="K3" s="59"/>
      <c r="L3" s="59"/>
      <c r="M3" s="59"/>
    </row>
    <row r="4" spans="1:16" x14ac:dyDescent="0.65">
      <c r="A4" s="54" t="s">
        <v>176</v>
      </c>
      <c r="B4" s="59"/>
      <c r="C4" s="59"/>
      <c r="D4" s="59"/>
      <c r="E4" s="59"/>
      <c r="F4" s="59"/>
      <c r="G4" s="59"/>
      <c r="H4" s="59"/>
      <c r="I4" s="59"/>
      <c r="J4" s="59"/>
      <c r="K4" s="59"/>
      <c r="L4" s="59"/>
      <c r="M4" s="59"/>
    </row>
    <row r="5" spans="1:16" x14ac:dyDescent="0.65">
      <c r="A5" s="55" t="s">
        <v>177</v>
      </c>
      <c r="B5" s="59"/>
      <c r="C5" s="59"/>
      <c r="D5" s="59"/>
      <c r="E5" s="59"/>
      <c r="F5" s="59"/>
      <c r="G5" s="59"/>
      <c r="H5" s="59"/>
      <c r="I5" s="59"/>
      <c r="J5" s="59"/>
      <c r="K5" s="59"/>
      <c r="L5" s="59"/>
      <c r="M5" s="59"/>
    </row>
    <row r="6" spans="1:16" x14ac:dyDescent="0.65">
      <c r="A6" s="54" t="s">
        <v>178</v>
      </c>
      <c r="B6" s="59"/>
      <c r="C6" s="59"/>
      <c r="D6" s="59"/>
      <c r="E6" s="59"/>
      <c r="F6" s="59"/>
      <c r="G6" s="59"/>
      <c r="H6" s="59"/>
      <c r="I6" s="59"/>
      <c r="J6" s="59"/>
      <c r="K6" s="59"/>
      <c r="L6" s="59"/>
      <c r="M6" s="59"/>
    </row>
    <row r="7" spans="1:16" x14ac:dyDescent="0.65">
      <c r="A7" s="56"/>
      <c r="B7" s="59"/>
      <c r="C7" s="59"/>
      <c r="D7" s="59"/>
      <c r="E7" s="59"/>
      <c r="F7" s="59"/>
      <c r="G7" s="59"/>
      <c r="H7" s="59"/>
      <c r="I7" s="59"/>
      <c r="J7" s="59"/>
      <c r="K7" s="59"/>
      <c r="L7" s="59"/>
      <c r="M7" s="59"/>
    </row>
    <row r="8" spans="1:16" x14ac:dyDescent="0.65">
      <c r="A8" s="55" t="s">
        <v>179</v>
      </c>
      <c r="B8" s="59"/>
      <c r="C8" s="59"/>
      <c r="D8" s="59"/>
      <c r="E8" s="59"/>
      <c r="F8" s="59"/>
      <c r="G8" s="59"/>
      <c r="H8" s="59"/>
      <c r="I8" s="59"/>
      <c r="J8" s="59"/>
      <c r="K8" s="59"/>
      <c r="L8" s="59"/>
      <c r="M8" s="59"/>
    </row>
    <row r="9" spans="1:16" x14ac:dyDescent="0.65">
      <c r="A9" s="55" t="s">
        <v>180</v>
      </c>
      <c r="B9" s="59"/>
      <c r="C9" s="59"/>
      <c r="D9" s="59"/>
      <c r="E9" s="59"/>
      <c r="F9" s="59"/>
      <c r="G9" s="59"/>
      <c r="H9" s="59"/>
      <c r="I9" s="59"/>
      <c r="J9" s="59"/>
      <c r="K9" s="59"/>
      <c r="L9" s="59"/>
      <c r="M9" s="59"/>
    </row>
    <row r="10" spans="1:16" x14ac:dyDescent="0.65">
      <c r="A10" s="55" t="s">
        <v>181</v>
      </c>
      <c r="B10" s="59"/>
      <c r="C10" s="59"/>
      <c r="D10" s="59"/>
      <c r="E10" s="59"/>
      <c r="F10" s="59"/>
      <c r="G10" s="59"/>
      <c r="H10" s="59"/>
      <c r="I10" s="59"/>
      <c r="J10" s="59"/>
      <c r="K10" s="59"/>
      <c r="L10" s="59"/>
      <c r="M10" s="59"/>
    </row>
    <row r="11" spans="1:16" x14ac:dyDescent="0.65">
      <c r="A11" s="55" t="s">
        <v>182</v>
      </c>
      <c r="B11" s="59"/>
      <c r="C11" s="59"/>
      <c r="D11" s="59"/>
      <c r="E11" s="59"/>
      <c r="F11" s="59"/>
      <c r="G11" s="59"/>
      <c r="H11" s="59"/>
      <c r="I11" s="59"/>
      <c r="J11" s="59"/>
      <c r="K11" s="59"/>
      <c r="L11" s="59"/>
      <c r="M11" s="59"/>
    </row>
    <row r="12" spans="1:16" x14ac:dyDescent="0.65">
      <c r="A12" s="54" t="s">
        <v>183</v>
      </c>
      <c r="B12" s="59"/>
      <c r="C12" s="59"/>
      <c r="D12" s="59"/>
      <c r="E12" s="59"/>
      <c r="F12" s="59"/>
      <c r="G12" s="59"/>
      <c r="H12" s="59"/>
      <c r="I12" s="59"/>
      <c r="J12" s="59"/>
      <c r="K12" s="59"/>
      <c r="L12" s="59"/>
      <c r="M12" s="59"/>
    </row>
    <row r="13" spans="1:16" x14ac:dyDescent="0.65">
      <c r="A13" s="63"/>
      <c r="B13" s="59"/>
      <c r="C13" s="59"/>
      <c r="D13" s="59"/>
      <c r="E13" s="59"/>
      <c r="F13" s="59"/>
      <c r="G13" s="59"/>
      <c r="H13" s="59"/>
      <c r="I13" s="59"/>
      <c r="J13" s="59"/>
      <c r="K13" s="59"/>
      <c r="L13" s="59"/>
      <c r="M13" s="59"/>
    </row>
    <row r="14" spans="1:16" x14ac:dyDescent="0.65">
      <c r="A14" s="55" t="s">
        <v>185</v>
      </c>
      <c r="B14" s="61"/>
      <c r="C14" s="61"/>
      <c r="D14" s="61"/>
      <c r="E14" s="61"/>
      <c r="F14" s="61"/>
      <c r="G14" s="61"/>
      <c r="H14" s="61"/>
      <c r="I14" s="61"/>
      <c r="J14" s="61"/>
      <c r="K14" s="61"/>
      <c r="L14" s="61"/>
      <c r="M14" s="61"/>
      <c r="N14" s="53"/>
      <c r="O14" s="53"/>
      <c r="P14" s="53"/>
    </row>
    <row r="15" spans="1:16" x14ac:dyDescent="0.65">
      <c r="A15" s="55" t="s">
        <v>186</v>
      </c>
      <c r="B15" s="64"/>
      <c r="C15" s="64"/>
      <c r="D15" s="64"/>
      <c r="E15" s="64"/>
      <c r="F15" s="64"/>
      <c r="G15" s="64"/>
      <c r="H15" s="64"/>
      <c r="I15" s="64"/>
      <c r="J15" s="64"/>
      <c r="K15" s="64"/>
      <c r="L15" s="64"/>
      <c r="M15" s="64"/>
      <c r="N15" s="65"/>
      <c r="O15" s="65"/>
      <c r="P15" s="65"/>
    </row>
    <row r="16" spans="1:16" x14ac:dyDescent="0.65">
      <c r="A16" s="55" t="s">
        <v>187</v>
      </c>
      <c r="B16" s="64"/>
      <c r="C16" s="64"/>
      <c r="D16" s="64"/>
      <c r="E16" s="64"/>
      <c r="F16" s="64"/>
      <c r="G16" s="64"/>
      <c r="H16" s="64"/>
      <c r="I16" s="64"/>
      <c r="J16" s="64"/>
      <c r="K16" s="64"/>
      <c r="L16" s="64"/>
      <c r="M16" s="64"/>
      <c r="N16" s="65"/>
      <c r="O16" s="65"/>
      <c r="P16" s="65"/>
    </row>
    <row r="17" spans="1:16" x14ac:dyDescent="0.65">
      <c r="A17" s="55" t="s">
        <v>188</v>
      </c>
      <c r="B17" s="64"/>
      <c r="C17" s="64"/>
      <c r="D17" s="64"/>
      <c r="E17" s="64"/>
      <c r="F17" s="64"/>
      <c r="G17" s="64"/>
      <c r="H17" s="64"/>
      <c r="I17" s="64"/>
      <c r="J17" s="64"/>
      <c r="K17" s="64"/>
      <c r="L17" s="64"/>
      <c r="M17" s="64"/>
      <c r="N17" s="65"/>
      <c r="O17" s="65"/>
      <c r="P17" s="65"/>
    </row>
    <row r="18" spans="1:16" x14ac:dyDescent="0.65">
      <c r="A18" s="66" t="s">
        <v>191</v>
      </c>
      <c r="B18" s="64"/>
      <c r="C18" s="64"/>
      <c r="D18" s="64"/>
      <c r="E18" s="64"/>
      <c r="F18" s="64"/>
      <c r="G18" s="64"/>
      <c r="H18" s="64"/>
      <c r="I18" s="64"/>
      <c r="J18" s="64"/>
      <c r="K18" s="64"/>
      <c r="L18" s="64"/>
      <c r="M18" s="64"/>
      <c r="N18" s="65"/>
      <c r="O18" s="65"/>
      <c r="P18" s="65"/>
    </row>
    <row r="19" spans="1:16" x14ac:dyDescent="0.65">
      <c r="A19" s="54" t="s">
        <v>189</v>
      </c>
      <c r="B19" s="62"/>
      <c r="C19" s="64"/>
      <c r="D19" s="64"/>
      <c r="E19" s="64"/>
      <c r="F19" s="64"/>
      <c r="G19" s="64"/>
      <c r="H19" s="64"/>
      <c r="I19" s="64"/>
      <c r="J19" s="64"/>
      <c r="K19" s="64"/>
      <c r="L19" s="64"/>
      <c r="M19" s="64"/>
      <c r="N19" s="65"/>
      <c r="O19" s="65"/>
      <c r="P19" s="65"/>
    </row>
    <row r="20" spans="1:16" x14ac:dyDescent="0.65">
      <c r="A20" s="55" t="s">
        <v>190</v>
      </c>
      <c r="B20" s="64"/>
      <c r="C20" s="64"/>
      <c r="D20" s="64"/>
      <c r="E20" s="64"/>
      <c r="F20" s="64"/>
      <c r="G20" s="64"/>
      <c r="H20" s="64"/>
      <c r="I20" s="64"/>
      <c r="J20" s="64"/>
      <c r="K20" s="64"/>
      <c r="L20" s="64"/>
      <c r="M20" s="64"/>
      <c r="N20" s="65"/>
      <c r="O20" s="65"/>
      <c r="P20" s="65"/>
    </row>
    <row r="21" spans="1:16" x14ac:dyDescent="0.65">
      <c r="A21" s="64"/>
      <c r="B21" s="64"/>
      <c r="C21" s="64"/>
      <c r="D21" s="64"/>
      <c r="E21" s="64"/>
      <c r="F21" s="64"/>
      <c r="G21" s="64"/>
      <c r="H21" s="64"/>
      <c r="I21" s="64"/>
      <c r="J21" s="64"/>
      <c r="K21" s="64"/>
      <c r="L21" s="64"/>
      <c r="M21" s="64"/>
      <c r="N21" s="65"/>
      <c r="O21" s="65"/>
      <c r="P21" s="65"/>
    </row>
    <row r="22" spans="1:16" x14ac:dyDescent="0.65">
      <c r="A22" s="61" t="s">
        <v>192</v>
      </c>
      <c r="B22" s="67"/>
      <c r="C22" s="64"/>
      <c r="D22" s="64"/>
      <c r="E22" s="64"/>
      <c r="F22" s="64"/>
      <c r="G22" s="64"/>
      <c r="H22" s="64"/>
      <c r="I22" s="64"/>
      <c r="J22" s="64"/>
      <c r="K22" s="64"/>
      <c r="L22" s="64"/>
      <c r="M22" s="64"/>
      <c r="N22" s="65"/>
      <c r="O22" s="65"/>
      <c r="P22" s="65"/>
    </row>
    <row r="23" spans="1:16" x14ac:dyDescent="0.65">
      <c r="A23" s="57" t="s">
        <v>193</v>
      </c>
      <c r="B23" s="64"/>
      <c r="C23" s="64"/>
      <c r="D23" s="64"/>
      <c r="E23" s="64"/>
      <c r="F23" s="64"/>
      <c r="G23" s="64"/>
      <c r="H23" s="64"/>
      <c r="I23" s="64"/>
      <c r="J23" s="64"/>
      <c r="K23" s="64"/>
      <c r="L23" s="64"/>
      <c r="M23" s="64"/>
      <c r="N23" s="65"/>
      <c r="O23" s="65"/>
      <c r="P23" s="65"/>
    </row>
    <row r="24" spans="1:16" x14ac:dyDescent="0.65">
      <c r="A24" s="55" t="s">
        <v>194</v>
      </c>
      <c r="B24" s="64"/>
      <c r="C24" s="64"/>
      <c r="D24" s="64"/>
      <c r="E24" s="64"/>
      <c r="F24" s="64"/>
      <c r="G24" s="64"/>
      <c r="H24" s="64"/>
      <c r="I24" s="64"/>
      <c r="J24" s="64"/>
      <c r="K24" s="64"/>
      <c r="L24" s="64"/>
      <c r="M24" s="64"/>
      <c r="N24" s="65"/>
      <c r="O24" s="65"/>
      <c r="P24" s="65"/>
    </row>
    <row r="25" spans="1:16" x14ac:dyDescent="0.65">
      <c r="A25" s="68" t="s">
        <v>195</v>
      </c>
      <c r="B25" s="64"/>
      <c r="C25" s="64"/>
      <c r="D25" s="64"/>
      <c r="E25" s="64"/>
      <c r="F25" s="64"/>
      <c r="G25" s="64"/>
      <c r="H25" s="64"/>
      <c r="I25" s="64"/>
      <c r="J25" s="64"/>
      <c r="K25" s="64"/>
      <c r="L25" s="64"/>
      <c r="M25" s="64"/>
      <c r="N25" s="65"/>
      <c r="O25" s="65"/>
      <c r="P25" s="65"/>
    </row>
    <row r="26" spans="1:16" x14ac:dyDescent="0.65">
      <c r="A26" s="64"/>
      <c r="B26" s="64"/>
      <c r="C26" s="64"/>
      <c r="D26" s="64"/>
      <c r="E26" s="64"/>
      <c r="F26" s="64"/>
      <c r="G26" s="64"/>
      <c r="H26" s="64"/>
      <c r="I26" s="64"/>
      <c r="J26" s="64"/>
      <c r="K26" s="64"/>
      <c r="L26" s="64"/>
      <c r="M26" s="64"/>
      <c r="N26" s="65"/>
      <c r="O26" s="65"/>
      <c r="P26" s="65"/>
    </row>
    <row r="27" spans="1:16" x14ac:dyDescent="0.65">
      <c r="A27" s="64"/>
      <c r="B27" s="64"/>
      <c r="C27" s="64"/>
      <c r="D27" s="64"/>
      <c r="E27" s="64"/>
      <c r="F27" s="64"/>
      <c r="G27" s="64"/>
      <c r="H27" s="64"/>
      <c r="I27" s="64"/>
      <c r="J27" s="64"/>
      <c r="K27" s="64"/>
      <c r="L27" s="64"/>
      <c r="M27" s="64"/>
      <c r="N27" s="65"/>
      <c r="O27" s="65"/>
      <c r="P27" s="65"/>
    </row>
    <row r="28" spans="1:16" x14ac:dyDescent="0.65">
      <c r="A28" s="59"/>
      <c r="B28" s="59"/>
      <c r="C28" s="59"/>
      <c r="D28" s="59"/>
      <c r="E28" s="59"/>
      <c r="F28" s="59"/>
      <c r="G28" s="59"/>
      <c r="H28" s="59"/>
      <c r="I28" s="59"/>
      <c r="J28" s="59"/>
      <c r="K28" s="59"/>
      <c r="L28" s="59"/>
      <c r="M28" s="59"/>
    </row>
    <row r="29" spans="1:16" x14ac:dyDescent="0.65">
      <c r="A29" s="59"/>
      <c r="B29" s="59"/>
      <c r="C29" s="59"/>
      <c r="D29" s="59"/>
      <c r="E29" s="59"/>
      <c r="F29" s="59"/>
      <c r="G29" s="59"/>
      <c r="H29" s="59"/>
      <c r="I29" s="59"/>
      <c r="J29" s="59"/>
      <c r="K29" s="59"/>
      <c r="L29" s="59"/>
      <c r="M29" s="59"/>
    </row>
    <row r="30" spans="1:16" x14ac:dyDescent="0.65">
      <c r="A30" s="59"/>
      <c r="B30" s="59"/>
      <c r="C30" s="59"/>
      <c r="D30" s="59"/>
      <c r="E30" s="59"/>
      <c r="F30" s="59"/>
      <c r="G30" s="59"/>
      <c r="H30" s="59"/>
      <c r="I30" s="59"/>
      <c r="J30" s="59"/>
      <c r="K30" s="59"/>
      <c r="L30" s="59"/>
      <c r="M30" s="59"/>
    </row>
    <row r="31" spans="1:16" x14ac:dyDescent="0.65">
      <c r="A31" s="59"/>
      <c r="B31" s="59"/>
      <c r="C31" s="59"/>
      <c r="D31" s="59"/>
      <c r="E31" s="59"/>
      <c r="F31" s="59"/>
      <c r="G31" s="59"/>
      <c r="H31" s="59"/>
      <c r="I31" s="59"/>
      <c r="J31" s="59"/>
      <c r="K31" s="59"/>
      <c r="L31" s="59"/>
      <c r="M31" s="59"/>
    </row>
    <row r="32" spans="1:16" x14ac:dyDescent="0.65">
      <c r="A32" s="59"/>
      <c r="B32" s="59"/>
      <c r="C32" s="59"/>
      <c r="D32" s="59"/>
      <c r="E32" s="59"/>
      <c r="F32" s="59"/>
      <c r="G32" s="59"/>
      <c r="H32" s="59"/>
      <c r="I32" s="59"/>
      <c r="J32" s="59"/>
      <c r="K32" s="59"/>
      <c r="L32" s="59"/>
      <c r="M32" s="59"/>
    </row>
    <row r="33" spans="1:13" x14ac:dyDescent="0.65">
      <c r="A33" s="59"/>
      <c r="B33" s="59"/>
      <c r="C33" s="59"/>
      <c r="D33" s="59"/>
      <c r="E33" s="59"/>
      <c r="F33" s="59"/>
      <c r="G33" s="59"/>
      <c r="H33" s="59"/>
      <c r="I33" s="59"/>
      <c r="J33" s="59"/>
      <c r="K33" s="59"/>
      <c r="L33" s="59"/>
      <c r="M33" s="59"/>
    </row>
    <row r="34" spans="1:13" x14ac:dyDescent="0.65">
      <c r="A34" s="59"/>
      <c r="B34" s="59"/>
      <c r="C34" s="59"/>
      <c r="D34" s="59"/>
      <c r="E34" s="59"/>
      <c r="F34" s="59"/>
      <c r="G34" s="59"/>
      <c r="H34" s="59"/>
      <c r="I34" s="59"/>
      <c r="J34" s="59"/>
      <c r="K34" s="59"/>
      <c r="L34" s="59"/>
      <c r="M34" s="59"/>
    </row>
    <row r="35" spans="1:13" x14ac:dyDescent="0.65">
      <c r="A35" s="59"/>
      <c r="B35" s="59"/>
      <c r="C35" s="59"/>
      <c r="D35" s="59"/>
      <c r="E35" s="59"/>
      <c r="F35" s="59"/>
      <c r="G35" s="59"/>
      <c r="H35" s="59"/>
      <c r="I35" s="59"/>
      <c r="J35" s="59"/>
      <c r="K35" s="59"/>
      <c r="L35" s="59"/>
      <c r="M35" s="59"/>
    </row>
    <row r="36" spans="1:13" x14ac:dyDescent="0.65">
      <c r="A36" s="59"/>
      <c r="B36" s="59"/>
      <c r="C36" s="59"/>
      <c r="D36" s="59"/>
      <c r="E36" s="59"/>
      <c r="F36" s="59"/>
      <c r="G36" s="59"/>
      <c r="H36" s="59"/>
      <c r="I36" s="59"/>
      <c r="J36" s="59"/>
      <c r="K36" s="59"/>
      <c r="L36" s="59"/>
      <c r="M36" s="59"/>
    </row>
    <row r="37" spans="1:13" x14ac:dyDescent="0.65">
      <c r="A37" s="59"/>
      <c r="B37" s="59"/>
      <c r="C37" s="59"/>
      <c r="D37" s="59"/>
      <c r="E37" s="59"/>
      <c r="F37" s="59"/>
      <c r="G37" s="59"/>
      <c r="H37" s="59"/>
      <c r="I37" s="59"/>
      <c r="J37" s="59"/>
      <c r="K37" s="59"/>
      <c r="L37" s="59"/>
      <c r="M37" s="59"/>
    </row>
    <row r="38" spans="1:13" x14ac:dyDescent="0.65">
      <c r="A38" s="59"/>
      <c r="B38" s="59"/>
      <c r="C38" s="59"/>
      <c r="D38" s="59"/>
      <c r="E38" s="59"/>
      <c r="F38" s="59"/>
      <c r="G38" s="59"/>
      <c r="H38" s="59"/>
      <c r="I38" s="59"/>
      <c r="J38" s="59"/>
      <c r="K38" s="59"/>
      <c r="L38" s="59"/>
      <c r="M38" s="59"/>
    </row>
    <row r="39" spans="1:13" x14ac:dyDescent="0.65">
      <c r="A39" s="59"/>
      <c r="B39" s="59"/>
      <c r="C39" s="59"/>
      <c r="D39" s="59"/>
      <c r="E39" s="59"/>
      <c r="F39" s="59"/>
      <c r="G39" s="59"/>
      <c r="H39" s="59"/>
      <c r="I39" s="59"/>
      <c r="J39" s="59"/>
      <c r="K39" s="59"/>
      <c r="L39" s="59"/>
      <c r="M39" s="59"/>
    </row>
    <row r="40" spans="1:13" x14ac:dyDescent="0.65">
      <c r="A40" s="59"/>
      <c r="B40" s="59"/>
      <c r="C40" s="59"/>
      <c r="D40" s="59"/>
      <c r="E40" s="59"/>
      <c r="F40" s="59"/>
      <c r="G40" s="59"/>
      <c r="H40" s="59"/>
      <c r="I40" s="59"/>
      <c r="J40" s="59"/>
      <c r="K40" s="59"/>
      <c r="L40" s="59"/>
      <c r="M40" s="59"/>
    </row>
    <row r="41" spans="1:13" x14ac:dyDescent="0.65">
      <c r="A41" s="59"/>
      <c r="B41" s="59"/>
      <c r="C41" s="59"/>
      <c r="D41" s="59"/>
      <c r="E41" s="59"/>
      <c r="F41" s="59"/>
      <c r="G41" s="59"/>
      <c r="H41" s="59"/>
      <c r="I41" s="59"/>
      <c r="J41" s="59"/>
      <c r="K41" s="59"/>
      <c r="L41" s="59"/>
      <c r="M41" s="59"/>
    </row>
    <row r="42" spans="1:13" x14ac:dyDescent="0.65">
      <c r="A42" s="59"/>
      <c r="B42" s="59"/>
      <c r="C42" s="59"/>
      <c r="D42" s="59"/>
      <c r="E42" s="59"/>
      <c r="F42" s="59"/>
      <c r="G42" s="59"/>
      <c r="H42" s="59"/>
      <c r="I42" s="59"/>
      <c r="J42" s="59"/>
      <c r="K42" s="59"/>
      <c r="L42" s="59"/>
      <c r="M42" s="59"/>
    </row>
    <row r="43" spans="1:13" x14ac:dyDescent="0.65">
      <c r="A43" s="59"/>
      <c r="B43" s="59"/>
      <c r="C43" s="59"/>
      <c r="D43" s="59"/>
      <c r="E43" s="59"/>
      <c r="F43" s="59"/>
      <c r="G43" s="59"/>
      <c r="H43" s="59"/>
      <c r="I43" s="59"/>
      <c r="J43" s="59"/>
      <c r="K43" s="59"/>
      <c r="L43" s="59"/>
      <c r="M43" s="59"/>
    </row>
    <row r="44" spans="1:13" x14ac:dyDescent="0.65">
      <c r="A44" s="59"/>
      <c r="B44" s="59"/>
      <c r="C44" s="59"/>
      <c r="D44" s="59"/>
      <c r="E44" s="59"/>
      <c r="F44" s="59"/>
      <c r="G44" s="59"/>
      <c r="H44" s="59"/>
      <c r="I44" s="59"/>
      <c r="J44" s="59"/>
      <c r="K44" s="59"/>
      <c r="L44" s="59"/>
      <c r="M44" s="59"/>
    </row>
    <row r="45" spans="1:13" x14ac:dyDescent="0.65">
      <c r="A45" s="59"/>
      <c r="B45" s="59"/>
      <c r="C45" s="59"/>
      <c r="D45" s="59"/>
      <c r="E45" s="59"/>
      <c r="F45" s="59"/>
      <c r="G45" s="59"/>
      <c r="H45" s="59"/>
      <c r="I45" s="59"/>
      <c r="J45" s="59"/>
      <c r="K45" s="59"/>
      <c r="L45" s="59"/>
      <c r="M45" s="59"/>
    </row>
    <row r="46" spans="1:13" x14ac:dyDescent="0.65">
      <c r="A46" s="59"/>
      <c r="B46" s="59"/>
      <c r="C46" s="59"/>
      <c r="D46" s="59"/>
      <c r="E46" s="59"/>
      <c r="F46" s="59"/>
      <c r="G46" s="59"/>
      <c r="H46" s="59"/>
      <c r="I46" s="59"/>
      <c r="J46" s="59"/>
      <c r="K46" s="59"/>
      <c r="L46" s="59"/>
      <c r="M46" s="59"/>
    </row>
    <row r="47" spans="1:13" x14ac:dyDescent="0.65">
      <c r="A47" s="59"/>
      <c r="B47" s="59"/>
      <c r="C47" s="59"/>
      <c r="D47" s="59"/>
      <c r="E47" s="59"/>
      <c r="F47" s="59"/>
      <c r="G47" s="59"/>
      <c r="H47" s="59"/>
      <c r="I47" s="59"/>
      <c r="J47" s="59"/>
      <c r="K47" s="59"/>
      <c r="L47" s="59"/>
      <c r="M47" s="59"/>
    </row>
    <row r="48" spans="1:13" x14ac:dyDescent="0.65">
      <c r="A48" s="59"/>
      <c r="B48" s="59"/>
      <c r="C48" s="59"/>
      <c r="D48" s="59"/>
      <c r="E48" s="59"/>
      <c r="F48" s="59"/>
      <c r="G48" s="59"/>
      <c r="H48" s="59"/>
      <c r="I48" s="59"/>
      <c r="J48" s="59"/>
      <c r="K48" s="59"/>
      <c r="L48" s="59"/>
      <c r="M48" s="59"/>
    </row>
    <row r="49" spans="1:13" x14ac:dyDescent="0.65">
      <c r="A49" s="59"/>
      <c r="B49" s="59"/>
      <c r="C49" s="59"/>
      <c r="D49" s="59"/>
      <c r="E49" s="59"/>
      <c r="F49" s="59"/>
      <c r="G49" s="59"/>
      <c r="H49" s="59"/>
      <c r="I49" s="59"/>
      <c r="J49" s="59"/>
      <c r="K49" s="59"/>
      <c r="L49" s="59"/>
      <c r="M49" s="59"/>
    </row>
    <row r="50" spans="1:13" x14ac:dyDescent="0.65">
      <c r="A50" s="59"/>
      <c r="B50" s="59"/>
      <c r="C50" s="59"/>
      <c r="D50" s="59"/>
      <c r="E50" s="59"/>
      <c r="F50" s="59"/>
      <c r="G50" s="59"/>
      <c r="H50" s="59"/>
      <c r="I50" s="59"/>
      <c r="J50" s="59"/>
      <c r="K50" s="59"/>
      <c r="L50" s="59"/>
      <c r="M50" s="59"/>
    </row>
    <row r="51" spans="1:13" x14ac:dyDescent="0.65">
      <c r="A51" s="59"/>
      <c r="B51" s="59"/>
      <c r="C51" s="59"/>
      <c r="D51" s="59"/>
      <c r="E51" s="59"/>
      <c r="F51" s="59"/>
      <c r="G51" s="59"/>
      <c r="H51" s="59"/>
      <c r="I51" s="59"/>
      <c r="J51" s="59"/>
      <c r="K51" s="59"/>
      <c r="L51" s="59"/>
      <c r="M51" s="59"/>
    </row>
    <row r="52" spans="1:13" x14ac:dyDescent="0.65">
      <c r="A52" s="59"/>
      <c r="B52" s="59"/>
      <c r="C52" s="59"/>
      <c r="D52" s="59"/>
      <c r="E52" s="59"/>
      <c r="F52" s="59"/>
      <c r="G52" s="59"/>
      <c r="H52" s="59"/>
      <c r="I52" s="59"/>
      <c r="J52" s="59"/>
      <c r="K52" s="59"/>
      <c r="L52" s="59"/>
      <c r="M52" s="59"/>
    </row>
    <row r="53" spans="1:13" x14ac:dyDescent="0.65">
      <c r="A53" s="59"/>
      <c r="B53" s="59"/>
      <c r="C53" s="59"/>
      <c r="D53" s="59"/>
      <c r="E53" s="59"/>
      <c r="F53" s="59"/>
      <c r="G53" s="59"/>
      <c r="H53" s="59"/>
      <c r="I53" s="59"/>
      <c r="J53" s="59"/>
      <c r="K53" s="59"/>
      <c r="L53" s="59"/>
      <c r="M53" s="59"/>
    </row>
    <row r="54" spans="1:13" x14ac:dyDescent="0.65">
      <c r="A54" s="59"/>
      <c r="B54" s="59"/>
      <c r="C54" s="59"/>
      <c r="D54" s="59"/>
      <c r="E54" s="59"/>
      <c r="F54" s="59"/>
      <c r="G54" s="59"/>
      <c r="H54" s="59"/>
      <c r="I54" s="59"/>
      <c r="J54" s="59"/>
      <c r="K54" s="59"/>
      <c r="L54" s="59"/>
      <c r="M54" s="59"/>
    </row>
    <row r="55" spans="1:13" x14ac:dyDescent="0.65">
      <c r="A55" s="59"/>
      <c r="B55" s="59"/>
      <c r="C55" s="59"/>
      <c r="D55" s="59"/>
      <c r="E55" s="59"/>
      <c r="F55" s="59"/>
      <c r="G55" s="59"/>
      <c r="H55" s="59"/>
      <c r="I55" s="59"/>
      <c r="J55" s="59"/>
      <c r="K55" s="59"/>
      <c r="L55" s="59"/>
      <c r="M55" s="59"/>
    </row>
    <row r="56" spans="1:13" x14ac:dyDescent="0.65">
      <c r="A56" s="59"/>
      <c r="B56" s="59"/>
      <c r="C56" s="59"/>
      <c r="D56" s="59"/>
      <c r="E56" s="59"/>
      <c r="F56" s="59"/>
      <c r="G56" s="59"/>
      <c r="H56" s="59"/>
      <c r="I56" s="59"/>
      <c r="J56" s="59"/>
      <c r="K56" s="59"/>
      <c r="L56" s="59"/>
      <c r="M56" s="59"/>
    </row>
    <row r="57" spans="1:13" x14ac:dyDescent="0.65">
      <c r="A57" s="59"/>
      <c r="B57" s="59"/>
      <c r="C57" s="59"/>
      <c r="D57" s="59"/>
      <c r="E57" s="59"/>
      <c r="F57" s="59"/>
      <c r="G57" s="59"/>
      <c r="H57" s="59"/>
      <c r="I57" s="59"/>
      <c r="J57" s="59"/>
      <c r="K57" s="59"/>
      <c r="L57" s="59"/>
      <c r="M57" s="59"/>
    </row>
    <row r="58" spans="1:13" x14ac:dyDescent="0.65">
      <c r="A58" s="59"/>
      <c r="B58" s="59"/>
      <c r="C58" s="59"/>
      <c r="D58" s="59"/>
      <c r="E58" s="59"/>
      <c r="F58" s="59"/>
      <c r="G58" s="59"/>
      <c r="H58" s="59"/>
      <c r="I58" s="59"/>
      <c r="J58" s="59"/>
      <c r="K58" s="59"/>
      <c r="L58" s="59"/>
      <c r="M58" s="59"/>
    </row>
    <row r="59" spans="1:13" x14ac:dyDescent="0.65">
      <c r="A59" s="59"/>
      <c r="B59" s="59"/>
      <c r="C59" s="59"/>
      <c r="D59" s="59"/>
      <c r="E59" s="59"/>
      <c r="F59" s="59"/>
      <c r="G59" s="59"/>
      <c r="H59" s="59"/>
      <c r="I59" s="59"/>
      <c r="J59" s="59"/>
      <c r="K59" s="59"/>
      <c r="L59" s="59"/>
      <c r="M59" s="59"/>
    </row>
    <row r="60" spans="1:13" x14ac:dyDescent="0.65">
      <c r="A60" s="59"/>
      <c r="B60" s="59"/>
      <c r="C60" s="59"/>
      <c r="D60" s="59"/>
      <c r="E60" s="59"/>
      <c r="F60" s="59"/>
      <c r="G60" s="59"/>
      <c r="H60" s="59"/>
      <c r="I60" s="59"/>
      <c r="J60" s="59"/>
      <c r="K60" s="59"/>
      <c r="L60" s="59"/>
      <c r="M60" s="59"/>
    </row>
    <row r="61" spans="1:13" x14ac:dyDescent="0.65">
      <c r="A61" s="59"/>
      <c r="B61" s="59"/>
      <c r="C61" s="59"/>
      <c r="D61" s="59"/>
      <c r="E61" s="59"/>
      <c r="F61" s="59"/>
      <c r="G61" s="59"/>
      <c r="H61" s="59"/>
      <c r="I61" s="59"/>
      <c r="J61" s="59"/>
      <c r="K61" s="59"/>
      <c r="L61" s="59"/>
      <c r="M61" s="59"/>
    </row>
    <row r="62" spans="1:13" x14ac:dyDescent="0.65">
      <c r="A62" s="59"/>
      <c r="B62" s="59"/>
      <c r="C62" s="59"/>
      <c r="D62" s="59"/>
      <c r="E62" s="59"/>
      <c r="F62" s="59"/>
      <c r="G62" s="59"/>
      <c r="H62" s="59"/>
      <c r="I62" s="59"/>
      <c r="J62" s="59"/>
      <c r="K62" s="59"/>
      <c r="L62" s="59"/>
      <c r="M62" s="59"/>
    </row>
    <row r="63" spans="1:13" x14ac:dyDescent="0.65">
      <c r="A63" s="59"/>
      <c r="B63" s="59"/>
      <c r="C63" s="59"/>
      <c r="D63" s="59"/>
      <c r="E63" s="59"/>
      <c r="F63" s="59"/>
      <c r="G63" s="59"/>
      <c r="H63" s="59"/>
      <c r="I63" s="59"/>
      <c r="J63" s="59"/>
      <c r="K63" s="59"/>
      <c r="L63" s="59"/>
      <c r="M63" s="59"/>
    </row>
    <row r="64" spans="1:13" x14ac:dyDescent="0.65">
      <c r="A64" s="59"/>
      <c r="B64" s="59"/>
      <c r="C64" s="59"/>
      <c r="D64" s="59"/>
      <c r="E64" s="59"/>
      <c r="F64" s="59"/>
      <c r="G64" s="59"/>
      <c r="H64" s="59"/>
      <c r="I64" s="59"/>
      <c r="J64" s="59"/>
      <c r="K64" s="59"/>
      <c r="L64" s="59"/>
      <c r="M64" s="59"/>
    </row>
    <row r="65" spans="1:13" x14ac:dyDescent="0.65">
      <c r="A65" s="59"/>
      <c r="B65" s="59"/>
      <c r="C65" s="59"/>
      <c r="D65" s="59"/>
      <c r="E65" s="59"/>
      <c r="F65" s="59"/>
      <c r="G65" s="59"/>
      <c r="H65" s="59"/>
      <c r="I65" s="59"/>
      <c r="J65" s="59"/>
      <c r="K65" s="59"/>
      <c r="L65" s="59"/>
      <c r="M65" s="59"/>
    </row>
    <row r="66" spans="1:13" x14ac:dyDescent="0.65">
      <c r="A66" s="59"/>
      <c r="B66" s="59"/>
      <c r="C66" s="59"/>
      <c r="D66" s="59"/>
      <c r="E66" s="59"/>
      <c r="F66" s="59"/>
      <c r="G66" s="59"/>
      <c r="H66" s="59"/>
      <c r="I66" s="59"/>
      <c r="J66" s="59"/>
      <c r="K66" s="59"/>
      <c r="L66" s="59"/>
      <c r="M66" s="59"/>
    </row>
    <row r="67" spans="1:13" x14ac:dyDescent="0.65">
      <c r="A67" s="59"/>
      <c r="B67" s="59"/>
      <c r="C67" s="59"/>
      <c r="D67" s="59"/>
      <c r="E67" s="59"/>
      <c r="F67" s="59"/>
      <c r="G67" s="59"/>
      <c r="H67" s="59"/>
      <c r="I67" s="59"/>
      <c r="J67" s="59"/>
      <c r="K67" s="59"/>
      <c r="L67" s="59"/>
      <c r="M67" s="59"/>
    </row>
    <row r="68" spans="1:13" x14ac:dyDescent="0.65">
      <c r="A68" s="59"/>
      <c r="B68" s="59"/>
      <c r="C68" s="59"/>
      <c r="D68" s="59"/>
      <c r="E68" s="59"/>
      <c r="F68" s="59"/>
      <c r="G68" s="59"/>
      <c r="H68" s="59"/>
      <c r="I68" s="59"/>
      <c r="J68" s="59"/>
      <c r="K68" s="59"/>
      <c r="L68" s="59"/>
      <c r="M68" s="59"/>
    </row>
    <row r="69" spans="1:13" x14ac:dyDescent="0.65">
      <c r="A69" s="59"/>
      <c r="B69" s="59"/>
      <c r="C69" s="59"/>
      <c r="D69" s="59"/>
      <c r="E69" s="59"/>
      <c r="F69" s="59"/>
      <c r="G69" s="59"/>
      <c r="H69" s="59"/>
      <c r="I69" s="59"/>
      <c r="J69" s="59"/>
      <c r="K69" s="59"/>
      <c r="L69" s="59"/>
      <c r="M69" s="59"/>
    </row>
    <row r="70" spans="1:13" x14ac:dyDescent="0.65">
      <c r="A70" s="59"/>
      <c r="B70" s="59"/>
      <c r="C70" s="59"/>
      <c r="D70" s="59"/>
      <c r="E70" s="59"/>
      <c r="F70" s="59"/>
      <c r="G70" s="59"/>
      <c r="H70" s="59"/>
      <c r="I70" s="59"/>
      <c r="J70" s="59"/>
      <c r="K70" s="59"/>
      <c r="L70" s="59"/>
      <c r="M70" s="59"/>
    </row>
    <row r="71" spans="1:13" x14ac:dyDescent="0.65">
      <c r="A71" s="59"/>
      <c r="B71" s="59"/>
      <c r="C71" s="59"/>
      <c r="D71" s="59"/>
      <c r="E71" s="59"/>
      <c r="F71" s="59"/>
      <c r="G71" s="59"/>
      <c r="H71" s="59"/>
      <c r="I71" s="59"/>
      <c r="J71" s="59"/>
      <c r="K71" s="59"/>
      <c r="L71" s="59"/>
      <c r="M71" s="59"/>
    </row>
  </sheetData>
  <sheetProtection algorithmName="SHA-512" hashValue="gfuS4Fwmmc6Mqglx4IfOsb5AhKy9o5g+ELIxKCuTdeoKGJMtuaaVip9LT9pD9/l3Rjcu9dA8YG6Ar97zCdBKCw==" saltValue="q7SHayyShHWNTnMqL/knTw==" spinCount="100000" sheet="1" objects="1" scenarios="1"/>
  <phoneticPr fontId="2"/>
  <hyperlinks>
    <hyperlink ref="A18" r:id="rId1" display="https://www.digitalservice.metro.tokyo.lg.jp/business/procedure/base_registry"/>
  </hyperlinks>
  <pageMargins left="0.7" right="0.7" top="0.75" bottom="0.75" header="0.3" footer="0.3"/>
  <pageSetup paperSize="9" scale="79" fitToHeight="0"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I51"/>
  <sheetViews>
    <sheetView workbookViewId="0">
      <selection activeCell="F3" sqref="F3:G11"/>
    </sheetView>
  </sheetViews>
  <sheetFormatPr defaultColWidth="8.85546875" defaultRowHeight="18.45" x14ac:dyDescent="0.65"/>
  <cols>
    <col min="1" max="1" width="2.640625" customWidth="1"/>
    <col min="2" max="2" width="14.640625" style="1" customWidth="1"/>
    <col min="3" max="3" width="1.85546875" customWidth="1"/>
    <col min="4" max="4" width="28.140625" customWidth="1"/>
    <col min="5" max="5" width="1.85546875" customWidth="1"/>
    <col min="6" max="6" width="17.140625" customWidth="1"/>
    <col min="7" max="7" width="26.140625" style="1" customWidth="1"/>
    <col min="8" max="8" width="3.640625" customWidth="1"/>
  </cols>
  <sheetData>
    <row r="2" spans="2:9" x14ac:dyDescent="0.65">
      <c r="B2" s="1" t="s">
        <v>3</v>
      </c>
      <c r="D2" s="1" t="s">
        <v>7</v>
      </c>
      <c r="F2" s="1" t="s">
        <v>3</v>
      </c>
      <c r="G2" s="1" t="s">
        <v>0</v>
      </c>
      <c r="I2" s="1" t="s">
        <v>127</v>
      </c>
    </row>
    <row r="3" spans="2:9" x14ac:dyDescent="0.65">
      <c r="B3" s="2" t="s">
        <v>137</v>
      </c>
      <c r="D3" t="s">
        <v>4</v>
      </c>
      <c r="F3" s="2">
        <v>44497</v>
      </c>
      <c r="G3" s="1" t="s">
        <v>169</v>
      </c>
      <c r="I3" t="s">
        <v>128</v>
      </c>
    </row>
    <row r="4" spans="2:9" x14ac:dyDescent="0.65">
      <c r="B4" s="2" t="s">
        <v>138</v>
      </c>
      <c r="D4" t="s">
        <v>5</v>
      </c>
      <c r="F4" s="2">
        <v>44498</v>
      </c>
      <c r="G4" s="1" t="s">
        <v>169</v>
      </c>
      <c r="I4" t="s">
        <v>129</v>
      </c>
    </row>
    <row r="5" spans="2:9" x14ac:dyDescent="0.65">
      <c r="B5" s="2" t="s">
        <v>139</v>
      </c>
      <c r="D5" t="s">
        <v>6</v>
      </c>
      <c r="F5" s="2">
        <v>44499</v>
      </c>
      <c r="G5" s="1" t="s">
        <v>169</v>
      </c>
    </row>
    <row r="6" spans="2:9" x14ac:dyDescent="0.65">
      <c r="B6" s="2" t="s">
        <v>140</v>
      </c>
      <c r="F6" s="2" t="s">
        <v>170</v>
      </c>
      <c r="G6" s="1" t="s">
        <v>169</v>
      </c>
    </row>
    <row r="7" spans="2:9" x14ac:dyDescent="0.65">
      <c r="B7" s="2" t="s">
        <v>141</v>
      </c>
      <c r="F7" s="2" t="s">
        <v>171</v>
      </c>
      <c r="G7" s="1" t="s">
        <v>169</v>
      </c>
    </row>
    <row r="8" spans="2:9" x14ac:dyDescent="0.65">
      <c r="B8" s="2" t="s">
        <v>142</v>
      </c>
      <c r="F8" s="2" t="s">
        <v>172</v>
      </c>
      <c r="G8" s="1" t="s">
        <v>169</v>
      </c>
    </row>
    <row r="9" spans="2:9" x14ac:dyDescent="0.65">
      <c r="B9" s="2" t="s">
        <v>143</v>
      </c>
      <c r="F9" s="2" t="s">
        <v>173</v>
      </c>
      <c r="G9" s="1" t="s">
        <v>169</v>
      </c>
    </row>
    <row r="10" spans="2:9" x14ac:dyDescent="0.65">
      <c r="B10" s="2" t="s">
        <v>144</v>
      </c>
      <c r="F10" s="2">
        <v>44509</v>
      </c>
      <c r="G10" s="1" t="s">
        <v>169</v>
      </c>
    </row>
    <row r="11" spans="2:9" x14ac:dyDescent="0.65">
      <c r="B11" s="2" t="s">
        <v>145</v>
      </c>
      <c r="F11" s="2" t="s">
        <v>174</v>
      </c>
      <c r="G11" s="1" t="s">
        <v>169</v>
      </c>
    </row>
    <row r="12" spans="2:9" x14ac:dyDescent="0.65">
      <c r="B12" s="2" t="s">
        <v>146</v>
      </c>
    </row>
    <row r="13" spans="2:9" x14ac:dyDescent="0.65">
      <c r="B13" s="2" t="s">
        <v>147</v>
      </c>
      <c r="F13" s="2"/>
    </row>
    <row r="14" spans="2:9" x14ac:dyDescent="0.65">
      <c r="B14" s="2" t="s">
        <v>148</v>
      </c>
      <c r="F14" s="2"/>
    </row>
    <row r="15" spans="2:9" x14ac:dyDescent="0.65">
      <c r="B15" s="2" t="s">
        <v>149</v>
      </c>
    </row>
    <row r="16" spans="2:9" x14ac:dyDescent="0.65">
      <c r="B16" s="2" t="s">
        <v>150</v>
      </c>
    </row>
    <row r="17" spans="2:2" x14ac:dyDescent="0.65">
      <c r="B17" s="2" t="s">
        <v>151</v>
      </c>
    </row>
    <row r="18" spans="2:2" x14ac:dyDescent="0.65">
      <c r="B18" s="2" t="s">
        <v>152</v>
      </c>
    </row>
    <row r="19" spans="2:2" x14ac:dyDescent="0.65">
      <c r="B19" s="2" t="s">
        <v>153</v>
      </c>
    </row>
    <row r="20" spans="2:2" x14ac:dyDescent="0.65">
      <c r="B20" s="2" t="s">
        <v>154</v>
      </c>
    </row>
    <row r="21" spans="2:2" x14ac:dyDescent="0.65">
      <c r="B21" s="2" t="s">
        <v>155</v>
      </c>
    </row>
    <row r="22" spans="2:2" x14ac:dyDescent="0.65">
      <c r="B22" s="2" t="s">
        <v>156</v>
      </c>
    </row>
    <row r="23" spans="2:2" x14ac:dyDescent="0.65">
      <c r="B23" s="2" t="s">
        <v>157</v>
      </c>
    </row>
    <row r="24" spans="2:2" x14ac:dyDescent="0.65">
      <c r="B24" s="2" t="s">
        <v>158</v>
      </c>
    </row>
    <row r="25" spans="2:2" x14ac:dyDescent="0.65">
      <c r="B25" s="2" t="s">
        <v>159</v>
      </c>
    </row>
    <row r="26" spans="2:2" x14ac:dyDescent="0.65">
      <c r="B26" s="2" t="s">
        <v>160</v>
      </c>
    </row>
    <row r="27" spans="2:2" x14ac:dyDescent="0.65">
      <c r="B27" s="2" t="s">
        <v>161</v>
      </c>
    </row>
    <row r="28" spans="2:2" x14ac:dyDescent="0.65">
      <c r="B28" s="2" t="s">
        <v>162</v>
      </c>
    </row>
    <row r="29" spans="2:2" x14ac:dyDescent="0.65">
      <c r="B29" s="2" t="s">
        <v>163</v>
      </c>
    </row>
    <row r="30" spans="2:2" x14ac:dyDescent="0.65">
      <c r="B30" s="2" t="s">
        <v>164</v>
      </c>
    </row>
    <row r="31" spans="2:2" x14ac:dyDescent="0.65">
      <c r="B31" s="2" t="s">
        <v>165</v>
      </c>
    </row>
    <row r="32" spans="2:2" x14ac:dyDescent="0.65">
      <c r="B32" s="2" t="s">
        <v>166</v>
      </c>
    </row>
    <row r="33" spans="2:2" x14ac:dyDescent="0.65">
      <c r="B33" s="2" t="s">
        <v>167</v>
      </c>
    </row>
    <row r="34" spans="2:2" x14ac:dyDescent="0.65">
      <c r="B34" s="2" t="s">
        <v>168</v>
      </c>
    </row>
    <row r="35" spans="2:2" x14ac:dyDescent="0.65">
      <c r="B35" s="2"/>
    </row>
    <row r="36" spans="2:2" x14ac:dyDescent="0.65">
      <c r="B36" s="2"/>
    </row>
    <row r="37" spans="2:2" x14ac:dyDescent="0.65">
      <c r="B37" s="2"/>
    </row>
    <row r="38" spans="2:2" x14ac:dyDescent="0.65">
      <c r="B38" s="2"/>
    </row>
    <row r="51" spans="2:2" x14ac:dyDescent="0.65">
      <c r="B51" s="2"/>
    </row>
  </sheetData>
  <sheetProtection algorithmName="SHA-512" hashValue="BM0cIzgf930FpKmeWVgKQTi41qcYMzrvNa4LlUyqbPyd1aef2lmxKDQH+GF0RWmpOmC6zxW3vSM935OGKQSjdw==" saltValue="o0hppNKEDL/E1ayLCCowMg==" spinCount="100000" sheet="1" objects="1" scenarios="1"/>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もの×着手</vt:lpstr>
      <vt:lpstr>申請者情報のお取り扱いについて</vt:lpstr>
      <vt:lpstr>事務局使用欄</vt:lpstr>
      <vt:lpstr>もの×着手!Print_Area</vt:lpstr>
      <vt:lpstr>申請者情報のお取り扱いについて!Print_Area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佐賀 樹</cp:lastModifiedBy>
  <cp:lastPrinted>2022-01-27T05:17:18Z</cp:lastPrinted>
  <dcterms:created xsi:type="dcterms:W3CDTF">2020-10-06T02:56:08Z</dcterms:created>
  <dcterms:modified xsi:type="dcterms:W3CDTF">2025-07-11T08:38:32Z</dcterms:modified>
</cp:coreProperties>
</file>