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ate1904="1" filterPrivacy="1" codeName="ThisWorkbook"/>
  <xr:revisionPtr revIDLastSave="0" documentId="13_ncr:1_{F8C144AA-88B1-4463-8CBA-80D4BC28BB26}" xr6:coauthVersionLast="47" xr6:coauthVersionMax="47" xr10:uidLastSave="{00000000-0000-0000-0000-000000000000}"/>
  <workbookProtection workbookAlgorithmName="SHA-512" workbookHashValue="qsWH9kX2Eq5uV7Vpj7wOc3yvkblPs4YxxOApyOTBzWj0RBgeot2kboOUrBmOp5YZ0mXICaeomfsgYI4gXg0MLA==" workbookSaltValue="93lWhiTh/bEcdi0Bc6g21Q==" workbookSpinCount="100000" lockStructure="1"/>
  <bookViews>
    <workbookView xWindow="28680" yWindow="-120" windowWidth="29040" windowHeight="15720" tabRatio="754" activeTab="2" xr2:uid="{00000000-000D-0000-FFFF-FFFF00000000}"/>
  </bookViews>
  <sheets>
    <sheet name="もの×事業化" sheetId="2" r:id="rId1"/>
    <sheet name="事務局使用欄" sheetId="3" r:id="rId2"/>
    <sheet name="申請者情報のお取り扱いについて" sheetId="4" r:id="rId3"/>
  </sheets>
  <definedNames>
    <definedName name="_xlnm.Print_Area" localSheetId="0">もの×事業化!$A$1:$BK$150</definedName>
    <definedName name="_xlnm.Print_Area" localSheetId="2">申請者情報のお取り扱いについて!$A$1:$K$26</definedName>
    <definedName name="試作品の">事務局使用欄!$J$3</definedName>
    <definedName name="試作品の完成">事務局使用欄!$J$3</definedName>
    <definedName name="製品の完成">事務局使用欄!$I$3</definedName>
    <definedName name="達成目標">事務局使用欄!$I$2:$J$2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2" i="2" l="1"/>
  <c r="D74" i="2"/>
  <c r="AV20" i="2" l="1"/>
  <c r="D82" i="2" l="1"/>
  <c r="D29" i="2" l="1"/>
  <c r="D110" i="2" l="1"/>
  <c r="D124" i="2" l="1"/>
  <c r="D7" i="2" l="1"/>
  <c r="D137" i="2" l="1"/>
  <c r="D60" i="2" l="1"/>
  <c r="D61" i="2"/>
  <c r="D62" i="2"/>
  <c r="D71" i="2"/>
  <c r="D69" i="2"/>
  <c r="AL65" i="2"/>
  <c r="D76" i="2"/>
  <c r="D79" i="2"/>
  <c r="D83" i="2"/>
  <c r="D84" i="2"/>
  <c r="D90" i="2"/>
  <c r="D91" i="2"/>
  <c r="D92" i="2"/>
  <c r="D93" i="2"/>
  <c r="D97" i="2"/>
  <c r="D99" i="2"/>
  <c r="D102" i="2"/>
  <c r="D107" i="2"/>
  <c r="D108" i="2"/>
  <c r="D53" i="2"/>
  <c r="D49" i="2"/>
  <c r="O48" i="2"/>
  <c r="BL42" i="2"/>
  <c r="BL43" i="2"/>
  <c r="D44" i="2"/>
  <c r="D42" i="2"/>
  <c r="D35" i="2"/>
  <c r="D112" i="2"/>
  <c r="D114" i="2"/>
  <c r="D117" i="2"/>
  <c r="D126" i="2"/>
  <c r="D127" i="2"/>
  <c r="D125" i="2"/>
  <c r="D130" i="2"/>
  <c r="D131" i="2"/>
  <c r="D129" i="2"/>
  <c r="D30" i="2"/>
  <c r="D31" i="2"/>
  <c r="AG21" i="2" l="1"/>
  <c r="R21" i="2"/>
  <c r="D21" i="2"/>
  <c r="D23" i="2" l="1"/>
  <c r="BN13" i="2"/>
  <c r="BM13" i="2"/>
  <c r="BL13" i="2"/>
  <c r="AM11" i="2"/>
  <c r="BO13" i="2" l="1"/>
  <c r="D14" i="2" s="1"/>
  <c r="AO104" i="2"/>
  <c r="D72" i="2" l="1"/>
  <c r="BS52" i="2" l="1"/>
  <c r="BT52" i="2"/>
  <c r="BR52" i="2"/>
  <c r="BQ52" i="2"/>
  <c r="BP52" i="2"/>
  <c r="BO52" i="2"/>
  <c r="BN52" i="2"/>
  <c r="BM52" i="2"/>
  <c r="BL52" i="2"/>
  <c r="D36" i="2"/>
  <c r="BU52" i="2" l="1"/>
  <c r="D54" i="2" s="1"/>
  <c r="D43" i="2" l="1"/>
  <c r="AN28" i="2" l="1"/>
  <c r="AL47" i="2"/>
  <c r="AO59" i="2" l="1"/>
</calcChain>
</file>

<file path=xl/sharedStrings.xml><?xml version="1.0" encoding="utf-8"?>
<sst xmlns="http://schemas.openxmlformats.org/spreadsheetml/2006/main" count="226" uniqueCount="196">
  <si>
    <t>-</t>
    <phoneticPr fontId="2"/>
  </si>
  <si>
    <t>TEL</t>
    <phoneticPr fontId="2"/>
  </si>
  <si>
    <t>E-Mail</t>
    <phoneticPr fontId="2"/>
  </si>
  <si>
    <t>選択してください</t>
    <rPh sb="0" eb="2">
      <t>センタク</t>
    </rPh>
    <phoneticPr fontId="2"/>
  </si>
  <si>
    <t>午前　 10時00分～11時00分</t>
    <rPh sb="0" eb="2">
      <t>ゴゼン</t>
    </rPh>
    <rPh sb="6" eb="7">
      <t>ジ</t>
    </rPh>
    <rPh sb="9" eb="10">
      <t>フン</t>
    </rPh>
    <rPh sb="13" eb="14">
      <t>ジ</t>
    </rPh>
    <rPh sb="16" eb="17">
      <t>フン</t>
    </rPh>
    <phoneticPr fontId="2"/>
  </si>
  <si>
    <t>午後① 13時30分～14時30分</t>
    <rPh sb="0" eb="2">
      <t>ゴゴ</t>
    </rPh>
    <rPh sb="6" eb="7">
      <t>ジ</t>
    </rPh>
    <rPh sb="9" eb="10">
      <t>フン</t>
    </rPh>
    <rPh sb="13" eb="14">
      <t>ジ</t>
    </rPh>
    <rPh sb="16" eb="17">
      <t>フン</t>
    </rPh>
    <phoneticPr fontId="2"/>
  </si>
  <si>
    <t>午後② 15時30分～16時30分</t>
    <rPh sb="0" eb="2">
      <t>ゴゴ</t>
    </rPh>
    <rPh sb="6" eb="7">
      <t>ジ</t>
    </rPh>
    <rPh sb="9" eb="10">
      <t>フン</t>
    </rPh>
    <rPh sb="13" eb="14">
      <t>ジ</t>
    </rPh>
    <rPh sb="16" eb="17">
      <t>フン</t>
    </rPh>
    <phoneticPr fontId="2"/>
  </si>
  <si>
    <t>時間帯を選択してください</t>
    <rPh sb="0" eb="2">
      <t>ジカン</t>
    </rPh>
    <rPh sb="2" eb="3">
      <t>オビ</t>
    </rPh>
    <rPh sb="4" eb="6">
      <t>センタク</t>
    </rPh>
    <phoneticPr fontId="2"/>
  </si>
  <si>
    <t>製品の完成</t>
    <rPh sb="0" eb="2">
      <t>セイヒン</t>
    </rPh>
    <rPh sb="3" eb="5">
      <t>カンセイ</t>
    </rPh>
    <phoneticPr fontId="2"/>
  </si>
  <si>
    <t>試作品の完成</t>
    <rPh sb="0" eb="3">
      <t>シサクヒン</t>
    </rPh>
    <rPh sb="4" eb="6">
      <t>カンセイ</t>
    </rPh>
    <phoneticPr fontId="2"/>
  </si>
  <si>
    <t>〇</t>
    <phoneticPr fontId="2"/>
  </si>
  <si>
    <t>対象外です</t>
    <rPh sb="0" eb="3">
      <t>タイショウガイ</t>
    </rPh>
    <phoneticPr fontId="2"/>
  </si>
  <si>
    <r>
      <rPr>
        <sz val="9"/>
        <color theme="1"/>
        <rFont val="ＭＳ 明朝"/>
        <family val="1"/>
        <charset val="128"/>
      </rPr>
      <t>申請者名称</t>
    </r>
    <rPh sb="0" eb="5">
      <t>シンセイシャメイショウ</t>
    </rPh>
    <phoneticPr fontId="2"/>
  </si>
  <si>
    <r>
      <rPr>
        <sz val="9"/>
        <color theme="1"/>
        <rFont val="ＭＳ 明朝"/>
        <family val="1"/>
        <charset val="128"/>
      </rPr>
      <t>氏名</t>
    </r>
    <rPh sb="0" eb="2">
      <t>シメイ</t>
    </rPh>
    <phoneticPr fontId="2"/>
  </si>
  <si>
    <r>
      <rPr>
        <sz val="6"/>
        <color theme="1"/>
        <rFont val="ＭＳ 明朝"/>
        <family val="1"/>
        <charset val="128"/>
      </rPr>
      <t>参加者
①</t>
    </r>
    <rPh sb="0" eb="3">
      <t>サンカシャ</t>
    </rPh>
    <phoneticPr fontId="2"/>
  </si>
  <si>
    <r>
      <rPr>
        <sz val="6"/>
        <color theme="1"/>
        <rFont val="ＭＳ 明朝"/>
        <family val="1"/>
        <charset val="128"/>
      </rPr>
      <t>参加者
②</t>
    </r>
    <rPh sb="0" eb="3">
      <t>サンカシャ</t>
    </rPh>
    <phoneticPr fontId="2"/>
  </si>
  <si>
    <r>
      <rPr>
        <sz val="7"/>
        <color theme="1"/>
        <rFont val="ＭＳ 明朝"/>
        <family val="1"/>
        <charset val="128"/>
      </rPr>
      <t>参加者①
連絡先</t>
    </r>
    <rPh sb="0" eb="3">
      <t>サンカシャ</t>
    </rPh>
    <rPh sb="5" eb="8">
      <t>レンラクサキ</t>
    </rPh>
    <phoneticPr fontId="2"/>
  </si>
  <si>
    <r>
      <rPr>
        <sz val="9"/>
        <color theme="1"/>
        <rFont val="ＭＳ 明朝"/>
        <family val="1"/>
        <charset val="128"/>
      </rPr>
      <t>第一希望日時</t>
    </r>
    <rPh sb="0" eb="2">
      <t>ダイイチ</t>
    </rPh>
    <rPh sb="2" eb="4">
      <t>キボウ</t>
    </rPh>
    <rPh sb="4" eb="6">
      <t>ニチジ</t>
    </rPh>
    <phoneticPr fontId="2"/>
  </si>
  <si>
    <r>
      <rPr>
        <sz val="9"/>
        <color theme="1"/>
        <rFont val="ＭＳ 明朝"/>
        <family val="1"/>
        <charset val="128"/>
      </rPr>
      <t>選択してください</t>
    </r>
    <rPh sb="0" eb="2">
      <t>センタク</t>
    </rPh>
    <phoneticPr fontId="2"/>
  </si>
  <si>
    <r>
      <rPr>
        <sz val="9"/>
        <color theme="1"/>
        <rFont val="ＭＳ 明朝"/>
        <family val="1"/>
        <charset val="128"/>
      </rPr>
      <t>時間帯を選択してください</t>
    </r>
    <rPh sb="0" eb="2">
      <t>ジカン</t>
    </rPh>
    <rPh sb="2" eb="3">
      <t>オビ</t>
    </rPh>
    <rPh sb="4" eb="6">
      <t>センタク</t>
    </rPh>
    <phoneticPr fontId="2"/>
  </si>
  <si>
    <r>
      <rPr>
        <sz val="9"/>
        <color theme="1"/>
        <rFont val="ＭＳ 明朝"/>
        <family val="1"/>
        <charset val="128"/>
      </rPr>
      <t>実施方法</t>
    </r>
    <rPh sb="0" eb="2">
      <t>ジッシ</t>
    </rPh>
    <rPh sb="2" eb="4">
      <t>ホウホウ</t>
    </rPh>
    <phoneticPr fontId="2"/>
  </si>
  <si>
    <r>
      <rPr>
        <sz val="9"/>
        <color theme="1"/>
        <rFont val="ＭＳ 明朝"/>
        <family val="1"/>
        <charset val="128"/>
      </rPr>
      <t>方法を選択してください</t>
    </r>
  </si>
  <si>
    <r>
      <rPr>
        <sz val="9"/>
        <color theme="1"/>
        <rFont val="ＭＳ 明朝"/>
        <family val="1"/>
        <charset val="128"/>
      </rPr>
      <t>第二希望日時</t>
    </r>
    <rPh sb="0" eb="2">
      <t>ダイニ</t>
    </rPh>
    <rPh sb="2" eb="4">
      <t>キボウ</t>
    </rPh>
    <rPh sb="4" eb="6">
      <t>ニチジ</t>
    </rPh>
    <phoneticPr fontId="2"/>
  </si>
  <si>
    <r>
      <rPr>
        <sz val="9"/>
        <color theme="1"/>
        <rFont val="ＭＳ 明朝"/>
        <family val="1"/>
        <charset val="128"/>
      </rPr>
      <t>第三希望日時</t>
    </r>
    <rPh sb="0" eb="2">
      <t>ダイサン</t>
    </rPh>
    <rPh sb="2" eb="4">
      <t>キボウ</t>
    </rPh>
    <rPh sb="4" eb="6">
      <t>ニチジ</t>
    </rPh>
    <phoneticPr fontId="2"/>
  </si>
  <si>
    <r>
      <rPr>
        <sz val="9"/>
        <rFont val="ＭＳ 明朝"/>
        <family val="1"/>
        <charset val="128"/>
      </rPr>
      <t>公社</t>
    </r>
    <r>
      <rPr>
        <sz val="9"/>
        <rFont val="Times New Roman"/>
        <family val="1"/>
      </rPr>
      <t>HP</t>
    </r>
    <r>
      <rPr>
        <sz val="9"/>
        <rFont val="ＭＳ 明朝"/>
        <family val="1"/>
        <charset val="128"/>
      </rPr>
      <t>の内容確認</t>
    </r>
    <rPh sb="0" eb="2">
      <t>コウシャ</t>
    </rPh>
    <rPh sb="5" eb="7">
      <t>ナイヨウ</t>
    </rPh>
    <rPh sb="7" eb="9">
      <t>カクニン</t>
    </rPh>
    <phoneticPr fontId="2"/>
  </si>
  <si>
    <r>
      <rPr>
        <sz val="9"/>
        <rFont val="ＭＳ 明朝"/>
        <family val="1"/>
        <charset val="128"/>
      </rPr>
      <t>選択してください</t>
    </r>
  </si>
  <si>
    <r>
      <rPr>
        <sz val="8.5"/>
        <rFont val="ＭＳ 明朝"/>
        <family val="1"/>
        <charset val="128"/>
      </rPr>
      <t>概要説明動画の閲覧</t>
    </r>
    <rPh sb="0" eb="2">
      <t>ガイヨウ</t>
    </rPh>
    <rPh sb="2" eb="4">
      <t>セツメイ</t>
    </rPh>
    <rPh sb="4" eb="6">
      <t>ドウガ</t>
    </rPh>
    <rPh sb="7" eb="9">
      <t>エツラン</t>
    </rPh>
    <phoneticPr fontId="2"/>
  </si>
  <si>
    <r>
      <rPr>
        <sz val="8.5"/>
        <color theme="1"/>
        <rFont val="ＭＳ 明朝"/>
        <family val="1"/>
        <charset val="128"/>
      </rPr>
      <t>募集要項の内容確認</t>
    </r>
    <rPh sb="0" eb="2">
      <t>ボシュウ</t>
    </rPh>
    <rPh sb="2" eb="4">
      <t>ヨウコウ</t>
    </rPh>
    <rPh sb="5" eb="7">
      <t>ナイヨウ</t>
    </rPh>
    <rPh sb="7" eb="9">
      <t>カクニン</t>
    </rPh>
    <phoneticPr fontId="2"/>
  </si>
  <si>
    <r>
      <rPr>
        <sz val="9"/>
        <color theme="1"/>
        <rFont val="ＭＳ 明朝"/>
        <family val="1"/>
        <charset val="128"/>
      </rPr>
      <t>選択してください</t>
    </r>
  </si>
  <si>
    <r>
      <rPr>
        <sz val="9"/>
        <rFont val="ＭＳ 明朝"/>
        <family val="1"/>
        <charset val="128"/>
      </rPr>
      <t>第一希望</t>
    </r>
    <rPh sb="0" eb="2">
      <t>ダイイチ</t>
    </rPh>
    <rPh sb="2" eb="4">
      <t>キボウ</t>
    </rPh>
    <phoneticPr fontId="2"/>
  </si>
  <si>
    <r>
      <rPr>
        <sz val="9"/>
        <rFont val="ＭＳ 明朝"/>
        <family val="1"/>
        <charset val="128"/>
      </rPr>
      <t>第二希望</t>
    </r>
    <rPh sb="0" eb="2">
      <t>ダイニ</t>
    </rPh>
    <rPh sb="2" eb="4">
      <t>キボウ</t>
    </rPh>
    <phoneticPr fontId="2"/>
  </si>
  <si>
    <r>
      <rPr>
        <sz val="9"/>
        <rFont val="ＭＳ 明朝"/>
        <family val="1"/>
        <charset val="128"/>
      </rPr>
      <t>第三希望</t>
    </r>
    <rPh sb="0" eb="2">
      <t>ダイサン</t>
    </rPh>
    <rPh sb="2" eb="4">
      <t>キボウ</t>
    </rPh>
    <phoneticPr fontId="2"/>
  </si>
  <si>
    <r>
      <rPr>
        <sz val="9"/>
        <rFont val="ＭＳ 明朝"/>
        <family val="1"/>
        <charset val="128"/>
      </rPr>
      <t>　　</t>
    </r>
    <r>
      <rPr>
        <sz val="9"/>
        <rFont val="Times New Roman"/>
        <family val="1"/>
      </rPr>
      <t>------</t>
    </r>
    <r>
      <rPr>
        <sz val="9"/>
        <rFont val="ＭＳ 明朝"/>
        <family val="1"/>
        <charset val="128"/>
      </rPr>
      <t>以下の質問項目は申請書をベースにしています</t>
    </r>
    <r>
      <rPr>
        <sz val="9"/>
        <rFont val="Times New Roman"/>
        <family val="1"/>
      </rPr>
      <t>------</t>
    </r>
    <rPh sb="8" eb="10">
      <t>イカ</t>
    </rPh>
    <rPh sb="11" eb="13">
      <t>シツモン</t>
    </rPh>
    <rPh sb="13" eb="15">
      <t>コウモク</t>
    </rPh>
    <rPh sb="16" eb="19">
      <t>シンセイショ</t>
    </rPh>
    <phoneticPr fontId="2"/>
  </si>
  <si>
    <r>
      <rPr>
        <sz val="9"/>
        <rFont val="ＭＳ 明朝"/>
        <family val="1"/>
        <charset val="128"/>
      </rPr>
      <t>申請テーマ</t>
    </r>
    <rPh sb="0" eb="2">
      <t>シンセイ</t>
    </rPh>
    <phoneticPr fontId="2"/>
  </si>
  <si>
    <r>
      <rPr>
        <sz val="9"/>
        <rFont val="ＭＳ 明朝"/>
        <family val="1"/>
        <charset val="128"/>
      </rPr>
      <t>申請概要</t>
    </r>
    <rPh sb="0" eb="2">
      <t>シンセイ</t>
    </rPh>
    <rPh sb="2" eb="4">
      <t>ガイヨウ</t>
    </rPh>
    <phoneticPr fontId="2"/>
  </si>
  <si>
    <r>
      <rPr>
        <sz val="9"/>
        <rFont val="ＭＳ 明朝"/>
        <family val="1"/>
        <charset val="128"/>
      </rPr>
      <t>達成目標</t>
    </r>
    <rPh sb="0" eb="2">
      <t>タッセイ</t>
    </rPh>
    <rPh sb="2" eb="4">
      <t>モクヒョウ</t>
    </rPh>
    <phoneticPr fontId="2"/>
  </si>
  <si>
    <r>
      <rPr>
        <sz val="9"/>
        <color theme="1"/>
        <rFont val="ＭＳ 明朝"/>
        <family val="1"/>
        <charset val="128"/>
      </rPr>
      <t>研究成果の数量</t>
    </r>
    <rPh sb="0" eb="2">
      <t>ケンキュウ</t>
    </rPh>
    <rPh sb="2" eb="4">
      <t>セイカ</t>
    </rPh>
    <rPh sb="5" eb="7">
      <t>スウリョウ</t>
    </rPh>
    <phoneticPr fontId="2"/>
  </si>
  <si>
    <r>
      <rPr>
        <sz val="9"/>
        <color theme="1"/>
        <rFont val="ＭＳ 明朝"/>
        <family val="1"/>
        <charset val="128"/>
      </rPr>
      <t>製品名</t>
    </r>
    <rPh sb="0" eb="2">
      <t>セイヒン</t>
    </rPh>
    <rPh sb="2" eb="3">
      <t>ナ</t>
    </rPh>
    <phoneticPr fontId="2"/>
  </si>
  <si>
    <r>
      <rPr>
        <sz val="9"/>
        <rFont val="ＭＳ 明朝"/>
        <family val="1"/>
        <charset val="128"/>
      </rPr>
      <t>分類</t>
    </r>
    <rPh sb="0" eb="2">
      <t>ブンルイ</t>
    </rPh>
    <phoneticPr fontId="2"/>
  </si>
  <si>
    <r>
      <rPr>
        <sz val="9"/>
        <rFont val="ＭＳ 明朝"/>
        <family val="1"/>
        <charset val="128"/>
      </rPr>
      <t>クラス</t>
    </r>
    <phoneticPr fontId="2"/>
  </si>
  <si>
    <r>
      <rPr>
        <sz val="7"/>
        <color theme="1"/>
        <rFont val="ＭＳ 明朝"/>
        <family val="1"/>
        <charset val="128"/>
      </rPr>
      <t>申請
区分</t>
    </r>
    <rPh sb="0" eb="2">
      <t>シンセイ</t>
    </rPh>
    <rPh sb="3" eb="5">
      <t>クブン</t>
    </rPh>
    <phoneticPr fontId="2"/>
  </si>
  <si>
    <r>
      <rPr>
        <sz val="7"/>
        <color theme="1"/>
        <rFont val="ＭＳ 明朝"/>
        <family val="1"/>
        <charset val="128"/>
      </rPr>
      <t>一般的
名称</t>
    </r>
    <rPh sb="0" eb="3">
      <t>イッパンテキ</t>
    </rPh>
    <rPh sb="4" eb="6">
      <t>メイショウ</t>
    </rPh>
    <phoneticPr fontId="2"/>
  </si>
  <si>
    <r>
      <rPr>
        <sz val="9"/>
        <rFont val="ＭＳ 明朝"/>
        <family val="1"/>
        <charset val="128"/>
      </rPr>
      <t>業許可</t>
    </r>
    <rPh sb="0" eb="1">
      <t>ギョウ</t>
    </rPh>
    <rPh sb="1" eb="3">
      <t>キョカ</t>
    </rPh>
    <phoneticPr fontId="2"/>
  </si>
  <si>
    <r>
      <rPr>
        <sz val="9"/>
        <rFont val="ＭＳ 明朝"/>
        <family val="1"/>
        <charset val="128"/>
      </rPr>
      <t>申請者</t>
    </r>
    <rPh sb="0" eb="3">
      <t>シンセイシャ</t>
    </rPh>
    <phoneticPr fontId="2"/>
  </si>
  <si>
    <r>
      <rPr>
        <sz val="9"/>
        <rFont val="ＭＳ 明朝"/>
        <family val="1"/>
        <charset val="128"/>
      </rPr>
      <t>製造販売業許可の種類</t>
    </r>
    <rPh sb="0" eb="2">
      <t>セイゾウ</t>
    </rPh>
    <rPh sb="2" eb="5">
      <t>ハンバイギョウ</t>
    </rPh>
    <rPh sb="5" eb="7">
      <t>キョカ</t>
    </rPh>
    <rPh sb="8" eb="10">
      <t>シュルイ</t>
    </rPh>
    <phoneticPr fontId="2"/>
  </si>
  <si>
    <r>
      <rPr>
        <sz val="9"/>
        <color theme="1"/>
        <rFont val="ＭＳ 明朝"/>
        <family val="1"/>
        <charset val="128"/>
      </rPr>
      <t>許可番号</t>
    </r>
    <rPh sb="0" eb="2">
      <t>キョカ</t>
    </rPh>
    <rPh sb="2" eb="4">
      <t>バンゴウ</t>
    </rPh>
    <phoneticPr fontId="2"/>
  </si>
  <si>
    <r>
      <rPr>
        <sz val="9"/>
        <color theme="1"/>
        <rFont val="ＭＳ 明朝"/>
        <family val="1"/>
        <charset val="128"/>
      </rPr>
      <t>連携先</t>
    </r>
    <rPh sb="0" eb="2">
      <t>レンケイ</t>
    </rPh>
    <rPh sb="2" eb="3">
      <t>サキ</t>
    </rPh>
    <phoneticPr fontId="2"/>
  </si>
  <si>
    <r>
      <rPr>
        <sz val="9"/>
        <color theme="1"/>
        <rFont val="ＭＳ 明朝"/>
        <family val="1"/>
        <charset val="128"/>
      </rPr>
      <t>製造販売業許可の種類</t>
    </r>
    <rPh sb="0" eb="2">
      <t>セイゾウ</t>
    </rPh>
    <rPh sb="2" eb="5">
      <t>ハンバイギョウ</t>
    </rPh>
    <rPh sb="5" eb="7">
      <t>キョカ</t>
    </rPh>
    <rPh sb="8" eb="10">
      <t>シュルイ</t>
    </rPh>
    <phoneticPr fontId="2"/>
  </si>
  <si>
    <r>
      <rPr>
        <sz val="8"/>
        <color theme="0" tint="-0.499984740745262"/>
        <rFont val="ＭＳ ゴシック"/>
        <family val="3"/>
        <charset val="128"/>
      </rPr>
      <t>■「臨床現場のメリット」「社会的意義」「申請者にもたらす効果」を記入する必要があります。</t>
    </r>
    <rPh sb="2" eb="4">
      <t>リンショウ</t>
    </rPh>
    <rPh sb="4" eb="6">
      <t>ゲンバ</t>
    </rPh>
    <rPh sb="13" eb="16">
      <t>シャカイテキ</t>
    </rPh>
    <rPh sb="16" eb="18">
      <t>イギ</t>
    </rPh>
    <rPh sb="20" eb="23">
      <t>シンセイシャ</t>
    </rPh>
    <rPh sb="28" eb="30">
      <t>コウカ</t>
    </rPh>
    <rPh sb="32" eb="34">
      <t>キニュウ</t>
    </rPh>
    <rPh sb="36" eb="38">
      <t>ヒツヨウ</t>
    </rPh>
    <phoneticPr fontId="2"/>
  </si>
  <si>
    <r>
      <rPr>
        <sz val="8"/>
        <color theme="9" tint="-0.499984740745262"/>
        <rFont val="ＭＳ ゴシック"/>
        <family val="3"/>
        <charset val="128"/>
      </rPr>
      <t>必要となる助成対象経費は</t>
    </r>
    <rPh sb="0" eb="2">
      <t>ヒツヨウ</t>
    </rPh>
    <rPh sb="5" eb="7">
      <t>ジョセイ</t>
    </rPh>
    <rPh sb="7" eb="9">
      <t>タイショウ</t>
    </rPh>
    <rPh sb="9" eb="11">
      <t>ケイヒ</t>
    </rPh>
    <phoneticPr fontId="2"/>
  </si>
  <si>
    <r>
      <rPr>
        <sz val="8"/>
        <color theme="9" tint="-0.499984740745262"/>
        <rFont val="ＭＳ ゴシック"/>
        <family val="3"/>
        <charset val="128"/>
      </rPr>
      <t>千円です。</t>
    </r>
    <rPh sb="0" eb="2">
      <t>センエン</t>
    </rPh>
    <phoneticPr fontId="2"/>
  </si>
  <si>
    <r>
      <rPr>
        <sz val="9"/>
        <rFont val="ＭＳ 明朝"/>
        <family val="1"/>
        <charset val="128"/>
      </rPr>
      <t>千円</t>
    </r>
    <rPh sb="0" eb="2">
      <t>センエン</t>
    </rPh>
    <phoneticPr fontId="2"/>
  </si>
  <si>
    <r>
      <rPr>
        <sz val="9"/>
        <rFont val="ＭＳ 明朝"/>
        <family val="1"/>
        <charset val="128"/>
      </rPr>
      <t>原材料費</t>
    </r>
    <rPh sb="0" eb="3">
      <t>ゲンザイリョウ</t>
    </rPh>
    <rPh sb="3" eb="4">
      <t>ヒ</t>
    </rPh>
    <phoneticPr fontId="2"/>
  </si>
  <si>
    <r>
      <rPr>
        <sz val="9"/>
        <rFont val="ＭＳ 明朝"/>
        <family val="1"/>
        <charset val="128"/>
      </rPr>
      <t>機械装置費</t>
    </r>
    <rPh sb="0" eb="2">
      <t>キカイ</t>
    </rPh>
    <rPh sb="2" eb="4">
      <t>ソウチ</t>
    </rPh>
    <rPh sb="4" eb="5">
      <t>ヒ</t>
    </rPh>
    <phoneticPr fontId="2"/>
  </si>
  <si>
    <r>
      <rPr>
        <sz val="9"/>
        <rFont val="ＭＳ 明朝"/>
        <family val="1"/>
        <charset val="128"/>
      </rPr>
      <t>委託外注費</t>
    </r>
    <rPh sb="0" eb="2">
      <t>イタク</t>
    </rPh>
    <rPh sb="2" eb="4">
      <t>ガイチュウ</t>
    </rPh>
    <rPh sb="4" eb="5">
      <t>ヒ</t>
    </rPh>
    <phoneticPr fontId="2"/>
  </si>
  <si>
    <r>
      <rPr>
        <sz val="7"/>
        <rFont val="ＭＳ 明朝"/>
        <family val="1"/>
        <charset val="128"/>
      </rPr>
      <t>産業財産
権出願</t>
    </r>
    <rPh sb="0" eb="2">
      <t>サンギョウ</t>
    </rPh>
    <rPh sb="2" eb="4">
      <t>ザイサン</t>
    </rPh>
    <rPh sb="5" eb="6">
      <t>ケン</t>
    </rPh>
    <rPh sb="6" eb="8">
      <t>シュツガン</t>
    </rPh>
    <phoneticPr fontId="2"/>
  </si>
  <si>
    <r>
      <rPr>
        <sz val="9"/>
        <rFont val="ＭＳ 明朝"/>
        <family val="1"/>
        <charset val="128"/>
      </rPr>
      <t>技術指導費</t>
    </r>
    <rPh sb="0" eb="2">
      <t>ギジュツ</t>
    </rPh>
    <rPh sb="2" eb="4">
      <t>シドウ</t>
    </rPh>
    <rPh sb="4" eb="5">
      <t>ヒ</t>
    </rPh>
    <phoneticPr fontId="2"/>
  </si>
  <si>
    <r>
      <t>PMDA</t>
    </r>
    <r>
      <rPr>
        <sz val="9"/>
        <rFont val="ＭＳ 明朝"/>
        <family val="1"/>
        <charset val="128"/>
      </rPr>
      <t>費</t>
    </r>
    <rPh sb="4" eb="5">
      <t>ヒ</t>
    </rPh>
    <phoneticPr fontId="2"/>
  </si>
  <si>
    <r>
      <rPr>
        <sz val="7"/>
        <rFont val="ＭＳ 明朝"/>
        <family val="1"/>
        <charset val="128"/>
      </rPr>
      <t>直接
人件費</t>
    </r>
    <rPh sb="0" eb="2">
      <t>チョクセツ</t>
    </rPh>
    <rPh sb="3" eb="6">
      <t>ジンケンヒ</t>
    </rPh>
    <phoneticPr fontId="2"/>
  </si>
  <si>
    <r>
      <rPr>
        <sz val="9"/>
        <rFont val="ＭＳ 明朝"/>
        <family val="1"/>
        <charset val="128"/>
      </rPr>
      <t>展示会費</t>
    </r>
    <rPh sb="0" eb="3">
      <t>テンジカイ</t>
    </rPh>
    <rPh sb="3" eb="4">
      <t>ヒ</t>
    </rPh>
    <phoneticPr fontId="2"/>
  </si>
  <si>
    <r>
      <rPr>
        <sz val="9"/>
        <rFont val="ＭＳ 明朝"/>
        <family val="1"/>
        <charset val="128"/>
      </rPr>
      <t>広告費</t>
    </r>
    <rPh sb="0" eb="3">
      <t>コウコクヒ</t>
    </rPh>
    <phoneticPr fontId="2"/>
  </si>
  <si>
    <r>
      <rPr>
        <sz val="9"/>
        <color theme="1"/>
        <rFont val="ＭＳ 明朝"/>
        <family val="1"/>
        <charset val="128"/>
      </rPr>
      <t>期間</t>
    </r>
    <rPh sb="0" eb="2">
      <t>キカン</t>
    </rPh>
    <phoneticPr fontId="2"/>
  </si>
  <si>
    <r>
      <rPr>
        <sz val="9"/>
        <color theme="1"/>
        <rFont val="ＭＳ 明朝"/>
        <family val="1"/>
        <charset val="128"/>
      </rPr>
      <t>から</t>
    </r>
    <phoneticPr fontId="2"/>
  </si>
  <si>
    <r>
      <rPr>
        <sz val="9"/>
        <color theme="1"/>
        <rFont val="ＭＳ 明朝"/>
        <family val="1"/>
        <charset val="128"/>
      </rPr>
      <t>まで</t>
    </r>
    <phoneticPr fontId="2"/>
  </si>
  <si>
    <r>
      <rPr>
        <sz val="9"/>
        <color theme="1"/>
        <rFont val="ＭＳ 明朝"/>
        <family val="1"/>
        <charset val="128"/>
      </rPr>
      <t>全</t>
    </r>
    <rPh sb="0" eb="1">
      <t>ゼン</t>
    </rPh>
    <phoneticPr fontId="2"/>
  </si>
  <si>
    <r>
      <rPr>
        <sz val="9"/>
        <color theme="1"/>
        <rFont val="ＭＳ 明朝"/>
        <family val="1"/>
        <charset val="128"/>
      </rPr>
      <t>期</t>
    </r>
    <rPh sb="0" eb="1">
      <t>キ</t>
    </rPh>
    <phoneticPr fontId="2"/>
  </si>
  <si>
    <r>
      <rPr>
        <sz val="8"/>
        <color theme="1"/>
        <rFont val="ＭＳ 明朝"/>
        <family val="1"/>
        <charset val="128"/>
      </rPr>
      <t>フリガナ</t>
    </r>
    <phoneticPr fontId="2"/>
  </si>
  <si>
    <r>
      <rPr>
        <sz val="9"/>
        <color theme="1"/>
        <rFont val="ＭＳ 明朝"/>
        <family val="1"/>
        <charset val="128"/>
      </rPr>
      <t>申請者名称</t>
    </r>
    <rPh sb="0" eb="3">
      <t>シンセイシャ</t>
    </rPh>
    <rPh sb="3" eb="5">
      <t>メイショウ</t>
    </rPh>
    <phoneticPr fontId="2"/>
  </si>
  <si>
    <r>
      <rPr>
        <sz val="7"/>
        <color theme="1"/>
        <rFont val="ＭＳ 明朝"/>
        <family val="1"/>
        <charset val="128"/>
      </rPr>
      <t>申請者
区分</t>
    </r>
    <rPh sb="0" eb="3">
      <t>シンセイシャ</t>
    </rPh>
    <rPh sb="4" eb="6">
      <t>クブン</t>
    </rPh>
    <phoneticPr fontId="2"/>
  </si>
  <si>
    <r>
      <rPr>
        <sz val="9"/>
        <color theme="1"/>
        <rFont val="ＭＳ 明朝"/>
        <family val="1"/>
        <charset val="128"/>
      </rPr>
      <t>選択してください</t>
    </r>
    <phoneticPr fontId="2"/>
  </si>
  <si>
    <r>
      <rPr>
        <sz val="9"/>
        <color theme="1"/>
        <rFont val="ＭＳ 明朝"/>
        <family val="1"/>
        <charset val="128"/>
      </rPr>
      <t>代表者氏名</t>
    </r>
    <rPh sb="0" eb="3">
      <t>ダイヒョウシャ</t>
    </rPh>
    <rPh sb="3" eb="5">
      <t>シメイ</t>
    </rPh>
    <phoneticPr fontId="2"/>
  </si>
  <si>
    <r>
      <rPr>
        <sz val="7"/>
        <color theme="1"/>
        <rFont val="ＭＳ 明朝"/>
        <family val="1"/>
        <charset val="128"/>
      </rPr>
      <t>代表者
役職</t>
    </r>
    <rPh sb="0" eb="3">
      <t>ダイヒョウシャ</t>
    </rPh>
    <rPh sb="4" eb="6">
      <t>ヤクショク</t>
    </rPh>
    <phoneticPr fontId="2"/>
  </si>
  <si>
    <r>
      <rPr>
        <sz val="7"/>
        <color theme="1"/>
        <rFont val="ＭＳ 明朝"/>
        <family val="1"/>
        <charset val="128"/>
      </rPr>
      <t>本店登記
所在地</t>
    </r>
    <rPh sb="0" eb="2">
      <t>ホンテン</t>
    </rPh>
    <rPh sb="2" eb="4">
      <t>トウキ</t>
    </rPh>
    <rPh sb="5" eb="8">
      <t>ショザイチ</t>
    </rPh>
    <phoneticPr fontId="2"/>
  </si>
  <si>
    <r>
      <rPr>
        <sz val="9"/>
        <color theme="1"/>
        <rFont val="ＭＳ 明朝"/>
        <family val="1"/>
        <charset val="128"/>
      </rPr>
      <t>〒</t>
    </r>
    <phoneticPr fontId="2"/>
  </si>
  <si>
    <r>
      <rPr>
        <sz val="7"/>
        <color theme="1"/>
        <rFont val="ＭＳ 明朝"/>
        <family val="1"/>
        <charset val="128"/>
      </rPr>
      <t>都内登記
所在地</t>
    </r>
    <rPh sb="0" eb="2">
      <t>トナイ</t>
    </rPh>
    <rPh sb="2" eb="4">
      <t>トウキ</t>
    </rPh>
    <rPh sb="5" eb="8">
      <t>ショザイチ</t>
    </rPh>
    <phoneticPr fontId="2"/>
  </si>
  <si>
    <r>
      <rPr>
        <sz val="9"/>
        <rFont val="ＭＳ 明朝"/>
        <family val="1"/>
        <charset val="128"/>
      </rPr>
      <t>年</t>
    </r>
    <rPh sb="0" eb="1">
      <t>ネン</t>
    </rPh>
    <phoneticPr fontId="2"/>
  </si>
  <si>
    <r>
      <rPr>
        <sz val="9"/>
        <rFont val="ＭＳ 明朝"/>
        <family val="1"/>
        <charset val="128"/>
      </rPr>
      <t>月</t>
    </r>
    <rPh sb="0" eb="1">
      <t>ツキ</t>
    </rPh>
    <phoneticPr fontId="2"/>
  </si>
  <si>
    <r>
      <rPr>
        <sz val="8"/>
        <rFont val="ＭＳ 明朝"/>
        <family val="1"/>
        <charset val="128"/>
      </rPr>
      <t>創業後
の年数</t>
    </r>
    <rPh sb="0" eb="2">
      <t>ソウギョウ</t>
    </rPh>
    <rPh sb="2" eb="3">
      <t>アト</t>
    </rPh>
    <rPh sb="5" eb="7">
      <t>ネンスウ</t>
    </rPh>
    <phoneticPr fontId="2"/>
  </si>
  <si>
    <r>
      <rPr>
        <sz val="9"/>
        <rFont val="ＭＳ 明朝"/>
        <family val="1"/>
        <charset val="128"/>
      </rPr>
      <t>ヶ月</t>
    </r>
    <rPh sb="1" eb="2">
      <t>ゲツ</t>
    </rPh>
    <phoneticPr fontId="2"/>
  </si>
  <si>
    <r>
      <rPr>
        <sz val="9"/>
        <rFont val="ＭＳ 明朝"/>
        <family val="1"/>
        <charset val="128"/>
      </rPr>
      <t>業種</t>
    </r>
    <rPh sb="0" eb="2">
      <t>ギョウシュ</t>
    </rPh>
    <phoneticPr fontId="2"/>
  </si>
  <si>
    <r>
      <rPr>
        <sz val="9"/>
        <color theme="1"/>
        <rFont val="ＭＳ 明朝"/>
        <family val="1"/>
        <charset val="128"/>
      </rPr>
      <t>業種を選択してください</t>
    </r>
  </si>
  <si>
    <r>
      <rPr>
        <sz val="9"/>
        <color theme="1"/>
        <rFont val="ＭＳ 明朝"/>
        <family val="1"/>
        <charset val="128"/>
      </rPr>
      <t>資本金</t>
    </r>
    <rPh sb="0" eb="3">
      <t>シホンキン</t>
    </rPh>
    <phoneticPr fontId="2"/>
  </si>
  <si>
    <r>
      <rPr>
        <sz val="9"/>
        <color theme="1"/>
        <rFont val="ＭＳ 明朝"/>
        <family val="1"/>
        <charset val="128"/>
      </rPr>
      <t>千円</t>
    </r>
    <rPh sb="0" eb="2">
      <t>センエン</t>
    </rPh>
    <phoneticPr fontId="2"/>
  </si>
  <si>
    <r>
      <rPr>
        <sz val="9"/>
        <color theme="1"/>
        <rFont val="ＭＳ 明朝"/>
        <family val="1"/>
        <charset val="128"/>
      </rPr>
      <t>分類</t>
    </r>
    <rPh sb="0" eb="2">
      <t>ブンルイ</t>
    </rPh>
    <phoneticPr fontId="2"/>
  </si>
  <si>
    <r>
      <rPr>
        <sz val="9"/>
        <color theme="1"/>
        <rFont val="ＭＳ 明朝"/>
        <family val="1"/>
        <charset val="128"/>
      </rPr>
      <t>分類を選択してください</t>
    </r>
  </si>
  <si>
    <r>
      <rPr>
        <sz val="9"/>
        <color theme="1"/>
        <rFont val="ＭＳ 明朝"/>
        <family val="1"/>
        <charset val="128"/>
      </rPr>
      <t>役員数</t>
    </r>
    <rPh sb="0" eb="2">
      <t>ヤクイン</t>
    </rPh>
    <rPh sb="2" eb="3">
      <t>スウ</t>
    </rPh>
    <phoneticPr fontId="2"/>
  </si>
  <si>
    <r>
      <rPr>
        <sz val="9"/>
        <color theme="1"/>
        <rFont val="ＭＳ 明朝"/>
        <family val="1"/>
        <charset val="128"/>
      </rPr>
      <t>人（監査役を含む）</t>
    </r>
    <rPh sb="0" eb="1">
      <t>ヒト</t>
    </rPh>
    <rPh sb="2" eb="5">
      <t>カンサヤク</t>
    </rPh>
    <rPh sb="6" eb="7">
      <t>フク</t>
    </rPh>
    <phoneticPr fontId="2"/>
  </si>
  <si>
    <r>
      <rPr>
        <sz val="9"/>
        <rFont val="ＭＳ 明朝"/>
        <family val="1"/>
        <charset val="128"/>
      </rPr>
      <t>従業員数</t>
    </r>
    <rPh sb="0" eb="3">
      <t>ジュウギョウイン</t>
    </rPh>
    <rPh sb="3" eb="4">
      <t>スウ</t>
    </rPh>
    <phoneticPr fontId="2"/>
  </si>
  <si>
    <r>
      <rPr>
        <sz val="9"/>
        <rFont val="ＭＳ 明朝"/>
        <family val="1"/>
        <charset val="128"/>
      </rPr>
      <t>人</t>
    </r>
    <rPh sb="0" eb="1">
      <t>ヒト</t>
    </rPh>
    <phoneticPr fontId="2"/>
  </si>
  <si>
    <r>
      <rPr>
        <sz val="9"/>
        <color theme="1"/>
        <rFont val="ＭＳ 明朝"/>
        <family val="1"/>
        <charset val="128"/>
      </rPr>
      <t>うち正社員</t>
    </r>
    <rPh sb="2" eb="5">
      <t>セイシャイン</t>
    </rPh>
    <phoneticPr fontId="2"/>
  </si>
  <si>
    <r>
      <rPr>
        <sz val="9"/>
        <color theme="1"/>
        <rFont val="ＭＳ 明朝"/>
        <family val="1"/>
        <charset val="128"/>
      </rPr>
      <t>人</t>
    </r>
    <rPh sb="0" eb="1">
      <t>ヒト</t>
    </rPh>
    <phoneticPr fontId="2"/>
  </si>
  <si>
    <r>
      <rPr>
        <sz val="9"/>
        <rFont val="ＭＳ 明朝"/>
        <family val="1"/>
        <charset val="128"/>
      </rPr>
      <t>大企業に該当する株主や役員の有無</t>
    </r>
    <rPh sb="0" eb="3">
      <t>ダイキギョウ</t>
    </rPh>
    <rPh sb="4" eb="6">
      <t>ガイトウ</t>
    </rPh>
    <rPh sb="8" eb="10">
      <t>カブヌシ</t>
    </rPh>
    <rPh sb="11" eb="13">
      <t>ヤクイン</t>
    </rPh>
    <rPh sb="14" eb="16">
      <t>ウム</t>
    </rPh>
    <phoneticPr fontId="2"/>
  </si>
  <si>
    <r>
      <rPr>
        <sz val="9"/>
        <rFont val="ＭＳ 明朝"/>
        <family val="1"/>
        <charset val="128"/>
      </rPr>
      <t>投資会社に該当する株主等の有無</t>
    </r>
    <rPh sb="0" eb="2">
      <t>トウシ</t>
    </rPh>
    <rPh sb="2" eb="4">
      <t>カイシャ</t>
    </rPh>
    <rPh sb="5" eb="7">
      <t>ガイトウ</t>
    </rPh>
    <rPh sb="9" eb="11">
      <t>カブヌシ</t>
    </rPh>
    <rPh sb="11" eb="12">
      <t>ナド</t>
    </rPh>
    <rPh sb="13" eb="15">
      <t>ウム</t>
    </rPh>
    <phoneticPr fontId="2"/>
  </si>
  <si>
    <r>
      <rPr>
        <sz val="9"/>
        <rFont val="ＭＳ 明朝"/>
        <family val="1"/>
        <charset val="128"/>
      </rPr>
      <t>所在地</t>
    </r>
    <rPh sb="0" eb="3">
      <t>ショザイチ</t>
    </rPh>
    <phoneticPr fontId="2"/>
  </si>
  <si>
    <r>
      <rPr>
        <sz val="9"/>
        <rFont val="ＭＳ 明朝"/>
        <family val="1"/>
        <charset val="128"/>
      </rPr>
      <t>〒</t>
    </r>
    <phoneticPr fontId="2"/>
  </si>
  <si>
    <r>
      <rPr>
        <sz val="9"/>
        <color theme="1"/>
        <rFont val="ＭＳ 明朝"/>
        <family val="1"/>
        <charset val="128"/>
      </rPr>
      <t>または現在、公的な助成金等を申請している。</t>
    </r>
    <rPh sb="3" eb="5">
      <t>ゲンザイ</t>
    </rPh>
    <rPh sb="6" eb="8">
      <t>コウテキ</t>
    </rPh>
    <rPh sb="12" eb="13">
      <t>ナド</t>
    </rPh>
    <rPh sb="14" eb="16">
      <t>シンセイ</t>
    </rPh>
    <phoneticPr fontId="2"/>
  </si>
  <si>
    <r>
      <rPr>
        <sz val="7"/>
        <rFont val="ＭＳ 明朝"/>
        <family val="1"/>
        <charset val="128"/>
      </rPr>
      <t>他の公的な
助成金</t>
    </r>
    <rPh sb="0" eb="1">
      <t>ホカ</t>
    </rPh>
    <rPh sb="2" eb="4">
      <t>コウテキ</t>
    </rPh>
    <rPh sb="6" eb="9">
      <t>ジョセイキン</t>
    </rPh>
    <phoneticPr fontId="2"/>
  </si>
  <si>
    <r>
      <rPr>
        <sz val="9"/>
        <color theme="1"/>
        <rFont val="ＭＳ 明朝"/>
        <family val="1"/>
        <charset val="128"/>
      </rPr>
      <t>公的な助成金の利用状況を選択してください</t>
    </r>
  </si>
  <si>
    <r>
      <rPr>
        <sz val="7"/>
        <rFont val="ＭＳ 明朝"/>
        <family val="1"/>
        <charset val="128"/>
      </rPr>
      <t>本助成事業
での役割</t>
    </r>
    <rPh sb="0" eb="1">
      <t>ホン</t>
    </rPh>
    <rPh sb="1" eb="3">
      <t>ジョセイ</t>
    </rPh>
    <rPh sb="3" eb="5">
      <t>ジギョウ</t>
    </rPh>
    <rPh sb="8" eb="10">
      <t>ヤクワリ</t>
    </rPh>
    <phoneticPr fontId="2"/>
  </si>
  <si>
    <r>
      <rPr>
        <sz val="7"/>
        <rFont val="ＭＳ 明朝"/>
        <family val="1"/>
        <charset val="128"/>
      </rPr>
      <t>参入支援
会員登録</t>
    </r>
    <rPh sb="0" eb="2">
      <t>サンニュウ</t>
    </rPh>
    <rPh sb="2" eb="4">
      <t>シエン</t>
    </rPh>
    <rPh sb="5" eb="7">
      <t>カイイン</t>
    </rPh>
    <rPh sb="7" eb="9">
      <t>トウロク</t>
    </rPh>
    <phoneticPr fontId="2"/>
  </si>
  <si>
    <r>
      <rPr>
        <sz val="9"/>
        <color theme="1"/>
        <rFont val="ＭＳ 明朝"/>
        <family val="1"/>
        <charset val="128"/>
      </rPr>
      <t>登録状況を選択してください</t>
    </r>
  </si>
  <si>
    <r>
      <t>HP</t>
    </r>
    <r>
      <rPr>
        <sz val="9"/>
        <color theme="1"/>
        <rFont val="ＭＳ 明朝"/>
        <family val="1"/>
        <charset val="128"/>
      </rPr>
      <t>の</t>
    </r>
    <r>
      <rPr>
        <sz val="9"/>
        <color theme="1"/>
        <rFont val="Times New Roman"/>
        <family val="1"/>
      </rPr>
      <t>URL</t>
    </r>
    <phoneticPr fontId="2"/>
  </si>
  <si>
    <r>
      <rPr>
        <sz val="7"/>
        <rFont val="ＭＳ 明朝"/>
        <family val="1"/>
        <charset val="128"/>
      </rPr>
      <t>事業概要
業歴　実績</t>
    </r>
    <rPh sb="0" eb="2">
      <t>ジギョウ</t>
    </rPh>
    <rPh sb="2" eb="4">
      <t>ガイヨウ</t>
    </rPh>
    <rPh sb="5" eb="7">
      <t>ギョウレキ</t>
    </rPh>
    <rPh sb="8" eb="10">
      <t>ジッセキ</t>
    </rPh>
    <phoneticPr fontId="2"/>
  </si>
  <si>
    <r>
      <rPr>
        <sz val="7"/>
        <rFont val="ＭＳ 明朝"/>
        <family val="1"/>
        <charset val="128"/>
      </rPr>
      <t>主な製品
サービス</t>
    </r>
    <rPh sb="0" eb="1">
      <t>オモ</t>
    </rPh>
    <rPh sb="2" eb="4">
      <t>セイヒン</t>
    </rPh>
    <phoneticPr fontId="2"/>
  </si>
  <si>
    <r>
      <rPr>
        <sz val="9"/>
        <rFont val="ＭＳ 明朝"/>
        <family val="1"/>
        <charset val="128"/>
      </rPr>
      <t>フリガナ</t>
    </r>
    <phoneticPr fontId="2"/>
  </si>
  <si>
    <r>
      <rPr>
        <sz val="9"/>
        <rFont val="ＭＳ 明朝"/>
        <family val="1"/>
        <charset val="128"/>
      </rPr>
      <t>企業名</t>
    </r>
    <rPh sb="0" eb="2">
      <t>キギョウ</t>
    </rPh>
    <rPh sb="2" eb="3">
      <t>ナ</t>
    </rPh>
    <phoneticPr fontId="2"/>
  </si>
  <si>
    <r>
      <rPr>
        <sz val="7"/>
        <rFont val="ＭＳ 明朝"/>
        <family val="1"/>
        <charset val="128"/>
      </rPr>
      <t>企業
分類</t>
    </r>
    <rPh sb="0" eb="2">
      <t>キギョウ</t>
    </rPh>
    <rPh sb="3" eb="5">
      <t>ブンルイ</t>
    </rPh>
    <phoneticPr fontId="2"/>
  </si>
  <si>
    <r>
      <rPr>
        <sz val="9"/>
        <color theme="1"/>
        <rFont val="ＭＳ 明朝"/>
        <family val="1"/>
        <charset val="128"/>
      </rPr>
      <t>企業分類を選択してください</t>
    </r>
  </si>
  <si>
    <r>
      <rPr>
        <sz val="7"/>
        <color theme="1"/>
        <rFont val="ＭＳ 明朝"/>
        <family val="1"/>
        <charset val="128"/>
      </rPr>
      <t>直近
売上高</t>
    </r>
    <rPh sb="0" eb="2">
      <t>チョッキン</t>
    </rPh>
    <rPh sb="3" eb="5">
      <t>ウリアゲ</t>
    </rPh>
    <rPh sb="5" eb="6">
      <t>タカ</t>
    </rPh>
    <phoneticPr fontId="2"/>
  </si>
  <si>
    <r>
      <rPr>
        <sz val="10.5"/>
        <color theme="1"/>
        <rFont val="ＭＳ 明朝"/>
        <family val="1"/>
        <charset val="128"/>
      </rPr>
      <t>千円</t>
    </r>
    <rPh sb="0" eb="2">
      <t>センエン</t>
    </rPh>
    <phoneticPr fontId="2"/>
  </si>
  <si>
    <r>
      <t>HUB</t>
    </r>
    <r>
      <rPr>
        <sz val="7"/>
        <rFont val="ＭＳ 明朝"/>
        <family val="1"/>
        <charset val="128"/>
      </rPr>
      <t>機構
会員登録</t>
    </r>
    <rPh sb="3" eb="5">
      <t>キコウ</t>
    </rPh>
    <rPh sb="6" eb="8">
      <t>カイイン</t>
    </rPh>
    <rPh sb="8" eb="10">
      <t>トウロク</t>
    </rPh>
    <phoneticPr fontId="2"/>
  </si>
  <si>
    <r>
      <rPr>
        <sz val="7"/>
        <rFont val="ＭＳ 明朝"/>
        <family val="1"/>
        <charset val="128"/>
      </rPr>
      <t>事業概要
業歴・実績</t>
    </r>
    <rPh sb="0" eb="2">
      <t>ジギョウ</t>
    </rPh>
    <rPh sb="2" eb="4">
      <t>ガイヨウ</t>
    </rPh>
    <rPh sb="5" eb="7">
      <t>ギョウレキ</t>
    </rPh>
    <rPh sb="8" eb="10">
      <t>ジッセキ</t>
    </rPh>
    <phoneticPr fontId="2"/>
  </si>
  <si>
    <r>
      <rPr>
        <sz val="7"/>
        <rFont val="ＭＳ 明朝"/>
        <family val="1"/>
        <charset val="128"/>
      </rPr>
      <t>取扱製品
強み</t>
    </r>
    <rPh sb="0" eb="2">
      <t>トリアツカ</t>
    </rPh>
    <rPh sb="2" eb="4">
      <t>セイヒン</t>
    </rPh>
    <rPh sb="5" eb="6">
      <t>ツヨ</t>
    </rPh>
    <phoneticPr fontId="2"/>
  </si>
  <si>
    <r>
      <rPr>
        <sz val="8"/>
        <color theme="0" tint="-0.499984740745262"/>
        <rFont val="ＭＳ ゴシック"/>
        <family val="3"/>
        <charset val="128"/>
      </rPr>
      <t>■「自社の開発体制（氏名や役割）」「連携相手以外の連携先（名称や役割）」を記入する必要があります。</t>
    </r>
    <rPh sb="2" eb="4">
      <t>ジシャ</t>
    </rPh>
    <rPh sb="5" eb="7">
      <t>カイハツ</t>
    </rPh>
    <rPh sb="7" eb="9">
      <t>タイセイ</t>
    </rPh>
    <rPh sb="10" eb="12">
      <t>シメイ</t>
    </rPh>
    <rPh sb="13" eb="15">
      <t>ヤクワリ</t>
    </rPh>
    <rPh sb="18" eb="20">
      <t>レンケイ</t>
    </rPh>
    <rPh sb="20" eb="22">
      <t>アイテ</t>
    </rPh>
    <rPh sb="22" eb="24">
      <t>イガイ</t>
    </rPh>
    <rPh sb="25" eb="27">
      <t>レンケイ</t>
    </rPh>
    <rPh sb="27" eb="28">
      <t>サキ</t>
    </rPh>
    <rPh sb="29" eb="31">
      <t>メイショウ</t>
    </rPh>
    <rPh sb="32" eb="34">
      <t>ヤクワリ</t>
    </rPh>
    <rPh sb="37" eb="39">
      <t>キニュウ</t>
    </rPh>
    <rPh sb="41" eb="43">
      <t>ヒツヨウ</t>
    </rPh>
    <phoneticPr fontId="2"/>
  </si>
  <si>
    <r>
      <rPr>
        <sz val="8"/>
        <color theme="0" tint="-0.499984740745262"/>
        <rFont val="ＭＳ ゴシック"/>
        <family val="3"/>
        <charset val="128"/>
      </rPr>
      <t>■　申請時には、「社内の開発体制図（組織図）」と「開発の実施体制図（連携先との相関図）」を提出する必要があります。</t>
    </r>
    <rPh sb="2" eb="4">
      <t>シンセイ</t>
    </rPh>
    <rPh sb="4" eb="5">
      <t>ジ</t>
    </rPh>
    <rPh sb="9" eb="11">
      <t>シャナイ</t>
    </rPh>
    <rPh sb="12" eb="14">
      <t>カイハツ</t>
    </rPh>
    <rPh sb="14" eb="16">
      <t>タイセイ</t>
    </rPh>
    <rPh sb="16" eb="17">
      <t>ズ</t>
    </rPh>
    <rPh sb="18" eb="21">
      <t>ソシキズ</t>
    </rPh>
    <rPh sb="25" eb="27">
      <t>カイハツ</t>
    </rPh>
    <rPh sb="28" eb="30">
      <t>ジッシ</t>
    </rPh>
    <rPh sb="30" eb="32">
      <t>タイセイ</t>
    </rPh>
    <rPh sb="32" eb="33">
      <t>ズ</t>
    </rPh>
    <rPh sb="34" eb="36">
      <t>レンケイ</t>
    </rPh>
    <rPh sb="36" eb="37">
      <t>サキ</t>
    </rPh>
    <rPh sb="39" eb="41">
      <t>ソウカン</t>
    </rPh>
    <rPh sb="41" eb="42">
      <t>ズ</t>
    </rPh>
    <rPh sb="45" eb="47">
      <t>テイシュツ</t>
    </rPh>
    <rPh sb="49" eb="51">
      <t>ヒツヨウ</t>
    </rPh>
    <phoneticPr fontId="2"/>
  </si>
  <si>
    <r>
      <rPr>
        <sz val="9"/>
        <rFont val="ＭＳ 明朝"/>
        <family val="1"/>
        <charset val="128"/>
      </rPr>
      <t>氏名</t>
    </r>
    <rPh sb="0" eb="2">
      <t>シメイ</t>
    </rPh>
    <phoneticPr fontId="2"/>
  </si>
  <si>
    <r>
      <rPr>
        <sz val="9"/>
        <rFont val="ＭＳ 明朝"/>
        <family val="1"/>
        <charset val="128"/>
      </rPr>
      <t>職業</t>
    </r>
    <rPh sb="0" eb="2">
      <t>ショクギョウ</t>
    </rPh>
    <phoneticPr fontId="2"/>
  </si>
  <si>
    <r>
      <rPr>
        <sz val="9"/>
        <rFont val="ＭＳ 明朝"/>
        <family val="1"/>
        <charset val="128"/>
      </rPr>
      <t>組織名称</t>
    </r>
    <rPh sb="0" eb="2">
      <t>ソシキ</t>
    </rPh>
    <rPh sb="2" eb="4">
      <t>メイショウ</t>
    </rPh>
    <phoneticPr fontId="2"/>
  </si>
  <si>
    <r>
      <rPr>
        <sz val="7"/>
        <rFont val="ＭＳ 明朝"/>
        <family val="1"/>
        <charset val="128"/>
      </rPr>
      <t>確認者
氏名・職業</t>
    </r>
    <rPh sb="0" eb="2">
      <t>カクニン</t>
    </rPh>
    <rPh sb="2" eb="3">
      <t>シャ</t>
    </rPh>
    <rPh sb="4" eb="6">
      <t>シメイ</t>
    </rPh>
    <rPh sb="7" eb="9">
      <t>ショクギョウ</t>
    </rPh>
    <phoneticPr fontId="2"/>
  </si>
  <si>
    <r>
      <rPr>
        <sz val="9"/>
        <color theme="1"/>
        <rFont val="ＭＳ 明朝"/>
        <family val="1"/>
        <charset val="128"/>
      </rPr>
      <t>住所</t>
    </r>
    <rPh sb="0" eb="2">
      <t>ジュウショ</t>
    </rPh>
    <phoneticPr fontId="2"/>
  </si>
  <si>
    <r>
      <rPr>
        <sz val="9"/>
        <rFont val="ＭＳ 明朝"/>
        <family val="1"/>
        <charset val="128"/>
      </rPr>
      <t>臨床ニーズ元</t>
    </r>
    <rPh sb="0" eb="2">
      <t>リンショウ</t>
    </rPh>
    <rPh sb="5" eb="6">
      <t>モト</t>
    </rPh>
    <phoneticPr fontId="2"/>
  </si>
  <si>
    <r>
      <rPr>
        <sz val="9"/>
        <color theme="1"/>
        <rFont val="ＭＳ 明朝"/>
        <family val="1"/>
        <charset val="128"/>
      </rPr>
      <t>臨床ニーズ元を選択してください</t>
    </r>
  </si>
  <si>
    <r>
      <rPr>
        <sz val="9"/>
        <color theme="1"/>
        <rFont val="ＭＳ 明朝"/>
        <family val="1"/>
        <charset val="128"/>
      </rPr>
      <t>キーワード</t>
    </r>
    <phoneticPr fontId="2"/>
  </si>
  <si>
    <r>
      <rPr>
        <sz val="9"/>
        <color theme="1"/>
        <rFont val="ＭＳ 明朝"/>
        <family val="1"/>
        <charset val="128"/>
      </rPr>
      <t>結果件数</t>
    </r>
    <rPh sb="0" eb="2">
      <t>ケッカ</t>
    </rPh>
    <rPh sb="2" eb="4">
      <t>ケンスウ</t>
    </rPh>
    <phoneticPr fontId="2"/>
  </si>
  <si>
    <r>
      <rPr>
        <sz val="9"/>
        <color theme="1"/>
        <rFont val="ＭＳ 明朝"/>
        <family val="1"/>
        <charset val="128"/>
      </rPr>
      <t>件</t>
    </r>
    <rPh sb="0" eb="1">
      <t>ケン</t>
    </rPh>
    <phoneticPr fontId="2"/>
  </si>
  <si>
    <r>
      <rPr>
        <sz val="9"/>
        <color theme="1"/>
        <rFont val="ＭＳ 明朝"/>
        <family val="1"/>
        <charset val="128"/>
      </rPr>
      <t>問題特許の有無</t>
    </r>
    <rPh sb="0" eb="2">
      <t>モンダイ</t>
    </rPh>
    <rPh sb="2" eb="4">
      <t>トッキョ</t>
    </rPh>
    <rPh sb="5" eb="7">
      <t>ウム</t>
    </rPh>
    <phoneticPr fontId="2"/>
  </si>
  <si>
    <r>
      <rPr>
        <sz val="9"/>
        <color theme="1"/>
        <rFont val="ＭＳ 明朝"/>
        <family val="1"/>
        <charset val="128"/>
      </rPr>
      <t>問題特許の番号</t>
    </r>
    <rPh sb="0" eb="2">
      <t>モンダイ</t>
    </rPh>
    <rPh sb="2" eb="4">
      <t>トッキョ</t>
    </rPh>
    <rPh sb="5" eb="7">
      <t>バンゴウ</t>
    </rPh>
    <phoneticPr fontId="2"/>
  </si>
  <si>
    <r>
      <rPr>
        <sz val="9"/>
        <color theme="1"/>
        <rFont val="ＭＳ 明朝"/>
        <family val="1"/>
        <charset val="128"/>
      </rPr>
      <t>問題特許
への対応</t>
    </r>
    <rPh sb="0" eb="2">
      <t>モンダイ</t>
    </rPh>
    <rPh sb="2" eb="4">
      <t>トッキョ</t>
    </rPh>
    <rPh sb="7" eb="9">
      <t>タイオウ</t>
    </rPh>
    <phoneticPr fontId="2"/>
  </si>
  <si>
    <r>
      <rPr>
        <sz val="8"/>
        <color theme="0" tint="-0.499984740745262"/>
        <rFont val="ＭＳ ゴシック"/>
        <family val="3"/>
        <charset val="128"/>
      </rPr>
      <t>■「現在に至るまでの取組経過」「克服すべき技術課題と今後の取組」を記入する必要があります。</t>
    </r>
    <phoneticPr fontId="2"/>
  </si>
  <si>
    <r>
      <rPr>
        <sz val="8"/>
        <color theme="0" tint="-0.499984740745262"/>
        <rFont val="ＭＳ ゴシック"/>
        <family val="3"/>
        <charset val="128"/>
      </rPr>
      <t>■「規格適合及び認証取得の予定」「リスクマネジメント（安全性と信頼性の確保）」を記入する必要があります。</t>
    </r>
    <rPh sb="2" eb="4">
      <t>キカク</t>
    </rPh>
    <rPh sb="4" eb="6">
      <t>テキゴウ</t>
    </rPh>
    <rPh sb="6" eb="7">
      <t>オヨ</t>
    </rPh>
    <rPh sb="8" eb="10">
      <t>ニンショウ</t>
    </rPh>
    <rPh sb="10" eb="12">
      <t>シュトク</t>
    </rPh>
    <rPh sb="13" eb="15">
      <t>ヨテイ</t>
    </rPh>
    <rPh sb="27" eb="30">
      <t>アンゼンセイ</t>
    </rPh>
    <rPh sb="31" eb="34">
      <t>シンライセイ</t>
    </rPh>
    <rPh sb="35" eb="37">
      <t>カクホ</t>
    </rPh>
    <rPh sb="40" eb="42">
      <t>キニュウ</t>
    </rPh>
    <rPh sb="44" eb="46">
      <t>ヒツヨウ</t>
    </rPh>
    <phoneticPr fontId="2"/>
  </si>
  <si>
    <r>
      <rPr>
        <sz val="8"/>
        <color theme="0" tint="-0.499984740745262"/>
        <rFont val="ＭＳ ゴシック"/>
        <family val="3"/>
        <charset val="128"/>
      </rPr>
      <t>■「販売戦略（対象市場、販売先、販路開拓や販売方法、価格設定）」「販売見込、売上見込」を記入する
　　必要があります。なお、達成目標が「試作品の完成」の場合は販売見込と売上見込は記入不要です。</t>
    </r>
    <rPh sb="2" eb="4">
      <t>ハンバイ</t>
    </rPh>
    <rPh sb="4" eb="6">
      <t>センリャク</t>
    </rPh>
    <rPh sb="7" eb="9">
      <t>タイショウ</t>
    </rPh>
    <rPh sb="9" eb="11">
      <t>シジョウ</t>
    </rPh>
    <rPh sb="12" eb="15">
      <t>ハンバイサキ</t>
    </rPh>
    <rPh sb="16" eb="18">
      <t>ハンロ</t>
    </rPh>
    <rPh sb="18" eb="20">
      <t>カイタク</t>
    </rPh>
    <rPh sb="21" eb="23">
      <t>ハンバイ</t>
    </rPh>
    <rPh sb="23" eb="25">
      <t>ホウホウ</t>
    </rPh>
    <rPh sb="26" eb="28">
      <t>カカク</t>
    </rPh>
    <rPh sb="28" eb="30">
      <t>セッテイ</t>
    </rPh>
    <rPh sb="33" eb="35">
      <t>ハンバイ</t>
    </rPh>
    <rPh sb="35" eb="37">
      <t>ミコ</t>
    </rPh>
    <rPh sb="38" eb="40">
      <t>ウリアゲ</t>
    </rPh>
    <rPh sb="40" eb="42">
      <t>ミコ</t>
    </rPh>
    <rPh sb="44" eb="46">
      <t>キニュウ</t>
    </rPh>
    <rPh sb="51" eb="53">
      <t>ヒツヨウ</t>
    </rPh>
    <rPh sb="52" eb="53">
      <t>ヨウ</t>
    </rPh>
    <rPh sb="62" eb="64">
      <t>タッセイ</t>
    </rPh>
    <rPh sb="64" eb="66">
      <t>モクヒョウ</t>
    </rPh>
    <rPh sb="68" eb="71">
      <t>シサクヒン</t>
    </rPh>
    <rPh sb="72" eb="74">
      <t>カンセイ</t>
    </rPh>
    <rPh sb="76" eb="78">
      <t>バアイ</t>
    </rPh>
    <rPh sb="79" eb="81">
      <t>ハンバイ</t>
    </rPh>
    <rPh sb="81" eb="83">
      <t>ミコ</t>
    </rPh>
    <rPh sb="84" eb="86">
      <t>ウリアゲ</t>
    </rPh>
    <rPh sb="86" eb="88">
      <t>ミコ</t>
    </rPh>
    <rPh sb="89" eb="91">
      <t>キニュウ</t>
    </rPh>
    <rPh sb="91" eb="93">
      <t>フヨウ</t>
    </rPh>
    <phoneticPr fontId="2"/>
  </si>
  <si>
    <r>
      <rPr>
        <sz val="8"/>
        <color theme="0" tint="-0.499984740745262"/>
        <rFont val="ＭＳ ゴシック"/>
        <family val="3"/>
        <charset val="128"/>
      </rPr>
      <t>■</t>
    </r>
    <r>
      <rPr>
        <sz val="8"/>
        <color theme="0" tint="-0.499984740745262"/>
        <rFont val="Times New Roman"/>
        <family val="1"/>
      </rPr>
      <t xml:space="preserve"> </t>
    </r>
    <r>
      <rPr>
        <sz val="8"/>
        <color theme="0" tint="-0.499984740745262"/>
        <rFont val="ＭＳ ゴシック"/>
        <family val="3"/>
        <charset val="128"/>
      </rPr>
      <t>開発段階に応じて期を設定できます（期の期間は</t>
    </r>
    <r>
      <rPr>
        <sz val="8"/>
        <color theme="0" tint="-0.499984740745262"/>
        <rFont val="Times New Roman"/>
        <family val="1"/>
      </rPr>
      <t>1</t>
    </r>
    <r>
      <rPr>
        <sz val="8"/>
        <color theme="0" tint="-0.499984740745262"/>
        <rFont val="ＭＳ ゴシック"/>
        <family val="3"/>
        <charset val="128"/>
      </rPr>
      <t>年以上）。期終了後に書類や成果物を確認して助成金が交付されます。</t>
    </r>
    <rPh sb="2" eb="4">
      <t>カイハツ</t>
    </rPh>
    <rPh sb="4" eb="6">
      <t>ダンカイ</t>
    </rPh>
    <rPh sb="7" eb="8">
      <t>オウ</t>
    </rPh>
    <rPh sb="10" eb="11">
      <t>キ</t>
    </rPh>
    <rPh sb="12" eb="14">
      <t>セッテイ</t>
    </rPh>
    <rPh sb="30" eb="31">
      <t>キ</t>
    </rPh>
    <rPh sb="31" eb="34">
      <t>シュウリョウゴ</t>
    </rPh>
    <rPh sb="35" eb="37">
      <t>ショルイ</t>
    </rPh>
    <rPh sb="38" eb="41">
      <t>セイカブツ</t>
    </rPh>
    <rPh sb="42" eb="44">
      <t>カクニン</t>
    </rPh>
    <rPh sb="46" eb="49">
      <t>ジョセイキン</t>
    </rPh>
    <rPh sb="50" eb="52">
      <t>コウフ</t>
    </rPh>
    <phoneticPr fontId="2"/>
  </si>
  <si>
    <t>■ 公的な助成金は、公社・国・都道府県・市区町村等が取り扱う助成金を指します。</t>
    <rPh sb="2" eb="4">
      <t>コウテキ</t>
    </rPh>
    <rPh sb="5" eb="8">
      <t>ジョセイキン</t>
    </rPh>
    <rPh sb="10" eb="12">
      <t>コウシャ</t>
    </rPh>
    <rPh sb="13" eb="14">
      <t>クニ</t>
    </rPh>
    <rPh sb="15" eb="19">
      <t>トドウフケン</t>
    </rPh>
    <rPh sb="20" eb="22">
      <t>シク</t>
    </rPh>
    <rPh sb="22" eb="24">
      <t>チョウソン</t>
    </rPh>
    <rPh sb="24" eb="25">
      <t>ナド</t>
    </rPh>
    <rPh sb="26" eb="27">
      <t>ト</t>
    </rPh>
    <rPh sb="28" eb="29">
      <t>アツカ</t>
    </rPh>
    <rPh sb="30" eb="33">
      <t>ジョセイキン</t>
    </rPh>
    <rPh sb="34" eb="35">
      <t>サ</t>
    </rPh>
    <phoneticPr fontId="2"/>
  </si>
  <si>
    <r>
      <rPr>
        <sz val="8"/>
        <color theme="0" tint="-0.499984740745262"/>
        <rFont val="ＭＳ ゴシック"/>
        <family val="3"/>
        <charset val="128"/>
      </rPr>
      <t>■「開発品の詳細（以下①～⑨）」を記入する必要があります。
　</t>
    </r>
    <r>
      <rPr>
        <sz val="8"/>
        <color theme="0" tint="-0.499984740745262"/>
        <rFont val="Times New Roman"/>
        <family val="1"/>
      </rPr>
      <t xml:space="preserve">  </t>
    </r>
    <r>
      <rPr>
        <sz val="8"/>
        <color theme="0" tint="-0.499984740745262"/>
        <rFont val="ＭＳ ゴシック"/>
        <family val="3"/>
        <charset val="128"/>
      </rPr>
      <t>①</t>
    </r>
    <r>
      <rPr>
        <sz val="8"/>
        <color theme="0" tint="-0.499984740745262"/>
        <rFont val="Times New Roman"/>
        <family val="1"/>
      </rPr>
      <t xml:space="preserve"> </t>
    </r>
    <r>
      <rPr>
        <sz val="8"/>
        <color theme="0" tint="-0.499984740745262"/>
        <rFont val="ＭＳ ゴシック"/>
        <family val="3"/>
        <charset val="128"/>
      </rPr>
      <t>原材料・寸法等</t>
    </r>
    <r>
      <rPr>
        <sz val="8"/>
        <color theme="0" tint="-0.499984740745262"/>
        <rFont val="Times New Roman"/>
        <family val="1"/>
      </rPr>
      <t xml:space="preserve">  </t>
    </r>
    <r>
      <rPr>
        <sz val="8"/>
        <color theme="0" tint="-0.499984740745262"/>
        <rFont val="ＭＳ ゴシック"/>
        <family val="3"/>
        <charset val="128"/>
      </rPr>
      <t>②</t>
    </r>
    <r>
      <rPr>
        <sz val="8"/>
        <color theme="0" tint="-0.499984740745262"/>
        <rFont val="Times New Roman"/>
        <family val="1"/>
      </rPr>
      <t xml:space="preserve"> </t>
    </r>
    <r>
      <rPr>
        <sz val="8"/>
        <color theme="0" tint="-0.499984740745262"/>
        <rFont val="ＭＳ ゴシック"/>
        <family val="3"/>
        <charset val="128"/>
      </rPr>
      <t>機能・性能等</t>
    </r>
    <r>
      <rPr>
        <sz val="8"/>
        <color theme="0" tint="-0.499984740745262"/>
        <rFont val="Times New Roman"/>
        <family val="1"/>
      </rPr>
      <t xml:space="preserve">  </t>
    </r>
    <r>
      <rPr>
        <sz val="8"/>
        <color theme="0" tint="-0.499984740745262"/>
        <rFont val="ＭＳ ゴシック"/>
        <family val="3"/>
        <charset val="128"/>
      </rPr>
      <t>③</t>
    </r>
    <r>
      <rPr>
        <sz val="8"/>
        <color theme="0" tint="-0.499984740745262"/>
        <rFont val="Times New Roman"/>
        <family val="1"/>
      </rPr>
      <t xml:space="preserve"> </t>
    </r>
    <r>
      <rPr>
        <sz val="8"/>
        <color theme="0" tint="-0.499984740745262"/>
        <rFont val="ＭＳ ゴシック"/>
        <family val="3"/>
        <charset val="128"/>
      </rPr>
      <t>使用方法・使用者等</t>
    </r>
    <r>
      <rPr>
        <sz val="8"/>
        <color theme="0" tint="-0.499984740745262"/>
        <rFont val="Times New Roman"/>
        <family val="1"/>
      </rPr>
      <t xml:space="preserve">  </t>
    </r>
    <r>
      <rPr>
        <sz val="8"/>
        <color theme="0" tint="-0.499984740745262"/>
        <rFont val="ＭＳ ゴシック"/>
        <family val="3"/>
        <charset val="128"/>
      </rPr>
      <t>④</t>
    </r>
    <r>
      <rPr>
        <sz val="8"/>
        <color theme="0" tint="-0.499984740745262"/>
        <rFont val="Times New Roman"/>
        <family val="1"/>
      </rPr>
      <t xml:space="preserve"> </t>
    </r>
    <r>
      <rPr>
        <sz val="8"/>
        <color theme="0" tint="-0.499984740745262"/>
        <rFont val="ＭＳ ゴシック"/>
        <family val="3"/>
        <charset val="128"/>
      </rPr>
      <t>必要となる技術</t>
    </r>
    <r>
      <rPr>
        <sz val="8"/>
        <color theme="0" tint="-0.499984740745262"/>
        <rFont val="Times New Roman"/>
        <family val="1"/>
      </rPr>
      <t xml:space="preserve">  </t>
    </r>
    <r>
      <rPr>
        <sz val="8"/>
        <color theme="0" tint="-0.499984740745262"/>
        <rFont val="ＭＳ ゴシック"/>
        <family val="3"/>
        <charset val="128"/>
      </rPr>
      <t>⑤</t>
    </r>
    <r>
      <rPr>
        <sz val="8"/>
        <color theme="0" tint="-0.499984740745262"/>
        <rFont val="Times New Roman"/>
        <family val="1"/>
      </rPr>
      <t xml:space="preserve"> </t>
    </r>
    <r>
      <rPr>
        <sz val="8"/>
        <color theme="0" tint="-0.499984740745262"/>
        <rFont val="ＭＳ ゴシック"/>
        <family val="3"/>
        <charset val="128"/>
      </rPr>
      <t>動作環境・利用環境等
　</t>
    </r>
    <r>
      <rPr>
        <sz val="8"/>
        <color theme="0" tint="-0.499984740745262"/>
        <rFont val="Times New Roman"/>
        <family val="1"/>
      </rPr>
      <t xml:space="preserve">  </t>
    </r>
    <r>
      <rPr>
        <sz val="8"/>
        <color theme="0" tint="-0.499984740745262"/>
        <rFont val="ＭＳ ゴシック"/>
        <family val="3"/>
        <charset val="128"/>
      </rPr>
      <t>⑥耐用年数・保守等</t>
    </r>
    <r>
      <rPr>
        <sz val="8"/>
        <color theme="0" tint="-0.499984740745262"/>
        <rFont val="Times New Roman"/>
        <family val="1"/>
      </rPr>
      <t xml:space="preserve">  </t>
    </r>
    <r>
      <rPr>
        <sz val="8"/>
        <color theme="0" tint="-0.499984740745262"/>
        <rFont val="ＭＳ ゴシック"/>
        <family val="3"/>
        <charset val="128"/>
      </rPr>
      <t>⑦</t>
    </r>
    <r>
      <rPr>
        <sz val="8"/>
        <color theme="0" tint="-0.499984740745262"/>
        <rFont val="Times New Roman"/>
        <family val="1"/>
      </rPr>
      <t xml:space="preserve"> </t>
    </r>
    <r>
      <rPr>
        <sz val="8"/>
        <color theme="0" tint="-0.499984740745262"/>
        <rFont val="ＭＳ ゴシック"/>
        <family val="3"/>
        <charset val="128"/>
      </rPr>
      <t>特長・競争優位性等</t>
    </r>
    <r>
      <rPr>
        <sz val="8"/>
        <color theme="0" tint="-0.499984740745262"/>
        <rFont val="Times New Roman"/>
        <family val="1"/>
      </rPr>
      <t xml:space="preserve">  </t>
    </r>
    <r>
      <rPr>
        <sz val="8"/>
        <color theme="0" tint="-0.499984740745262"/>
        <rFont val="ＭＳ ゴシック"/>
        <family val="3"/>
        <charset val="128"/>
      </rPr>
      <t>⑧</t>
    </r>
    <r>
      <rPr>
        <sz val="8"/>
        <color theme="0" tint="-0.499984740745262"/>
        <rFont val="Times New Roman"/>
        <family val="1"/>
      </rPr>
      <t xml:space="preserve"> </t>
    </r>
    <r>
      <rPr>
        <sz val="8"/>
        <color theme="0" tint="-0.499984740745262"/>
        <rFont val="ＭＳ ゴシック"/>
        <family val="3"/>
        <charset val="128"/>
      </rPr>
      <t>分類・クラス等の根拠</t>
    </r>
    <r>
      <rPr>
        <sz val="8"/>
        <color theme="0" tint="-0.499984740745262"/>
        <rFont val="Times New Roman"/>
        <family val="1"/>
      </rPr>
      <t xml:space="preserve">  </t>
    </r>
    <r>
      <rPr>
        <sz val="8"/>
        <color theme="0" tint="-0.499984740745262"/>
        <rFont val="ＭＳ ゴシック"/>
        <family val="3"/>
        <charset val="128"/>
      </rPr>
      <t>⑨</t>
    </r>
    <r>
      <rPr>
        <sz val="8"/>
        <color theme="0" tint="-0.499984740745262"/>
        <rFont val="Times New Roman"/>
        <family val="1"/>
      </rPr>
      <t xml:space="preserve"> </t>
    </r>
    <r>
      <rPr>
        <sz val="8"/>
        <color theme="0" tint="-0.499984740745262"/>
        <rFont val="ＭＳ ゴシック"/>
        <family val="3"/>
        <charset val="128"/>
      </rPr>
      <t>必要となる法令や規制等への対応</t>
    </r>
    <rPh sb="2" eb="4">
      <t>カイハツ</t>
    </rPh>
    <rPh sb="4" eb="5">
      <t>ヒン</t>
    </rPh>
    <rPh sb="6" eb="8">
      <t>ショウサイ</t>
    </rPh>
    <rPh sb="9" eb="11">
      <t>イカ</t>
    </rPh>
    <rPh sb="17" eb="19">
      <t>キニュウ</t>
    </rPh>
    <rPh sb="21" eb="23">
      <t>ヒツヨウ</t>
    </rPh>
    <rPh sb="35" eb="38">
      <t>ゲンザイリョウ</t>
    </rPh>
    <rPh sb="39" eb="41">
      <t>スンポウ</t>
    </rPh>
    <rPh sb="41" eb="42">
      <t>ナド</t>
    </rPh>
    <rPh sb="46" eb="48">
      <t>キノウ</t>
    </rPh>
    <rPh sb="49" eb="51">
      <t>セイノウ</t>
    </rPh>
    <rPh sb="51" eb="52">
      <t>ナド</t>
    </rPh>
    <rPh sb="56" eb="58">
      <t>シヨウ</t>
    </rPh>
    <rPh sb="58" eb="60">
      <t>ホウホウ</t>
    </rPh>
    <rPh sb="61" eb="64">
      <t>シヨウシャ</t>
    </rPh>
    <rPh sb="64" eb="65">
      <t>ナド</t>
    </rPh>
    <rPh sb="69" eb="71">
      <t>ヒツヨウ</t>
    </rPh>
    <rPh sb="74" eb="76">
      <t>ギジュツ</t>
    </rPh>
    <rPh sb="80" eb="82">
      <t>ドウサ</t>
    </rPh>
    <rPh sb="82" eb="84">
      <t>カンキョウ</t>
    </rPh>
    <rPh sb="85" eb="87">
      <t>リヨウ</t>
    </rPh>
    <rPh sb="87" eb="89">
      <t>カンキョウ</t>
    </rPh>
    <rPh sb="89" eb="90">
      <t>ナド</t>
    </rPh>
    <rPh sb="95" eb="97">
      <t>タイヨウ</t>
    </rPh>
    <rPh sb="97" eb="99">
      <t>ネンスウ</t>
    </rPh>
    <rPh sb="100" eb="102">
      <t>ホシュ</t>
    </rPh>
    <rPh sb="102" eb="103">
      <t>ナド</t>
    </rPh>
    <rPh sb="107" eb="109">
      <t>トクチョウ</t>
    </rPh>
    <rPh sb="110" eb="112">
      <t>キョウソウ</t>
    </rPh>
    <rPh sb="112" eb="115">
      <t>ユウイセイ</t>
    </rPh>
    <rPh sb="115" eb="116">
      <t>ナド</t>
    </rPh>
    <rPh sb="120" eb="122">
      <t>ブンルイ</t>
    </rPh>
    <rPh sb="126" eb="127">
      <t>ナド</t>
    </rPh>
    <rPh sb="128" eb="130">
      <t>コンキョ</t>
    </rPh>
    <rPh sb="134" eb="136">
      <t>ヒツヨウ</t>
    </rPh>
    <rPh sb="139" eb="141">
      <t>ホウレイ</t>
    </rPh>
    <rPh sb="142" eb="144">
      <t>キセイ</t>
    </rPh>
    <rPh sb="144" eb="145">
      <t>ナド</t>
    </rPh>
    <rPh sb="147" eb="149">
      <t>タイオウ</t>
    </rPh>
    <phoneticPr fontId="2"/>
  </si>
  <si>
    <t>■ 申請時には、開発品の外見や使用方法が分かる写真、図、イラストを提出する必要があります。</t>
    <rPh sb="2" eb="5">
      <t>シンセイジ</t>
    </rPh>
    <rPh sb="8" eb="10">
      <t>カイハツ</t>
    </rPh>
    <rPh sb="10" eb="11">
      <t>ヒン</t>
    </rPh>
    <rPh sb="12" eb="14">
      <t>ガイケン</t>
    </rPh>
    <rPh sb="15" eb="17">
      <t>シヨウ</t>
    </rPh>
    <rPh sb="17" eb="19">
      <t>ホウホウ</t>
    </rPh>
    <rPh sb="20" eb="21">
      <t>ワ</t>
    </rPh>
    <rPh sb="23" eb="25">
      <t>シャシン</t>
    </rPh>
    <rPh sb="26" eb="27">
      <t>ズ</t>
    </rPh>
    <rPh sb="33" eb="35">
      <t>テイシュツ</t>
    </rPh>
    <rPh sb="37" eb="39">
      <t>ヒツヨウ</t>
    </rPh>
    <phoneticPr fontId="2"/>
  </si>
  <si>
    <t>事前ヒアリング　</t>
    <rPh sb="0" eb="2">
      <t>ジゼン</t>
    </rPh>
    <phoneticPr fontId="2"/>
  </si>
  <si>
    <r>
      <rPr>
        <b/>
        <sz val="12"/>
        <color theme="1"/>
        <rFont val="游ゴシック"/>
        <family val="3"/>
        <charset val="128"/>
      </rPr>
      <t>［ものづくり企業による事業化支援助成金（上限</t>
    </r>
    <r>
      <rPr>
        <sz val="12"/>
        <color theme="1"/>
        <rFont val="Arial"/>
        <family val="2"/>
      </rPr>
      <t>5,000</t>
    </r>
    <r>
      <rPr>
        <b/>
        <sz val="12"/>
        <color theme="1"/>
        <rFont val="游ゴシック"/>
        <family val="3"/>
        <charset val="128"/>
      </rPr>
      <t>万円）の申請］</t>
    </r>
    <r>
      <rPr>
        <b/>
        <sz val="11"/>
        <color theme="1"/>
        <rFont val="Times New Roman"/>
        <family val="1"/>
      </rPr>
      <t xml:space="preserve">
</t>
    </r>
    <r>
      <rPr>
        <b/>
        <sz val="9"/>
        <color theme="1"/>
        <rFont val="游ゴシック"/>
        <family val="3"/>
        <charset val="128"/>
      </rPr>
      <t>緑色のセルに情報を入力してください。注意事項がオレンジ色の文字で表示されることがあります。</t>
    </r>
    <rPh sb="6" eb="8">
      <t>キギョウ</t>
    </rPh>
    <rPh sb="11" eb="14">
      <t>ジギョウカ</t>
    </rPh>
    <rPh sb="14" eb="16">
      <t>シエン</t>
    </rPh>
    <rPh sb="16" eb="19">
      <t>ジョセイキン</t>
    </rPh>
    <rPh sb="20" eb="22">
      <t>ジョウゲン</t>
    </rPh>
    <rPh sb="27" eb="29">
      <t>マンエン</t>
    </rPh>
    <rPh sb="31" eb="33">
      <t>シンセイ</t>
    </rPh>
    <rPh sb="35" eb="37">
      <t>ミドリイロ</t>
    </rPh>
    <rPh sb="41" eb="43">
      <t>ジョウホウ</t>
    </rPh>
    <rPh sb="44" eb="46">
      <t>ニュウリョク</t>
    </rPh>
    <rPh sb="53" eb="55">
      <t>チュウイ</t>
    </rPh>
    <rPh sb="55" eb="57">
      <t>ジコウ</t>
    </rPh>
    <rPh sb="62" eb="63">
      <t>イロ</t>
    </rPh>
    <rPh sb="64" eb="66">
      <t>モジ</t>
    </rPh>
    <rPh sb="67" eb="69">
      <t>ヒョウジ</t>
    </rPh>
    <phoneticPr fontId="2"/>
  </si>
  <si>
    <t>（　　　　　　　　　　　　　　　　　　　　　　　　　　　　　　　）</t>
  </si>
  <si>
    <t>AI機器</t>
    <rPh sb="2" eb="4">
      <t>キキ</t>
    </rPh>
    <phoneticPr fontId="2"/>
  </si>
  <si>
    <t>はい</t>
    <phoneticPr fontId="2"/>
  </si>
  <si>
    <t>いいえ</t>
    <phoneticPr fontId="2"/>
  </si>
  <si>
    <r>
      <t>AI</t>
    </r>
    <r>
      <rPr>
        <sz val="9"/>
        <rFont val="ＭＳ Ｐ明朝"/>
        <family val="1"/>
        <charset val="128"/>
      </rPr>
      <t>医療機器に該当</t>
    </r>
    <phoneticPr fontId="2"/>
  </si>
  <si>
    <t>選択してください</t>
  </si>
  <si>
    <t>［申請者情報のお取り扱いについて］</t>
  </si>
  <si>
    <t>１　利用目的</t>
  </si>
  <si>
    <t>　　　（１）当該事業の事務連絡や運営管理・統計分析のために使用します。</t>
  </si>
  <si>
    <t>　　　（２）経営支援・技術支援等各種事業案内やアンケート調査依頼等を行う場合があります。</t>
  </si>
  <si>
    <t>　　　　　※上記（２）を辞退される方は、当該事業担当者までご連絡ください。</t>
  </si>
  <si>
    <t>　２　第三者への提供（原則として行いませんが、以下により行政機関へ提供する場合があります。）</t>
  </si>
  <si>
    <t>　　　（１）目的　ア　当公社からの行政機関への事業報告　イ　行政機関からの各種事業案内、アンケート調査依頼等</t>
  </si>
  <si>
    <t>　　　（２）項目　氏名、連絡先等、当該事業申込書記載の内容</t>
  </si>
  <si>
    <t>　　　（３）手段　電子データ、プリントアウトした用紙　</t>
  </si>
  <si>
    <t>※上記（１）目的のイを辞退される方は、当該事業担当者までご連絡ください。</t>
  </si>
  <si>
    <r>
      <t>　３</t>
    </r>
    <r>
      <rPr>
        <sz val="10.5"/>
        <color theme="1"/>
        <rFont val="BIZ UDPゴシック"/>
        <family val="3"/>
        <charset val="128"/>
      </rPr>
      <t xml:space="preserve"> </t>
    </r>
    <r>
      <rPr>
        <sz val="10.5"/>
        <color theme="1"/>
        <rFont val="BIZ UDゴシック"/>
        <family val="3"/>
        <charset val="128"/>
      </rPr>
      <t>「手続サクサクプロジェクト」への参加のお願い</t>
    </r>
    <r>
      <rPr>
        <sz val="10.5"/>
        <color theme="1"/>
        <rFont val="BIZ UDPゴシック"/>
        <family val="3"/>
        <charset val="128"/>
      </rPr>
      <t xml:space="preserve"> </t>
    </r>
    <phoneticPr fontId="2"/>
  </si>
  <si>
    <t>　　　本申請等においてご提供いただいた法人情報等について、東京都によるデータ収集にご同意</t>
    <phoneticPr fontId="2"/>
  </si>
  <si>
    <t>　　　いただいた場合は、上記１及び２にかかわらず、今後、東京都及び東京都政策連携団体、</t>
    <phoneticPr fontId="2"/>
  </si>
  <si>
    <t>　　　東京都事業協力団体が行う各種補助金等の申請手続の際にデータ入力を省略可能とする取組に利用させていただきます。</t>
    <phoneticPr fontId="2"/>
  </si>
  <si>
    <r>
      <t>　　（手続サクサクプロジェクトの詳細は</t>
    </r>
    <r>
      <rPr>
        <u/>
        <sz val="11"/>
        <color theme="10"/>
        <rFont val="游ゴシック"/>
        <family val="2"/>
        <charset val="128"/>
        <scheme val="minor"/>
      </rPr>
      <t>こちら</t>
    </r>
    <r>
      <rPr>
        <sz val="11"/>
        <color theme="10"/>
        <rFont val="游ゴシック"/>
        <family val="2"/>
        <charset val="128"/>
        <scheme val="minor"/>
      </rPr>
      <t>）</t>
    </r>
    <phoneticPr fontId="2"/>
  </si>
  <si>
    <t>　　東京都によるデータ収集に関する同意につき、ご理解ご協力のほど、</t>
    <phoneticPr fontId="2"/>
  </si>
  <si>
    <t>　　　よろしくお願いいたします。</t>
    <phoneticPr fontId="2"/>
  </si>
  <si>
    <r>
      <t>　</t>
    </r>
    <r>
      <rPr>
        <sz val="11"/>
        <color theme="1"/>
        <rFont val="BIZ UDPゴシック"/>
        <family val="3"/>
        <charset val="128"/>
      </rPr>
      <t>◆　個人情報について</t>
    </r>
    <phoneticPr fontId="2"/>
  </si>
  <si>
    <t>当公社では、「個人情報保護指針」に基づき、個人情報を収集、管理及び利用いたします。</t>
    <phoneticPr fontId="2"/>
  </si>
  <si>
    <t>　　　 また、指針に定める利用目的以外には、原則として利用しません。
　　　</t>
    <phoneticPr fontId="2"/>
  </si>
  <si>
    <t>　　　　　詳しくは下記のリンクから指針をご確認ください。https://www.tokyo-kosha.or.jp/privacy.html</t>
    <phoneticPr fontId="2"/>
  </si>
  <si>
    <r>
      <rPr>
        <b/>
        <sz val="10"/>
        <color theme="1"/>
        <rFont val="ＭＳ 明朝"/>
        <family val="1"/>
        <charset val="128"/>
      </rPr>
      <t>（１）事前ヒアリング参加者（最大</t>
    </r>
    <r>
      <rPr>
        <b/>
        <sz val="10"/>
        <color theme="1"/>
        <rFont val="Times New Roman"/>
        <family val="1"/>
      </rPr>
      <t>2</t>
    </r>
    <r>
      <rPr>
        <b/>
        <sz val="10"/>
        <color theme="1"/>
        <rFont val="ＭＳ 明朝"/>
        <family val="1"/>
        <charset val="128"/>
      </rPr>
      <t>名まで参加可能）</t>
    </r>
    <rPh sb="3" eb="5">
      <t>ジゼン</t>
    </rPh>
    <rPh sb="10" eb="13">
      <t>サンカシャ</t>
    </rPh>
    <rPh sb="14" eb="16">
      <t>サイダイ</t>
    </rPh>
    <rPh sb="17" eb="18">
      <t>ナ</t>
    </rPh>
    <rPh sb="20" eb="22">
      <t>サンカ</t>
    </rPh>
    <rPh sb="22" eb="24">
      <t>カノウ</t>
    </rPh>
    <phoneticPr fontId="2"/>
  </si>
  <si>
    <r>
      <rPr>
        <b/>
        <sz val="10"/>
        <color theme="1"/>
        <rFont val="ＭＳ 明朝"/>
        <family val="1"/>
        <charset val="128"/>
      </rPr>
      <t>（２）事前ヒアリングの希望日時及び実施方法</t>
    </r>
    <rPh sb="3" eb="5">
      <t>ジゼン</t>
    </rPh>
    <rPh sb="11" eb="13">
      <t>キボウ</t>
    </rPh>
    <rPh sb="13" eb="15">
      <t>ニチジ</t>
    </rPh>
    <rPh sb="15" eb="16">
      <t>オヨ</t>
    </rPh>
    <rPh sb="17" eb="19">
      <t>ジッシ</t>
    </rPh>
    <rPh sb="19" eb="21">
      <t>ホウホウ</t>
    </rPh>
    <phoneticPr fontId="2"/>
  </si>
  <si>
    <r>
      <rPr>
        <b/>
        <sz val="10"/>
        <color theme="1"/>
        <rFont val="ＭＳ 明朝"/>
        <family val="1"/>
        <charset val="128"/>
      </rPr>
      <t>（３）事前ヒアリング前の確認状況</t>
    </r>
    <rPh sb="3" eb="5">
      <t>ジゼン</t>
    </rPh>
    <rPh sb="10" eb="11">
      <t>マエ</t>
    </rPh>
    <rPh sb="12" eb="14">
      <t>カクニン</t>
    </rPh>
    <rPh sb="14" eb="16">
      <t>ジョウキョウ</t>
    </rPh>
    <phoneticPr fontId="2"/>
  </si>
  <si>
    <r>
      <rPr>
        <b/>
        <sz val="10"/>
        <color theme="1"/>
        <rFont val="ＭＳ 明朝"/>
        <family val="1"/>
        <charset val="128"/>
      </rPr>
      <t>（４）事前ヒアリング時に質問したいことがありましたら、ご記入ください（任意）。</t>
    </r>
    <rPh sb="3" eb="5">
      <t>ジゼン</t>
    </rPh>
    <rPh sb="10" eb="11">
      <t>ジ</t>
    </rPh>
    <rPh sb="12" eb="14">
      <t>シツモン</t>
    </rPh>
    <rPh sb="28" eb="30">
      <t>キニュウ</t>
    </rPh>
    <rPh sb="35" eb="37">
      <t>ニンイ</t>
    </rPh>
    <phoneticPr fontId="2"/>
  </si>
  <si>
    <r>
      <rPr>
        <b/>
        <sz val="10"/>
        <rFont val="ＭＳ 明朝"/>
        <family val="1"/>
        <charset val="128"/>
      </rPr>
      <t>（５）対面受付の希望日</t>
    </r>
    <rPh sb="3" eb="5">
      <t>タイメン</t>
    </rPh>
    <rPh sb="5" eb="7">
      <t>ウケツケ</t>
    </rPh>
    <rPh sb="8" eb="10">
      <t>キボウ</t>
    </rPh>
    <rPh sb="10" eb="11">
      <t>ヒ</t>
    </rPh>
    <phoneticPr fontId="2"/>
  </si>
  <si>
    <r>
      <rPr>
        <b/>
        <sz val="11"/>
        <color theme="1"/>
        <rFont val="Arial"/>
        <family val="2"/>
      </rPr>
      <t xml:space="preserve">1. </t>
    </r>
    <r>
      <rPr>
        <b/>
        <sz val="11"/>
        <color theme="1"/>
        <rFont val="游ゴシック"/>
        <family val="3"/>
        <charset val="128"/>
        <scheme val="minor"/>
      </rPr>
      <t>申請概要</t>
    </r>
    <rPh sb="3" eb="5">
      <t>シンセイ</t>
    </rPh>
    <rPh sb="5" eb="7">
      <t>ガイヨウ</t>
    </rPh>
    <phoneticPr fontId="2"/>
  </si>
  <si>
    <r>
      <rPr>
        <b/>
        <sz val="10"/>
        <color theme="1"/>
        <rFont val="ＭＳ 明朝"/>
        <family val="1"/>
        <charset val="128"/>
      </rPr>
      <t>（１）申請テーマ（</t>
    </r>
    <r>
      <rPr>
        <b/>
        <sz val="10"/>
        <color theme="1"/>
        <rFont val="Times New Roman"/>
        <family val="1"/>
      </rPr>
      <t>20</t>
    </r>
    <r>
      <rPr>
        <b/>
        <sz val="10"/>
        <color theme="1"/>
        <rFont val="ＭＳ 明朝"/>
        <family val="1"/>
        <charset val="128"/>
      </rPr>
      <t>文字以内）・申請概要（</t>
    </r>
    <r>
      <rPr>
        <b/>
        <sz val="10"/>
        <color theme="1"/>
        <rFont val="Times New Roman"/>
        <family val="1"/>
      </rPr>
      <t>100</t>
    </r>
    <r>
      <rPr>
        <b/>
        <sz val="10"/>
        <color theme="1"/>
        <rFont val="ＭＳ 明朝"/>
        <family val="1"/>
        <charset val="128"/>
      </rPr>
      <t>文字以内）及び達成目標</t>
    </r>
    <rPh sb="3" eb="5">
      <t>シンセイ</t>
    </rPh>
    <rPh sb="11" eb="13">
      <t>モジ</t>
    </rPh>
    <rPh sb="13" eb="15">
      <t>イナイ</t>
    </rPh>
    <rPh sb="17" eb="19">
      <t>シンセイ</t>
    </rPh>
    <rPh sb="19" eb="21">
      <t>ガイヨウ</t>
    </rPh>
    <rPh sb="25" eb="27">
      <t>モジ</t>
    </rPh>
    <rPh sb="27" eb="29">
      <t>イナイ</t>
    </rPh>
    <rPh sb="30" eb="31">
      <t>オヨ</t>
    </rPh>
    <rPh sb="32" eb="34">
      <t>タッセイ</t>
    </rPh>
    <rPh sb="34" eb="36">
      <t>モクヒョウ</t>
    </rPh>
    <phoneticPr fontId="2"/>
  </si>
  <si>
    <r>
      <rPr>
        <b/>
        <sz val="10"/>
        <color theme="1"/>
        <rFont val="ＭＳ 明朝"/>
        <family val="1"/>
        <charset val="128"/>
      </rPr>
      <t>（２）開発品の分類等</t>
    </r>
    <rPh sb="3" eb="5">
      <t>カイハツ</t>
    </rPh>
    <rPh sb="5" eb="6">
      <t>ヒン</t>
    </rPh>
    <rPh sb="7" eb="9">
      <t>ブンルイ</t>
    </rPh>
    <rPh sb="9" eb="10">
      <t>ナド</t>
    </rPh>
    <phoneticPr fontId="2"/>
  </si>
  <si>
    <r>
      <rPr>
        <b/>
        <sz val="10"/>
        <color theme="1"/>
        <rFont val="ＭＳ 明朝"/>
        <family val="1"/>
        <charset val="128"/>
      </rPr>
      <t>（３）開発の有用性【申請時に記入：申請までにご検討ください】</t>
    </r>
    <rPh sb="3" eb="5">
      <t>カイハツ</t>
    </rPh>
    <rPh sb="6" eb="9">
      <t>ユウヨウセイ</t>
    </rPh>
    <rPh sb="10" eb="12">
      <t>シンセイ</t>
    </rPh>
    <rPh sb="12" eb="13">
      <t>ジ</t>
    </rPh>
    <rPh sb="14" eb="16">
      <t>キニュウ</t>
    </rPh>
    <rPh sb="17" eb="19">
      <t>シンセイ</t>
    </rPh>
    <rPh sb="23" eb="25">
      <t>ケントウ</t>
    </rPh>
    <phoneticPr fontId="2"/>
  </si>
  <si>
    <r>
      <rPr>
        <b/>
        <sz val="10"/>
        <color theme="1"/>
        <rFont val="ＭＳ 明朝"/>
        <family val="1"/>
        <charset val="128"/>
      </rPr>
      <t>（４）助成金交付申請額</t>
    </r>
    <r>
      <rPr>
        <b/>
        <sz val="10"/>
        <color theme="1"/>
        <rFont val="Times New Roman"/>
        <family val="1"/>
      </rPr>
      <t>(</t>
    </r>
    <r>
      <rPr>
        <b/>
        <sz val="10"/>
        <color theme="1"/>
        <rFont val="ＭＳ 明朝"/>
        <family val="1"/>
        <charset val="128"/>
      </rPr>
      <t>上限</t>
    </r>
    <r>
      <rPr>
        <b/>
        <sz val="10"/>
        <color theme="1"/>
        <rFont val="Times New Roman"/>
        <family val="1"/>
      </rPr>
      <t>50,000</t>
    </r>
    <r>
      <rPr>
        <b/>
        <sz val="10"/>
        <color theme="1"/>
        <rFont val="ＭＳ 明朝"/>
        <family val="1"/>
        <charset val="128"/>
      </rPr>
      <t>千円</t>
    </r>
    <r>
      <rPr>
        <b/>
        <sz val="10"/>
        <color theme="1"/>
        <rFont val="Times New Roman"/>
        <family val="1"/>
      </rPr>
      <t>)</t>
    </r>
    <rPh sb="3" eb="6">
      <t>ジョセイキン</t>
    </rPh>
    <rPh sb="6" eb="8">
      <t>コウフ</t>
    </rPh>
    <rPh sb="8" eb="11">
      <t>シンセイガク</t>
    </rPh>
    <rPh sb="12" eb="14">
      <t>ジョウゲン</t>
    </rPh>
    <rPh sb="20" eb="21">
      <t>チ</t>
    </rPh>
    <rPh sb="21" eb="22">
      <t>エン</t>
    </rPh>
    <phoneticPr fontId="2"/>
  </si>
  <si>
    <r>
      <rPr>
        <b/>
        <sz val="10"/>
        <color theme="1"/>
        <rFont val="ＭＳ 明朝"/>
        <family val="1"/>
        <charset val="128"/>
      </rPr>
      <t>（５）助成金対象経費（申請を予定している経費に○を付けてください）</t>
    </r>
    <rPh sb="3" eb="6">
      <t>ジョセイキン</t>
    </rPh>
    <rPh sb="6" eb="8">
      <t>タイショウ</t>
    </rPh>
    <rPh sb="8" eb="10">
      <t>ケイヒ</t>
    </rPh>
    <rPh sb="11" eb="13">
      <t>シンセイ</t>
    </rPh>
    <rPh sb="14" eb="16">
      <t>ヨテイ</t>
    </rPh>
    <rPh sb="20" eb="22">
      <t>ケイヒ</t>
    </rPh>
    <rPh sb="25" eb="26">
      <t>ツ</t>
    </rPh>
    <phoneticPr fontId="2"/>
  </si>
  <si>
    <r>
      <rPr>
        <b/>
        <sz val="10"/>
        <color theme="1"/>
        <rFont val="ＭＳ 明朝"/>
        <family val="1"/>
        <charset val="128"/>
      </rPr>
      <t>（６）事業実施期間及び期の設定</t>
    </r>
    <rPh sb="3" eb="5">
      <t>ジギョウ</t>
    </rPh>
    <rPh sb="5" eb="7">
      <t>ジッシ</t>
    </rPh>
    <rPh sb="7" eb="9">
      <t>キカン</t>
    </rPh>
    <rPh sb="9" eb="10">
      <t>オヨ</t>
    </rPh>
    <rPh sb="11" eb="12">
      <t>キ</t>
    </rPh>
    <rPh sb="13" eb="15">
      <t>セッテイ</t>
    </rPh>
    <phoneticPr fontId="2"/>
  </si>
  <si>
    <r>
      <rPr>
        <b/>
        <sz val="10"/>
        <color theme="1"/>
        <rFont val="ＭＳ 明朝"/>
        <family val="1"/>
        <charset val="128"/>
      </rPr>
      <t>（１）企業概要（貴社の情報をご記入ください）</t>
    </r>
    <rPh sb="3" eb="5">
      <t>キギョウ</t>
    </rPh>
    <rPh sb="5" eb="7">
      <t>ガイヨウ</t>
    </rPh>
    <rPh sb="8" eb="10">
      <t>キシャ</t>
    </rPh>
    <rPh sb="11" eb="13">
      <t>ジョウホウ</t>
    </rPh>
    <rPh sb="15" eb="17">
      <t>キニュウ</t>
    </rPh>
    <phoneticPr fontId="2"/>
  </si>
  <si>
    <r>
      <rPr>
        <b/>
        <sz val="11"/>
        <color theme="1"/>
        <rFont val="Arial"/>
        <family val="2"/>
      </rPr>
      <t xml:space="preserve">2. </t>
    </r>
    <r>
      <rPr>
        <b/>
        <sz val="11"/>
        <color theme="1"/>
        <rFont val="游ゴシック"/>
        <family val="3"/>
        <charset val="128"/>
        <scheme val="minor"/>
      </rPr>
      <t>申請者情報</t>
    </r>
    <rPh sb="3" eb="6">
      <t>シンセイシャ</t>
    </rPh>
    <rPh sb="6" eb="8">
      <t>ジョウホウ</t>
    </rPh>
    <phoneticPr fontId="2"/>
  </si>
  <si>
    <r>
      <rPr>
        <b/>
        <sz val="10"/>
        <color theme="1"/>
        <rFont val="ＭＳ 明朝"/>
        <family val="1"/>
        <charset val="128"/>
      </rPr>
      <t>（２）本研究開発の主となる実施場所（申請者の事業所または工場等）</t>
    </r>
    <rPh sb="3" eb="4">
      <t>ホン</t>
    </rPh>
    <rPh sb="4" eb="6">
      <t>ケンキュウ</t>
    </rPh>
    <rPh sb="6" eb="8">
      <t>カイハツ</t>
    </rPh>
    <rPh sb="9" eb="10">
      <t>シュ</t>
    </rPh>
    <rPh sb="13" eb="15">
      <t>ジッシ</t>
    </rPh>
    <rPh sb="15" eb="17">
      <t>バショ</t>
    </rPh>
    <rPh sb="18" eb="21">
      <t>シンセイシャ</t>
    </rPh>
    <rPh sb="22" eb="25">
      <t>ジギョウショ</t>
    </rPh>
    <rPh sb="28" eb="30">
      <t>コウジョウ</t>
    </rPh>
    <rPh sb="30" eb="31">
      <t>ナド</t>
    </rPh>
    <phoneticPr fontId="2"/>
  </si>
  <si>
    <r>
      <rPr>
        <b/>
        <sz val="10"/>
        <color theme="1"/>
        <rFont val="ＭＳ 明朝"/>
        <family val="1"/>
        <charset val="128"/>
      </rPr>
      <t>（３）他の公的な助成金等（助成金・補助金）の利用状況</t>
    </r>
    <rPh sb="3" eb="4">
      <t>ホカ</t>
    </rPh>
    <rPh sb="5" eb="7">
      <t>コウテキ</t>
    </rPh>
    <rPh sb="8" eb="11">
      <t>ジョセイキン</t>
    </rPh>
    <rPh sb="9" eb="10">
      <t>ホジョ</t>
    </rPh>
    <rPh sb="11" eb="12">
      <t>ナド</t>
    </rPh>
    <rPh sb="13" eb="16">
      <t>ジョセイキン</t>
    </rPh>
    <rPh sb="17" eb="20">
      <t>ホジョキン</t>
    </rPh>
    <rPh sb="22" eb="24">
      <t>リヨウ</t>
    </rPh>
    <rPh sb="24" eb="26">
      <t>ジョウキョウ</t>
    </rPh>
    <phoneticPr fontId="2"/>
  </si>
  <si>
    <r>
      <rPr>
        <b/>
        <sz val="10"/>
        <color theme="1"/>
        <rFont val="ＭＳ 明朝"/>
        <family val="1"/>
        <charset val="128"/>
      </rPr>
      <t>（１）主たる開発を担う都内ものづくり企業（貴社の情報をご記入ください）</t>
    </r>
    <rPh sb="3" eb="4">
      <t>シュ</t>
    </rPh>
    <rPh sb="6" eb="8">
      <t>カイハツ</t>
    </rPh>
    <rPh sb="9" eb="10">
      <t>ニナ</t>
    </rPh>
    <rPh sb="11" eb="13">
      <t>トナイ</t>
    </rPh>
    <rPh sb="18" eb="20">
      <t>キギョウジョセイキン</t>
    </rPh>
    <rPh sb="21" eb="23">
      <t>キシャ</t>
    </rPh>
    <rPh sb="24" eb="26">
      <t>ジョウホウ</t>
    </rPh>
    <rPh sb="28" eb="30">
      <t>キニュウ</t>
    </rPh>
    <phoneticPr fontId="2"/>
  </si>
  <si>
    <r>
      <rPr>
        <b/>
        <sz val="11"/>
        <color theme="1"/>
        <rFont val="Arial"/>
        <family val="2"/>
      </rPr>
      <t xml:space="preserve">3. </t>
    </r>
    <r>
      <rPr>
        <b/>
        <sz val="11"/>
        <color theme="1"/>
        <rFont val="游ゴシック"/>
        <family val="3"/>
        <charset val="128"/>
        <scheme val="minor"/>
      </rPr>
      <t>連携体構成企業</t>
    </r>
    <rPh sb="3" eb="5">
      <t>レンケイ</t>
    </rPh>
    <rPh sb="5" eb="6">
      <t>タイ</t>
    </rPh>
    <rPh sb="6" eb="8">
      <t>コウセイ</t>
    </rPh>
    <rPh sb="8" eb="10">
      <t>キギョウ</t>
    </rPh>
    <phoneticPr fontId="2"/>
  </si>
  <si>
    <r>
      <rPr>
        <b/>
        <sz val="10"/>
        <color theme="1"/>
        <rFont val="ＭＳ 明朝"/>
        <family val="1"/>
        <charset val="128"/>
      </rPr>
      <t>（２）販路開拓を担う医療機器製販企業（連携相手の情報をご記入ください）</t>
    </r>
    <rPh sb="19" eb="21">
      <t>レンケイ</t>
    </rPh>
    <rPh sb="21" eb="23">
      <t>アイテ</t>
    </rPh>
    <rPh sb="24" eb="26">
      <t>ジョウホウ</t>
    </rPh>
    <rPh sb="28" eb="30">
      <t>キニュウ</t>
    </rPh>
    <phoneticPr fontId="2"/>
  </si>
  <si>
    <r>
      <rPr>
        <b/>
        <sz val="11"/>
        <rFont val="Arial"/>
        <family val="2"/>
      </rPr>
      <t xml:space="preserve">4. </t>
    </r>
    <r>
      <rPr>
        <b/>
        <sz val="11"/>
        <rFont val="游ゴシック"/>
        <family val="3"/>
        <charset val="128"/>
        <scheme val="minor"/>
      </rPr>
      <t>開発体制【申請時に記入：申請までにご検討ください】</t>
    </r>
    <rPh sb="3" eb="5">
      <t>カイハツ</t>
    </rPh>
    <rPh sb="5" eb="7">
      <t>タイセイ</t>
    </rPh>
    <rPh sb="8" eb="10">
      <t>シンセイ</t>
    </rPh>
    <rPh sb="10" eb="11">
      <t>ジ</t>
    </rPh>
    <rPh sb="12" eb="14">
      <t>キニュウ</t>
    </rPh>
    <rPh sb="15" eb="17">
      <t>シンセイ</t>
    </rPh>
    <rPh sb="21" eb="23">
      <t>ケントウ</t>
    </rPh>
    <phoneticPr fontId="2"/>
  </si>
  <si>
    <r>
      <rPr>
        <b/>
        <sz val="11"/>
        <rFont val="Arial"/>
        <family val="2"/>
      </rPr>
      <t>5.</t>
    </r>
    <r>
      <rPr>
        <b/>
        <sz val="11"/>
        <rFont val="游ゴシック"/>
        <family val="3"/>
        <charset val="128"/>
        <scheme val="minor"/>
      </rPr>
      <t xml:space="preserve"> 開発ニーズの確認</t>
    </r>
    <rPh sb="3" eb="5">
      <t>カイハツ</t>
    </rPh>
    <rPh sb="9" eb="11">
      <t>カクニン</t>
    </rPh>
    <phoneticPr fontId="2"/>
  </si>
  <si>
    <r>
      <rPr>
        <b/>
        <sz val="10"/>
        <rFont val="ＭＳ 明朝"/>
        <family val="1"/>
        <charset val="128"/>
      </rPr>
      <t>（１）臨床ニーズの確認</t>
    </r>
    <rPh sb="3" eb="5">
      <t>リンショウ</t>
    </rPh>
    <rPh sb="9" eb="11">
      <t>カクニン</t>
    </rPh>
    <phoneticPr fontId="2"/>
  </si>
  <si>
    <r>
      <rPr>
        <b/>
        <sz val="10"/>
        <rFont val="ＭＳ 明朝"/>
        <family val="1"/>
        <charset val="128"/>
      </rPr>
      <t>（１）先行技術調査</t>
    </r>
    <rPh sb="3" eb="5">
      <t>センコウ</t>
    </rPh>
    <rPh sb="5" eb="7">
      <t>ギジュツ</t>
    </rPh>
    <rPh sb="7" eb="9">
      <t>チョウサ</t>
    </rPh>
    <phoneticPr fontId="2"/>
  </si>
  <si>
    <r>
      <rPr>
        <b/>
        <sz val="11"/>
        <rFont val="Arial"/>
        <family val="2"/>
      </rPr>
      <t xml:space="preserve">6. </t>
    </r>
    <r>
      <rPr>
        <b/>
        <sz val="11"/>
        <rFont val="游ゴシック"/>
        <family val="3"/>
        <charset val="128"/>
        <scheme val="minor"/>
      </rPr>
      <t>開発品の産業財産権【申請時に記入：申請までに必ず先行技術調査を行ってください】</t>
    </r>
    <rPh sb="3" eb="5">
      <t>カイハツ</t>
    </rPh>
    <rPh sb="5" eb="6">
      <t>シナ</t>
    </rPh>
    <rPh sb="7" eb="9">
      <t>サンギョウ</t>
    </rPh>
    <rPh sb="9" eb="12">
      <t>ザイサンケン</t>
    </rPh>
    <rPh sb="13" eb="15">
      <t>シンセイ</t>
    </rPh>
    <rPh sb="15" eb="16">
      <t>ジ</t>
    </rPh>
    <rPh sb="17" eb="19">
      <t>キニュウ</t>
    </rPh>
    <rPh sb="20" eb="22">
      <t>シンセイ</t>
    </rPh>
    <rPh sb="25" eb="26">
      <t>カナラ</t>
    </rPh>
    <rPh sb="27" eb="29">
      <t>センコウ</t>
    </rPh>
    <rPh sb="29" eb="31">
      <t>ギジュツ</t>
    </rPh>
    <rPh sb="31" eb="33">
      <t>チョウサ</t>
    </rPh>
    <rPh sb="34" eb="35">
      <t>オコナ</t>
    </rPh>
    <phoneticPr fontId="2"/>
  </si>
  <si>
    <r>
      <rPr>
        <b/>
        <sz val="11"/>
        <rFont val="Arial"/>
        <family val="2"/>
      </rPr>
      <t xml:space="preserve">7. </t>
    </r>
    <r>
      <rPr>
        <b/>
        <sz val="11"/>
        <rFont val="游ゴシック"/>
        <family val="3"/>
        <charset val="128"/>
        <scheme val="minor"/>
      </rPr>
      <t>開発の概要【申請時に記入：申請までにご検討ください】</t>
    </r>
    <rPh sb="3" eb="5">
      <t>カイハツ</t>
    </rPh>
    <rPh sb="6" eb="8">
      <t>ガイヨウ</t>
    </rPh>
    <rPh sb="9" eb="11">
      <t>シンセイ</t>
    </rPh>
    <rPh sb="11" eb="12">
      <t>ジ</t>
    </rPh>
    <rPh sb="13" eb="15">
      <t>キニュウ</t>
    </rPh>
    <rPh sb="16" eb="18">
      <t>シンセイ</t>
    </rPh>
    <rPh sb="22" eb="24">
      <t>ケントウ</t>
    </rPh>
    <phoneticPr fontId="2"/>
  </si>
  <si>
    <r>
      <rPr>
        <b/>
        <sz val="11"/>
        <rFont val="Arial"/>
        <family val="2"/>
      </rPr>
      <t xml:space="preserve">9. </t>
    </r>
    <r>
      <rPr>
        <b/>
        <sz val="11"/>
        <rFont val="游ゴシック"/>
        <family val="3"/>
        <charset val="128"/>
        <scheme val="minor"/>
      </rPr>
      <t>本支援助成事業の募集情報をどこでお知りになりましたか？（複数選択可）</t>
    </r>
    <rPh sb="3" eb="4">
      <t>ホン</t>
    </rPh>
    <rPh sb="8" eb="10">
      <t>ジギョウ</t>
    </rPh>
    <rPh sb="31" eb="35">
      <t>フクスウセンタク</t>
    </rPh>
    <rPh sb="35" eb="36">
      <t>カ</t>
    </rPh>
    <phoneticPr fontId="2"/>
  </si>
  <si>
    <r>
      <rPr>
        <b/>
        <sz val="11"/>
        <rFont val="Arial"/>
        <family val="2"/>
      </rPr>
      <t xml:space="preserve">8. </t>
    </r>
    <r>
      <rPr>
        <b/>
        <sz val="11"/>
        <rFont val="游ゴシック"/>
        <family val="3"/>
        <charset val="128"/>
        <scheme val="minor"/>
      </rPr>
      <t>事業化に向けた検討事項【申請時に記入：申請までにご検討ください】</t>
    </r>
    <rPh sb="3" eb="6">
      <t>ジギョウカ</t>
    </rPh>
    <rPh sb="7" eb="8">
      <t>ム</t>
    </rPh>
    <rPh sb="10" eb="12">
      <t>ケントウ</t>
    </rPh>
    <rPh sb="12" eb="14">
      <t>ジコウ</t>
    </rPh>
    <rPh sb="15" eb="17">
      <t>シンセイ</t>
    </rPh>
    <rPh sb="17" eb="18">
      <t>ジ</t>
    </rPh>
    <rPh sb="19" eb="21">
      <t>キニュウ</t>
    </rPh>
    <rPh sb="22" eb="24">
      <t>シンセイ</t>
    </rPh>
    <rPh sb="28" eb="30">
      <t>ケントウ</t>
    </rPh>
    <phoneticPr fontId="2"/>
  </si>
  <si>
    <r>
      <rPr>
        <sz val="7.7"/>
        <color theme="0" tint="-0.499984740745262"/>
        <rFont val="Segoe UI Symbol"/>
        <family val="3"/>
      </rPr>
      <t>■</t>
    </r>
    <r>
      <rPr>
        <sz val="7.7"/>
        <color theme="0" tint="-0.499984740745262"/>
        <rFont val="Times New Roman"/>
        <family val="1"/>
      </rPr>
      <t xml:space="preserve"> </t>
    </r>
    <r>
      <rPr>
        <sz val="7.7"/>
        <color theme="0" tint="-0.499984740745262"/>
        <rFont val="ＭＳ ゴシック"/>
        <family val="3"/>
        <charset val="128"/>
      </rPr>
      <t>開始日は令和</t>
    </r>
    <r>
      <rPr>
        <sz val="7.7"/>
        <color theme="0" tint="-0.499984740745262"/>
        <rFont val="Times New Roman"/>
        <family val="1"/>
      </rPr>
      <t>8</t>
    </r>
    <r>
      <rPr>
        <sz val="7.7"/>
        <color theme="0" tint="-0.499984740745262"/>
        <rFont val="ＭＳ ゴシック"/>
        <family val="3"/>
        <charset val="128"/>
      </rPr>
      <t>年10月</t>
    </r>
    <r>
      <rPr>
        <sz val="7.7"/>
        <color theme="0" tint="-0.499984740745262"/>
        <rFont val="Times New Roman"/>
        <family val="1"/>
      </rPr>
      <t>1</t>
    </r>
    <r>
      <rPr>
        <sz val="7.7"/>
        <color theme="0" tint="-0.499984740745262"/>
        <rFont val="ＭＳ ゴシック"/>
        <family val="3"/>
        <charset val="128"/>
      </rPr>
      <t>日（全員共通）、終了日は「令和</t>
    </r>
    <r>
      <rPr>
        <sz val="7.7"/>
        <color theme="0" tint="-0.499984740745262"/>
        <rFont val="Segoe UI Symbol"/>
        <family val="3"/>
      </rPr>
      <t>●</t>
    </r>
    <r>
      <rPr>
        <sz val="7.7"/>
        <color theme="0" tint="-0.499984740745262"/>
        <rFont val="ＭＳ ゴシック"/>
        <family val="3"/>
        <charset val="128"/>
      </rPr>
      <t>年</t>
    </r>
    <r>
      <rPr>
        <sz val="7.7"/>
        <color theme="0" tint="-0.499984740745262"/>
        <rFont val="Segoe UI Symbol"/>
        <family val="3"/>
      </rPr>
      <t>●</t>
    </r>
    <r>
      <rPr>
        <sz val="7.7"/>
        <color theme="0" tint="-0.499984740745262"/>
        <rFont val="ＭＳ ゴシック"/>
        <family val="3"/>
        <charset val="128"/>
      </rPr>
      <t>月</t>
    </r>
    <r>
      <rPr>
        <sz val="7.7"/>
        <color theme="0" tint="-0.499984740745262"/>
        <rFont val="Segoe UI Symbol"/>
        <family val="3"/>
      </rPr>
      <t>●</t>
    </r>
    <r>
      <rPr>
        <sz val="7.7"/>
        <color theme="0" tint="-0.499984740745262"/>
        <rFont val="ＭＳ ゴシック"/>
        <family val="3"/>
        <charset val="128"/>
      </rPr>
      <t>日」とご記入ください。期間は自動で計算されます。</t>
    </r>
    <rPh sb="22" eb="25">
      <t>シュウリョウビ</t>
    </rPh>
    <rPh sb="27" eb="29">
      <t>レイワ</t>
    </rPh>
    <rPh sb="30" eb="31">
      <t>ネン</t>
    </rPh>
    <rPh sb="32" eb="33">
      <t>ガツ</t>
    </rPh>
    <rPh sb="34" eb="35">
      <t>ニチ</t>
    </rPh>
    <rPh sb="38" eb="40">
      <t>キニュウ</t>
    </rPh>
    <rPh sb="45" eb="47">
      <t>キカン</t>
    </rPh>
    <rPh sb="48" eb="50">
      <t>ジドウ</t>
    </rPh>
    <rPh sb="51" eb="53">
      <t>ケイサン</t>
    </rPh>
    <phoneticPr fontId="2"/>
  </si>
  <si>
    <r>
      <rPr>
        <sz val="8"/>
        <color theme="0" tint="-0.499984740745262"/>
        <rFont val="Segoe UI Symbol"/>
        <family val="3"/>
      </rPr>
      <t>■</t>
    </r>
    <r>
      <rPr>
        <sz val="8"/>
        <color theme="0" tint="-0.499984740745262"/>
        <rFont val="Times New Roman"/>
        <family val="1"/>
      </rPr>
      <t xml:space="preserve"> </t>
    </r>
    <r>
      <rPr>
        <sz val="8"/>
        <color theme="0" tint="-0.499984740745262"/>
        <rFont val="ＭＳ ゴシック"/>
        <family val="3"/>
        <charset val="128"/>
      </rPr>
      <t>実施期間は貴社で設定できます。最長で</t>
    </r>
    <r>
      <rPr>
        <sz val="8"/>
        <color theme="0" tint="-0.499984740745262"/>
        <rFont val="Times New Roman"/>
        <family val="1"/>
      </rPr>
      <t>5</t>
    </r>
    <r>
      <rPr>
        <sz val="8"/>
        <color theme="0" tint="-0.499984740745262"/>
        <rFont val="ＭＳ ゴシック"/>
        <family val="3"/>
        <charset val="128"/>
      </rPr>
      <t>年間（令和</t>
    </r>
    <r>
      <rPr>
        <sz val="8"/>
        <color theme="0" tint="-0.499984740745262"/>
        <rFont val="Times New Roman"/>
        <family val="1"/>
      </rPr>
      <t>13</t>
    </r>
    <r>
      <rPr>
        <sz val="8"/>
        <color theme="0" tint="-0.499984740745262"/>
        <rFont val="ＭＳ ゴシック"/>
        <family val="3"/>
        <charset val="128"/>
      </rPr>
      <t>年9月30日まで）です。</t>
    </r>
    <rPh sb="2" eb="4">
      <t>ジッシ</t>
    </rPh>
    <rPh sb="4" eb="6">
      <t>キカン</t>
    </rPh>
    <rPh sb="7" eb="9">
      <t>キシャ</t>
    </rPh>
    <rPh sb="10" eb="12">
      <t>セッテイ</t>
    </rPh>
    <rPh sb="17" eb="19">
      <t>サイチョウ</t>
    </rPh>
    <rPh sb="21" eb="23">
      <t>ネンカン</t>
    </rPh>
    <rPh sb="24" eb="26">
      <t>レイワ</t>
    </rPh>
    <rPh sb="28" eb="29">
      <t>ネン</t>
    </rPh>
    <rPh sb="30" eb="31">
      <t>ガツ</t>
    </rPh>
    <rPh sb="33" eb="34">
      <t>ニチ</t>
    </rPh>
    <phoneticPr fontId="2"/>
  </si>
  <si>
    <t>法人：都内に登記を行った時期
個人事業主：税務署への開業届提出時期</t>
    <rPh sb="0" eb="2">
      <t>ホウジン</t>
    </rPh>
    <rPh sb="3" eb="5">
      <t>トナイ</t>
    </rPh>
    <rPh sb="6" eb="8">
      <t>トウキ</t>
    </rPh>
    <rPh sb="9" eb="10">
      <t>オコナ</t>
    </rPh>
    <rPh sb="12" eb="14">
      <t>ジキ</t>
    </rPh>
    <rPh sb="15" eb="17">
      <t>コジン</t>
    </rPh>
    <rPh sb="17" eb="19">
      <t>ジギョウ</t>
    </rPh>
    <rPh sb="19" eb="20">
      <t>ヌシ</t>
    </rPh>
    <rPh sb="21" eb="24">
      <t>ゼイムショ</t>
    </rPh>
    <rPh sb="26" eb="28">
      <t>カイギョウ</t>
    </rPh>
    <rPh sb="28" eb="29">
      <t>トドケ</t>
    </rPh>
    <rPh sb="29" eb="31">
      <t>テイシュツ</t>
    </rPh>
    <rPh sb="31" eb="33">
      <t>ジキ</t>
    </rPh>
    <phoneticPr fontId="2"/>
  </si>
  <si>
    <t>申請書提出期限は４月1４日(火)</t>
    <rPh sb="0" eb="3">
      <t>シンセイショ</t>
    </rPh>
    <rPh sb="3" eb="5">
      <t>テイシュツ</t>
    </rPh>
    <rPh sb="5" eb="7">
      <t>キゲン</t>
    </rPh>
    <rPh sb="9" eb="10">
      <t>ガツ</t>
    </rPh>
    <rPh sb="12" eb="13">
      <t>ニチ</t>
    </rPh>
    <rPh sb="14" eb="15">
      <t>ヒ</t>
    </rPh>
    <phoneticPr fontId="2"/>
  </si>
  <si>
    <r>
      <rPr>
        <sz val="9"/>
        <color theme="1"/>
        <rFont val="ＭＳ 明朝"/>
        <family val="1"/>
        <charset val="128"/>
      </rPr>
      <t>令和3年3月</t>
    </r>
    <r>
      <rPr>
        <sz val="9"/>
        <color theme="1"/>
        <rFont val="Times New Roman"/>
        <family val="1"/>
      </rPr>
      <t>31</t>
    </r>
    <r>
      <rPr>
        <sz val="9"/>
        <color theme="1"/>
        <rFont val="ＭＳ 明朝"/>
        <family val="1"/>
        <charset val="128"/>
      </rPr>
      <t>日以降に公的な助成金等の交付決定を受けたことがある（辞退した場合を除く）。</t>
    </r>
    <rPh sb="0" eb="2">
      <t>レイワ</t>
    </rPh>
    <rPh sb="3" eb="4">
      <t>ネン</t>
    </rPh>
    <rPh sb="5" eb="6">
      <t>ガツ</t>
    </rPh>
    <rPh sb="8" eb="9">
      <t>ニチ</t>
    </rPh>
    <rPh sb="9" eb="11">
      <t>イコウ</t>
    </rPh>
    <rPh sb="12" eb="14">
      <t>コウテキ</t>
    </rPh>
    <rPh sb="18" eb="19">
      <t>ナド</t>
    </rPh>
    <rPh sb="22" eb="24">
      <t>ケッテイ</t>
    </rPh>
    <rPh sb="25" eb="26">
      <t>ウ</t>
    </rPh>
    <rPh sb="34" eb="36">
      <t>ジタイ</t>
    </rPh>
    <rPh sb="38" eb="40">
      <t>バアイ</t>
    </rPh>
    <rPh sb="41" eb="42">
      <t>ノゾ</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</si>
</sst>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aaa\)"/>
  </numFmts>
  <fonts count="8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5"/>
      <color theme="1"/>
      <name val="ＭＳ 明朝"/>
      <family val="1"/>
      <charset val="128"/>
    </font>
    <font>
      <sz val="9"/>
      <color theme="1"/>
      <name val="ＭＳ 明朝"/>
      <family val="1"/>
      <charset val="128"/>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9"/>
      <name val="ＭＳ 明朝"/>
      <family val="1"/>
      <charset val="128"/>
    </font>
    <font>
      <sz val="7"/>
      <color theme="1"/>
      <name val="ＭＳ 明朝"/>
      <family val="1"/>
      <charset val="128"/>
    </font>
    <font>
      <sz val="8"/>
      <color theme="1"/>
      <name val="ＭＳ 明朝"/>
      <family val="1"/>
      <charset val="128"/>
    </font>
    <font>
      <sz val="7"/>
      <name val="ＭＳ 明朝"/>
      <family val="1"/>
      <charset val="128"/>
    </font>
    <font>
      <sz val="8"/>
      <name val="ＭＳ 明朝"/>
      <family val="1"/>
      <charset val="128"/>
    </font>
    <font>
      <sz val="6"/>
      <color theme="1"/>
      <name val="ＭＳ 明朝"/>
      <family val="1"/>
      <charset val="128"/>
    </font>
    <font>
      <sz val="8"/>
      <color theme="9" tint="-0.499984740745262"/>
      <name val="ＭＳ ゴシック"/>
      <family val="3"/>
      <charset val="128"/>
    </font>
    <font>
      <sz val="8"/>
      <color theme="0" tint="-0.499984740745262"/>
      <name val="ＭＳ ゴシック"/>
      <family val="3"/>
      <charset val="128"/>
    </font>
    <font>
      <sz val="8.5"/>
      <name val="ＭＳ 明朝"/>
      <family val="1"/>
      <charset val="128"/>
    </font>
    <font>
      <sz val="8.5"/>
      <color theme="1"/>
      <name val="ＭＳ 明朝"/>
      <family val="1"/>
      <charset val="128"/>
    </font>
    <font>
      <sz val="10.5"/>
      <color theme="1"/>
      <name val="Times New Roman"/>
      <family val="1"/>
    </font>
    <font>
      <b/>
      <sz val="11"/>
      <color theme="1"/>
      <name val="Times New Roman"/>
      <family val="1"/>
    </font>
    <font>
      <b/>
      <sz val="12"/>
      <color theme="1"/>
      <name val="游ゴシック"/>
      <family val="3"/>
      <charset val="128"/>
    </font>
    <font>
      <b/>
      <sz val="9"/>
      <color theme="1"/>
      <name val="游ゴシック"/>
      <family val="3"/>
      <charset val="128"/>
    </font>
    <font>
      <sz val="9"/>
      <color theme="1"/>
      <name val="Times New Roman"/>
      <family val="1"/>
    </font>
    <font>
      <b/>
      <sz val="9"/>
      <color theme="1"/>
      <name val="Times New Roman"/>
      <family val="1"/>
    </font>
    <font>
      <sz val="6"/>
      <color theme="1"/>
      <name val="Times New Roman"/>
      <family val="1"/>
    </font>
    <font>
      <sz val="7"/>
      <color theme="1"/>
      <name val="Times New Roman"/>
      <family val="1"/>
    </font>
    <font>
      <u/>
      <sz val="11"/>
      <color theme="10"/>
      <name val="Times New Roman"/>
      <family val="1"/>
    </font>
    <font>
      <sz val="8"/>
      <color theme="5"/>
      <name val="Times New Roman"/>
      <family val="1"/>
    </font>
    <font>
      <sz val="9"/>
      <name val="Times New Roman"/>
      <family val="1"/>
    </font>
    <font>
      <sz val="8.5"/>
      <name val="Times New Roman"/>
      <family val="1"/>
    </font>
    <font>
      <sz val="8.5"/>
      <color theme="1"/>
      <name val="Times New Roman"/>
      <family val="1"/>
    </font>
    <font>
      <sz val="9"/>
      <color theme="0"/>
      <name val="Times New Roman"/>
      <family val="1"/>
    </font>
    <font>
      <sz val="9"/>
      <color rgb="FFFF0000"/>
      <name val="Times New Roman"/>
      <family val="1"/>
    </font>
    <font>
      <b/>
      <sz val="9"/>
      <name val="Times New Roman"/>
      <family val="1"/>
    </font>
    <font>
      <sz val="8"/>
      <color theme="1"/>
      <name val="Times New Roman"/>
      <family val="1"/>
    </font>
    <font>
      <b/>
      <sz val="10.5"/>
      <color theme="1"/>
      <name val="Times New Roman"/>
      <family val="1"/>
    </font>
    <font>
      <sz val="7"/>
      <color theme="0" tint="-0.499984740745262"/>
      <name val="Times New Roman"/>
      <family val="1"/>
    </font>
    <font>
      <sz val="8"/>
      <name val="Times New Roman"/>
      <family val="1"/>
    </font>
    <font>
      <sz val="9"/>
      <color theme="0" tint="-0.14999847407452621"/>
      <name val="Times New Roman"/>
      <family val="1"/>
    </font>
    <font>
      <sz val="9"/>
      <color theme="9" tint="-0.499984740745262"/>
      <name val="Times New Roman"/>
      <family val="1"/>
    </font>
    <font>
      <sz val="9"/>
      <color theme="0" tint="-0.34998626667073579"/>
      <name val="Times New Roman"/>
      <family val="1"/>
    </font>
    <font>
      <sz val="10.5"/>
      <color theme="0"/>
      <name val="Times New Roman"/>
      <family val="1"/>
    </font>
    <font>
      <b/>
      <sz val="9"/>
      <color theme="0"/>
      <name val="Times New Roman"/>
      <family val="1"/>
    </font>
    <font>
      <b/>
      <sz val="9"/>
      <color rgb="FFC8E7BB"/>
      <name val="Times New Roman"/>
      <family val="1"/>
    </font>
    <font>
      <sz val="8"/>
      <color theme="0" tint="-0.499984740745262"/>
      <name val="Times New Roman"/>
      <family val="1"/>
    </font>
    <font>
      <sz val="8"/>
      <color theme="9" tint="-0.499984740745262"/>
      <name val="Times New Roman"/>
      <family val="1"/>
    </font>
    <font>
      <sz val="7"/>
      <name val="Times New Roman"/>
      <family val="1"/>
    </font>
    <font>
      <sz val="8"/>
      <color theme="0"/>
      <name val="Times New Roman"/>
      <family val="1"/>
    </font>
    <font>
      <sz val="7"/>
      <color theme="5"/>
      <name val="Times New Roman"/>
      <family val="1"/>
    </font>
    <font>
      <sz val="10.5"/>
      <color rgb="FFFF0000"/>
      <name val="Times New Roman"/>
      <family val="1"/>
    </font>
    <font>
      <sz val="9"/>
      <color theme="1" tint="0.34998626667073579"/>
      <name val="Times New Roman"/>
      <family val="1"/>
    </font>
    <font>
      <b/>
      <sz val="10.5"/>
      <name val="Times New Roman"/>
      <family val="1"/>
    </font>
    <font>
      <sz val="10.5"/>
      <name val="Times New Roman"/>
      <family val="1"/>
    </font>
    <font>
      <sz val="12"/>
      <color theme="1"/>
      <name val="Arial"/>
      <family val="2"/>
    </font>
    <font>
      <sz val="9"/>
      <color rgb="FF000000"/>
      <name val="Meiryo UI"/>
      <family val="3"/>
      <charset val="128"/>
    </font>
    <font>
      <b/>
      <sz val="9"/>
      <name val="ＭＳ Ｐ明朝"/>
      <family val="1"/>
      <charset val="128"/>
    </font>
    <font>
      <sz val="11"/>
      <name val="游ゴシック"/>
      <family val="2"/>
      <charset val="128"/>
      <scheme val="minor"/>
    </font>
    <font>
      <sz val="9"/>
      <name val="ＭＳ Ｐ明朝"/>
      <family val="1"/>
      <charset val="128"/>
    </font>
    <font>
      <sz val="9"/>
      <name val="游ゴシック"/>
      <family val="2"/>
      <charset val="128"/>
      <scheme val="minor"/>
    </font>
    <font>
      <sz val="9"/>
      <color theme="1"/>
      <name val="ＭＳ Ｐ明朝"/>
      <family val="1"/>
      <charset val="128"/>
    </font>
    <font>
      <sz val="7.7"/>
      <color theme="0" tint="-0.499984740745262"/>
      <name val="Times New Roman"/>
      <family val="1"/>
    </font>
    <font>
      <sz val="7.7"/>
      <color theme="0" tint="-0.499984740745262"/>
      <name val="ＭＳ ゴシック"/>
      <family val="3"/>
      <charset val="128"/>
    </font>
    <font>
      <sz val="12"/>
      <color theme="1"/>
      <name val="BIZ UDPゴシック"/>
      <family val="3"/>
      <charset val="128"/>
    </font>
    <font>
      <sz val="10.5"/>
      <color theme="1"/>
      <name val="BIZ UDゴシック"/>
      <family val="3"/>
      <charset val="128"/>
    </font>
    <font>
      <sz val="10.5"/>
      <color theme="1"/>
      <name val="BIZ UDPゴシック"/>
      <family val="3"/>
      <charset val="128"/>
    </font>
    <font>
      <sz val="11"/>
      <color theme="10"/>
      <name val="游ゴシック"/>
      <family val="2"/>
      <charset val="128"/>
      <scheme val="minor"/>
    </font>
    <font>
      <sz val="11"/>
      <color theme="1"/>
      <name val="BIZ UDPゴシック"/>
      <family val="3"/>
      <charset val="128"/>
    </font>
    <font>
      <b/>
      <sz val="11"/>
      <color theme="1"/>
      <name val="游ゴシック"/>
      <family val="3"/>
      <charset val="128"/>
      <scheme val="minor"/>
    </font>
    <font>
      <b/>
      <sz val="10"/>
      <color theme="1"/>
      <name val="Times New Roman"/>
      <family val="1"/>
    </font>
    <font>
      <b/>
      <sz val="10"/>
      <color theme="1"/>
      <name val="ＭＳ 明朝"/>
      <family val="1"/>
      <charset val="128"/>
    </font>
    <font>
      <b/>
      <sz val="10"/>
      <name val="Times New Roman"/>
      <family val="1"/>
    </font>
    <font>
      <b/>
      <sz val="10"/>
      <name val="ＭＳ 明朝"/>
      <family val="1"/>
      <charset val="128"/>
    </font>
    <font>
      <b/>
      <sz val="11"/>
      <color theme="1"/>
      <name val="Arial"/>
      <family val="2"/>
    </font>
    <font>
      <b/>
      <sz val="11"/>
      <name val="Times New Roman"/>
      <family val="1"/>
    </font>
    <font>
      <b/>
      <sz val="11"/>
      <name val="Arial"/>
      <family val="2"/>
    </font>
    <font>
      <b/>
      <sz val="11"/>
      <name val="游ゴシック"/>
      <family val="3"/>
      <charset val="128"/>
      <scheme val="minor"/>
    </font>
    <font>
      <sz val="7.7"/>
      <color theme="0" tint="-0.499984740745262"/>
      <name val="Segoe UI Symbol"/>
      <family val="3"/>
    </font>
    <font>
      <sz val="7.7"/>
      <color theme="0" tint="-0.499984740745262"/>
      <name val="Times New Roman"/>
      <family val="3"/>
    </font>
    <font>
      <sz val="8"/>
      <color theme="0" tint="-0.499984740745262"/>
      <name val="Segoe UI Symbol"/>
      <family val="3"/>
    </font>
    <font>
      <sz val="8"/>
      <color theme="0" tint="-0.499984740745262"/>
      <name val="Times New Roman"/>
      <family val="3"/>
    </font>
    <font>
      <sz val="9"/>
      <color theme="1"/>
      <name val="Times New Roman"/>
      <family val="1"/>
      <charset val="128"/>
    </font>
  </fonts>
  <fills count="5">
    <fill>
      <patternFill patternType="none"/>
    </fill>
    <fill>
      <patternFill patternType="gray125"/>
    </fill>
    <fill>
      <patternFill patternType="solid">
        <fgColor theme="0"/>
        <bgColor indexed="64"/>
      </patternFill>
    </fill>
    <fill>
      <patternFill patternType="solid">
        <fgColor rgb="FF99FF99"/>
        <bgColor indexed="64"/>
      </patternFill>
    </fill>
    <fill>
      <patternFill patternType="solid">
        <fgColor rgb="FFCCFFCC"/>
        <bgColor indexed="64"/>
      </patternFill>
    </fill>
  </fills>
  <borders count="37">
    <border>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hair">
        <color theme="0" tint="-0.499984740745262"/>
      </left>
      <right style="thin">
        <color theme="0" tint="-0.499984740745262"/>
      </right>
      <top style="thin">
        <color theme="0" tint="-0.499984740745262"/>
      </top>
      <bottom style="thin">
        <color theme="0" tint="-0.499984740745262"/>
      </bottom>
      <diagonal/>
    </border>
    <border>
      <left style="hair">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hair">
        <color theme="0" tint="-0.499984740745262"/>
      </top>
      <bottom style="thin">
        <color theme="0" tint="-0.499984740745262"/>
      </bottom>
      <diagonal/>
    </border>
    <border>
      <left style="hair">
        <color theme="0" tint="-0.499984740745262"/>
      </left>
      <right style="thin">
        <color theme="0" tint="-0.499984740745262"/>
      </right>
      <top style="thin">
        <color theme="0" tint="-0.499984740745262"/>
      </top>
      <bottom/>
      <diagonal/>
    </border>
    <border>
      <left style="thin">
        <color theme="0" tint="-0.499984740745262"/>
      </left>
      <right style="hair">
        <color theme="0" tint="-0.499984740745262"/>
      </right>
      <top style="thin">
        <color theme="0" tint="-0.499984740745262"/>
      </top>
      <bottom style="thin">
        <color theme="0" tint="-0.499984740745262"/>
      </bottom>
      <diagonal/>
    </border>
    <border>
      <left style="thin">
        <color theme="0" tint="-0.499984740745262"/>
      </left>
      <right style="thin">
        <color theme="0"/>
      </right>
      <top style="hair">
        <color theme="0" tint="-0.499984740745262"/>
      </top>
      <bottom style="thin">
        <color theme="0" tint="-0.499984740745262"/>
      </bottom>
      <diagonal/>
    </border>
    <border>
      <left style="thin">
        <color theme="0"/>
      </left>
      <right style="thin">
        <color theme="0"/>
      </right>
      <top style="hair">
        <color theme="0" tint="-0.499984740745262"/>
      </top>
      <bottom style="thin">
        <color theme="0" tint="-0.499984740745262"/>
      </bottom>
      <diagonal/>
    </border>
    <border>
      <left style="thin">
        <color theme="0"/>
      </left>
      <right/>
      <top style="hair">
        <color theme="0" tint="-0.499984740745262"/>
      </top>
      <bottom style="thin">
        <color theme="0" tint="-0.499984740745262"/>
      </bottom>
      <diagonal/>
    </border>
    <border>
      <left style="thin">
        <color theme="0"/>
      </left>
      <right style="thin">
        <color theme="0" tint="-0.499984740745262"/>
      </right>
      <top style="hair">
        <color theme="0" tint="-0.499984740745262"/>
      </top>
      <bottom style="thin">
        <color theme="0" tint="-0.499984740745262"/>
      </bottom>
      <diagonal/>
    </border>
    <border>
      <left/>
      <right style="thin">
        <color theme="0"/>
      </right>
      <top style="hair">
        <color theme="0" tint="-0.499984740745262"/>
      </top>
      <bottom style="thin">
        <color theme="0" tint="-0.499984740745262"/>
      </bottom>
      <diagonal/>
    </border>
    <border>
      <left style="hair">
        <color theme="0" tint="-0.499984740745262"/>
      </left>
      <right style="hair">
        <color theme="0" tint="-0.499984740745262"/>
      </right>
      <top style="thin">
        <color theme="0" tint="-0.499984740745262"/>
      </top>
      <bottom style="thin">
        <color theme="0" tint="-0.499984740745262"/>
      </bottom>
      <diagonal/>
    </border>
    <border>
      <left style="thin">
        <color theme="0" tint="-0.499984740745262"/>
      </left>
      <right style="hair">
        <color theme="0" tint="-0.499984740745262"/>
      </right>
      <top style="thin">
        <color theme="0" tint="-0.499984740745262"/>
      </top>
      <bottom/>
      <diagonal/>
    </border>
    <border>
      <left style="hair">
        <color theme="0" tint="-0.499984740745262"/>
      </left>
      <right style="hair">
        <color theme="0" tint="-0.499984740745262"/>
      </right>
      <top style="thin">
        <color theme="0" tint="-0.499984740745262"/>
      </top>
      <bottom/>
      <diagonal/>
    </border>
    <border>
      <left style="thin">
        <color theme="0" tint="-0.499984740745262"/>
      </left>
      <right style="hair">
        <color theme="0" tint="-0.499984740745262"/>
      </right>
      <top/>
      <bottom style="thin">
        <color theme="0" tint="-0.499984740745262"/>
      </bottom>
      <diagonal/>
    </border>
    <border>
      <left style="hair">
        <color theme="0" tint="-0.499984740745262"/>
      </left>
      <right style="hair">
        <color theme="0" tint="-0.499984740745262"/>
      </right>
      <top/>
      <bottom style="thin">
        <color theme="0" tint="-0.499984740745262"/>
      </bottom>
      <diagonal/>
    </border>
    <border>
      <left style="hair">
        <color theme="0" tint="-0.499984740745262"/>
      </left>
      <right style="thin">
        <color theme="0" tint="-0.499984740745262"/>
      </right>
      <top/>
      <bottom style="thin">
        <color theme="0" tint="-0.499984740745262"/>
      </bottom>
      <diagonal/>
    </border>
    <border>
      <left/>
      <right style="hair">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cellStyleXfs>
  <cellXfs count="315">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176" fontId="0" fillId="0" borderId="0" xfId="0" applyNumberFormat="1" applyAlignment="1">
      <alignment horizontal="center" vertical="center"/>
    </xf>
    <xf numFmtId="0" fontId="18" fillId="2" borderId="0" xfId="0" applyFont="1" applyFill="1" applyBorder="1" applyProtection="1">
      <alignment vertical="center"/>
    </xf>
    <xf numFmtId="0" fontId="22" fillId="2" borderId="0" xfId="0" applyFont="1" applyFill="1" applyBorder="1" applyProtection="1">
      <alignment vertical="center"/>
    </xf>
    <xf numFmtId="0" fontId="22" fillId="2" borderId="9" xfId="0" applyFont="1" applyFill="1" applyBorder="1" applyProtection="1">
      <alignment vertical="center"/>
    </xf>
    <xf numFmtId="0" fontId="31" fillId="2" borderId="0" xfId="0" applyFont="1" applyFill="1" applyBorder="1" applyProtection="1">
      <alignment vertical="center"/>
    </xf>
    <xf numFmtId="0" fontId="28" fillId="2" borderId="0" xfId="0" applyFont="1" applyFill="1" applyBorder="1" applyProtection="1">
      <alignment vertical="center"/>
    </xf>
    <xf numFmtId="0" fontId="32" fillId="2" borderId="0" xfId="0" applyFont="1" applyFill="1" applyBorder="1" applyAlignment="1" applyProtection="1">
      <alignment vertical="center"/>
    </xf>
    <xf numFmtId="0" fontId="22"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xf>
    <xf numFmtId="0" fontId="35" fillId="2" borderId="0" xfId="0" applyFont="1" applyFill="1" applyBorder="1" applyAlignment="1" applyProtection="1">
      <alignment vertical="center"/>
    </xf>
    <xf numFmtId="0" fontId="23" fillId="2" borderId="0" xfId="0" applyFont="1" applyFill="1" applyBorder="1" applyProtection="1">
      <alignment vertical="center"/>
    </xf>
    <xf numFmtId="0" fontId="23"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2" fillId="2" borderId="0" xfId="0" applyFont="1" applyFill="1" applyBorder="1" applyAlignment="1" applyProtection="1">
      <alignment vertical="center"/>
    </xf>
    <xf numFmtId="0" fontId="32" fillId="2" borderId="0" xfId="0" applyFont="1" applyFill="1" applyBorder="1" applyAlignment="1" applyProtection="1">
      <alignment vertical="center" shrinkToFit="1"/>
    </xf>
    <xf numFmtId="0" fontId="23" fillId="0" borderId="0" xfId="0" applyFont="1" applyFill="1" applyBorder="1" applyAlignment="1" applyProtection="1">
      <alignment vertical="center"/>
    </xf>
    <xf numFmtId="0" fontId="27" fillId="2" borderId="0" xfId="0" applyFont="1" applyFill="1" applyBorder="1" applyAlignment="1" applyProtection="1">
      <alignment vertical="center" shrinkToFit="1"/>
    </xf>
    <xf numFmtId="0" fontId="22" fillId="2" borderId="0" xfId="0" applyFont="1" applyFill="1" applyBorder="1" applyAlignment="1" applyProtection="1">
      <alignment vertical="center" shrinkToFit="1"/>
    </xf>
    <xf numFmtId="0" fontId="22" fillId="2" borderId="0" xfId="0" applyFont="1" applyFill="1" applyBorder="1" applyAlignment="1" applyProtection="1">
      <alignment vertical="center" wrapText="1" shrinkToFit="1"/>
    </xf>
    <xf numFmtId="0" fontId="39" fillId="2" borderId="0" xfId="0" applyFont="1" applyFill="1" applyBorder="1" applyAlignment="1" applyProtection="1">
      <alignment horizontal="center" vertical="center"/>
    </xf>
    <xf numFmtId="0" fontId="41" fillId="2" borderId="0" xfId="0" applyFont="1" applyFill="1" applyBorder="1" applyProtection="1">
      <alignment vertical="center"/>
    </xf>
    <xf numFmtId="0" fontId="43" fillId="2" borderId="0" xfId="0" applyFont="1" applyFill="1" applyBorder="1" applyAlignment="1" applyProtection="1">
      <alignment horizontal="left" vertical="center"/>
    </xf>
    <xf numFmtId="0" fontId="45" fillId="2" borderId="0" xfId="0" applyFont="1" applyFill="1" applyBorder="1" applyAlignment="1" applyProtection="1">
      <alignment vertical="center"/>
    </xf>
    <xf numFmtId="0" fontId="23" fillId="2" borderId="9" xfId="0" applyFont="1" applyFill="1" applyBorder="1" applyAlignment="1" applyProtection="1">
      <alignment vertical="center"/>
    </xf>
    <xf numFmtId="0" fontId="42" fillId="2" borderId="0" xfId="0" applyFont="1" applyFill="1" applyBorder="1" applyAlignment="1" applyProtection="1">
      <alignment vertical="center"/>
    </xf>
    <xf numFmtId="0" fontId="47" fillId="2" borderId="0" xfId="0" applyNumberFormat="1" applyFont="1" applyFill="1" applyBorder="1" applyProtection="1">
      <alignment vertical="center"/>
    </xf>
    <xf numFmtId="0" fontId="31" fillId="2" borderId="0" xfId="0" applyNumberFormat="1" applyFont="1" applyFill="1" applyBorder="1" applyProtection="1">
      <alignment vertical="center"/>
    </xf>
    <xf numFmtId="0" fontId="41" fillId="2" borderId="0" xfId="0" applyNumberFormat="1" applyFont="1" applyFill="1" applyBorder="1" applyProtection="1">
      <alignment vertical="center"/>
    </xf>
    <xf numFmtId="0" fontId="22" fillId="2" borderId="11" xfId="0" applyFont="1" applyFill="1" applyBorder="1" applyAlignment="1" applyProtection="1">
      <alignment horizontal="left" vertical="center" wrapText="1"/>
    </xf>
    <xf numFmtId="0" fontId="49" fillId="2" borderId="0" xfId="0" applyFont="1" applyFill="1" applyBorder="1" applyAlignment="1" applyProtection="1">
      <alignment vertical="center"/>
    </xf>
    <xf numFmtId="0" fontId="23" fillId="2" borderId="0" xfId="0" applyFont="1" applyFill="1" applyBorder="1" applyAlignment="1" applyProtection="1">
      <alignment horizontal="center" vertical="center" wrapText="1"/>
    </xf>
    <xf numFmtId="0" fontId="22" fillId="2" borderId="0" xfId="0" applyFont="1" applyFill="1" applyBorder="1" applyAlignment="1" applyProtection="1"/>
    <xf numFmtId="0" fontId="51" fillId="2" borderId="0" xfId="0" applyFont="1" applyFill="1" applyBorder="1" applyAlignment="1" applyProtection="1">
      <alignment vertical="center"/>
    </xf>
    <xf numFmtId="0" fontId="33" fillId="2" borderId="0" xfId="0" applyFont="1" applyFill="1" applyBorder="1" applyAlignment="1" applyProtection="1">
      <alignment vertical="center"/>
    </xf>
    <xf numFmtId="0" fontId="52" fillId="2" borderId="0" xfId="0" applyFont="1" applyFill="1" applyBorder="1" applyProtection="1">
      <alignment vertical="center"/>
    </xf>
    <xf numFmtId="0" fontId="28" fillId="2" borderId="0" xfId="0" applyFont="1" applyFill="1" applyBorder="1" applyAlignment="1" applyProtection="1">
      <alignment horizontal="right"/>
    </xf>
    <xf numFmtId="0" fontId="52" fillId="2" borderId="0" xfId="0" applyFont="1" applyFill="1" applyBorder="1" applyAlignment="1" applyProtection="1">
      <alignment vertical="center"/>
    </xf>
    <xf numFmtId="0" fontId="33" fillId="2" borderId="0" xfId="0" applyFont="1" applyFill="1" applyBorder="1" applyAlignment="1" applyProtection="1">
      <alignment horizontal="left" vertical="center"/>
    </xf>
    <xf numFmtId="0" fontId="52" fillId="2" borderId="0" xfId="0" applyFont="1" applyFill="1" applyAlignment="1" applyProtection="1">
      <alignment vertical="center"/>
    </xf>
    <xf numFmtId="0" fontId="28" fillId="2" borderId="0" xfId="0" applyFont="1" applyFill="1" applyBorder="1" applyAlignment="1" applyProtection="1"/>
    <xf numFmtId="0" fontId="18" fillId="2" borderId="0" xfId="0" applyFont="1" applyFill="1" applyBorder="1" applyAlignment="1" applyProtection="1">
      <alignment vertical="center"/>
    </xf>
    <xf numFmtId="0" fontId="18" fillId="2" borderId="0" xfId="0" applyFont="1" applyFill="1" applyAlignment="1" applyProtection="1">
      <alignment vertical="center"/>
    </xf>
    <xf numFmtId="0" fontId="28" fillId="2" borderId="0" xfId="0" applyFont="1" applyFill="1" applyBorder="1" applyAlignment="1" applyProtection="1">
      <alignment vertical="center"/>
    </xf>
    <xf numFmtId="0" fontId="33" fillId="2" borderId="0" xfId="0" applyFont="1" applyFill="1" applyBorder="1" applyAlignment="1" applyProtection="1">
      <alignment horizontal="left" vertical="center"/>
    </xf>
    <xf numFmtId="0" fontId="27" fillId="2" borderId="9" xfId="0" applyFont="1" applyFill="1" applyBorder="1" applyAlignment="1" applyProtection="1">
      <alignment horizontal="left" vertical="center"/>
    </xf>
    <xf numFmtId="0" fontId="27" fillId="2" borderId="0" xfId="0"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28" fillId="2" borderId="0" xfId="0" applyFont="1" applyFill="1" applyBorder="1" applyAlignment="1" applyProtection="1">
      <alignment horizontal="left" vertical="center"/>
      <protection locked="0"/>
    </xf>
    <xf numFmtId="0" fontId="57" fillId="2" borderId="0" xfId="0" applyFont="1" applyFill="1" applyBorder="1" applyAlignment="1" applyProtection="1">
      <alignment horizontal="left" vertical="center"/>
      <protection locked="0"/>
    </xf>
    <xf numFmtId="0" fontId="62" fillId="0" borderId="0" xfId="0" applyFont="1" applyAlignment="1">
      <alignment horizontal="left" vertical="center"/>
    </xf>
    <xf numFmtId="0" fontId="0" fillId="0" borderId="0" xfId="0" applyBorder="1">
      <alignment vertical="center"/>
    </xf>
    <xf numFmtId="0" fontId="62" fillId="0" borderId="0" xfId="0" applyFont="1" applyBorder="1" applyAlignment="1">
      <alignment horizontal="left" vertical="center"/>
    </xf>
    <xf numFmtId="0" fontId="63" fillId="0" borderId="0" xfId="0" applyFont="1" applyAlignment="1">
      <alignment horizontal="left" vertical="center" indent="1"/>
    </xf>
    <xf numFmtId="0" fontId="63" fillId="0" borderId="0" xfId="0" applyFont="1" applyAlignment="1">
      <alignment horizontal="left" vertical="center"/>
    </xf>
    <xf numFmtId="0" fontId="64" fillId="0" borderId="0" xfId="0" applyFont="1" applyAlignment="1">
      <alignment horizontal="left" vertical="center" indent="1"/>
    </xf>
    <xf numFmtId="0" fontId="63" fillId="0" borderId="0" xfId="0" applyFont="1" applyBorder="1" applyAlignment="1">
      <alignment horizontal="left" vertical="center" indent="1"/>
    </xf>
    <xf numFmtId="0" fontId="0" fillId="0" borderId="0" xfId="0" applyBorder="1" applyAlignment="1">
      <alignment horizontal="left" vertical="center"/>
    </xf>
    <xf numFmtId="0" fontId="0" fillId="0" borderId="0" xfId="0" applyBorder="1" applyAlignment="1">
      <alignment vertical="center" wrapText="1"/>
    </xf>
    <xf numFmtId="0" fontId="0" fillId="0" borderId="0" xfId="0" applyAlignment="1">
      <alignment vertical="center" wrapText="1"/>
    </xf>
    <xf numFmtId="0" fontId="65" fillId="0" borderId="0" xfId="2" applyFont="1" applyAlignment="1">
      <alignment horizontal="left" vertical="center"/>
    </xf>
    <xf numFmtId="0" fontId="0" fillId="0" borderId="0" xfId="0" applyBorder="1" applyAlignment="1">
      <alignment horizontal="left" vertical="center" wrapText="1"/>
    </xf>
    <xf numFmtId="0" fontId="66" fillId="0" borderId="0" xfId="0" applyFont="1" applyBorder="1" applyAlignment="1">
      <alignment vertical="center" wrapText="1"/>
    </xf>
    <xf numFmtId="0" fontId="63" fillId="0" borderId="0" xfId="0" applyFont="1" applyAlignment="1">
      <alignment horizontal="left" vertical="center" indent="4"/>
    </xf>
    <xf numFmtId="0" fontId="66" fillId="0" borderId="0" xfId="0" applyFont="1" applyBorder="1" applyAlignment="1">
      <alignment horizontal="left" vertical="center"/>
    </xf>
    <xf numFmtId="0" fontId="73" fillId="2" borderId="0" xfId="0" applyFont="1" applyFill="1" applyBorder="1" applyAlignment="1" applyProtection="1">
      <alignment vertical="center"/>
    </xf>
    <xf numFmtId="0" fontId="28" fillId="2" borderId="34" xfId="0" applyFont="1" applyFill="1" applyBorder="1" applyAlignment="1" applyProtection="1">
      <alignment horizontal="center" vertical="center" shrinkToFit="1"/>
    </xf>
    <xf numFmtId="0" fontId="28" fillId="2" borderId="36" xfId="0" applyFont="1" applyFill="1" applyBorder="1" applyAlignment="1" applyProtection="1">
      <alignment horizontal="center" vertical="center" shrinkToFit="1"/>
    </xf>
    <xf numFmtId="0" fontId="37" fillId="4" borderId="35" xfId="0" applyFont="1" applyFill="1" applyBorder="1" applyAlignment="1" applyProtection="1">
      <alignment horizontal="left" vertical="center" wrapText="1" shrinkToFit="1"/>
      <protection locked="0"/>
    </xf>
    <xf numFmtId="0" fontId="37" fillId="4" borderId="34" xfId="0" applyFont="1" applyFill="1" applyBorder="1" applyAlignment="1" applyProtection="1">
      <alignment horizontal="left" vertical="center" wrapText="1" shrinkToFit="1"/>
      <protection locked="0"/>
    </xf>
    <xf numFmtId="176" fontId="28" fillId="4" borderId="20" xfId="0" applyNumberFormat="1" applyFont="1" applyFill="1" applyBorder="1" applyAlignment="1" applyProtection="1">
      <alignment horizontal="center" vertical="center" shrinkToFit="1"/>
      <protection locked="0"/>
    </xf>
    <xf numFmtId="176" fontId="28" fillId="4" borderId="15" xfId="0" applyNumberFormat="1" applyFont="1" applyFill="1" applyBorder="1" applyAlignment="1" applyProtection="1">
      <alignment horizontal="center" vertical="center" shrinkToFit="1"/>
      <protection locked="0"/>
    </xf>
    <xf numFmtId="0" fontId="25" fillId="2" borderId="0" xfId="0" applyFont="1" applyFill="1" applyBorder="1" applyAlignment="1" applyProtection="1">
      <alignment horizontal="center" vertical="center" wrapText="1"/>
    </xf>
    <xf numFmtId="0" fontId="25" fillId="2" borderId="0" xfId="0" applyFont="1" applyFill="1" applyBorder="1" applyAlignment="1" applyProtection="1">
      <alignment horizontal="center" vertical="center"/>
    </xf>
    <xf numFmtId="0" fontId="34" fillId="2" borderId="22" xfId="0" applyFont="1" applyFill="1" applyBorder="1" applyAlignment="1" applyProtection="1">
      <alignment horizontal="center" vertical="center" shrinkToFit="1"/>
    </xf>
    <xf numFmtId="0" fontId="34" fillId="2" borderId="23" xfId="0" applyFont="1" applyFill="1" applyBorder="1" applyAlignment="1" applyProtection="1">
      <alignment horizontal="center" vertical="center" shrinkToFit="1"/>
    </xf>
    <xf numFmtId="0" fontId="34" fillId="2" borderId="24" xfId="0" applyFont="1" applyFill="1" applyBorder="1" applyAlignment="1" applyProtection="1">
      <alignment horizontal="center" vertical="center" shrinkToFit="1"/>
    </xf>
    <xf numFmtId="0" fontId="34" fillId="2" borderId="25" xfId="0" applyFont="1" applyFill="1" applyBorder="1" applyAlignment="1" applyProtection="1">
      <alignment horizontal="center" vertical="center" shrinkToFit="1"/>
    </xf>
    <xf numFmtId="0" fontId="34" fillId="2" borderId="26" xfId="0" applyFont="1" applyFill="1" applyBorder="1" applyAlignment="1" applyProtection="1">
      <alignment horizontal="center" vertical="center" shrinkToFit="1"/>
    </xf>
    <xf numFmtId="0" fontId="27" fillId="2" borderId="10" xfId="0" applyFont="1" applyFill="1" applyBorder="1" applyAlignment="1" applyProtection="1">
      <alignment horizontal="left" vertical="center" shrinkToFit="1"/>
    </xf>
    <xf numFmtId="0" fontId="27" fillId="2" borderId="16" xfId="0" applyFont="1" applyFill="1" applyBorder="1" applyAlignment="1" applyProtection="1">
      <alignment horizontal="left" vertical="center" shrinkToFit="1"/>
    </xf>
    <xf numFmtId="0" fontId="27" fillId="2" borderId="9" xfId="0" applyFont="1" applyFill="1" applyBorder="1" applyAlignment="1" applyProtection="1">
      <alignment horizontal="left" vertical="center" shrinkToFit="1"/>
    </xf>
    <xf numFmtId="0" fontId="27" fillId="2" borderId="10" xfId="0" applyFont="1" applyFill="1" applyBorder="1" applyAlignment="1" applyProtection="1">
      <alignment horizontal="left" vertical="center"/>
    </xf>
    <xf numFmtId="0" fontId="27" fillId="2" borderId="16" xfId="0" applyFont="1" applyFill="1" applyBorder="1" applyAlignment="1" applyProtection="1">
      <alignment horizontal="left" vertical="center"/>
    </xf>
    <xf numFmtId="0" fontId="27" fillId="2" borderId="9" xfId="0" applyFont="1" applyFill="1" applyBorder="1" applyAlignment="1" applyProtection="1">
      <alignment horizontal="left" vertical="center"/>
    </xf>
    <xf numFmtId="0" fontId="27" fillId="2" borderId="9" xfId="0" applyFont="1" applyFill="1" applyBorder="1" applyAlignment="1" applyProtection="1">
      <alignment horizontal="center" vertical="center" wrapText="1" shrinkToFit="1"/>
    </xf>
    <xf numFmtId="0" fontId="27" fillId="2" borderId="0" xfId="0" applyFont="1" applyFill="1" applyBorder="1" applyAlignment="1" applyProtection="1">
      <alignment horizontal="center" vertical="center" wrapText="1" shrinkToFit="1"/>
    </xf>
    <xf numFmtId="0" fontId="28" fillId="2" borderId="6" xfId="0" applyFont="1" applyFill="1" applyBorder="1" applyAlignment="1" applyProtection="1">
      <alignment horizontal="center" vertical="center"/>
    </xf>
    <xf numFmtId="0" fontId="58" fillId="0" borderId="7" xfId="0" applyFont="1" applyBorder="1" applyAlignment="1">
      <alignment horizontal="center" vertical="center"/>
    </xf>
    <xf numFmtId="0" fontId="58" fillId="0" borderId="8" xfId="0" applyFont="1" applyBorder="1" applyAlignment="1">
      <alignment horizontal="center" vertical="center"/>
    </xf>
    <xf numFmtId="0" fontId="37" fillId="4" borderId="6" xfId="0" applyFont="1" applyFill="1" applyBorder="1" applyAlignment="1" applyProtection="1">
      <alignment horizontal="center" vertical="center"/>
    </xf>
    <xf numFmtId="0" fontId="56" fillId="4" borderId="7" xfId="0" applyFont="1" applyFill="1" applyBorder="1" applyAlignment="1">
      <alignment horizontal="center" vertical="center"/>
    </xf>
    <xf numFmtId="0" fontId="56" fillId="4" borderId="8" xfId="0" applyFont="1" applyFill="1" applyBorder="1" applyAlignment="1">
      <alignment horizontal="center" vertical="center"/>
    </xf>
    <xf numFmtId="0" fontId="70" fillId="2" borderId="0" xfId="0" applyFont="1" applyFill="1" applyBorder="1" applyAlignment="1" applyProtection="1">
      <alignment horizontal="left" vertical="center"/>
    </xf>
    <xf numFmtId="0" fontId="28" fillId="2" borderId="15" xfId="0" applyFont="1" applyFill="1" applyBorder="1" applyAlignment="1" applyProtection="1">
      <alignment horizontal="center" vertical="center"/>
    </xf>
    <xf numFmtId="0" fontId="28" fillId="2" borderId="1" xfId="0" applyFont="1" applyFill="1" applyBorder="1" applyAlignment="1" applyProtection="1">
      <alignment horizontal="center" vertical="center"/>
    </xf>
    <xf numFmtId="0" fontId="22" fillId="2" borderId="6" xfId="0" applyFont="1" applyFill="1" applyBorder="1" applyAlignment="1" applyProtection="1">
      <alignment horizontal="center" vertical="center" shrinkToFit="1"/>
    </xf>
    <xf numFmtId="0" fontId="22" fillId="2" borderId="7" xfId="0" applyFont="1" applyFill="1" applyBorder="1" applyAlignment="1" applyProtection="1">
      <alignment horizontal="center" vertical="center" shrinkToFit="1"/>
    </xf>
    <xf numFmtId="176" fontId="22" fillId="4" borderId="17" xfId="0" applyNumberFormat="1" applyFont="1" applyFill="1" applyBorder="1" applyAlignment="1" applyProtection="1">
      <alignment horizontal="center" vertical="center" shrinkToFit="1"/>
      <protection locked="0"/>
    </xf>
    <xf numFmtId="176" fontId="22" fillId="4" borderId="11" xfId="0" applyNumberFormat="1" applyFont="1" applyFill="1" applyBorder="1" applyAlignment="1" applyProtection="1">
      <alignment horizontal="center" vertical="center" shrinkToFit="1"/>
      <protection locked="0"/>
    </xf>
    <xf numFmtId="176" fontId="22" fillId="4" borderId="6" xfId="0" applyNumberFormat="1" applyFont="1" applyFill="1" applyBorder="1" applyAlignment="1" applyProtection="1">
      <alignment horizontal="center" vertical="center" shrinkToFit="1"/>
      <protection locked="0"/>
    </xf>
    <xf numFmtId="0" fontId="22" fillId="4" borderId="17" xfId="0" applyFont="1" applyFill="1" applyBorder="1" applyAlignment="1" applyProtection="1">
      <alignment horizontal="center" vertical="center"/>
      <protection locked="0"/>
    </xf>
    <xf numFmtId="0" fontId="22" fillId="4" borderId="11" xfId="0" applyFont="1" applyFill="1" applyBorder="1" applyAlignment="1" applyProtection="1">
      <alignment horizontal="center" vertical="center"/>
      <protection locked="0"/>
    </xf>
    <xf numFmtId="0" fontId="27" fillId="2" borderId="0" xfId="0" applyFont="1" applyFill="1" applyBorder="1" applyAlignment="1" applyProtection="1">
      <alignment horizontal="left" vertical="center" shrinkToFit="1"/>
    </xf>
    <xf numFmtId="0" fontId="68" fillId="2" borderId="0" xfId="0" applyFont="1" applyFill="1" applyBorder="1" applyAlignment="1" applyProtection="1">
      <alignment horizontal="left" vertical="center"/>
    </xf>
    <xf numFmtId="0" fontId="28" fillId="2" borderId="7" xfId="0" applyFont="1" applyFill="1" applyBorder="1" applyAlignment="1" applyProtection="1">
      <alignment horizontal="center" vertical="center"/>
    </xf>
    <xf numFmtId="0" fontId="28" fillId="4" borderId="18" xfId="0" applyFont="1" applyFill="1" applyBorder="1" applyAlignment="1" applyProtection="1">
      <alignment horizontal="center" vertical="center" shrinkToFit="1"/>
      <protection locked="0"/>
    </xf>
    <xf numFmtId="0" fontId="28" fillId="4" borderId="7" xfId="0" applyFont="1" applyFill="1" applyBorder="1" applyAlignment="1" applyProtection="1">
      <alignment horizontal="center" vertical="center" shrinkToFit="1"/>
      <protection locked="0"/>
    </xf>
    <xf numFmtId="0" fontId="28" fillId="4" borderId="8" xfId="0" applyFont="1" applyFill="1" applyBorder="1" applyAlignment="1" applyProtection="1">
      <alignment horizontal="center" vertical="center" shrinkToFit="1"/>
      <protection locked="0"/>
    </xf>
    <xf numFmtId="0" fontId="29" fillId="2" borderId="6" xfId="0" applyFont="1" applyFill="1" applyBorder="1" applyAlignment="1" applyProtection="1">
      <alignment horizontal="center" vertical="center"/>
    </xf>
    <xf numFmtId="0" fontId="29" fillId="2" borderId="7" xfId="0" applyFont="1" applyFill="1" applyBorder="1" applyAlignment="1" applyProtection="1">
      <alignment horizontal="center" vertical="center"/>
    </xf>
    <xf numFmtId="0" fontId="30" fillId="2" borderId="6" xfId="0" applyFont="1" applyFill="1" applyBorder="1" applyAlignment="1" applyProtection="1">
      <alignment horizontal="center" vertical="center"/>
    </xf>
    <xf numFmtId="0" fontId="30" fillId="2" borderId="7" xfId="0" applyFont="1" applyFill="1" applyBorder="1" applyAlignment="1" applyProtection="1">
      <alignment horizontal="center" vertical="center"/>
    </xf>
    <xf numFmtId="0" fontId="22" fillId="4" borderId="18" xfId="0" applyFont="1" applyFill="1" applyBorder="1" applyAlignment="1" applyProtection="1">
      <alignment horizontal="center" vertical="center" shrinkToFit="1"/>
      <protection locked="0"/>
    </xf>
    <xf numFmtId="0" fontId="22" fillId="4" borderId="7" xfId="0" applyFont="1" applyFill="1" applyBorder="1" applyAlignment="1" applyProtection="1">
      <alignment horizontal="center" vertical="center" shrinkToFit="1"/>
      <protection locked="0"/>
    </xf>
    <xf numFmtId="0" fontId="22" fillId="4" borderId="8" xfId="0" applyFont="1" applyFill="1" applyBorder="1" applyAlignment="1" applyProtection="1">
      <alignment horizontal="center" vertical="center" shrinkToFit="1"/>
      <protection locked="0"/>
    </xf>
    <xf numFmtId="0" fontId="28" fillId="2" borderId="11" xfId="0" applyFont="1" applyFill="1" applyBorder="1" applyAlignment="1" applyProtection="1">
      <alignment horizontal="center" vertical="center"/>
    </xf>
    <xf numFmtId="0" fontId="22" fillId="0" borderId="6" xfId="0" applyFont="1" applyFill="1" applyBorder="1" applyAlignment="1" applyProtection="1">
      <alignment horizontal="center" vertical="center" shrinkToFit="1"/>
    </xf>
    <xf numFmtId="0" fontId="22" fillId="0" borderId="7" xfId="0" applyFont="1" applyFill="1" applyBorder="1" applyAlignment="1" applyProtection="1">
      <alignment horizontal="center" vertical="center" shrinkToFit="1"/>
    </xf>
    <xf numFmtId="0" fontId="22" fillId="0" borderId="8" xfId="0" applyFont="1" applyFill="1" applyBorder="1" applyAlignment="1" applyProtection="1">
      <alignment horizontal="center" vertical="center" shrinkToFit="1"/>
    </xf>
    <xf numFmtId="0" fontId="22" fillId="4" borderId="6" xfId="0" applyFont="1" applyFill="1" applyBorder="1" applyAlignment="1" applyProtection="1">
      <alignment horizontal="center" vertical="center" wrapText="1" shrinkToFit="1"/>
      <protection locked="0"/>
    </xf>
    <xf numFmtId="0" fontId="22" fillId="4" borderId="7" xfId="0" applyFont="1" applyFill="1" applyBorder="1" applyAlignment="1" applyProtection="1">
      <alignment horizontal="center" vertical="center" wrapText="1" shrinkToFit="1"/>
      <protection locked="0"/>
    </xf>
    <xf numFmtId="0" fontId="22" fillId="4" borderId="8" xfId="0" applyFont="1" applyFill="1" applyBorder="1" applyAlignment="1" applyProtection="1">
      <alignment horizontal="center" vertical="center" wrapText="1" shrinkToFit="1"/>
      <protection locked="0"/>
    </xf>
    <xf numFmtId="0" fontId="22" fillId="2" borderId="11" xfId="0" applyFont="1" applyFill="1" applyBorder="1" applyAlignment="1" applyProtection="1">
      <alignment horizontal="center" vertical="center" shrinkToFit="1"/>
    </xf>
    <xf numFmtId="0" fontId="25" fillId="2" borderId="11" xfId="0" applyFont="1" applyFill="1" applyBorder="1" applyAlignment="1" applyProtection="1">
      <alignment horizontal="center" vertical="center" wrapText="1"/>
    </xf>
    <xf numFmtId="0" fontId="25" fillId="2" borderId="11" xfId="0" applyFont="1" applyFill="1" applyBorder="1" applyAlignment="1" applyProtection="1">
      <alignment horizontal="center" vertical="center"/>
    </xf>
    <xf numFmtId="0" fontId="22" fillId="2" borderId="11" xfId="0" applyFont="1" applyFill="1" applyBorder="1" applyAlignment="1" applyProtection="1">
      <alignment horizontal="center" vertical="center"/>
    </xf>
    <xf numFmtId="0" fontId="22" fillId="2" borderId="6" xfId="0" applyFont="1" applyFill="1" applyBorder="1" applyAlignment="1" applyProtection="1">
      <alignment horizontal="center" vertical="center"/>
    </xf>
    <xf numFmtId="0" fontId="22" fillId="4" borderId="17" xfId="0" applyFont="1" applyFill="1" applyBorder="1" applyAlignment="1" applyProtection="1">
      <alignment horizontal="center" vertical="center" shrinkToFit="1"/>
      <protection locked="0"/>
    </xf>
    <xf numFmtId="0" fontId="22" fillId="4" borderId="11" xfId="0" applyFont="1" applyFill="1" applyBorder="1" applyAlignment="1" applyProtection="1">
      <alignment horizontal="center" vertical="center" shrinkToFit="1"/>
      <protection locked="0"/>
    </xf>
    <xf numFmtId="0" fontId="26" fillId="4" borderId="17" xfId="2" applyFont="1" applyFill="1" applyBorder="1" applyAlignment="1" applyProtection="1">
      <alignment horizontal="left" vertical="center" shrinkToFit="1"/>
      <protection locked="0"/>
    </xf>
    <xf numFmtId="0" fontId="22" fillId="4" borderId="11" xfId="0" applyFont="1" applyFill="1" applyBorder="1" applyAlignment="1" applyProtection="1">
      <alignment horizontal="left" vertical="center" shrinkToFit="1"/>
      <protection locked="0"/>
    </xf>
    <xf numFmtId="0" fontId="27" fillId="2" borderId="3" xfId="0" applyFont="1" applyFill="1" applyBorder="1" applyAlignment="1" applyProtection="1">
      <alignment horizontal="left" vertical="center" shrinkToFit="1"/>
    </xf>
    <xf numFmtId="0" fontId="27" fillId="2" borderId="15" xfId="0" applyFont="1" applyFill="1" applyBorder="1" applyAlignment="1" applyProtection="1">
      <alignment horizontal="left" vertical="center" shrinkToFit="1"/>
    </xf>
    <xf numFmtId="0" fontId="27" fillId="2" borderId="1" xfId="0" applyFont="1" applyFill="1" applyBorder="1" applyAlignment="1" applyProtection="1">
      <alignment horizontal="left" vertical="center" shrinkToFit="1"/>
    </xf>
    <xf numFmtId="0" fontId="27" fillId="2" borderId="2" xfId="0" applyFont="1" applyFill="1" applyBorder="1" applyAlignment="1" applyProtection="1">
      <alignment horizontal="left" vertical="center" shrinkToFit="1"/>
    </xf>
    <xf numFmtId="0" fontId="27" fillId="2" borderId="3" xfId="0" applyFont="1" applyFill="1" applyBorder="1" applyAlignment="1" applyProtection="1">
      <alignment horizontal="left" vertical="center"/>
    </xf>
    <xf numFmtId="0" fontId="27" fillId="2" borderId="15" xfId="0" applyFont="1" applyFill="1" applyBorder="1" applyAlignment="1" applyProtection="1">
      <alignment horizontal="left" vertical="center"/>
    </xf>
    <xf numFmtId="0" fontId="22" fillId="4" borderId="12" xfId="0" applyFont="1" applyFill="1" applyBorder="1" applyAlignment="1" applyProtection="1">
      <alignment horizontal="left" vertical="center" shrinkToFit="1"/>
      <protection locked="0"/>
    </xf>
    <xf numFmtId="0" fontId="22" fillId="4" borderId="13" xfId="0" applyFont="1" applyFill="1" applyBorder="1" applyAlignment="1" applyProtection="1">
      <alignment horizontal="left" vertical="center" shrinkToFit="1"/>
      <protection locked="0"/>
    </xf>
    <xf numFmtId="0" fontId="22" fillId="4" borderId="14" xfId="0" applyFont="1" applyFill="1" applyBorder="1" applyAlignment="1" applyProtection="1">
      <alignment horizontal="left" vertical="center" shrinkToFit="1"/>
      <protection locked="0"/>
    </xf>
    <xf numFmtId="0" fontId="22" fillId="2" borderId="8" xfId="0" applyFont="1" applyFill="1" applyBorder="1" applyAlignment="1" applyProtection="1">
      <alignment horizontal="center" vertical="center" shrinkToFit="1"/>
    </xf>
    <xf numFmtId="58" fontId="22" fillId="4" borderId="17" xfId="0" applyNumberFormat="1" applyFont="1" applyFill="1" applyBorder="1" applyAlignment="1" applyProtection="1">
      <alignment horizontal="center" vertical="center" shrinkToFit="1"/>
      <protection locked="0"/>
    </xf>
    <xf numFmtId="58" fontId="22" fillId="4" borderId="11" xfId="0" applyNumberFormat="1" applyFont="1" applyFill="1" applyBorder="1" applyAlignment="1" applyProtection="1">
      <alignment horizontal="center" vertical="center" shrinkToFit="1"/>
      <protection locked="0"/>
    </xf>
    <xf numFmtId="58" fontId="22" fillId="4" borderId="21" xfId="0" applyNumberFormat="1" applyFont="1" applyFill="1" applyBorder="1" applyAlignment="1" applyProtection="1">
      <alignment horizontal="center" vertical="center" shrinkToFit="1"/>
      <protection locked="0"/>
    </xf>
    <xf numFmtId="0" fontId="28" fillId="2" borderId="15" xfId="0" applyFont="1" applyFill="1" applyBorder="1" applyAlignment="1" applyProtection="1">
      <alignment horizontal="center" vertical="center" shrinkToFit="1"/>
    </xf>
    <xf numFmtId="0" fontId="8" fillId="4" borderId="19" xfId="0" applyFont="1" applyFill="1" applyBorder="1" applyAlignment="1" applyProtection="1">
      <alignment horizontal="center" vertical="center" shrinkToFit="1"/>
      <protection locked="0"/>
    </xf>
    <xf numFmtId="38" fontId="28" fillId="4" borderId="11" xfId="1" applyFont="1" applyFill="1" applyBorder="1" applyAlignment="1" applyProtection="1">
      <alignment horizontal="center" vertical="center" shrinkToFit="1"/>
      <protection locked="0"/>
    </xf>
    <xf numFmtId="38" fontId="28" fillId="4" borderId="6" xfId="1" applyFont="1" applyFill="1" applyBorder="1" applyAlignment="1" applyProtection="1">
      <alignment horizontal="center" vertical="center" shrinkToFit="1"/>
      <protection locked="0"/>
    </xf>
    <xf numFmtId="0" fontId="44" fillId="2" borderId="10" xfId="0" applyFont="1" applyFill="1" applyBorder="1" applyAlignment="1" applyProtection="1">
      <alignment horizontal="left" vertical="center" shrinkToFit="1"/>
    </xf>
    <xf numFmtId="0" fontId="44" fillId="2" borderId="16" xfId="0" applyFont="1" applyFill="1" applyBorder="1" applyAlignment="1" applyProtection="1">
      <alignment horizontal="left" vertical="center" shrinkToFit="1"/>
    </xf>
    <xf numFmtId="0" fontId="44" fillId="2" borderId="9" xfId="0" applyFont="1" applyFill="1" applyBorder="1" applyAlignment="1" applyProtection="1">
      <alignment horizontal="left" vertical="center" shrinkToFit="1"/>
    </xf>
    <xf numFmtId="0" fontId="44" fillId="2" borderId="0" xfId="0" applyFont="1" applyFill="1" applyBorder="1" applyAlignment="1" applyProtection="1">
      <alignment horizontal="left" vertical="center"/>
    </xf>
    <xf numFmtId="0" fontId="44" fillId="2" borderId="0" xfId="0" applyFont="1" applyFill="1" applyBorder="1" applyAlignment="1" applyProtection="1">
      <alignment horizontal="left" vertical="center" shrinkToFit="1"/>
    </xf>
    <xf numFmtId="0" fontId="73" fillId="2" borderId="0" xfId="0" applyFont="1" applyFill="1" applyBorder="1" applyAlignment="1" applyProtection="1">
      <alignment horizontal="left" vertical="center"/>
    </xf>
    <xf numFmtId="0" fontId="46" fillId="2" borderId="11" xfId="0" applyFont="1" applyFill="1" applyBorder="1" applyAlignment="1" applyProtection="1">
      <alignment horizontal="center" vertical="center" wrapText="1" shrinkToFit="1"/>
    </xf>
    <xf numFmtId="0" fontId="46" fillId="2" borderId="11" xfId="0" applyFont="1" applyFill="1" applyBorder="1" applyAlignment="1" applyProtection="1">
      <alignment horizontal="center" vertical="center" shrinkToFit="1"/>
    </xf>
    <xf numFmtId="0" fontId="46" fillId="2" borderId="6" xfId="0" applyFont="1" applyFill="1" applyBorder="1" applyAlignment="1" applyProtection="1">
      <alignment horizontal="center" vertical="center" shrinkToFit="1"/>
    </xf>
    <xf numFmtId="49" fontId="22" fillId="4" borderId="17" xfId="0" applyNumberFormat="1" applyFont="1" applyFill="1" applyBorder="1" applyAlignment="1" applyProtection="1">
      <alignment horizontal="left" vertical="center" shrinkToFit="1"/>
      <protection locked="0"/>
    </xf>
    <xf numFmtId="49" fontId="22" fillId="4" borderId="11" xfId="0" applyNumberFormat="1" applyFont="1" applyFill="1" applyBorder="1" applyAlignment="1" applyProtection="1">
      <alignment horizontal="left" vertical="center" shrinkToFit="1"/>
      <protection locked="0"/>
    </xf>
    <xf numFmtId="0" fontId="22" fillId="4" borderId="20" xfId="0" applyFont="1" applyFill="1" applyBorder="1" applyAlignment="1" applyProtection="1">
      <alignment horizontal="left" vertical="center" wrapText="1" shrinkToFit="1"/>
      <protection locked="0"/>
    </xf>
    <xf numFmtId="0" fontId="22" fillId="4" borderId="15" xfId="0" applyFont="1" applyFill="1" applyBorder="1" applyAlignment="1" applyProtection="1">
      <alignment horizontal="left" vertical="center" wrapText="1" shrinkToFit="1"/>
      <protection locked="0"/>
    </xf>
    <xf numFmtId="0" fontId="46" fillId="2" borderId="15" xfId="0" applyFont="1" applyFill="1" applyBorder="1" applyAlignment="1" applyProtection="1">
      <alignment horizontal="center" vertical="center" wrapText="1" shrinkToFit="1"/>
    </xf>
    <xf numFmtId="0" fontId="46" fillId="2" borderId="1" xfId="0" applyFont="1" applyFill="1" applyBorder="1" applyAlignment="1" applyProtection="1">
      <alignment horizontal="center" vertical="center" wrapText="1" shrinkToFit="1"/>
    </xf>
    <xf numFmtId="0" fontId="22" fillId="4" borderId="6" xfId="0" applyFont="1" applyFill="1" applyBorder="1" applyAlignment="1" applyProtection="1">
      <alignment horizontal="center" vertical="center" shrinkToFit="1"/>
      <protection locked="0"/>
    </xf>
    <xf numFmtId="0" fontId="46" fillId="2" borderId="6" xfId="0" applyFont="1" applyFill="1" applyBorder="1" applyAlignment="1" applyProtection="1">
      <alignment horizontal="center" vertical="center" wrapText="1" shrinkToFit="1"/>
    </xf>
    <xf numFmtId="38" fontId="22" fillId="4" borderId="20" xfId="1" applyFont="1" applyFill="1" applyBorder="1" applyAlignment="1" applyProtection="1">
      <alignment horizontal="center" vertical="center" shrinkToFit="1"/>
      <protection locked="0"/>
    </xf>
    <xf numFmtId="38" fontId="22" fillId="4" borderId="15" xfId="1" applyFont="1" applyFill="1" applyBorder="1" applyAlignment="1" applyProtection="1">
      <alignment horizontal="center" vertical="center" shrinkToFit="1"/>
      <protection locked="0"/>
    </xf>
    <xf numFmtId="0" fontId="27" fillId="2" borderId="0" xfId="0" applyFont="1" applyFill="1" applyBorder="1" applyAlignment="1" applyProtection="1">
      <alignment horizontal="left" vertical="center"/>
    </xf>
    <xf numFmtId="0" fontId="27" fillId="2" borderId="0" xfId="0" applyFont="1" applyFill="1" applyBorder="1" applyAlignment="1" applyProtection="1">
      <alignment horizontal="left" vertical="center" wrapText="1"/>
    </xf>
    <xf numFmtId="0" fontId="28" fillId="2" borderId="1" xfId="0" applyFont="1" applyFill="1" applyBorder="1" applyAlignment="1" applyProtection="1">
      <alignment horizontal="center" vertical="center" shrinkToFit="1"/>
    </xf>
    <xf numFmtId="49" fontId="46" fillId="2" borderId="11" xfId="0" applyNumberFormat="1" applyFont="1" applyFill="1" applyBorder="1" applyAlignment="1" applyProtection="1">
      <alignment horizontal="center" vertical="center" wrapText="1"/>
    </xf>
    <xf numFmtId="49" fontId="46" fillId="2" borderId="11" xfId="0" applyNumberFormat="1" applyFont="1" applyFill="1" applyBorder="1" applyAlignment="1" applyProtection="1">
      <alignment horizontal="center" vertical="center"/>
    </xf>
    <xf numFmtId="49" fontId="46" fillId="2" borderId="6" xfId="0" applyNumberFormat="1" applyFont="1" applyFill="1" applyBorder="1" applyAlignment="1" applyProtection="1">
      <alignment horizontal="center" vertical="center"/>
    </xf>
    <xf numFmtId="0" fontId="46" fillId="2" borderId="11" xfId="0" applyFont="1" applyFill="1" applyBorder="1" applyAlignment="1" applyProtection="1">
      <alignment horizontal="center" vertical="center" wrapText="1"/>
    </xf>
    <xf numFmtId="0" fontId="46" fillId="2" borderId="6" xfId="0" applyFont="1" applyFill="1" applyBorder="1" applyAlignment="1" applyProtection="1">
      <alignment horizontal="center" vertical="center" wrapText="1"/>
    </xf>
    <xf numFmtId="0" fontId="27" fillId="2" borderId="5" xfId="0" applyFont="1" applyFill="1" applyBorder="1" applyAlignment="1" applyProtection="1">
      <alignment horizontal="left" vertical="center" shrinkToFit="1"/>
    </xf>
    <xf numFmtId="49" fontId="22" fillId="4" borderId="17" xfId="0" applyNumberFormat="1" applyFont="1" applyFill="1" applyBorder="1" applyAlignment="1" applyProtection="1">
      <alignment horizontal="center" vertical="center" shrinkToFit="1"/>
      <protection locked="0"/>
    </xf>
    <xf numFmtId="49" fontId="22" fillId="4" borderId="11" xfId="0" applyNumberFormat="1" applyFont="1" applyFill="1" applyBorder="1" applyAlignment="1" applyProtection="1">
      <alignment horizontal="center" vertical="center" shrinkToFit="1"/>
      <protection locked="0"/>
    </xf>
    <xf numFmtId="49" fontId="50" fillId="2" borderId="11" xfId="2" applyNumberFormat="1" applyFont="1" applyFill="1" applyBorder="1" applyAlignment="1" applyProtection="1">
      <alignment horizontal="left" vertical="center" shrinkToFit="1"/>
    </xf>
    <xf numFmtId="49" fontId="50" fillId="2" borderId="11" xfId="0" applyNumberFormat="1" applyFont="1" applyFill="1" applyBorder="1" applyAlignment="1" applyProtection="1">
      <alignment horizontal="left" vertical="center" shrinkToFit="1"/>
    </xf>
    <xf numFmtId="0" fontId="28" fillId="2" borderId="11" xfId="0" applyFont="1" applyFill="1" applyBorder="1" applyAlignment="1" applyProtection="1">
      <alignment horizontal="center" vertical="center" shrinkToFit="1"/>
    </xf>
    <xf numFmtId="0" fontId="22" fillId="2" borderId="11" xfId="0" applyFont="1" applyFill="1" applyBorder="1" applyAlignment="1" applyProtection="1">
      <alignment vertical="center" wrapText="1"/>
    </xf>
    <xf numFmtId="0" fontId="22" fillId="4" borderId="11" xfId="0" applyNumberFormat="1" applyFont="1" applyFill="1" applyBorder="1" applyAlignment="1" applyProtection="1">
      <alignment horizontal="center" vertical="center" shrinkToFit="1"/>
      <protection locked="0"/>
    </xf>
    <xf numFmtId="49" fontId="22" fillId="4" borderId="6" xfId="0" applyNumberFormat="1" applyFont="1" applyFill="1" applyBorder="1" applyAlignment="1" applyProtection="1">
      <alignment horizontal="center" vertical="center" shrinkToFit="1"/>
      <protection locked="0"/>
    </xf>
    <xf numFmtId="0" fontId="22" fillId="4" borderId="17" xfId="0" applyFont="1" applyFill="1" applyBorder="1" applyAlignment="1" applyProtection="1">
      <alignment horizontal="left" vertical="center" wrapText="1"/>
      <protection locked="0"/>
    </xf>
    <xf numFmtId="0" fontId="22" fillId="4" borderId="11" xfId="0" applyFont="1" applyFill="1" applyBorder="1" applyAlignment="1" applyProtection="1">
      <alignment horizontal="left" vertical="center" wrapText="1"/>
      <protection locked="0"/>
    </xf>
    <xf numFmtId="0" fontId="22" fillId="0" borderId="11"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8" fillId="2" borderId="11" xfId="0" applyFont="1" applyFill="1" applyBorder="1" applyAlignment="1" applyProtection="1">
      <alignment horizontal="center" vertical="center" wrapText="1" shrinkToFit="1"/>
    </xf>
    <xf numFmtId="0" fontId="28" fillId="2" borderId="6" xfId="0" applyFont="1" applyFill="1" applyBorder="1" applyAlignment="1" applyProtection="1">
      <alignment horizontal="center" vertical="center" shrinkToFit="1"/>
    </xf>
    <xf numFmtId="0" fontId="22" fillId="4" borderId="17" xfId="0" applyFont="1" applyFill="1" applyBorder="1" applyAlignment="1" applyProtection="1">
      <alignment horizontal="left" vertical="center" shrinkToFit="1"/>
      <protection locked="0"/>
    </xf>
    <xf numFmtId="0" fontId="27" fillId="2" borderId="4" xfId="0" applyFont="1" applyFill="1" applyBorder="1" applyAlignment="1" applyProtection="1">
      <alignment horizontal="left" vertical="center" shrinkToFit="1"/>
    </xf>
    <xf numFmtId="0" fontId="19" fillId="3" borderId="6" xfId="0" applyFont="1" applyFill="1" applyBorder="1" applyAlignment="1" applyProtection="1">
      <alignment horizontal="center" vertical="center" wrapText="1"/>
    </xf>
    <xf numFmtId="0" fontId="19" fillId="3" borderId="7" xfId="0" applyFont="1" applyFill="1" applyBorder="1" applyAlignment="1" applyProtection="1">
      <alignment horizontal="center" vertical="center"/>
    </xf>
    <xf numFmtId="0" fontId="19" fillId="3" borderId="8" xfId="0" applyFont="1" applyFill="1" applyBorder="1" applyAlignment="1" applyProtection="1">
      <alignment horizontal="center" vertical="center"/>
    </xf>
    <xf numFmtId="0" fontId="67" fillId="2" borderId="0" xfId="0" applyFont="1" applyFill="1" applyBorder="1" applyAlignment="1" applyProtection="1">
      <alignment horizontal="left" vertical="center"/>
    </xf>
    <xf numFmtId="0" fontId="28" fillId="3" borderId="0" xfId="0" applyFont="1" applyFill="1" applyBorder="1" applyAlignment="1" applyProtection="1">
      <alignment horizontal="center" vertical="center" wrapText="1"/>
    </xf>
    <xf numFmtId="0" fontId="28" fillId="3" borderId="0" xfId="0" applyFont="1" applyFill="1" applyBorder="1" applyAlignment="1" applyProtection="1">
      <alignment horizontal="center" vertical="center"/>
    </xf>
    <xf numFmtId="0" fontId="59" fillId="4" borderId="17" xfId="0" applyFont="1" applyFill="1" applyBorder="1" applyAlignment="1" applyProtection="1">
      <alignment horizontal="left" vertical="center" shrinkToFit="1"/>
      <protection locked="0"/>
    </xf>
    <xf numFmtId="0" fontId="36" fillId="2" borderId="11" xfId="0" applyFont="1" applyFill="1" applyBorder="1" applyAlignment="1" applyProtection="1">
      <alignment horizontal="center" vertical="center"/>
    </xf>
    <xf numFmtId="0" fontId="22" fillId="4" borderId="27" xfId="0" applyFont="1" applyFill="1" applyBorder="1" applyAlignment="1" applyProtection="1">
      <alignment horizontal="center" vertical="center" shrinkToFit="1"/>
      <protection locked="0"/>
    </xf>
    <xf numFmtId="0" fontId="39" fillId="2" borderId="0" xfId="0" applyFont="1" applyFill="1" applyBorder="1" applyAlignment="1" applyProtection="1">
      <alignment horizontal="center" vertical="center"/>
    </xf>
    <xf numFmtId="0" fontId="38" fillId="2" borderId="27" xfId="0" applyFont="1" applyFill="1" applyBorder="1" applyAlignment="1" applyProtection="1">
      <alignment horizontal="left" vertical="center" shrinkToFit="1"/>
    </xf>
    <xf numFmtId="0" fontId="38" fillId="2" borderId="17" xfId="0" applyFont="1" applyFill="1" applyBorder="1" applyAlignment="1" applyProtection="1">
      <alignment horizontal="left" vertical="center" shrinkToFit="1"/>
    </xf>
    <xf numFmtId="0" fontId="24" fillId="2" borderId="11" xfId="0" applyFont="1" applyFill="1" applyBorder="1" applyAlignment="1" applyProtection="1">
      <alignment horizontal="center" vertical="center" wrapText="1" shrinkToFit="1"/>
    </xf>
    <xf numFmtId="0" fontId="24" fillId="2" borderId="11" xfId="0" applyFont="1" applyFill="1" applyBorder="1" applyAlignment="1" applyProtection="1">
      <alignment horizontal="center" vertical="center" shrinkToFit="1"/>
    </xf>
    <xf numFmtId="0" fontId="24" fillId="2" borderId="6" xfId="0" applyFont="1" applyFill="1" applyBorder="1" applyAlignment="1" applyProtection="1">
      <alignment horizontal="center" vertical="center" shrinkToFit="1"/>
    </xf>
    <xf numFmtId="0" fontId="40" fillId="2" borderId="11" xfId="0" applyFont="1" applyFill="1" applyBorder="1" applyAlignment="1" applyProtection="1">
      <alignment horizontal="left" vertical="center" wrapText="1"/>
    </xf>
    <xf numFmtId="0" fontId="22" fillId="2" borderId="11" xfId="0" applyFont="1" applyFill="1" applyBorder="1" applyAlignment="1" applyProtection="1">
      <alignment horizontal="center" vertical="center" wrapText="1"/>
    </xf>
    <xf numFmtId="0" fontId="40" fillId="2" borderId="11" xfId="0" applyFont="1" applyFill="1" applyBorder="1" applyAlignment="1" applyProtection="1">
      <alignment horizontal="center" vertical="center" shrinkToFit="1"/>
    </xf>
    <xf numFmtId="0" fontId="25" fillId="2" borderId="11" xfId="0" applyFont="1" applyFill="1" applyBorder="1" applyAlignment="1" applyProtection="1">
      <alignment horizontal="center" vertical="center" wrapText="1" shrinkToFit="1"/>
    </xf>
    <xf numFmtId="0" fontId="25" fillId="2" borderId="11" xfId="0" applyFont="1" applyFill="1" applyBorder="1" applyAlignment="1" applyProtection="1">
      <alignment horizontal="center" vertical="center" shrinkToFit="1"/>
    </xf>
    <xf numFmtId="0" fontId="28" fillId="2" borderId="15" xfId="0" applyFont="1" applyFill="1" applyBorder="1" applyAlignment="1" applyProtection="1">
      <alignment horizontal="center" vertical="center" wrapText="1" shrinkToFit="1"/>
    </xf>
    <xf numFmtId="0" fontId="46" fillId="2" borderId="15" xfId="0" applyFont="1" applyFill="1" applyBorder="1" applyAlignment="1" applyProtection="1">
      <alignment horizontal="center" vertical="center" shrinkToFit="1"/>
    </xf>
    <xf numFmtId="0" fontId="28" fillId="2" borderId="17" xfId="0" applyFont="1" applyFill="1" applyBorder="1" applyAlignment="1" applyProtection="1">
      <alignment horizontal="center" vertical="center"/>
    </xf>
    <xf numFmtId="0" fontId="28" fillId="2" borderId="11" xfId="0" applyFont="1" applyFill="1" applyBorder="1" applyAlignment="1" applyProtection="1">
      <alignment horizontal="center" vertical="center" textRotation="255" wrapText="1"/>
    </xf>
    <xf numFmtId="0" fontId="45" fillId="2" borderId="0" xfId="0" applyFont="1" applyFill="1" applyBorder="1" applyAlignment="1" applyProtection="1">
      <alignment horizontal="center" vertical="center"/>
    </xf>
    <xf numFmtId="0" fontId="28" fillId="2" borderId="11" xfId="0" applyFont="1" applyFill="1" applyBorder="1" applyAlignment="1" applyProtection="1">
      <alignment horizontal="center" vertical="center" wrapText="1"/>
    </xf>
    <xf numFmtId="0" fontId="45" fillId="2" borderId="0" xfId="0" applyFont="1" applyFill="1" applyBorder="1" applyAlignment="1" applyProtection="1">
      <alignment horizontal="left" vertical="center"/>
    </xf>
    <xf numFmtId="0" fontId="44" fillId="2" borderId="0" xfId="0" applyFont="1" applyFill="1" applyBorder="1" applyAlignment="1" applyProtection="1">
      <alignment horizontal="left" vertical="center" wrapText="1"/>
    </xf>
    <xf numFmtId="0" fontId="19" fillId="2" borderId="0" xfId="0" applyFont="1" applyFill="1" applyBorder="1" applyAlignment="1" applyProtection="1">
      <alignment horizontal="left" vertical="center"/>
    </xf>
    <xf numFmtId="49" fontId="68" fillId="2" borderId="0" xfId="0" applyNumberFormat="1" applyFont="1" applyFill="1" applyBorder="1" applyAlignment="1" applyProtection="1">
      <alignment horizontal="left" vertical="center"/>
    </xf>
    <xf numFmtId="0" fontId="22"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xf>
    <xf numFmtId="0" fontId="22" fillId="4" borderId="21" xfId="0" applyFont="1" applyFill="1" applyBorder="1" applyAlignment="1" applyProtection="1">
      <alignment horizontal="center" vertical="center" shrinkToFit="1"/>
      <protection locked="0"/>
    </xf>
    <xf numFmtId="38" fontId="22" fillId="4" borderId="17" xfId="1" applyFont="1" applyFill="1" applyBorder="1" applyAlignment="1" applyProtection="1">
      <alignment horizontal="center" vertical="center" shrinkToFit="1"/>
      <protection locked="0"/>
    </xf>
    <xf numFmtId="38" fontId="22" fillId="4" borderId="11" xfId="1" applyFont="1" applyFill="1" applyBorder="1" applyAlignment="1" applyProtection="1">
      <alignment horizontal="center" vertical="center" shrinkToFit="1"/>
      <protection locked="0"/>
    </xf>
    <xf numFmtId="38" fontId="22" fillId="4" borderId="21" xfId="1" applyFont="1" applyFill="1" applyBorder="1" applyAlignment="1" applyProtection="1">
      <alignment horizontal="center" vertical="center" shrinkToFit="1"/>
      <protection locked="0"/>
    </xf>
    <xf numFmtId="0" fontId="22" fillId="2" borderId="8" xfId="0" applyFont="1" applyFill="1" applyBorder="1" applyAlignment="1" applyProtection="1">
      <alignment horizontal="center" vertical="center"/>
    </xf>
    <xf numFmtId="49" fontId="28" fillId="2" borderId="8" xfId="0" applyNumberFormat="1" applyFont="1" applyFill="1" applyBorder="1" applyAlignment="1" applyProtection="1">
      <alignment horizontal="center" vertical="center"/>
    </xf>
    <xf numFmtId="49" fontId="28" fillId="2" borderId="6" xfId="0" applyNumberFormat="1" applyFont="1" applyFill="1" applyBorder="1" applyAlignment="1" applyProtection="1">
      <alignment horizontal="center" vertical="center"/>
    </xf>
    <xf numFmtId="0" fontId="28" fillId="2" borderId="21" xfId="0" applyFont="1" applyFill="1" applyBorder="1" applyAlignment="1" applyProtection="1">
      <alignment horizontal="center" vertical="center" shrinkToFit="1"/>
    </xf>
    <xf numFmtId="0" fontId="28" fillId="2" borderId="27" xfId="0" applyFont="1" applyFill="1" applyBorder="1" applyAlignment="1" applyProtection="1">
      <alignment horizontal="center" vertical="center" shrinkToFit="1"/>
    </xf>
    <xf numFmtId="0" fontId="22" fillId="2" borderId="21" xfId="0" applyFont="1" applyFill="1" applyBorder="1" applyAlignment="1" applyProtection="1">
      <alignment horizontal="center" vertical="center"/>
    </xf>
    <xf numFmtId="0" fontId="22" fillId="2" borderId="27" xfId="0" applyFont="1" applyFill="1" applyBorder="1" applyAlignment="1" applyProtection="1">
      <alignment horizontal="center" vertical="center"/>
    </xf>
    <xf numFmtId="38" fontId="38" fillId="2" borderId="27" xfId="1" applyFont="1" applyFill="1" applyBorder="1" applyAlignment="1" applyProtection="1">
      <alignment horizontal="right" vertical="center" shrinkToFit="1"/>
    </xf>
    <xf numFmtId="0" fontId="27" fillId="2" borderId="0" xfId="0" applyNumberFormat="1" applyFont="1" applyFill="1" applyBorder="1" applyAlignment="1" applyProtection="1">
      <alignment horizontal="left" vertical="center" wrapText="1" shrinkToFit="1"/>
    </xf>
    <xf numFmtId="0" fontId="34" fillId="2" borderId="11" xfId="0" applyFont="1" applyFill="1" applyBorder="1" applyAlignment="1" applyProtection="1">
      <alignment horizontal="center" vertical="center" shrinkToFit="1"/>
    </xf>
    <xf numFmtId="0" fontId="34" fillId="2" borderId="6" xfId="0" applyFont="1" applyFill="1" applyBorder="1" applyAlignment="1" applyProtection="1">
      <alignment horizontal="center" vertical="center" shrinkToFit="1"/>
    </xf>
    <xf numFmtId="58" fontId="22" fillId="2" borderId="11" xfId="0" applyNumberFormat="1" applyFont="1" applyFill="1" applyBorder="1" applyAlignment="1" applyProtection="1">
      <alignment horizontal="center" vertical="center" shrinkToFit="1"/>
    </xf>
    <xf numFmtId="0" fontId="48" fillId="2" borderId="2" xfId="0" applyFont="1" applyFill="1" applyBorder="1" applyAlignment="1" applyProtection="1">
      <alignment horizontal="left" vertical="center"/>
    </xf>
    <xf numFmtId="0" fontId="27" fillId="2" borderId="5" xfId="0" applyFont="1" applyFill="1" applyBorder="1" applyAlignment="1" applyProtection="1">
      <alignment horizontal="left" vertical="center"/>
    </xf>
    <xf numFmtId="0" fontId="22" fillId="2" borderId="11" xfId="0" applyFont="1" applyFill="1" applyBorder="1" applyAlignment="1" applyProtection="1">
      <alignment horizontal="left" vertical="center" shrinkToFit="1"/>
    </xf>
    <xf numFmtId="0" fontId="28" fillId="4" borderId="17" xfId="0" applyNumberFormat="1" applyFont="1" applyFill="1" applyBorder="1" applyAlignment="1" applyProtection="1">
      <alignment horizontal="center" vertical="center" shrinkToFit="1"/>
      <protection locked="0"/>
    </xf>
    <xf numFmtId="0" fontId="28" fillId="4" borderId="11" xfId="0" applyNumberFormat="1" applyFont="1" applyFill="1" applyBorder="1" applyAlignment="1" applyProtection="1">
      <alignment horizontal="center" vertical="center" shrinkToFit="1"/>
      <protection locked="0"/>
    </xf>
    <xf numFmtId="0" fontId="28" fillId="4" borderId="21" xfId="0" applyNumberFormat="1" applyFont="1" applyFill="1" applyBorder="1" applyAlignment="1" applyProtection="1">
      <alignment horizontal="center" vertical="center" shrinkToFit="1"/>
      <protection locked="0"/>
    </xf>
    <xf numFmtId="0" fontId="41" fillId="2" borderId="0" xfId="0" applyFont="1" applyFill="1" applyBorder="1" applyAlignment="1" applyProtection="1">
      <alignment horizontal="left" vertical="center"/>
    </xf>
    <xf numFmtId="38" fontId="45" fillId="2" borderId="0" xfId="1" applyFont="1" applyFill="1" applyBorder="1" applyAlignment="1" applyProtection="1">
      <alignment horizontal="center" vertical="center" shrinkToFit="1"/>
    </xf>
    <xf numFmtId="0" fontId="42" fillId="2" borderId="0" xfId="0" applyFont="1" applyFill="1" applyBorder="1" applyAlignment="1" applyProtection="1">
      <alignment horizontal="left" vertical="center"/>
    </xf>
    <xf numFmtId="0" fontId="68" fillId="2" borderId="0" xfId="0" applyFont="1" applyFill="1" applyBorder="1" applyAlignment="1" applyProtection="1">
      <alignment horizontal="center" vertical="center"/>
    </xf>
    <xf numFmtId="0" fontId="22" fillId="2" borderId="11" xfId="0" applyFont="1" applyFill="1" applyBorder="1" applyAlignment="1" applyProtection="1">
      <alignment horizontal="left" vertical="center" wrapText="1"/>
    </xf>
    <xf numFmtId="0" fontId="59" fillId="4" borderId="17" xfId="0" applyFont="1" applyFill="1" applyBorder="1" applyAlignment="1" applyProtection="1">
      <alignment horizontal="left" vertical="center" wrapText="1" shrinkToFit="1"/>
      <protection locked="0"/>
    </xf>
    <xf numFmtId="0" fontId="22" fillId="4" borderId="11" xfId="0" applyFont="1" applyFill="1" applyBorder="1" applyAlignment="1" applyProtection="1">
      <alignment horizontal="left" vertical="center" wrapText="1" shrinkToFit="1"/>
      <protection locked="0"/>
    </xf>
    <xf numFmtId="0" fontId="80" fillId="2" borderId="0" xfId="0" applyFont="1" applyFill="1" applyBorder="1" applyAlignment="1" applyProtection="1">
      <alignment horizontal="left" vertical="center"/>
    </xf>
    <xf numFmtId="0" fontId="22" fillId="2" borderId="0" xfId="0" applyFont="1" applyFill="1" applyBorder="1" applyAlignment="1" applyProtection="1">
      <alignment horizontal="left" vertical="center"/>
    </xf>
    <xf numFmtId="0" fontId="22" fillId="4" borderId="17" xfId="0" applyFont="1" applyFill="1" applyBorder="1" applyAlignment="1" applyProtection="1">
      <alignment horizontal="left" vertical="center"/>
      <protection locked="0"/>
    </xf>
    <xf numFmtId="0" fontId="22" fillId="4" borderId="11" xfId="0" applyFont="1" applyFill="1" applyBorder="1" applyAlignment="1" applyProtection="1">
      <alignment horizontal="left" vertical="center"/>
      <protection locked="0"/>
    </xf>
    <xf numFmtId="49" fontId="28" fillId="2" borderId="11" xfId="0" applyNumberFormat="1" applyFont="1" applyFill="1" applyBorder="1" applyAlignment="1" applyProtection="1">
      <alignment horizontal="center" vertical="center"/>
    </xf>
    <xf numFmtId="0" fontId="15" fillId="2" borderId="5" xfId="0" applyFont="1" applyFill="1" applyBorder="1" applyAlignment="1" applyProtection="1">
      <alignment horizontal="left" vertical="center"/>
    </xf>
    <xf numFmtId="0" fontId="44" fillId="2" borderId="5" xfId="0" applyFont="1" applyFill="1" applyBorder="1" applyAlignment="1" applyProtection="1">
      <alignment horizontal="left" vertical="center"/>
    </xf>
    <xf numFmtId="49" fontId="28" fillId="4" borderId="17" xfId="0" applyNumberFormat="1" applyFont="1" applyFill="1" applyBorder="1" applyAlignment="1" applyProtection="1">
      <alignment horizontal="center" vertical="center"/>
      <protection locked="0"/>
    </xf>
    <xf numFmtId="49" fontId="28" fillId="4" borderId="11" xfId="0" applyNumberFormat="1" applyFont="1" applyFill="1" applyBorder="1" applyAlignment="1" applyProtection="1">
      <alignment horizontal="center" vertical="center"/>
      <protection locked="0"/>
    </xf>
    <xf numFmtId="49" fontId="28" fillId="4" borderId="21" xfId="0" applyNumberFormat="1" applyFont="1" applyFill="1" applyBorder="1" applyAlignment="1" applyProtection="1">
      <alignment horizontal="center" vertical="center"/>
      <protection locked="0"/>
    </xf>
    <xf numFmtId="49" fontId="28" fillId="2" borderId="8" xfId="0" applyNumberFormat="1" applyFont="1" applyFill="1" applyBorder="1" applyAlignment="1" applyProtection="1">
      <alignment horizontal="center" vertical="center" shrinkToFit="1"/>
    </xf>
    <xf numFmtId="49" fontId="28" fillId="2" borderId="11" xfId="0" applyNumberFormat="1" applyFont="1" applyFill="1" applyBorder="1" applyAlignment="1" applyProtection="1">
      <alignment horizontal="center" vertical="center" shrinkToFit="1"/>
    </xf>
    <xf numFmtId="49" fontId="22" fillId="4" borderId="21" xfId="0" applyNumberFormat="1" applyFont="1" applyFill="1" applyBorder="1" applyAlignment="1" applyProtection="1">
      <alignment horizontal="center" vertical="center" shrinkToFit="1"/>
      <protection locked="0"/>
    </xf>
    <xf numFmtId="0" fontId="28" fillId="2" borderId="11" xfId="0" applyFont="1" applyFill="1" applyBorder="1" applyAlignment="1" applyProtection="1">
      <alignment vertical="center" wrapText="1"/>
    </xf>
    <xf numFmtId="0" fontId="79" fillId="2" borderId="0" xfId="0" applyFont="1" applyFill="1" applyBorder="1" applyAlignment="1" applyProtection="1">
      <alignment horizontal="left" vertical="center"/>
    </xf>
    <xf numFmtId="0" fontId="46" fillId="2" borderId="11" xfId="0" applyFont="1" applyFill="1" applyBorder="1" applyAlignment="1" applyProtection="1">
      <alignment horizontal="center" vertical="center"/>
    </xf>
    <xf numFmtId="0" fontId="46" fillId="2" borderId="6" xfId="0" applyFont="1" applyFill="1" applyBorder="1" applyAlignment="1" applyProtection="1">
      <alignment horizontal="center" vertical="center"/>
    </xf>
    <xf numFmtId="0" fontId="77" fillId="2" borderId="0" xfId="0"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0" fontId="37" fillId="2" borderId="11" xfId="0" applyFont="1" applyFill="1" applyBorder="1" applyAlignment="1" applyProtection="1">
      <alignment horizontal="center" vertical="center" wrapText="1" shrinkToFit="1"/>
    </xf>
    <xf numFmtId="0" fontId="37" fillId="2" borderId="6" xfId="0" applyFont="1" applyFill="1" applyBorder="1" applyAlignment="1" applyProtection="1">
      <alignment horizontal="center" vertical="center" wrapText="1" shrinkToFit="1"/>
    </xf>
    <xf numFmtId="49" fontId="11" fillId="2" borderId="11" xfId="0" applyNumberFormat="1" applyFont="1" applyFill="1" applyBorder="1" applyAlignment="1" applyProtection="1">
      <alignment horizontal="left" vertical="center" wrapText="1" shrinkToFit="1"/>
    </xf>
    <xf numFmtId="49" fontId="46" fillId="2" borderId="11" xfId="0" applyNumberFormat="1" applyFont="1" applyFill="1" applyBorder="1" applyAlignment="1" applyProtection="1">
      <alignment horizontal="left" vertical="center" wrapText="1" shrinkToFit="1"/>
    </xf>
    <xf numFmtId="49" fontId="46" fillId="2" borderId="6" xfId="0" applyNumberFormat="1" applyFont="1" applyFill="1" applyBorder="1" applyAlignment="1" applyProtection="1">
      <alignment horizontal="left" vertical="center" wrapText="1" shrinkToFit="1"/>
    </xf>
    <xf numFmtId="49" fontId="28" fillId="4" borderId="11" xfId="0" applyNumberFormat="1" applyFont="1" applyFill="1" applyBorder="1" applyAlignment="1" applyProtection="1">
      <alignment horizontal="center" vertical="center" shrinkToFit="1"/>
      <protection locked="0"/>
    </xf>
    <xf numFmtId="0" fontId="48" fillId="2" borderId="0" xfId="0" applyFont="1" applyFill="1" applyBorder="1" applyAlignment="1" applyProtection="1">
      <alignment horizontal="left" vertical="center"/>
    </xf>
    <xf numFmtId="0" fontId="50" fillId="2" borderId="11" xfId="0" applyFont="1" applyFill="1" applyBorder="1" applyAlignment="1" applyProtection="1">
      <alignment horizontal="left" vertical="center" shrinkToFit="1"/>
    </xf>
    <xf numFmtId="0" fontId="15" fillId="2" borderId="0" xfId="0" applyFont="1" applyFill="1" applyBorder="1" applyAlignment="1" applyProtection="1">
      <alignment horizontal="left" vertical="center" wrapText="1"/>
    </xf>
    <xf numFmtId="0" fontId="22" fillId="0" borderId="28" xfId="0" applyFont="1" applyFill="1" applyBorder="1" applyAlignment="1">
      <alignment horizontal="center" vertical="center" shrinkToFit="1"/>
    </xf>
    <xf numFmtId="0" fontId="22" fillId="0" borderId="29" xfId="0" applyFont="1" applyFill="1" applyBorder="1" applyAlignment="1">
      <alignment horizontal="center" vertical="center" shrinkToFit="1"/>
    </xf>
    <xf numFmtId="0" fontId="22" fillId="4" borderId="29" xfId="0" applyFont="1" applyFill="1" applyBorder="1" applyAlignment="1" applyProtection="1">
      <alignment horizontal="center" vertical="center" wrapText="1"/>
      <protection locked="0"/>
    </xf>
    <xf numFmtId="0" fontId="22" fillId="4" borderId="20" xfId="0" applyFont="1" applyFill="1" applyBorder="1" applyAlignment="1" applyProtection="1">
      <alignment horizontal="center" vertical="center" wrapText="1"/>
      <protection locked="0"/>
    </xf>
    <xf numFmtId="0" fontId="22" fillId="0" borderId="21" xfId="0" applyFont="1" applyFill="1" applyBorder="1" applyAlignment="1">
      <alignment horizontal="center" vertical="center" shrinkToFit="1"/>
    </xf>
    <xf numFmtId="0" fontId="22" fillId="0" borderId="27" xfId="0" applyFont="1" applyFill="1" applyBorder="1" applyAlignment="1">
      <alignment horizontal="center" vertical="center" shrinkToFit="1"/>
    </xf>
    <xf numFmtId="0" fontId="22" fillId="0" borderId="27" xfId="0" applyFont="1" applyFill="1" applyBorder="1" applyAlignment="1" applyProtection="1">
      <alignment horizontal="right" vertical="center" shrinkToFit="1"/>
      <protection locked="0"/>
    </xf>
    <xf numFmtId="0" fontId="22" fillId="0" borderId="18" xfId="0" applyFont="1" applyFill="1" applyBorder="1" applyAlignment="1">
      <alignment horizontal="center" vertical="center" shrinkToFit="1"/>
    </xf>
    <xf numFmtId="0" fontId="22" fillId="0" borderId="27" xfId="0" applyFont="1" applyFill="1" applyBorder="1" applyAlignment="1" applyProtection="1">
      <alignment horizontal="left" vertical="center"/>
      <protection locked="0"/>
    </xf>
    <xf numFmtId="0" fontId="22" fillId="0" borderId="17" xfId="0" applyFont="1" applyFill="1" applyBorder="1" applyAlignment="1" applyProtection="1">
      <alignment horizontal="left" vertical="center"/>
      <protection locked="0"/>
    </xf>
    <xf numFmtId="0" fontId="22" fillId="0" borderId="33" xfId="0" applyFont="1" applyFill="1" applyBorder="1" applyAlignment="1">
      <alignment horizontal="center" vertical="center" shrinkToFit="1"/>
    </xf>
    <xf numFmtId="49" fontId="22" fillId="0" borderId="27" xfId="0" applyNumberFormat="1" applyFont="1" applyFill="1" applyBorder="1" applyAlignment="1" applyProtection="1">
      <alignment horizontal="center" vertical="center" shrinkToFit="1"/>
      <protection locked="0"/>
    </xf>
    <xf numFmtId="49" fontId="22" fillId="0" borderId="17" xfId="0" applyNumberFormat="1" applyFont="1" applyFill="1" applyBorder="1" applyAlignment="1" applyProtection="1">
      <alignment horizontal="center" vertical="center" shrinkToFit="1"/>
      <protection locked="0"/>
    </xf>
    <xf numFmtId="0" fontId="22" fillId="0" borderId="30" xfId="0" applyFont="1" applyFill="1" applyBorder="1" applyAlignment="1">
      <alignment horizontal="center" vertical="center" wrapText="1"/>
    </xf>
    <xf numFmtId="0" fontId="22" fillId="0" borderId="31" xfId="0" applyFont="1" applyFill="1" applyBorder="1" applyAlignment="1">
      <alignment horizontal="center" vertical="center" wrapText="1"/>
    </xf>
    <xf numFmtId="0" fontId="22" fillId="0" borderId="31" xfId="0" applyFont="1" applyFill="1" applyBorder="1" applyAlignment="1" applyProtection="1">
      <alignment horizontal="center" vertical="center" wrapText="1"/>
      <protection locked="0"/>
    </xf>
    <xf numFmtId="0" fontId="22" fillId="0" borderId="32" xfId="0" applyFont="1" applyFill="1" applyBorder="1" applyAlignment="1" applyProtection="1">
      <alignment horizontal="center" vertical="center" wrapText="1"/>
      <protection locked="0"/>
    </xf>
    <xf numFmtId="0" fontId="18" fillId="4" borderId="17" xfId="0" applyFont="1" applyFill="1" applyBorder="1" applyAlignment="1" applyProtection="1">
      <alignment horizontal="left" vertical="center" wrapText="1" shrinkToFit="1"/>
      <protection locked="0"/>
    </xf>
    <xf numFmtId="0" fontId="18" fillId="4" borderId="11" xfId="0" applyFont="1" applyFill="1" applyBorder="1" applyAlignment="1" applyProtection="1">
      <alignment horizontal="left" vertical="center" wrapText="1" shrinkToFit="1"/>
      <protection locked="0"/>
    </xf>
    <xf numFmtId="0" fontId="25" fillId="0" borderId="11" xfId="0" applyFont="1" applyFill="1" applyBorder="1" applyAlignment="1" applyProtection="1">
      <alignment horizontal="center" vertical="center" wrapText="1"/>
    </xf>
    <xf numFmtId="0" fontId="25" fillId="0" borderId="11" xfId="0" applyFont="1" applyFill="1" applyBorder="1" applyAlignment="1" applyProtection="1">
      <alignment horizontal="center" vertical="center"/>
    </xf>
    <xf numFmtId="0" fontId="25" fillId="0" borderId="6" xfId="0" applyFont="1" applyFill="1" applyBorder="1" applyAlignment="1" applyProtection="1">
      <alignment horizontal="center" vertical="center"/>
    </xf>
    <xf numFmtId="38" fontId="18" fillId="2" borderId="17" xfId="1" applyFont="1" applyFill="1" applyBorder="1" applyAlignment="1" applyProtection="1">
      <alignment horizontal="right" vertical="center" shrinkToFit="1"/>
    </xf>
    <xf numFmtId="38" fontId="18" fillId="2" borderId="11" xfId="1" applyFont="1" applyFill="1" applyBorder="1" applyAlignment="1" applyProtection="1">
      <alignment horizontal="right" vertical="center" shrinkToFit="1"/>
    </xf>
    <xf numFmtId="38" fontId="18" fillId="2" borderId="21" xfId="1" applyFont="1" applyFill="1" applyBorder="1" applyAlignment="1" applyProtection="1">
      <alignment horizontal="right" vertical="center" shrinkToFit="1"/>
    </xf>
    <xf numFmtId="49" fontId="18" fillId="0" borderId="8" xfId="0" applyNumberFormat="1" applyFont="1" applyFill="1" applyBorder="1" applyAlignment="1" applyProtection="1">
      <alignment horizontal="center" vertical="center"/>
    </xf>
    <xf numFmtId="49" fontId="18" fillId="0" borderId="11" xfId="0" applyNumberFormat="1" applyFont="1" applyFill="1" applyBorder="1" applyAlignment="1" applyProtection="1">
      <alignment horizontal="center" vertical="center"/>
    </xf>
    <xf numFmtId="38" fontId="22" fillId="2" borderId="11" xfId="1" applyFont="1" applyFill="1" applyBorder="1" applyAlignment="1" applyProtection="1">
      <alignment horizontal="right" vertical="center" shrinkToFit="1"/>
    </xf>
    <xf numFmtId="0" fontId="28" fillId="2" borderId="8" xfId="0" applyFont="1" applyFill="1" applyBorder="1" applyAlignment="1" applyProtection="1">
      <alignment horizontal="center" vertical="center"/>
    </xf>
    <xf numFmtId="0" fontId="22" fillId="2" borderId="11" xfId="0" applyFont="1" applyFill="1" applyBorder="1" applyAlignment="1" applyProtection="1">
      <alignment horizontal="center" vertical="center" wrapText="1" shrinkToFit="1"/>
    </xf>
    <xf numFmtId="0" fontId="22" fillId="2" borderId="6" xfId="0" applyFont="1" applyFill="1" applyBorder="1" applyAlignment="1" applyProtection="1">
      <alignment horizontal="center" vertical="center" wrapText="1" shrinkToFit="1"/>
    </xf>
  </cellXfs>
  <cellStyles count="5">
    <cellStyle name="ハイパーリンク" xfId="2" builtinId="8"/>
    <cellStyle name="ハイパーリンク 2" xfId="4" xr:uid="{00000000-0005-0000-0000-000001000000}"/>
    <cellStyle name="桁区切り" xfId="1" builtinId="6"/>
    <cellStyle name="標準" xfId="0" builtinId="0"/>
    <cellStyle name="標準 2" xfId="3" xr:uid="{00000000-0005-0000-0000-000004000000}"/>
  </cellStyles>
  <dxfs count="62">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patternType="solid">
          <bgColor theme="0" tint="-4.9989318521683403E-2"/>
        </patternFill>
      </fill>
    </dxf>
    <dxf>
      <font>
        <color theme="5"/>
      </font>
      <fill>
        <patternFill patternType="solid">
          <bgColor theme="0" tint="-4.9989318521683403E-2"/>
        </patternFill>
      </fill>
    </dxf>
  </dxfs>
  <tableStyles count="0" defaultTableStyle="TableStyleMedium2" defaultPivotStyle="PivotStyleLight16"/>
  <colors>
    <mruColors>
      <color rgb="FFCCFFCC"/>
      <color rgb="FF99FF99"/>
      <color rgb="FFFFFFCC"/>
      <color rgb="FFFFFF99"/>
      <color rgb="FFFFCCFF"/>
      <color rgb="FFC8E7BB"/>
      <color rgb="FFFF66FF"/>
      <color rgb="FF66CCFF"/>
      <color rgb="FF008000"/>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145</xdr:row>
          <xdr:rowOff>276225</xdr:rowOff>
        </xdr:from>
        <xdr:to>
          <xdr:col>46</xdr:col>
          <xdr:colOff>47625</xdr:colOff>
          <xdr:row>149</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658813" y="41899114"/>
              <a:ext cx="4237264" cy="836386"/>
              <a:chOff x="658813" y="41884620"/>
              <a:chExt cx="4238624" cy="835001"/>
            </a:xfrm>
          </xdr:grpSpPr>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658813" y="41895713"/>
                <a:ext cx="11620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ホームページ</a:t>
                </a:r>
              </a:p>
            </xdr:txBody>
          </xdr:sp>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2192338" y="41886188"/>
                <a:ext cx="6858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メルマガ</a:t>
                </a:r>
              </a:p>
            </xdr:txBody>
          </xdr:sp>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3411537" y="41884620"/>
                <a:ext cx="1485900" cy="249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パンフレット、チラシ</a:t>
                </a:r>
              </a:p>
            </xdr:txBody>
          </xdr:sp>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658813" y="42192575"/>
                <a:ext cx="1341437"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公社職員からの紹介</a:t>
                </a:r>
              </a:p>
            </xdr:txBody>
          </xdr:sp>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2193925" y="42190988"/>
                <a:ext cx="15621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業界関係者からの紹介</a:t>
                </a:r>
              </a:p>
            </xdr:txBody>
          </xdr:sp>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658813" y="42470384"/>
                <a:ext cx="666750" cy="2492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digitalservice.metro.tokyo.lg.jp/business/procedure/base_registry"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sheetPr>
  <dimension ref="A1:EC153"/>
  <sheetViews>
    <sheetView view="pageBreakPreview" topLeftCell="A74" zoomScale="120" zoomScaleNormal="115" zoomScaleSheetLayoutView="120" workbookViewId="0">
      <selection activeCell="AQ128" sqref="AQ128:BJ128"/>
    </sheetView>
  </sheetViews>
  <sheetFormatPr defaultColWidth="1.140625" defaultRowHeight="7.5" customHeight="1"/>
  <cols>
    <col min="1" max="1" width="1.140625" style="4"/>
    <col min="2" max="2" width="2.5" style="4" customWidth="1"/>
    <col min="3" max="3" width="5" style="4" customWidth="1"/>
    <col min="4" max="4" width="2.5" style="4" customWidth="1"/>
    <col min="5" max="63" width="1.2109375" style="4" customWidth="1"/>
    <col min="64" max="67" width="2.140625" style="4" bestFit="1" customWidth="1"/>
    <col min="68" max="73" width="1.640625" style="4" bestFit="1" customWidth="1"/>
    <col min="74" max="74" width="2.140625" style="4" bestFit="1" customWidth="1"/>
    <col min="75" max="118" width="1.140625" style="4"/>
    <col min="119" max="119" width="1.140625" style="4" customWidth="1"/>
    <col min="120" max="16384" width="1.140625" style="4"/>
  </cols>
  <sheetData>
    <row r="1" spans="1:77" ht="4" customHeight="1"/>
    <row r="2" spans="1:77" ht="36.65" customHeight="1">
      <c r="A2" s="195" t="s">
        <v>136</v>
      </c>
      <c r="B2" s="196"/>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c r="AM2" s="196"/>
      <c r="AN2" s="196"/>
      <c r="AO2" s="196"/>
      <c r="AP2" s="196"/>
      <c r="AQ2" s="196"/>
      <c r="AR2" s="196"/>
      <c r="AS2" s="196"/>
      <c r="AT2" s="196"/>
      <c r="AU2" s="196"/>
      <c r="AV2" s="196"/>
      <c r="AW2" s="196"/>
      <c r="AX2" s="196"/>
      <c r="AY2" s="196"/>
      <c r="AZ2" s="196"/>
      <c r="BA2" s="196"/>
      <c r="BB2" s="196"/>
      <c r="BC2" s="196"/>
      <c r="BD2" s="196"/>
      <c r="BE2" s="196"/>
      <c r="BF2" s="196"/>
      <c r="BG2" s="196"/>
      <c r="BH2" s="196"/>
      <c r="BI2" s="196"/>
      <c r="BJ2" s="196"/>
      <c r="BK2" s="197"/>
    </row>
    <row r="3" spans="1:77" s="5" customFormat="1" ht="22.5" customHeight="1">
      <c r="B3" s="198" t="s">
        <v>135</v>
      </c>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198"/>
      <c r="AR3" s="198"/>
      <c r="AS3" s="198"/>
      <c r="AT3" s="198"/>
      <c r="AU3" s="198"/>
      <c r="AV3" s="198"/>
      <c r="AW3" s="198"/>
      <c r="AX3" s="198"/>
      <c r="AY3" s="198"/>
      <c r="AZ3" s="198"/>
      <c r="BA3" s="198"/>
      <c r="BB3" s="198"/>
      <c r="BC3" s="198"/>
      <c r="BD3" s="198"/>
      <c r="BE3" s="198"/>
      <c r="BF3" s="198"/>
      <c r="BG3" s="198"/>
      <c r="BH3" s="198"/>
      <c r="BI3" s="198"/>
      <c r="BJ3" s="198"/>
    </row>
    <row r="4" spans="1:77" s="5" customFormat="1" ht="22.5" customHeight="1">
      <c r="C4" s="106" t="s">
        <v>164</v>
      </c>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106"/>
      <c r="BC4" s="106"/>
      <c r="BD4" s="106"/>
      <c r="BE4" s="106"/>
      <c r="BF4" s="106"/>
      <c r="BG4" s="106"/>
      <c r="BH4" s="106"/>
      <c r="BI4" s="106"/>
      <c r="BJ4" s="106"/>
    </row>
    <row r="5" spans="1:77" s="5" customFormat="1" ht="22.5" customHeight="1">
      <c r="D5" s="125" t="s">
        <v>12</v>
      </c>
      <c r="E5" s="125"/>
      <c r="F5" s="125"/>
      <c r="G5" s="125"/>
      <c r="H5" s="122"/>
      <c r="I5" s="123"/>
      <c r="J5" s="123"/>
      <c r="K5" s="123"/>
      <c r="L5" s="123"/>
      <c r="M5" s="123"/>
      <c r="N5" s="123"/>
      <c r="O5" s="123"/>
      <c r="P5" s="123"/>
      <c r="Q5" s="123"/>
      <c r="R5" s="123"/>
      <c r="S5" s="123"/>
      <c r="T5" s="123"/>
      <c r="U5" s="123"/>
      <c r="V5" s="123"/>
      <c r="W5" s="123"/>
      <c r="X5" s="123"/>
      <c r="Y5" s="123"/>
      <c r="Z5" s="123"/>
      <c r="AA5" s="123"/>
      <c r="AB5" s="123"/>
      <c r="AC5" s="124"/>
      <c r="AD5" s="119" t="s">
        <v>13</v>
      </c>
      <c r="AE5" s="120"/>
      <c r="AF5" s="120"/>
      <c r="AG5" s="120"/>
      <c r="AH5" s="121"/>
      <c r="AI5" s="207" t="s">
        <v>14</v>
      </c>
      <c r="AJ5" s="208"/>
      <c r="AK5" s="209"/>
      <c r="AL5" s="130"/>
      <c r="AM5" s="131"/>
      <c r="AN5" s="131"/>
      <c r="AO5" s="131"/>
      <c r="AP5" s="131"/>
      <c r="AQ5" s="131"/>
      <c r="AR5" s="131"/>
      <c r="AS5" s="131"/>
      <c r="AT5" s="131"/>
      <c r="AU5" s="131"/>
      <c r="AV5" s="131"/>
      <c r="AW5" s="207" t="s">
        <v>15</v>
      </c>
      <c r="AX5" s="208"/>
      <c r="AY5" s="209"/>
      <c r="AZ5" s="115"/>
      <c r="BA5" s="116"/>
      <c r="BB5" s="116"/>
      <c r="BC5" s="116"/>
      <c r="BD5" s="116"/>
      <c r="BE5" s="116"/>
      <c r="BF5" s="116"/>
      <c r="BG5" s="116"/>
      <c r="BH5" s="116"/>
      <c r="BI5" s="116"/>
      <c r="BJ5" s="117"/>
    </row>
    <row r="6" spans="1:77" s="5" customFormat="1" ht="22.5" customHeight="1">
      <c r="D6" s="126" t="s">
        <v>16</v>
      </c>
      <c r="E6" s="127"/>
      <c r="F6" s="127"/>
      <c r="G6" s="127"/>
      <c r="H6" s="128" t="s">
        <v>1</v>
      </c>
      <c r="I6" s="128"/>
      <c r="J6" s="129"/>
      <c r="K6" s="130"/>
      <c r="L6" s="131"/>
      <c r="M6" s="131"/>
      <c r="N6" s="131"/>
      <c r="O6" s="131"/>
      <c r="P6" s="131"/>
      <c r="Q6" s="131"/>
      <c r="R6" s="131"/>
      <c r="S6" s="131"/>
      <c r="T6" s="131"/>
      <c r="U6" s="131"/>
      <c r="V6" s="125" t="s">
        <v>2</v>
      </c>
      <c r="W6" s="125"/>
      <c r="X6" s="98"/>
      <c r="Y6" s="132"/>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row>
    <row r="7" spans="1:77" s="5" customFormat="1" ht="22.5" customHeight="1">
      <c r="D7" s="134" t="str">
        <f>IF(AL5="","","（注）他企業の方やコンサルタントの方はヒアリングに参加できません。参加できるのは貴社の方のみです。")</f>
        <v/>
      </c>
      <c r="E7" s="135"/>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6"/>
    </row>
    <row r="8" spans="1:77" s="5" customFormat="1" ht="22.5" customHeight="1">
      <c r="C8" s="106" t="s">
        <v>165</v>
      </c>
      <c r="D8" s="106"/>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row>
    <row r="9" spans="1:77" s="5" customFormat="1" ht="22.5" customHeight="1">
      <c r="D9" s="98" t="s">
        <v>17</v>
      </c>
      <c r="E9" s="99"/>
      <c r="F9" s="99"/>
      <c r="G9" s="99"/>
      <c r="H9" s="99"/>
      <c r="I9" s="99"/>
      <c r="J9" s="99"/>
      <c r="K9" s="100" t="s">
        <v>18</v>
      </c>
      <c r="L9" s="101"/>
      <c r="M9" s="101"/>
      <c r="N9" s="101"/>
      <c r="O9" s="101"/>
      <c r="P9" s="101"/>
      <c r="Q9" s="101"/>
      <c r="R9" s="101"/>
      <c r="S9" s="102"/>
      <c r="T9" s="103" t="s">
        <v>19</v>
      </c>
      <c r="U9" s="104"/>
      <c r="V9" s="104"/>
      <c r="W9" s="104"/>
      <c r="X9" s="104"/>
      <c r="Y9" s="104"/>
      <c r="Z9" s="104"/>
      <c r="AA9" s="104"/>
      <c r="AB9" s="104"/>
      <c r="AC9" s="104"/>
      <c r="AD9" s="104"/>
      <c r="AE9" s="104"/>
      <c r="AF9" s="104"/>
      <c r="AG9" s="104"/>
      <c r="AH9" s="104"/>
      <c r="AI9" s="104"/>
      <c r="AJ9" s="104"/>
      <c r="AK9" s="104"/>
      <c r="AL9" s="104"/>
      <c r="AM9" s="125" t="s">
        <v>20</v>
      </c>
      <c r="AN9" s="125"/>
      <c r="AO9" s="125"/>
      <c r="AP9" s="125"/>
      <c r="AQ9" s="125"/>
      <c r="AR9" s="98"/>
      <c r="AS9" s="115" t="s">
        <v>21</v>
      </c>
      <c r="AT9" s="116"/>
      <c r="AU9" s="116"/>
      <c r="AV9" s="116"/>
      <c r="AW9" s="116"/>
      <c r="AX9" s="116"/>
      <c r="AY9" s="116"/>
      <c r="AZ9" s="116"/>
      <c r="BA9" s="116"/>
      <c r="BB9" s="116"/>
      <c r="BC9" s="116"/>
      <c r="BD9" s="116"/>
      <c r="BE9" s="116"/>
      <c r="BF9" s="116"/>
      <c r="BG9" s="116"/>
      <c r="BH9" s="116"/>
      <c r="BI9" s="116"/>
      <c r="BJ9" s="117"/>
      <c r="BK9" s="6"/>
    </row>
    <row r="10" spans="1:77" s="5" customFormat="1" ht="22.5" customHeight="1">
      <c r="D10" s="98" t="s">
        <v>22</v>
      </c>
      <c r="E10" s="99"/>
      <c r="F10" s="99"/>
      <c r="G10" s="99"/>
      <c r="H10" s="99"/>
      <c r="I10" s="99"/>
      <c r="J10" s="99"/>
      <c r="K10" s="100" t="s">
        <v>3</v>
      </c>
      <c r="L10" s="101"/>
      <c r="M10" s="101"/>
      <c r="N10" s="101"/>
      <c r="O10" s="101"/>
      <c r="P10" s="101"/>
      <c r="Q10" s="101"/>
      <c r="R10" s="101"/>
      <c r="S10" s="102"/>
      <c r="T10" s="103" t="s">
        <v>19</v>
      </c>
      <c r="U10" s="104"/>
      <c r="V10" s="104"/>
      <c r="W10" s="104"/>
      <c r="X10" s="104"/>
      <c r="Y10" s="104"/>
      <c r="Z10" s="104"/>
      <c r="AA10" s="104"/>
      <c r="AB10" s="104"/>
      <c r="AC10" s="104"/>
      <c r="AD10" s="104"/>
      <c r="AE10" s="104"/>
      <c r="AF10" s="104"/>
      <c r="AG10" s="104"/>
      <c r="AH10" s="104"/>
      <c r="AI10" s="104"/>
      <c r="AJ10" s="104"/>
      <c r="AK10" s="104"/>
      <c r="AL10" s="104"/>
      <c r="AM10" s="136"/>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row>
    <row r="11" spans="1:77" s="5" customFormat="1" ht="22.5" customHeight="1">
      <c r="D11" s="98" t="s">
        <v>23</v>
      </c>
      <c r="E11" s="99"/>
      <c r="F11" s="99"/>
      <c r="G11" s="99"/>
      <c r="H11" s="99"/>
      <c r="I11" s="99"/>
      <c r="J11" s="99"/>
      <c r="K11" s="100" t="s">
        <v>3</v>
      </c>
      <c r="L11" s="101"/>
      <c r="M11" s="101"/>
      <c r="N11" s="101"/>
      <c r="O11" s="101"/>
      <c r="P11" s="101"/>
      <c r="Q11" s="101"/>
      <c r="R11" s="101"/>
      <c r="S11" s="102"/>
      <c r="T11" s="103" t="s">
        <v>19</v>
      </c>
      <c r="U11" s="104"/>
      <c r="V11" s="104"/>
      <c r="W11" s="104"/>
      <c r="X11" s="104"/>
      <c r="Y11" s="104"/>
      <c r="Z11" s="104"/>
      <c r="AA11" s="104"/>
      <c r="AB11" s="104"/>
      <c r="AC11" s="104"/>
      <c r="AD11" s="104"/>
      <c r="AE11" s="104"/>
      <c r="AF11" s="104"/>
      <c r="AG11" s="104"/>
      <c r="AH11" s="104"/>
      <c r="AI11" s="104"/>
      <c r="AJ11" s="104"/>
      <c r="AK11" s="104"/>
      <c r="AL11" s="104"/>
      <c r="AM11" s="83" t="str">
        <f>IF(K9="","",IF(K9="選択してください","","（注）日時はご希望に沿えない場合があります。"))</f>
        <v/>
      </c>
      <c r="AN11" s="105"/>
      <c r="AO11" s="105"/>
      <c r="AP11" s="105"/>
      <c r="AQ11" s="105"/>
      <c r="AR11" s="105"/>
      <c r="AS11" s="105"/>
      <c r="AT11" s="105"/>
      <c r="AU11" s="105"/>
      <c r="AV11" s="105"/>
      <c r="AW11" s="105"/>
      <c r="AX11" s="105"/>
      <c r="AY11" s="105"/>
      <c r="AZ11" s="105"/>
      <c r="BA11" s="105"/>
      <c r="BB11" s="105"/>
      <c r="BC11" s="105"/>
      <c r="BD11" s="105"/>
      <c r="BE11" s="105"/>
      <c r="BF11" s="105"/>
      <c r="BG11" s="105"/>
      <c r="BH11" s="105"/>
      <c r="BI11" s="105"/>
      <c r="BJ11" s="105"/>
    </row>
    <row r="12" spans="1:77" s="5" customFormat="1" ht="22.5" customHeight="1">
      <c r="C12" s="106" t="s">
        <v>166</v>
      </c>
      <c r="D12" s="106"/>
      <c r="E12" s="106"/>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6"/>
      <c r="AQ12" s="106"/>
      <c r="AR12" s="106"/>
      <c r="AS12" s="106"/>
      <c r="AT12" s="106"/>
      <c r="AU12" s="106"/>
      <c r="AV12" s="106"/>
      <c r="AW12" s="106"/>
      <c r="AX12" s="106"/>
      <c r="AY12" s="106"/>
      <c r="AZ12" s="106"/>
      <c r="BA12" s="106"/>
    </row>
    <row r="13" spans="1:77" s="5" customFormat="1" ht="22.5" customHeight="1">
      <c r="D13" s="89" t="s">
        <v>24</v>
      </c>
      <c r="E13" s="107"/>
      <c r="F13" s="107"/>
      <c r="G13" s="107"/>
      <c r="H13" s="107"/>
      <c r="I13" s="107"/>
      <c r="J13" s="107"/>
      <c r="K13" s="107"/>
      <c r="L13" s="107"/>
      <c r="M13" s="107"/>
      <c r="N13" s="108" t="s">
        <v>25</v>
      </c>
      <c r="O13" s="109"/>
      <c r="P13" s="109"/>
      <c r="Q13" s="109"/>
      <c r="R13" s="109"/>
      <c r="S13" s="109"/>
      <c r="T13" s="109"/>
      <c r="U13" s="110"/>
      <c r="V13" s="111" t="s">
        <v>26</v>
      </c>
      <c r="W13" s="112"/>
      <c r="X13" s="112"/>
      <c r="Y13" s="112"/>
      <c r="Z13" s="112"/>
      <c r="AA13" s="112"/>
      <c r="AB13" s="112"/>
      <c r="AC13" s="112"/>
      <c r="AD13" s="112"/>
      <c r="AE13" s="112"/>
      <c r="AF13" s="112"/>
      <c r="AG13" s="112"/>
      <c r="AH13" s="108" t="s">
        <v>25</v>
      </c>
      <c r="AI13" s="109"/>
      <c r="AJ13" s="109"/>
      <c r="AK13" s="109"/>
      <c r="AL13" s="109"/>
      <c r="AM13" s="109"/>
      <c r="AN13" s="109"/>
      <c r="AO13" s="110"/>
      <c r="AP13" s="113" t="s">
        <v>27</v>
      </c>
      <c r="AQ13" s="114"/>
      <c r="AR13" s="114"/>
      <c r="AS13" s="114"/>
      <c r="AT13" s="114"/>
      <c r="AU13" s="114"/>
      <c r="AV13" s="114"/>
      <c r="AW13" s="114"/>
      <c r="AX13" s="114"/>
      <c r="AY13" s="114"/>
      <c r="AZ13" s="114"/>
      <c r="BA13" s="114"/>
      <c r="BB13" s="115" t="s">
        <v>28</v>
      </c>
      <c r="BC13" s="116"/>
      <c r="BD13" s="116"/>
      <c r="BE13" s="116"/>
      <c r="BF13" s="116"/>
      <c r="BG13" s="116"/>
      <c r="BH13" s="116"/>
      <c r="BI13" s="117"/>
      <c r="BL13" s="7">
        <f>IF(N13="確認していない",1,0)</f>
        <v>0</v>
      </c>
      <c r="BM13" s="7">
        <f>IF(AH13="閲覧していない",1,0)</f>
        <v>0</v>
      </c>
      <c r="BN13" s="7">
        <f>IF(BB13="確認していない",1,0)</f>
        <v>0</v>
      </c>
      <c r="BO13" s="7">
        <f>SUM(BL13:BN13)</f>
        <v>0</v>
      </c>
      <c r="BP13" s="7"/>
      <c r="BQ13" s="7"/>
      <c r="BR13" s="7"/>
      <c r="BS13" s="7"/>
      <c r="BT13" s="7"/>
      <c r="BU13" s="7"/>
      <c r="BV13" s="7"/>
      <c r="BW13" s="7"/>
      <c r="BX13" s="7"/>
      <c r="BY13" s="8"/>
    </row>
    <row r="14" spans="1:77" s="5" customFormat="1" ht="22.5" customHeight="1">
      <c r="D14" s="138" t="str">
        <f>IF(BO13&gt;0,"（注）事前ヒアリングの申込前に、公社ホームページ・概要説明動画・募集要項を必ずご確認ください。","")</f>
        <v/>
      </c>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85"/>
      <c r="BB14" s="85"/>
      <c r="BC14" s="85"/>
      <c r="BD14" s="85"/>
      <c r="BE14" s="85"/>
      <c r="BF14" s="85"/>
      <c r="BG14" s="85"/>
      <c r="BH14" s="85"/>
      <c r="BI14" s="85"/>
      <c r="BJ14" s="86"/>
      <c r="BK14" s="9"/>
    </row>
    <row r="15" spans="1:77" s="5" customFormat="1" ht="22.5" customHeight="1">
      <c r="C15" s="106" t="s">
        <v>167</v>
      </c>
      <c r="D15" s="106"/>
      <c r="E15" s="106"/>
      <c r="F15" s="106"/>
      <c r="G15" s="106"/>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row>
    <row r="16" spans="1:77" s="5" customFormat="1" ht="22.5" customHeight="1">
      <c r="D16" s="140"/>
      <c r="E16" s="141"/>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2"/>
    </row>
    <row r="17" spans="1:91" s="5" customFormat="1" ht="22.5" customHeight="1">
      <c r="D17" s="140"/>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2"/>
    </row>
    <row r="18" spans="1:91" s="5" customFormat="1" ht="22.5" customHeight="1">
      <c r="D18" s="140"/>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2"/>
    </row>
    <row r="19" spans="1:91" s="5" customFormat="1" ht="22.5" customHeight="1">
      <c r="C19" s="95" t="s">
        <v>168</v>
      </c>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row>
    <row r="20" spans="1:91" s="5" customFormat="1" ht="22.5" customHeight="1">
      <c r="D20" s="96" t="s">
        <v>29</v>
      </c>
      <c r="E20" s="96"/>
      <c r="F20" s="96"/>
      <c r="G20" s="96"/>
      <c r="H20" s="97"/>
      <c r="I20" s="72" t="s">
        <v>3</v>
      </c>
      <c r="J20" s="73"/>
      <c r="K20" s="73"/>
      <c r="L20" s="73"/>
      <c r="M20" s="73"/>
      <c r="N20" s="73"/>
      <c r="O20" s="73"/>
      <c r="P20" s="73"/>
      <c r="Q20" s="73"/>
      <c r="R20" s="96" t="s">
        <v>30</v>
      </c>
      <c r="S20" s="96"/>
      <c r="T20" s="96"/>
      <c r="U20" s="96"/>
      <c r="V20" s="96"/>
      <c r="W20" s="97"/>
      <c r="X20" s="72" t="s">
        <v>3</v>
      </c>
      <c r="Y20" s="73"/>
      <c r="Z20" s="73"/>
      <c r="AA20" s="73"/>
      <c r="AB20" s="73"/>
      <c r="AC20" s="73"/>
      <c r="AD20" s="73"/>
      <c r="AE20" s="73"/>
      <c r="AF20" s="73"/>
      <c r="AG20" s="96" t="s">
        <v>31</v>
      </c>
      <c r="AH20" s="96"/>
      <c r="AI20" s="96"/>
      <c r="AJ20" s="96"/>
      <c r="AK20" s="96"/>
      <c r="AL20" s="97"/>
      <c r="AM20" s="72" t="s">
        <v>3</v>
      </c>
      <c r="AN20" s="73"/>
      <c r="AO20" s="73"/>
      <c r="AP20" s="73"/>
      <c r="AQ20" s="73"/>
      <c r="AR20" s="73"/>
      <c r="AS20" s="73"/>
      <c r="AT20" s="73"/>
      <c r="AU20" s="73"/>
      <c r="AV20" s="87" t="str">
        <f>IF(I20="","",IF(I20="選択してください","","（注）対面受付日はご希望に沿えない場合があります"))</f>
        <v/>
      </c>
      <c r="AW20" s="88"/>
      <c r="AX20" s="88"/>
      <c r="AY20" s="88"/>
      <c r="AZ20" s="88"/>
      <c r="BA20" s="88"/>
      <c r="BB20" s="88"/>
      <c r="BC20" s="88"/>
      <c r="BD20" s="88"/>
      <c r="BE20" s="88"/>
      <c r="BF20" s="88"/>
      <c r="BG20" s="88"/>
      <c r="BH20" s="88"/>
      <c r="BI20" s="88"/>
      <c r="BJ20" s="88"/>
    </row>
    <row r="21" spans="1:91" s="5" customFormat="1" ht="22.5" customHeight="1">
      <c r="B21" s="74"/>
      <c r="C21" s="75"/>
      <c r="D21" s="76" t="str">
        <f>VLOOKUP(I20,事務局使用欄!F:G,2,0)</f>
        <v>-</v>
      </c>
      <c r="E21" s="77"/>
      <c r="F21" s="77"/>
      <c r="G21" s="77"/>
      <c r="H21" s="77"/>
      <c r="I21" s="77"/>
      <c r="J21" s="77"/>
      <c r="K21" s="77"/>
      <c r="L21" s="77"/>
      <c r="M21" s="77"/>
      <c r="N21" s="77"/>
      <c r="O21" s="77"/>
      <c r="P21" s="77"/>
      <c r="Q21" s="78"/>
      <c r="R21" s="76" t="str">
        <f>VLOOKUP(X20,事務局使用欄!F:G,2,0)</f>
        <v>-</v>
      </c>
      <c r="S21" s="77"/>
      <c r="T21" s="77"/>
      <c r="U21" s="77"/>
      <c r="V21" s="77"/>
      <c r="W21" s="77"/>
      <c r="X21" s="77"/>
      <c r="Y21" s="77"/>
      <c r="Z21" s="77"/>
      <c r="AA21" s="77"/>
      <c r="AB21" s="77"/>
      <c r="AC21" s="77"/>
      <c r="AD21" s="77"/>
      <c r="AE21" s="77"/>
      <c r="AF21" s="79"/>
      <c r="AG21" s="80" t="str">
        <f>VLOOKUP(AM20,事務局使用欄!F:G,2,0)</f>
        <v>-</v>
      </c>
      <c r="AH21" s="77"/>
      <c r="AI21" s="77"/>
      <c r="AJ21" s="77"/>
      <c r="AK21" s="77"/>
      <c r="AL21" s="77"/>
      <c r="AM21" s="77"/>
      <c r="AN21" s="77"/>
      <c r="AO21" s="77"/>
      <c r="AP21" s="77"/>
      <c r="AQ21" s="77"/>
      <c r="AR21" s="77"/>
      <c r="AS21" s="77"/>
      <c r="AT21" s="77"/>
      <c r="AU21" s="79"/>
      <c r="AV21" s="87"/>
      <c r="AW21" s="88"/>
      <c r="AX21" s="88"/>
      <c r="AY21" s="88"/>
      <c r="AZ21" s="88"/>
      <c r="BA21" s="88"/>
      <c r="BB21" s="88"/>
      <c r="BC21" s="88"/>
      <c r="BD21" s="88"/>
      <c r="BE21" s="88"/>
      <c r="BF21" s="88"/>
      <c r="BG21" s="88"/>
      <c r="BH21" s="88"/>
      <c r="BI21" s="88"/>
      <c r="BJ21" s="88"/>
    </row>
    <row r="22" spans="1:91" s="5" customFormat="1" ht="22.5" customHeight="1">
      <c r="B22" s="10"/>
      <c r="C22" s="11"/>
      <c r="D22" s="84" t="str">
        <f>IF(I20="","",IF(I20="選択してください","","（注）事前ヒアリングで申請要件を満たしていないことが判明した場合、申請できません。"))</f>
        <v/>
      </c>
      <c r="E22" s="85"/>
      <c r="F22" s="85"/>
      <c r="G22" s="85"/>
      <c r="H22" s="85"/>
      <c r="I22" s="85"/>
      <c r="J22" s="85"/>
      <c r="K22" s="85"/>
      <c r="L22" s="85"/>
      <c r="M22" s="85"/>
      <c r="N22" s="85"/>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5"/>
      <c r="AP22" s="85"/>
      <c r="AQ22" s="85"/>
      <c r="AR22" s="85"/>
      <c r="AS22" s="85"/>
      <c r="AT22" s="85"/>
      <c r="AU22" s="85"/>
      <c r="AV22" s="85"/>
      <c r="AW22" s="85"/>
      <c r="AX22" s="85"/>
      <c r="AY22" s="85"/>
      <c r="AZ22" s="85"/>
      <c r="BA22" s="85"/>
      <c r="BB22" s="85"/>
      <c r="BC22" s="85"/>
      <c r="BD22" s="85"/>
      <c r="BE22" s="85"/>
      <c r="BF22" s="85"/>
      <c r="BG22" s="85"/>
      <c r="BH22" s="85"/>
      <c r="BI22" s="85"/>
      <c r="BJ22" s="86"/>
      <c r="BK22" s="9"/>
    </row>
    <row r="23" spans="1:91" s="5" customFormat="1" ht="22.5" customHeight="1">
      <c r="B23" s="10"/>
      <c r="C23" s="11"/>
      <c r="D23" s="84" t="str">
        <f>IF(I20="","",IF(I20="選択してください","","（注）事前ヒアリングで申請要件の確認を終えた方から対面受付日を決めさせていただきます。"))</f>
        <v/>
      </c>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c r="AL23" s="85"/>
      <c r="AM23" s="85"/>
      <c r="AN23" s="85"/>
      <c r="AO23" s="85"/>
      <c r="AP23" s="85"/>
      <c r="AQ23" s="85"/>
      <c r="AR23" s="85"/>
      <c r="AS23" s="85"/>
      <c r="AT23" s="85"/>
      <c r="AU23" s="85"/>
      <c r="AV23" s="85"/>
      <c r="AW23" s="85"/>
      <c r="AX23" s="85"/>
      <c r="AY23" s="85"/>
      <c r="AZ23" s="85"/>
      <c r="BA23" s="85"/>
      <c r="BB23" s="85"/>
      <c r="BC23" s="85"/>
      <c r="BD23" s="85"/>
      <c r="BE23" s="85"/>
      <c r="BF23" s="85"/>
      <c r="BG23" s="85"/>
      <c r="BH23" s="85"/>
      <c r="BI23" s="85"/>
      <c r="BJ23" s="86"/>
      <c r="BK23" s="9"/>
    </row>
    <row r="24" spans="1:91" s="5" customFormat="1" ht="7.5" customHeight="1">
      <c r="B24" s="10"/>
    </row>
    <row r="25" spans="1:91" s="5" customFormat="1" ht="22.5" customHeight="1">
      <c r="A25" s="199" t="s">
        <v>32</v>
      </c>
      <c r="B25" s="200"/>
      <c r="C25" s="200"/>
      <c r="D25" s="200"/>
      <c r="E25" s="200"/>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0"/>
      <c r="AK25" s="200"/>
      <c r="AL25" s="200"/>
      <c r="AM25" s="200"/>
      <c r="AN25" s="200"/>
      <c r="AO25" s="200"/>
      <c r="AP25" s="200"/>
      <c r="AQ25" s="200"/>
      <c r="AR25" s="200"/>
      <c r="AS25" s="200"/>
      <c r="AT25" s="200"/>
      <c r="AU25" s="200"/>
      <c r="AV25" s="200"/>
      <c r="AW25" s="200"/>
      <c r="AX25" s="200"/>
      <c r="AY25" s="200"/>
      <c r="AZ25" s="200"/>
      <c r="BA25" s="200"/>
      <c r="BB25" s="200"/>
      <c r="BC25" s="200"/>
      <c r="BD25" s="200"/>
      <c r="BE25" s="200"/>
      <c r="BF25" s="200"/>
      <c r="BG25" s="200"/>
      <c r="BH25" s="200"/>
      <c r="BI25" s="200"/>
      <c r="BJ25" s="200"/>
      <c r="BK25" s="200"/>
    </row>
    <row r="26" spans="1:91" ht="22.5" customHeight="1">
      <c r="A26" s="12"/>
      <c r="B26" s="223" t="s">
        <v>169</v>
      </c>
      <c r="C26" s="223"/>
      <c r="D26" s="223"/>
      <c r="E26" s="223"/>
      <c r="F26" s="223"/>
      <c r="G26" s="22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5"/>
      <c r="BB26" s="5"/>
      <c r="BC26" s="5"/>
      <c r="BD26" s="5"/>
      <c r="BE26" s="5"/>
      <c r="BF26" s="5"/>
      <c r="BG26" s="5"/>
      <c r="BH26" s="5"/>
      <c r="BI26" s="5"/>
      <c r="BJ26" s="5"/>
      <c r="BK26" s="5"/>
    </row>
    <row r="27" spans="1:91" ht="22.5" customHeight="1">
      <c r="A27" s="12"/>
      <c r="B27" s="14"/>
      <c r="C27" s="106" t="s">
        <v>170</v>
      </c>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c r="BA27" s="15"/>
      <c r="BB27" s="15"/>
      <c r="BC27" s="15"/>
      <c r="BD27" s="15"/>
      <c r="BE27" s="15"/>
      <c r="BF27" s="15"/>
      <c r="BG27" s="15"/>
      <c r="BH27" s="15"/>
      <c r="BI27" s="15"/>
      <c r="BJ27" s="15"/>
      <c r="BK27" s="14"/>
    </row>
    <row r="28" spans="1:91" ht="22.5" customHeight="1">
      <c r="A28" s="12"/>
      <c r="B28" s="14"/>
      <c r="C28" s="14"/>
      <c r="D28" s="183" t="s">
        <v>33</v>
      </c>
      <c r="E28" s="183"/>
      <c r="F28" s="183"/>
      <c r="G28" s="183"/>
      <c r="H28" s="183"/>
      <c r="I28" s="183"/>
      <c r="J28" s="192"/>
      <c r="K28" s="201"/>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33"/>
      <c r="AM28" s="133"/>
      <c r="AN28" s="202">
        <f>LEN(K28)</f>
        <v>0</v>
      </c>
      <c r="AO28" s="202"/>
      <c r="AP28" s="89" t="s">
        <v>141</v>
      </c>
      <c r="AQ28" s="90"/>
      <c r="AR28" s="90"/>
      <c r="AS28" s="90"/>
      <c r="AT28" s="90"/>
      <c r="AU28" s="90"/>
      <c r="AV28" s="90"/>
      <c r="AW28" s="90"/>
      <c r="AX28" s="90"/>
      <c r="AY28" s="90"/>
      <c r="AZ28" s="91"/>
      <c r="BA28" s="92"/>
      <c r="BB28" s="93"/>
      <c r="BC28" s="93"/>
      <c r="BD28" s="93"/>
      <c r="BE28" s="94"/>
      <c r="BF28" s="47"/>
      <c r="BG28" s="48"/>
      <c r="BH28" s="48"/>
      <c r="BI28" s="48"/>
      <c r="BJ28" s="48"/>
      <c r="BK28" s="14"/>
    </row>
    <row r="29" spans="1:91" ht="22.5" customHeight="1">
      <c r="A29" s="12"/>
      <c r="B29" s="14"/>
      <c r="C29" s="14"/>
      <c r="D29" s="134" t="str">
        <f>IF(K34="製品の完成","（注）「製品の完成」を選択した場合、●の開発、●の事業化、●の製品化 という申請テーマにしてください。",IF(K34="試作品の完成","（注）「試作品の完成」を選択した場合、●の試作、●の事前検証 という申請テーマにしてください。",""))</f>
        <v/>
      </c>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135"/>
      <c r="AP29" s="82"/>
      <c r="AQ29" s="82"/>
      <c r="AR29" s="82"/>
      <c r="AS29" s="82"/>
      <c r="AT29" s="82"/>
      <c r="AU29" s="82"/>
      <c r="AV29" s="82"/>
      <c r="AW29" s="82"/>
      <c r="AX29" s="82"/>
      <c r="AY29" s="82"/>
      <c r="AZ29" s="82"/>
      <c r="BA29" s="82"/>
      <c r="BB29" s="82"/>
      <c r="BC29" s="82"/>
      <c r="BD29" s="82"/>
      <c r="BE29" s="82"/>
      <c r="BF29" s="82"/>
      <c r="BG29" s="82"/>
      <c r="BH29" s="82"/>
      <c r="BI29" s="82"/>
      <c r="BJ29" s="83"/>
      <c r="BK29" s="16"/>
    </row>
    <row r="30" spans="1:91" ht="22.5" customHeight="1">
      <c r="A30" s="12"/>
      <c r="B30" s="14"/>
      <c r="C30" s="14"/>
      <c r="D30" s="81" t="str">
        <f>IF(K28="","","（注）助成金に採択された場合、申請テーマは公社HPに公開されます。技術的な開発要素のないもの、既製品の模倣や改良を")</f>
        <v/>
      </c>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2"/>
      <c r="BD30" s="82"/>
      <c r="BE30" s="82"/>
      <c r="BF30" s="82"/>
      <c r="BG30" s="82"/>
      <c r="BH30" s="82"/>
      <c r="BI30" s="82"/>
      <c r="BJ30" s="83"/>
      <c r="BK30" s="17"/>
    </row>
    <row r="31" spans="1:91" ht="22.5" customHeight="1">
      <c r="A31" s="12"/>
      <c r="B31" s="14"/>
      <c r="C31" s="14"/>
      <c r="D31" s="81" t="str">
        <f>IF(K28="","","　　　するものは申請テーマに設定できません（申請できません）。")</f>
        <v/>
      </c>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3"/>
      <c r="BK31" s="17"/>
    </row>
    <row r="32" spans="1:91" ht="22.5" customHeight="1">
      <c r="A32" s="12"/>
      <c r="B32" s="14"/>
      <c r="C32" s="14"/>
      <c r="D32" s="81"/>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2"/>
      <c r="BG32" s="82"/>
      <c r="BH32" s="82"/>
      <c r="BI32" s="82"/>
      <c r="BJ32" s="83"/>
      <c r="BK32" s="14"/>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row>
    <row r="33" spans="1:122" ht="45" customHeight="1">
      <c r="A33" s="12"/>
      <c r="B33" s="18"/>
      <c r="C33" s="14"/>
      <c r="D33" s="68" t="s">
        <v>34</v>
      </c>
      <c r="E33" s="68"/>
      <c r="F33" s="68"/>
      <c r="G33" s="68"/>
      <c r="H33" s="68"/>
      <c r="I33" s="68"/>
      <c r="J33" s="69"/>
      <c r="K33" s="70"/>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19"/>
      <c r="BG33" s="19"/>
      <c r="BH33" s="19"/>
      <c r="BI33" s="19"/>
      <c r="BJ33" s="19"/>
      <c r="BK33" s="14"/>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row>
    <row r="34" spans="1:122" ht="22.5" customHeight="1">
      <c r="A34" s="12"/>
      <c r="B34" s="14"/>
      <c r="C34" s="14"/>
      <c r="D34" s="234" t="s">
        <v>35</v>
      </c>
      <c r="E34" s="235"/>
      <c r="F34" s="235"/>
      <c r="G34" s="235"/>
      <c r="H34" s="235"/>
      <c r="I34" s="235"/>
      <c r="J34" s="235"/>
      <c r="K34" s="203"/>
      <c r="L34" s="203"/>
      <c r="M34" s="203"/>
      <c r="N34" s="203"/>
      <c r="O34" s="203"/>
      <c r="P34" s="203"/>
      <c r="Q34" s="203"/>
      <c r="R34" s="203"/>
      <c r="S34" s="203"/>
      <c r="T34" s="203"/>
      <c r="U34" s="203"/>
      <c r="V34" s="115"/>
      <c r="W34" s="236" t="s">
        <v>36</v>
      </c>
      <c r="X34" s="237"/>
      <c r="Y34" s="237"/>
      <c r="Z34" s="237"/>
      <c r="AA34" s="237"/>
      <c r="AB34" s="237"/>
      <c r="AC34" s="237"/>
      <c r="AD34" s="237"/>
      <c r="AE34" s="237"/>
      <c r="AF34" s="237"/>
      <c r="AG34" s="237"/>
      <c r="AH34" s="238"/>
      <c r="AI34" s="238"/>
      <c r="AJ34" s="238"/>
      <c r="AK34" s="238"/>
      <c r="AL34" s="238"/>
      <c r="AM34" s="205"/>
      <c r="AN34" s="205"/>
      <c r="AO34" s="205"/>
      <c r="AP34" s="205"/>
      <c r="AQ34" s="205"/>
      <c r="AR34" s="206"/>
      <c r="AS34" s="20"/>
      <c r="AT34" s="21"/>
      <c r="AU34" s="21"/>
      <c r="AV34" s="21"/>
      <c r="AW34" s="21"/>
      <c r="AX34" s="21"/>
      <c r="AY34" s="21"/>
      <c r="AZ34" s="21"/>
      <c r="BA34" s="21"/>
      <c r="BB34" s="21"/>
      <c r="BC34" s="21"/>
      <c r="BD34" s="21"/>
      <c r="BE34" s="21"/>
      <c r="BF34" s="21"/>
      <c r="BG34" s="21"/>
      <c r="BH34" s="21"/>
      <c r="BI34" s="21"/>
      <c r="BJ34" s="21"/>
      <c r="BK34" s="14"/>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row>
    <row r="35" spans="1:122" ht="22.5" customHeight="1">
      <c r="A35" s="12"/>
      <c r="B35" s="204"/>
      <c r="C35" s="204"/>
      <c r="D35" s="81" t="str">
        <f>IF(K34="試作品の完成","（注）達成目標で「試作品の完成」を選択した場合、一部の経費が助成対象外です。（５）助成金対象経費を参照",IF(K34="製品の完成","（注）医療機器の開発を行う場合、達成目標に「製品の完成」を選択することはできません。",""))</f>
        <v/>
      </c>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3"/>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row>
    <row r="36" spans="1:122" ht="22.5" customHeight="1">
      <c r="A36" s="12"/>
      <c r="B36" s="22"/>
      <c r="C36" s="22"/>
      <c r="D36" s="81" t="str">
        <f>IF(K34="","",IF(K34="目標を選択してください","","（注）申請時には具体的な達成目標を設定していただきます。目標が未達成の場合、助成金が交付されません。"))</f>
        <v/>
      </c>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3"/>
      <c r="BK36" s="17"/>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row>
    <row r="37" spans="1:122" ht="22.5" customHeight="1">
      <c r="A37" s="12"/>
      <c r="B37" s="14"/>
      <c r="C37" s="106" t="s">
        <v>171</v>
      </c>
      <c r="D37" s="106"/>
      <c r="E37" s="106"/>
      <c r="F37" s="106"/>
      <c r="G37" s="106"/>
      <c r="H37" s="106"/>
      <c r="I37" s="106"/>
      <c r="J37" s="106"/>
      <c r="K37" s="106"/>
      <c r="L37" s="106"/>
      <c r="M37" s="106"/>
      <c r="N37" s="106"/>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row>
    <row r="38" spans="1:122" ht="22.5" customHeight="1">
      <c r="A38" s="12"/>
      <c r="B38" s="14"/>
      <c r="C38" s="14"/>
      <c r="D38" s="128" t="s">
        <v>37</v>
      </c>
      <c r="E38" s="128"/>
      <c r="F38" s="128"/>
      <c r="G38" s="128"/>
      <c r="H38" s="128"/>
      <c r="I38" s="128"/>
      <c r="J38" s="128"/>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0"/>
      <c r="AL38" s="210"/>
      <c r="AM38" s="210"/>
      <c r="AN38" s="210"/>
      <c r="AO38" s="210"/>
      <c r="AP38" s="210"/>
      <c r="AQ38" s="210"/>
      <c r="AR38" s="210"/>
      <c r="AS38" s="210"/>
      <c r="AT38" s="210"/>
      <c r="AU38" s="210"/>
      <c r="AV38" s="210"/>
      <c r="AW38" s="210"/>
      <c r="AX38" s="210"/>
      <c r="AY38" s="210"/>
      <c r="AZ38" s="210"/>
      <c r="BA38" s="210"/>
      <c r="BB38" s="210"/>
      <c r="BC38" s="210"/>
      <c r="BD38" s="210"/>
      <c r="BE38" s="210"/>
      <c r="BF38" s="210"/>
      <c r="BG38" s="210"/>
      <c r="BH38" s="210"/>
      <c r="BI38" s="210"/>
      <c r="BJ38" s="210"/>
      <c r="BK38" s="14"/>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row>
    <row r="39" spans="1:122" ht="22.5" customHeight="1">
      <c r="A39" s="12"/>
      <c r="B39" s="14"/>
      <c r="C39" s="14"/>
      <c r="D39" s="118" t="s">
        <v>38</v>
      </c>
      <c r="E39" s="118"/>
      <c r="F39" s="118"/>
      <c r="G39" s="118"/>
      <c r="H39" s="118"/>
      <c r="I39" s="118"/>
      <c r="J39" s="89"/>
      <c r="K39" s="130"/>
      <c r="L39" s="131"/>
      <c r="M39" s="131"/>
      <c r="N39" s="131"/>
      <c r="O39" s="131"/>
      <c r="P39" s="131"/>
      <c r="Q39" s="131"/>
      <c r="R39" s="131"/>
      <c r="S39" s="183" t="s">
        <v>39</v>
      </c>
      <c r="T39" s="183"/>
      <c r="U39" s="183"/>
      <c r="V39" s="183"/>
      <c r="W39" s="192"/>
      <c r="X39" s="130"/>
      <c r="Y39" s="131"/>
      <c r="Z39" s="131"/>
      <c r="AA39" s="213" t="s">
        <v>40</v>
      </c>
      <c r="AB39" s="214"/>
      <c r="AC39" s="214"/>
      <c r="AD39" s="214"/>
      <c r="AE39" s="214"/>
      <c r="AF39" s="125"/>
      <c r="AG39" s="125"/>
      <c r="AH39" s="125"/>
      <c r="AI39" s="125"/>
      <c r="AJ39" s="126" t="s">
        <v>41</v>
      </c>
      <c r="AK39" s="127"/>
      <c r="AL39" s="127"/>
      <c r="AM39" s="127"/>
      <c r="AN39" s="127"/>
      <c r="AO39" s="210"/>
      <c r="AP39" s="210"/>
      <c r="AQ39" s="210"/>
      <c r="AR39" s="210"/>
      <c r="AS39" s="210"/>
      <c r="AT39" s="210"/>
      <c r="AU39" s="210"/>
      <c r="AV39" s="210"/>
      <c r="AW39" s="210"/>
      <c r="AX39" s="210"/>
      <c r="AY39" s="210"/>
      <c r="AZ39" s="210"/>
      <c r="BA39" s="210"/>
      <c r="BB39" s="210"/>
      <c r="BC39" s="210"/>
      <c r="BD39" s="210"/>
      <c r="BE39" s="210"/>
      <c r="BF39" s="210"/>
      <c r="BG39" s="210"/>
      <c r="BH39" s="210"/>
      <c r="BI39" s="210"/>
      <c r="BJ39" s="210"/>
      <c r="BK39" s="14"/>
    </row>
    <row r="40" spans="1:122" ht="22.5" customHeight="1">
      <c r="A40" s="12"/>
      <c r="B40" s="14"/>
      <c r="C40" s="14"/>
      <c r="D40" s="218" t="s">
        <v>42</v>
      </c>
      <c r="E40" s="220" t="s">
        <v>43</v>
      </c>
      <c r="F40" s="220"/>
      <c r="G40" s="220"/>
      <c r="H40" s="220"/>
      <c r="I40" s="220"/>
      <c r="J40" s="220"/>
      <c r="K40" s="118" t="s">
        <v>44</v>
      </c>
      <c r="L40" s="118"/>
      <c r="M40" s="118"/>
      <c r="N40" s="118"/>
      <c r="O40" s="118"/>
      <c r="P40" s="118"/>
      <c r="Q40" s="118"/>
      <c r="R40" s="118"/>
      <c r="S40" s="118"/>
      <c r="T40" s="118"/>
      <c r="U40" s="118"/>
      <c r="V40" s="118"/>
      <c r="W40" s="118"/>
      <c r="X40" s="118"/>
      <c r="Y40" s="89"/>
      <c r="Z40" s="128" t="s">
        <v>142</v>
      </c>
      <c r="AA40" s="128"/>
      <c r="AB40" s="128"/>
      <c r="AC40" s="128"/>
      <c r="AD40" s="128"/>
      <c r="AE40" s="128"/>
      <c r="AF40" s="128"/>
      <c r="AG40" s="128"/>
      <c r="AH40" s="128"/>
      <c r="AI40" s="128"/>
      <c r="AJ40" s="128"/>
      <c r="AK40" s="128"/>
      <c r="AL40" s="128"/>
      <c r="AM40" s="128"/>
      <c r="AN40" s="128"/>
      <c r="AO40" s="128"/>
      <c r="AP40" s="128"/>
      <c r="AQ40" s="128"/>
      <c r="AR40" s="128"/>
      <c r="AS40" s="125" t="s">
        <v>45</v>
      </c>
      <c r="AT40" s="125"/>
      <c r="AU40" s="125"/>
      <c r="AV40" s="125"/>
      <c r="AW40" s="125"/>
      <c r="AX40" s="125"/>
      <c r="AY40" s="125"/>
      <c r="AZ40" s="212"/>
      <c r="BA40" s="212"/>
      <c r="BB40" s="212"/>
      <c r="BC40" s="212"/>
      <c r="BD40" s="212"/>
      <c r="BE40" s="212"/>
      <c r="BF40" s="212"/>
      <c r="BG40" s="212"/>
      <c r="BH40" s="212"/>
      <c r="BI40" s="212"/>
      <c r="BJ40" s="212"/>
      <c r="BK40" s="14"/>
    </row>
    <row r="41" spans="1:122" ht="22.5" customHeight="1">
      <c r="A41" s="12"/>
      <c r="B41" s="14"/>
      <c r="C41" s="14"/>
      <c r="D41" s="218"/>
      <c r="E41" s="128" t="s">
        <v>46</v>
      </c>
      <c r="F41" s="128"/>
      <c r="G41" s="128"/>
      <c r="H41" s="128"/>
      <c r="I41" s="128"/>
      <c r="J41" s="128"/>
      <c r="K41" s="128" t="s">
        <v>47</v>
      </c>
      <c r="L41" s="128"/>
      <c r="M41" s="128"/>
      <c r="N41" s="128"/>
      <c r="O41" s="128"/>
      <c r="P41" s="128"/>
      <c r="Q41" s="128"/>
      <c r="R41" s="128"/>
      <c r="S41" s="128"/>
      <c r="T41" s="128"/>
      <c r="U41" s="128"/>
      <c r="V41" s="128"/>
      <c r="W41" s="128"/>
      <c r="X41" s="128"/>
      <c r="Y41" s="129"/>
      <c r="Z41" s="103" t="s">
        <v>142</v>
      </c>
      <c r="AA41" s="104"/>
      <c r="AB41" s="104"/>
      <c r="AC41" s="104"/>
      <c r="AD41" s="104"/>
      <c r="AE41" s="104"/>
      <c r="AF41" s="104"/>
      <c r="AG41" s="104"/>
      <c r="AH41" s="104"/>
      <c r="AI41" s="104"/>
      <c r="AJ41" s="104"/>
      <c r="AK41" s="104"/>
      <c r="AL41" s="104"/>
      <c r="AM41" s="104"/>
      <c r="AN41" s="104"/>
      <c r="AO41" s="104"/>
      <c r="AP41" s="104"/>
      <c r="AQ41" s="104"/>
      <c r="AR41" s="104"/>
      <c r="AS41" s="211" t="s">
        <v>45</v>
      </c>
      <c r="AT41" s="211"/>
      <c r="AU41" s="211"/>
      <c r="AV41" s="211"/>
      <c r="AW41" s="211"/>
      <c r="AX41" s="211"/>
      <c r="AY41" s="211"/>
      <c r="AZ41" s="212"/>
      <c r="BA41" s="212"/>
      <c r="BB41" s="212"/>
      <c r="BC41" s="212"/>
      <c r="BD41" s="212"/>
      <c r="BE41" s="212"/>
      <c r="BF41" s="212"/>
      <c r="BG41" s="212"/>
      <c r="BH41" s="212"/>
      <c r="BI41" s="212"/>
      <c r="BJ41" s="212"/>
      <c r="BK41" s="14"/>
    </row>
    <row r="42" spans="1:122" ht="22.5" customHeight="1">
      <c r="A42" s="12"/>
      <c r="B42" s="204"/>
      <c r="C42" s="204"/>
      <c r="D42" s="134" t="str">
        <f>IF(K39="医療機器","（注）開発する医療機器のクラスに応じた医療機器製造販売業許可証（写）の提出が必要です。",IF(K39="非医療機器","（注）連携相手が医療機器製造販売業または医療機器販売業（貸与業）のいずれかを持っている必要があります。",""))</f>
        <v/>
      </c>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5"/>
      <c r="AL42" s="135"/>
      <c r="AM42" s="135"/>
      <c r="AN42" s="135"/>
      <c r="AO42" s="135"/>
      <c r="AP42" s="135"/>
      <c r="AQ42" s="135"/>
      <c r="AR42" s="135"/>
      <c r="AS42" s="135"/>
      <c r="AT42" s="135"/>
      <c r="AU42" s="135"/>
      <c r="AV42" s="135"/>
      <c r="AW42" s="135"/>
      <c r="AX42" s="135"/>
      <c r="AY42" s="135"/>
      <c r="AZ42" s="135"/>
      <c r="BA42" s="135"/>
      <c r="BB42" s="135"/>
      <c r="BC42" s="135"/>
      <c r="BD42" s="135"/>
      <c r="BE42" s="135"/>
      <c r="BF42" s="135"/>
      <c r="BG42" s="135"/>
      <c r="BH42" s="135"/>
      <c r="BI42" s="135"/>
      <c r="BJ42" s="136"/>
      <c r="BK42" s="14"/>
      <c r="BL42" s="249" t="str">
        <f>IF(K39="非医療機器","（注）臨床現場において診断・治療・予防等に使用される非医療機器が対象となります。","")</f>
        <v/>
      </c>
      <c r="BM42" s="249"/>
      <c r="BN42" s="249"/>
      <c r="BO42" s="249"/>
      <c r="BP42" s="249"/>
      <c r="BQ42" s="249"/>
      <c r="BR42" s="249"/>
      <c r="BS42" s="249"/>
      <c r="BT42" s="249"/>
      <c r="BU42" s="249"/>
      <c r="BV42" s="249"/>
      <c r="BW42" s="249"/>
      <c r="BX42" s="249"/>
      <c r="BY42" s="249"/>
      <c r="BZ42" s="249"/>
      <c r="CA42" s="249"/>
      <c r="CB42" s="249"/>
      <c r="CC42" s="249"/>
      <c r="CD42" s="249"/>
      <c r="CE42" s="249"/>
      <c r="CF42" s="249"/>
      <c r="CG42" s="249"/>
      <c r="CH42" s="249"/>
      <c r="CI42" s="249"/>
      <c r="CJ42" s="249"/>
      <c r="CK42" s="249"/>
      <c r="CL42" s="249"/>
      <c r="CM42" s="249"/>
      <c r="CN42" s="249"/>
      <c r="CO42" s="249"/>
      <c r="CP42" s="249"/>
      <c r="CQ42" s="249"/>
      <c r="CR42" s="249"/>
      <c r="CS42" s="249"/>
      <c r="CT42" s="249"/>
      <c r="CU42" s="249"/>
      <c r="CV42" s="249"/>
      <c r="CW42" s="249"/>
      <c r="CX42" s="249"/>
      <c r="CY42" s="249"/>
      <c r="CZ42" s="249"/>
      <c r="DA42" s="249"/>
      <c r="DB42" s="249"/>
      <c r="DC42" s="249"/>
      <c r="DD42" s="249"/>
      <c r="DE42" s="249"/>
      <c r="DF42" s="249"/>
      <c r="DG42" s="249"/>
      <c r="DH42" s="249"/>
      <c r="DI42" s="249"/>
      <c r="DJ42" s="249"/>
      <c r="DK42" s="249"/>
      <c r="DL42" s="249"/>
      <c r="DM42" s="249"/>
      <c r="DN42" s="249"/>
      <c r="DO42" s="249"/>
      <c r="DP42" s="23"/>
      <c r="DQ42" s="23"/>
      <c r="DR42" s="23"/>
    </row>
    <row r="43" spans="1:122" ht="22.5" customHeight="1">
      <c r="A43" s="12"/>
      <c r="B43" s="204"/>
      <c r="C43" s="204"/>
      <c r="D43" s="81" t="str">
        <f>IF(K39="医療機器",BL43,IF(K39="非医療機器",BL42,""))</f>
        <v/>
      </c>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3"/>
      <c r="BK43" s="16"/>
      <c r="BL43" s="251" t="str">
        <f>IF(X39="Ⅰ","（注）第一種、第二種、第三種のいずれかの医療機器製造販売業許可証（写）の提出が必要です。",IF(X39="Ⅱ","（注）第一種、第二種のいずれかの医療機器製造販売業許可証（写）の提出が必要です。",IF(X39="","","（注）第一種の医療機器製造販売業許可証（写）の提出が必要です。")))</f>
        <v/>
      </c>
      <c r="BM43" s="251"/>
      <c r="BN43" s="251"/>
      <c r="BO43" s="251"/>
      <c r="BP43" s="251"/>
      <c r="BQ43" s="251"/>
      <c r="BR43" s="251"/>
      <c r="BS43" s="251"/>
      <c r="BT43" s="251"/>
      <c r="BU43" s="251"/>
      <c r="BV43" s="251"/>
      <c r="BW43" s="251"/>
      <c r="BX43" s="251"/>
      <c r="BY43" s="251"/>
      <c r="BZ43" s="251"/>
      <c r="CA43" s="251"/>
      <c r="CB43" s="251"/>
      <c r="CC43" s="251"/>
      <c r="CD43" s="251"/>
      <c r="CE43" s="251"/>
      <c r="CF43" s="251"/>
      <c r="CG43" s="251"/>
      <c r="CH43" s="251"/>
      <c r="CI43" s="251"/>
      <c r="CJ43" s="251"/>
      <c r="CK43" s="251"/>
      <c r="CL43" s="251"/>
      <c r="CM43" s="251"/>
      <c r="CN43" s="251"/>
      <c r="CO43" s="251"/>
      <c r="CP43" s="251"/>
      <c r="CQ43" s="251"/>
      <c r="CR43" s="251"/>
      <c r="CS43" s="251"/>
      <c r="CT43" s="251"/>
      <c r="CU43" s="251"/>
      <c r="CV43" s="251"/>
      <c r="CW43" s="251"/>
      <c r="CX43" s="251"/>
      <c r="CY43" s="251"/>
      <c r="CZ43" s="251"/>
      <c r="DA43" s="251"/>
      <c r="DB43" s="251"/>
      <c r="DC43" s="251"/>
      <c r="DD43" s="251"/>
      <c r="DE43" s="251"/>
      <c r="DF43" s="251"/>
      <c r="DG43" s="251"/>
      <c r="DH43" s="251"/>
      <c r="DI43" s="251"/>
      <c r="DJ43" s="251"/>
      <c r="DK43" s="251"/>
      <c r="DL43" s="251"/>
      <c r="DM43" s="251"/>
      <c r="DN43" s="251"/>
      <c r="DO43" s="251"/>
      <c r="DP43" s="251"/>
      <c r="DQ43" s="251"/>
      <c r="DR43" s="251"/>
    </row>
    <row r="44" spans="1:122" ht="22.5" customHeight="1">
      <c r="A44" s="12"/>
      <c r="B44" s="22"/>
      <c r="C44" s="22"/>
      <c r="D44" s="81" t="str">
        <f>IF(K39="","","（注）連携相手の医療機器製販企業が必要な業許可を持っていない場合、申請することができません。")</f>
        <v/>
      </c>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3"/>
      <c r="BK44" s="16"/>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24"/>
      <c r="CZ44" s="24"/>
      <c r="DA44" s="24"/>
      <c r="DB44" s="24"/>
      <c r="DC44" s="24"/>
      <c r="DD44" s="24"/>
      <c r="DE44" s="24"/>
      <c r="DF44" s="24"/>
      <c r="DG44" s="24"/>
      <c r="DH44" s="24"/>
      <c r="DI44" s="24"/>
      <c r="DJ44" s="24"/>
      <c r="DK44" s="24"/>
      <c r="DL44" s="24"/>
      <c r="DM44" s="24"/>
      <c r="DN44" s="24"/>
      <c r="DO44" s="24"/>
      <c r="DP44" s="24"/>
      <c r="DQ44" s="24"/>
      <c r="DR44" s="24"/>
    </row>
    <row r="45" spans="1:122" ht="22.5" customHeight="1">
      <c r="A45" s="12"/>
      <c r="B45" s="14"/>
      <c r="C45" s="106" t="s">
        <v>172</v>
      </c>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6"/>
      <c r="AN45" s="106"/>
      <c r="AO45" s="106"/>
      <c r="AP45" s="14"/>
      <c r="AQ45" s="14"/>
      <c r="AR45" s="14"/>
      <c r="AS45" s="14"/>
      <c r="AT45" s="14"/>
      <c r="AU45" s="14"/>
      <c r="AV45" s="14"/>
      <c r="AW45" s="14"/>
      <c r="AX45" s="14"/>
      <c r="AY45" s="14"/>
      <c r="AZ45" s="14"/>
      <c r="BA45" s="14"/>
      <c r="BB45" s="14"/>
      <c r="BC45" s="14"/>
      <c r="BD45" s="14"/>
      <c r="BE45" s="14"/>
      <c r="BF45" s="14"/>
      <c r="BG45" s="14"/>
      <c r="BH45" s="14"/>
      <c r="BI45" s="14"/>
      <c r="BJ45" s="14"/>
      <c r="BK45" s="14"/>
    </row>
    <row r="46" spans="1:122" ht="22.5" customHeight="1">
      <c r="A46" s="12"/>
      <c r="B46" s="14"/>
      <c r="C46" s="14"/>
      <c r="D46" s="155" t="s">
        <v>48</v>
      </c>
      <c r="E46" s="155"/>
      <c r="F46" s="155"/>
      <c r="G46" s="155"/>
      <c r="H46" s="155"/>
      <c r="I46" s="155"/>
      <c r="J46" s="155"/>
      <c r="K46" s="155"/>
      <c r="L46" s="155"/>
      <c r="M46" s="155"/>
      <c r="N46" s="155"/>
      <c r="O46" s="155"/>
      <c r="P46" s="155"/>
      <c r="Q46" s="155"/>
      <c r="R46" s="155"/>
      <c r="S46" s="155"/>
      <c r="T46" s="155"/>
      <c r="U46" s="155"/>
      <c r="V46" s="155"/>
      <c r="W46" s="155"/>
      <c r="X46" s="155"/>
      <c r="Y46" s="155"/>
      <c r="Z46" s="155"/>
      <c r="AA46" s="155"/>
      <c r="AB46" s="155"/>
      <c r="AC46" s="155"/>
      <c r="AD46" s="155"/>
      <c r="AE46" s="155"/>
      <c r="AF46" s="155"/>
      <c r="AG46" s="155"/>
      <c r="AH46" s="155"/>
      <c r="AI46" s="155"/>
      <c r="AJ46" s="155"/>
      <c r="AK46" s="155"/>
      <c r="AL46" s="155"/>
      <c r="AM46" s="155"/>
      <c r="AN46" s="155"/>
      <c r="AO46" s="155"/>
      <c r="AP46" s="155"/>
      <c r="AQ46" s="155"/>
      <c r="AR46" s="155"/>
      <c r="AS46" s="155"/>
      <c r="AT46" s="155"/>
      <c r="AU46" s="155"/>
      <c r="AV46" s="155"/>
      <c r="AW46" s="155"/>
      <c r="AX46" s="155"/>
      <c r="AY46" s="155"/>
      <c r="AZ46" s="155"/>
      <c r="BA46" s="155"/>
      <c r="BB46" s="155"/>
      <c r="BC46" s="155"/>
      <c r="BD46" s="155"/>
      <c r="BE46" s="155"/>
      <c r="BF46" s="155"/>
      <c r="BG46" s="155"/>
      <c r="BH46" s="155"/>
      <c r="BI46" s="155"/>
      <c r="BJ46" s="155"/>
      <c r="BK46" s="14"/>
    </row>
    <row r="47" spans="1:122" ht="22.5" customHeight="1">
      <c r="A47" s="12"/>
      <c r="B47" s="14"/>
      <c r="C47" s="106" t="s">
        <v>173</v>
      </c>
      <c r="D47" s="106"/>
      <c r="E47" s="106"/>
      <c r="F47" s="106"/>
      <c r="G47" s="106"/>
      <c r="H47" s="106"/>
      <c r="I47" s="106"/>
      <c r="J47" s="106"/>
      <c r="K47" s="106"/>
      <c r="L47" s="106"/>
      <c r="M47" s="106"/>
      <c r="N47" s="106"/>
      <c r="O47" s="106"/>
      <c r="P47" s="106"/>
      <c r="Q47" s="106"/>
      <c r="R47" s="106"/>
      <c r="S47" s="106"/>
      <c r="T47" s="106"/>
      <c r="U47" s="106"/>
      <c r="V47" s="106"/>
      <c r="W47" s="106"/>
      <c r="X47" s="25"/>
      <c r="Y47" s="219" t="s">
        <v>49</v>
      </c>
      <c r="Z47" s="219"/>
      <c r="AA47" s="219"/>
      <c r="AB47" s="219"/>
      <c r="AC47" s="219"/>
      <c r="AD47" s="219"/>
      <c r="AE47" s="219"/>
      <c r="AF47" s="219"/>
      <c r="AG47" s="219"/>
      <c r="AH47" s="219"/>
      <c r="AI47" s="219"/>
      <c r="AJ47" s="219"/>
      <c r="AK47" s="219"/>
      <c r="AL47" s="250">
        <f>D48*1.5</f>
        <v>0</v>
      </c>
      <c r="AM47" s="250"/>
      <c r="AN47" s="250"/>
      <c r="AO47" s="250"/>
      <c r="AP47" s="221" t="s">
        <v>50</v>
      </c>
      <c r="AQ47" s="221"/>
      <c r="AR47" s="221"/>
      <c r="AS47" s="221"/>
      <c r="AT47" s="221"/>
      <c r="AU47" s="221"/>
      <c r="AV47" s="25"/>
      <c r="AW47" s="14"/>
      <c r="AX47" s="14"/>
      <c r="AY47" s="14"/>
      <c r="AZ47" s="14"/>
    </row>
    <row r="48" spans="1:122" ht="22.5" customHeight="1">
      <c r="A48" s="12"/>
      <c r="B48" s="14"/>
      <c r="C48" s="14"/>
      <c r="D48" s="149"/>
      <c r="E48" s="149"/>
      <c r="F48" s="149"/>
      <c r="G48" s="149"/>
      <c r="H48" s="149"/>
      <c r="I48" s="149"/>
      <c r="J48" s="150"/>
      <c r="K48" s="217" t="s">
        <v>51</v>
      </c>
      <c r="L48" s="118"/>
      <c r="M48" s="118"/>
      <c r="N48" s="118"/>
      <c r="O48" s="85" t="str">
        <f>IF(D48&gt;50000,"（注）助成金交付申請額は50,000千円（5,000万円）以内にしてください。","")</f>
        <v/>
      </c>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6"/>
      <c r="BK48" s="14"/>
    </row>
    <row r="49" spans="1:84" ht="22.5" customHeight="1">
      <c r="A49" s="12"/>
      <c r="B49" s="14"/>
      <c r="C49" s="14"/>
      <c r="D49" s="84" t="str">
        <f>IF(D48="","","（注）助成率が2/3のため、助成金交付申請額の1.5倍の助成対象経費が必要となります。")</f>
        <v/>
      </c>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6"/>
      <c r="BK49" s="9"/>
    </row>
    <row r="50" spans="1:84" ht="22.5" customHeight="1">
      <c r="A50" s="12"/>
      <c r="B50" s="14"/>
      <c r="C50" s="106" t="s">
        <v>174</v>
      </c>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c r="AX50" s="106"/>
      <c r="AY50" s="106"/>
      <c r="AZ50" s="106"/>
      <c r="BA50" s="106"/>
      <c r="BB50" s="106"/>
      <c r="BC50" s="106"/>
      <c r="BD50" s="106"/>
      <c r="BE50" s="106"/>
      <c r="BF50" s="106"/>
      <c r="BG50" s="106"/>
      <c r="BH50" s="106"/>
      <c r="BI50" s="106"/>
      <c r="BJ50" s="106"/>
      <c r="BK50" s="14"/>
    </row>
    <row r="51" spans="1:84" ht="22.5" customHeight="1">
      <c r="A51" s="12"/>
      <c r="B51" s="14"/>
      <c r="C51" s="14"/>
      <c r="D51" s="147" t="s">
        <v>52</v>
      </c>
      <c r="E51" s="147"/>
      <c r="F51" s="147"/>
      <c r="G51" s="147"/>
      <c r="H51" s="147"/>
      <c r="I51" s="147"/>
      <c r="J51" s="147" t="s">
        <v>53</v>
      </c>
      <c r="K51" s="147"/>
      <c r="L51" s="147"/>
      <c r="M51" s="147"/>
      <c r="N51" s="147"/>
      <c r="O51" s="147"/>
      <c r="P51" s="147" t="s">
        <v>54</v>
      </c>
      <c r="Q51" s="147"/>
      <c r="R51" s="147"/>
      <c r="S51" s="147"/>
      <c r="T51" s="147"/>
      <c r="U51" s="147"/>
      <c r="V51" s="164" t="s">
        <v>55</v>
      </c>
      <c r="W51" s="216"/>
      <c r="X51" s="216"/>
      <c r="Y51" s="216"/>
      <c r="Z51" s="216"/>
      <c r="AA51" s="216"/>
      <c r="AB51" s="147" t="s">
        <v>56</v>
      </c>
      <c r="AC51" s="147"/>
      <c r="AD51" s="147"/>
      <c r="AE51" s="147"/>
      <c r="AF51" s="147"/>
      <c r="AG51" s="147"/>
      <c r="AH51" s="147" t="s">
        <v>57</v>
      </c>
      <c r="AI51" s="147"/>
      <c r="AJ51" s="147"/>
      <c r="AK51" s="147"/>
      <c r="AL51" s="147"/>
      <c r="AM51" s="147"/>
      <c r="AN51" s="164" t="s">
        <v>58</v>
      </c>
      <c r="AO51" s="216"/>
      <c r="AP51" s="216"/>
      <c r="AQ51" s="216"/>
      <c r="AR51" s="216"/>
      <c r="AS51" s="216"/>
      <c r="AT51" s="147" t="s">
        <v>59</v>
      </c>
      <c r="AU51" s="147"/>
      <c r="AV51" s="147"/>
      <c r="AW51" s="147"/>
      <c r="AX51" s="147"/>
      <c r="AY51" s="147"/>
      <c r="AZ51" s="215" t="s">
        <v>60</v>
      </c>
      <c r="BA51" s="147"/>
      <c r="BB51" s="147"/>
      <c r="BC51" s="147"/>
      <c r="BD51" s="147"/>
      <c r="BE51" s="147"/>
      <c r="BF51" s="26"/>
      <c r="BG51" s="14"/>
      <c r="BH51" s="14"/>
      <c r="BI51" s="14"/>
      <c r="BJ51" s="14"/>
      <c r="BK51" s="14"/>
    </row>
    <row r="52" spans="1:84" ht="20.149999999999999" customHeight="1">
      <c r="A52" s="12"/>
      <c r="B52" s="14"/>
      <c r="C52" s="14"/>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c r="AB52" s="148"/>
      <c r="AC52" s="148"/>
      <c r="AD52" s="148"/>
      <c r="AE52" s="148"/>
      <c r="AF52" s="148"/>
      <c r="AG52" s="148"/>
      <c r="AH52" s="148"/>
      <c r="AI52" s="148"/>
      <c r="AJ52" s="148"/>
      <c r="AK52" s="148"/>
      <c r="AL52" s="148"/>
      <c r="AM52" s="148"/>
      <c r="AN52" s="148"/>
      <c r="AO52" s="148"/>
      <c r="AP52" s="148"/>
      <c r="AQ52" s="148"/>
      <c r="AR52" s="148"/>
      <c r="AS52" s="148"/>
      <c r="AT52" s="148"/>
      <c r="AU52" s="148"/>
      <c r="AV52" s="148"/>
      <c r="AW52" s="148"/>
      <c r="AX52" s="148"/>
      <c r="AY52" s="148"/>
      <c r="AZ52" s="148"/>
      <c r="BA52" s="148"/>
      <c r="BB52" s="148"/>
      <c r="BC52" s="148"/>
      <c r="BD52" s="148"/>
      <c r="BE52" s="148"/>
      <c r="BF52" s="26"/>
      <c r="BG52" s="14"/>
      <c r="BH52" s="14"/>
      <c r="BI52" s="14"/>
      <c r="BJ52" s="27"/>
      <c r="BK52" s="27"/>
      <c r="BL52" s="28" t="str">
        <f>IF(D52="○",1,"0")</f>
        <v>0</v>
      </c>
      <c r="BM52" s="28" t="str">
        <f>IF(J52="○",1,"0")</f>
        <v>0</v>
      </c>
      <c r="BN52" s="28" t="str">
        <f>IF(P52="○",1,"0")</f>
        <v>0</v>
      </c>
      <c r="BO52" s="28" t="str">
        <f>IF(V52="○",1,"0")</f>
        <v>0</v>
      </c>
      <c r="BP52" s="28" t="str">
        <f>IF(AB52="○",1,"0")</f>
        <v>0</v>
      </c>
      <c r="BQ52" s="28" t="str">
        <f>IF(AH52="○",1,"0")</f>
        <v>0</v>
      </c>
      <c r="BR52" s="28" t="str">
        <f>IF(AN52="○",1,"0")</f>
        <v>0</v>
      </c>
      <c r="BS52" s="28" t="str">
        <f>IF(AT52="○",1,"0")</f>
        <v>0</v>
      </c>
      <c r="BT52" s="28" t="str">
        <f>IF(AZ52="○",1,"0")</f>
        <v>0</v>
      </c>
      <c r="BU52" s="28">
        <f>SUM(BL52:BT52)</f>
        <v>0</v>
      </c>
      <c r="BV52" s="29"/>
      <c r="BW52" s="30"/>
      <c r="BX52" s="30"/>
      <c r="BY52" s="30"/>
      <c r="BZ52" s="30"/>
      <c r="CA52" s="30"/>
      <c r="CB52" s="30"/>
      <c r="CC52" s="23"/>
      <c r="CD52" s="23"/>
      <c r="CE52" s="23"/>
      <c r="CF52" s="23"/>
    </row>
    <row r="53" spans="1:84" ht="22.5" customHeight="1">
      <c r="A53" s="12"/>
      <c r="B53" s="14"/>
      <c r="C53" s="14"/>
      <c r="D53" s="134" t="str">
        <f>IF(K34="試作品の完成","（注）「試作品の完成」の場合、PMDA費、展示会費、広告費、規格登録費等（委託費）は助成対象外です。","")</f>
        <v/>
      </c>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5"/>
      <c r="AG53" s="135"/>
      <c r="AH53" s="135"/>
      <c r="AI53" s="135"/>
      <c r="AJ53" s="135"/>
      <c r="AK53" s="135"/>
      <c r="AL53" s="135"/>
      <c r="AM53" s="135"/>
      <c r="AN53" s="135"/>
      <c r="AO53" s="135"/>
      <c r="AP53" s="135"/>
      <c r="AQ53" s="135"/>
      <c r="AR53" s="135"/>
      <c r="AS53" s="135"/>
      <c r="AT53" s="135"/>
      <c r="AU53" s="135"/>
      <c r="AV53" s="135"/>
      <c r="AW53" s="135"/>
      <c r="AX53" s="135"/>
      <c r="AY53" s="135"/>
      <c r="AZ53" s="135"/>
      <c r="BA53" s="135"/>
      <c r="BB53" s="135"/>
      <c r="BC53" s="135"/>
      <c r="BD53" s="135"/>
      <c r="BE53" s="135"/>
      <c r="BF53" s="82"/>
      <c r="BG53" s="82"/>
      <c r="BH53" s="82"/>
      <c r="BI53" s="82"/>
      <c r="BJ53" s="83"/>
      <c r="BK53" s="14"/>
    </row>
    <row r="54" spans="1:84" ht="22.5" customHeight="1">
      <c r="A54" s="12"/>
      <c r="B54" s="14"/>
      <c r="C54" s="14"/>
      <c r="D54" s="105" t="str">
        <f>IF(BU52&gt;0,"（注）申請書には、申請する各経費について詳細に記入する必要があります。申請までにご検討ください。","")</f>
        <v/>
      </c>
      <c r="E54" s="105"/>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c r="AL54" s="105"/>
      <c r="AM54" s="105"/>
      <c r="AN54" s="105"/>
      <c r="AO54" s="105"/>
      <c r="AP54" s="105"/>
      <c r="AQ54" s="105"/>
      <c r="AR54" s="105"/>
      <c r="AS54" s="105"/>
      <c r="AT54" s="105"/>
      <c r="AU54" s="105"/>
      <c r="AV54" s="105"/>
      <c r="AW54" s="105"/>
      <c r="AX54" s="105"/>
      <c r="AY54" s="105"/>
      <c r="AZ54" s="105"/>
      <c r="BA54" s="105"/>
      <c r="BB54" s="105"/>
      <c r="BC54" s="105"/>
      <c r="BD54" s="105"/>
      <c r="BE54" s="105"/>
      <c r="BF54" s="105"/>
      <c r="BG54" s="105"/>
      <c r="BH54" s="105"/>
      <c r="BI54" s="105"/>
      <c r="BJ54" s="105"/>
      <c r="BK54" s="14"/>
    </row>
    <row r="55" spans="1:84" ht="22.5" customHeight="1">
      <c r="A55" s="12"/>
      <c r="B55" s="14"/>
      <c r="C55" s="106" t="s">
        <v>175</v>
      </c>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06"/>
      <c r="AJ55" s="106"/>
      <c r="AK55" s="106"/>
      <c r="AL55" s="106"/>
      <c r="AM55" s="106"/>
      <c r="AN55" s="106"/>
      <c r="AO55" s="106"/>
      <c r="AP55" s="106"/>
      <c r="AQ55" s="106"/>
      <c r="AR55" s="106"/>
      <c r="AS55" s="106"/>
      <c r="AT55" s="106"/>
      <c r="AU55" s="106"/>
      <c r="AV55" s="106"/>
      <c r="AW55" s="106"/>
      <c r="AX55" s="106"/>
      <c r="AY55" s="106"/>
      <c r="AZ55" s="106"/>
      <c r="BA55" s="106"/>
      <c r="BB55" s="106"/>
      <c r="BC55" s="106"/>
      <c r="BD55" s="106"/>
      <c r="BE55" s="106"/>
      <c r="BF55" s="106"/>
      <c r="BG55" s="106"/>
      <c r="BH55" s="106"/>
      <c r="BI55" s="106"/>
      <c r="BJ55" s="106"/>
      <c r="BK55" s="14"/>
    </row>
    <row r="56" spans="1:84" ht="22.5" customHeight="1">
      <c r="A56" s="12"/>
      <c r="B56" s="14"/>
      <c r="C56" s="14"/>
      <c r="D56" s="270" t="s">
        <v>192</v>
      </c>
      <c r="E56" s="154"/>
      <c r="F56" s="154"/>
      <c r="G56" s="154"/>
      <c r="H56" s="154"/>
      <c r="I56" s="154"/>
      <c r="J56" s="154"/>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4"/>
      <c r="AL56" s="154"/>
      <c r="AM56" s="154"/>
      <c r="AN56" s="154"/>
      <c r="AO56" s="154"/>
      <c r="AP56" s="154"/>
      <c r="AQ56" s="154"/>
      <c r="AR56" s="154"/>
      <c r="AS56" s="154"/>
      <c r="AT56" s="154"/>
      <c r="AU56" s="154"/>
      <c r="AV56" s="154"/>
      <c r="AW56" s="154"/>
      <c r="AX56" s="154"/>
      <c r="AY56" s="154"/>
      <c r="AZ56" s="154"/>
      <c r="BA56" s="154"/>
      <c r="BB56" s="154"/>
      <c r="BC56" s="154"/>
      <c r="BD56" s="154"/>
      <c r="BE56" s="154"/>
      <c r="BF56" s="154"/>
      <c r="BG56" s="154"/>
      <c r="BH56" s="154"/>
      <c r="BI56" s="154"/>
      <c r="BJ56" s="154"/>
      <c r="BK56" s="14"/>
    </row>
    <row r="57" spans="1:84" ht="22.5" customHeight="1">
      <c r="A57" s="12"/>
      <c r="B57" s="14"/>
      <c r="C57" s="14"/>
      <c r="D57" s="273" t="s">
        <v>191</v>
      </c>
      <c r="E57" s="274"/>
      <c r="F57" s="274"/>
      <c r="G57" s="274"/>
      <c r="H57" s="274"/>
      <c r="I57" s="274"/>
      <c r="J57" s="274"/>
      <c r="K57" s="274"/>
      <c r="L57" s="274"/>
      <c r="M57" s="274"/>
      <c r="N57" s="274"/>
      <c r="O57" s="274"/>
      <c r="P57" s="274"/>
      <c r="Q57" s="274"/>
      <c r="R57" s="274"/>
      <c r="S57" s="274"/>
      <c r="T57" s="274"/>
      <c r="U57" s="274"/>
      <c r="V57" s="274"/>
      <c r="W57" s="274"/>
      <c r="X57" s="274"/>
      <c r="Y57" s="274"/>
      <c r="Z57" s="274"/>
      <c r="AA57" s="274"/>
      <c r="AB57" s="274"/>
      <c r="AC57" s="274"/>
      <c r="AD57" s="274"/>
      <c r="AE57" s="274"/>
      <c r="AF57" s="274"/>
      <c r="AG57" s="274"/>
      <c r="AH57" s="274"/>
      <c r="AI57" s="274"/>
      <c r="AJ57" s="274"/>
      <c r="AK57" s="274"/>
      <c r="AL57" s="274"/>
      <c r="AM57" s="274"/>
      <c r="AN57" s="274"/>
      <c r="AO57" s="274"/>
      <c r="AP57" s="274"/>
      <c r="AQ57" s="274"/>
      <c r="AR57" s="274"/>
      <c r="AS57" s="274"/>
      <c r="AT57" s="274"/>
      <c r="AU57" s="274"/>
      <c r="AV57" s="274"/>
      <c r="AW57" s="274"/>
      <c r="AX57" s="274"/>
      <c r="AY57" s="274"/>
      <c r="AZ57" s="274"/>
      <c r="BA57" s="274"/>
      <c r="BB57" s="274"/>
      <c r="BC57" s="274"/>
      <c r="BD57" s="274"/>
      <c r="BE57" s="274"/>
      <c r="BF57" s="274"/>
      <c r="BG57" s="274"/>
      <c r="BH57" s="274"/>
      <c r="BI57" s="274"/>
      <c r="BJ57" s="274"/>
      <c r="BK57" s="274"/>
    </row>
    <row r="58" spans="1:84" ht="22.5" customHeight="1">
      <c r="A58" s="12"/>
      <c r="B58" s="14"/>
      <c r="C58" s="14"/>
      <c r="D58" s="151" t="s">
        <v>131</v>
      </c>
      <c r="E58" s="152"/>
      <c r="F58" s="152"/>
      <c r="G58" s="152"/>
      <c r="H58" s="152"/>
      <c r="I58" s="152"/>
      <c r="J58" s="152"/>
      <c r="K58" s="152"/>
      <c r="L58" s="152"/>
      <c r="M58" s="152"/>
      <c r="N58" s="152"/>
      <c r="O58" s="152"/>
      <c r="P58" s="152"/>
      <c r="Q58" s="152"/>
      <c r="R58" s="152"/>
      <c r="S58" s="152"/>
      <c r="T58" s="152"/>
      <c r="U58" s="152"/>
      <c r="V58" s="152"/>
      <c r="W58" s="152"/>
      <c r="X58" s="152"/>
      <c r="Y58" s="152"/>
      <c r="Z58" s="152"/>
      <c r="AA58" s="152"/>
      <c r="AB58" s="152"/>
      <c r="AC58" s="152"/>
      <c r="AD58" s="152"/>
      <c r="AE58" s="152"/>
      <c r="AF58" s="152"/>
      <c r="AG58" s="152"/>
      <c r="AH58" s="152"/>
      <c r="AI58" s="152"/>
      <c r="AJ58" s="152"/>
      <c r="AK58" s="152"/>
      <c r="AL58" s="152"/>
      <c r="AM58" s="152"/>
      <c r="AN58" s="152"/>
      <c r="AO58" s="152"/>
      <c r="AP58" s="152"/>
      <c r="AQ58" s="152"/>
      <c r="AR58" s="152"/>
      <c r="AS58" s="152"/>
      <c r="AT58" s="152"/>
      <c r="AU58" s="152"/>
      <c r="AV58" s="152"/>
      <c r="AW58" s="152"/>
      <c r="AX58" s="152"/>
      <c r="AY58" s="152"/>
      <c r="AZ58" s="152"/>
      <c r="BA58" s="152"/>
      <c r="BB58" s="152"/>
      <c r="BC58" s="152"/>
      <c r="BD58" s="152"/>
      <c r="BE58" s="152"/>
      <c r="BF58" s="152"/>
      <c r="BG58" s="152"/>
      <c r="BH58" s="152"/>
      <c r="BI58" s="152"/>
      <c r="BJ58" s="153"/>
      <c r="BK58" s="14"/>
    </row>
    <row r="59" spans="1:84" ht="22.5" customHeight="1">
      <c r="A59" s="12"/>
      <c r="B59" s="14"/>
      <c r="C59" s="14"/>
      <c r="D59" s="128" t="s">
        <v>61</v>
      </c>
      <c r="E59" s="128"/>
      <c r="F59" s="128"/>
      <c r="G59" s="128"/>
      <c r="H59" s="242">
        <v>44834</v>
      </c>
      <c r="I59" s="242"/>
      <c r="J59" s="242"/>
      <c r="K59" s="242"/>
      <c r="L59" s="242"/>
      <c r="M59" s="242"/>
      <c r="N59" s="242"/>
      <c r="O59" s="242"/>
      <c r="P59" s="242"/>
      <c r="Q59" s="242"/>
      <c r="R59" s="242"/>
      <c r="S59" s="242"/>
      <c r="T59" s="242"/>
      <c r="U59" s="125" t="s">
        <v>62</v>
      </c>
      <c r="V59" s="125"/>
      <c r="W59" s="98"/>
      <c r="X59" s="144"/>
      <c r="Y59" s="145"/>
      <c r="Z59" s="145"/>
      <c r="AA59" s="145"/>
      <c r="AB59" s="145"/>
      <c r="AC59" s="145"/>
      <c r="AD59" s="145"/>
      <c r="AE59" s="145"/>
      <c r="AF59" s="145"/>
      <c r="AG59" s="145"/>
      <c r="AH59" s="145"/>
      <c r="AI59" s="145"/>
      <c r="AJ59" s="145"/>
      <c r="AK59" s="146"/>
      <c r="AL59" s="143" t="s">
        <v>63</v>
      </c>
      <c r="AM59" s="125"/>
      <c r="AN59" s="125"/>
      <c r="AO59" s="125" t="str">
        <f>IF(X59="","",DATEDIF(H59,X59+1,"y")&amp;"年"&amp;DATEDIF(H59,X59+1,"ym")&amp;"ヶ月")</f>
        <v/>
      </c>
      <c r="AP59" s="125"/>
      <c r="AQ59" s="125"/>
      <c r="AR59" s="125"/>
      <c r="AS59" s="125"/>
      <c r="AT59" s="125"/>
      <c r="AU59" s="125"/>
      <c r="AV59" s="125"/>
      <c r="AW59" s="125"/>
      <c r="AX59" s="125"/>
      <c r="AY59" s="125"/>
      <c r="AZ59" s="125" t="s">
        <v>64</v>
      </c>
      <c r="BA59" s="125"/>
      <c r="BB59" s="125"/>
      <c r="BC59" s="98"/>
      <c r="BD59" s="130"/>
      <c r="BE59" s="131"/>
      <c r="BF59" s="131"/>
      <c r="BG59" s="227"/>
      <c r="BH59" s="143" t="s">
        <v>65</v>
      </c>
      <c r="BI59" s="125"/>
      <c r="BJ59" s="125"/>
      <c r="BK59" s="14"/>
    </row>
    <row r="60" spans="1:84" ht="22.5" customHeight="1">
      <c r="A60" s="12"/>
      <c r="B60" s="14"/>
      <c r="C60" s="14"/>
      <c r="D60" s="243" t="str">
        <f>IF(X59="","","（注）期間内に契約～実施～支払を行った経費が助成金の対象経費になります。期間内の上市、量産、出荷はできません。")</f>
        <v/>
      </c>
      <c r="E60" s="243"/>
      <c r="F60" s="243"/>
      <c r="G60" s="243"/>
      <c r="H60" s="243"/>
      <c r="I60" s="243"/>
      <c r="J60" s="243"/>
      <c r="K60" s="243"/>
      <c r="L60" s="243"/>
      <c r="M60" s="243"/>
      <c r="N60" s="243"/>
      <c r="O60" s="243"/>
      <c r="P60" s="243"/>
      <c r="Q60" s="243"/>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3"/>
      <c r="AY60" s="243"/>
      <c r="AZ60" s="243"/>
      <c r="BA60" s="243"/>
      <c r="BB60" s="243"/>
      <c r="BC60" s="243"/>
      <c r="BD60" s="243"/>
      <c r="BE60" s="243"/>
      <c r="BF60" s="243"/>
      <c r="BG60" s="243"/>
      <c r="BH60" s="243"/>
      <c r="BI60" s="243"/>
      <c r="BJ60" s="243"/>
      <c r="BK60" s="14"/>
    </row>
    <row r="61" spans="1:84" ht="22.5" customHeight="1">
      <c r="A61" s="12"/>
      <c r="B61" s="14"/>
      <c r="C61" s="14"/>
      <c r="D61" s="81" t="str">
        <f>IF(BD59="","","（注）申請書には、各期の期間、達成目標と成果物、取組項目、実施スケジュール、実施方法を記入する必要があります。")</f>
        <v/>
      </c>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3"/>
      <c r="BK61" s="14"/>
    </row>
    <row r="62" spans="1:84" ht="22.5" customHeight="1">
      <c r="A62" s="12"/>
      <c r="B62" s="14"/>
      <c r="C62" s="14"/>
      <c r="D62" s="84" t="str">
        <f>IF(BD59="","","（注）期の目標を達成していない場合は助成金が交付されません。")</f>
        <v/>
      </c>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85"/>
      <c r="AK62" s="85"/>
      <c r="AL62" s="85"/>
      <c r="AM62" s="85"/>
      <c r="AN62" s="85"/>
      <c r="AO62" s="85"/>
      <c r="AP62" s="85"/>
      <c r="AQ62" s="85"/>
      <c r="AR62" s="85"/>
      <c r="AS62" s="85"/>
      <c r="AT62" s="85"/>
      <c r="AU62" s="85"/>
      <c r="AV62" s="85"/>
      <c r="AW62" s="85"/>
      <c r="AX62" s="85"/>
      <c r="AY62" s="85"/>
      <c r="AZ62" s="85"/>
      <c r="BA62" s="85"/>
      <c r="BB62" s="85"/>
      <c r="BC62" s="85"/>
      <c r="BD62" s="85"/>
      <c r="BE62" s="85"/>
      <c r="BF62" s="85"/>
      <c r="BG62" s="85"/>
      <c r="BH62" s="85"/>
      <c r="BI62" s="85"/>
      <c r="BJ62" s="86"/>
      <c r="BK62" s="14"/>
    </row>
    <row r="63" spans="1:84" ht="22.5" customHeight="1">
      <c r="A63" s="12"/>
      <c r="B63" s="223" t="s">
        <v>177</v>
      </c>
      <c r="C63" s="223"/>
      <c r="D63" s="223"/>
      <c r="E63" s="223"/>
      <c r="F63" s="223"/>
      <c r="G63" s="223"/>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4"/>
      <c r="BA63" s="14"/>
      <c r="BB63" s="14"/>
      <c r="BC63" s="14"/>
      <c r="BD63" s="14"/>
      <c r="BE63" s="14"/>
      <c r="BF63" s="14"/>
      <c r="BG63" s="14"/>
      <c r="BH63" s="14"/>
      <c r="BI63" s="14"/>
      <c r="BJ63" s="14"/>
      <c r="BK63" s="14"/>
    </row>
    <row r="64" spans="1:84" ht="22.5" customHeight="1">
      <c r="A64" s="12"/>
      <c r="B64" s="16"/>
      <c r="C64" s="224" t="s">
        <v>176</v>
      </c>
      <c r="D64" s="224"/>
      <c r="E64" s="224"/>
      <c r="F64" s="224"/>
      <c r="G64" s="224"/>
      <c r="H64" s="224"/>
      <c r="I64" s="224"/>
      <c r="J64" s="224"/>
      <c r="K64" s="224"/>
      <c r="L64" s="224"/>
      <c r="M64" s="224"/>
      <c r="N64" s="224"/>
      <c r="O64" s="224"/>
      <c r="P64" s="224"/>
      <c r="Q64" s="224"/>
      <c r="R64" s="224"/>
      <c r="S64" s="224"/>
      <c r="T64" s="224"/>
      <c r="U64" s="224"/>
      <c r="V64" s="224"/>
      <c r="W64" s="224"/>
      <c r="X64" s="224"/>
      <c r="Y64" s="224"/>
      <c r="Z64" s="224"/>
      <c r="AA64" s="224"/>
      <c r="AB64" s="224"/>
      <c r="AC64" s="224"/>
      <c r="AD64" s="224"/>
      <c r="AE64" s="224"/>
      <c r="AF64" s="224"/>
      <c r="AG64" s="224"/>
      <c r="AH64" s="224"/>
      <c r="AI64" s="224"/>
      <c r="AJ64" s="224"/>
      <c r="AK64" s="224"/>
      <c r="AL64" s="224"/>
      <c r="AM64" s="224"/>
      <c r="AN64" s="224"/>
      <c r="AO64" s="224"/>
      <c r="AP64" s="224"/>
      <c r="AQ64" s="224"/>
      <c r="AR64" s="224"/>
      <c r="AS64" s="224"/>
      <c r="AT64" s="224"/>
      <c r="AU64" s="224"/>
      <c r="AV64" s="224"/>
      <c r="AW64" s="224"/>
      <c r="AX64" s="224"/>
      <c r="AY64" s="224"/>
      <c r="AZ64" s="14"/>
      <c r="BA64" s="14"/>
      <c r="BB64" s="14"/>
      <c r="BC64" s="14"/>
      <c r="BD64" s="14"/>
      <c r="BE64" s="14"/>
      <c r="BF64" s="14"/>
      <c r="BG64" s="14"/>
      <c r="BH64" s="14"/>
      <c r="BI64" s="14"/>
      <c r="BJ64" s="14"/>
      <c r="BK64" s="14"/>
    </row>
    <row r="65" spans="1:63" ht="22" customHeight="1">
      <c r="A65" s="12"/>
      <c r="B65" s="14"/>
      <c r="C65" s="14"/>
      <c r="D65" s="240" t="s">
        <v>66</v>
      </c>
      <c r="E65" s="240"/>
      <c r="F65" s="240"/>
      <c r="G65" s="240"/>
      <c r="H65" s="240"/>
      <c r="I65" s="240"/>
      <c r="J65" s="241"/>
      <c r="K65" s="193"/>
      <c r="L65" s="133"/>
      <c r="M65" s="133"/>
      <c r="N65" s="133"/>
      <c r="O65" s="133"/>
      <c r="P65" s="133"/>
      <c r="Q65" s="133"/>
      <c r="R65" s="133"/>
      <c r="S65" s="133"/>
      <c r="T65" s="133"/>
      <c r="U65" s="133"/>
      <c r="V65" s="133"/>
      <c r="W65" s="133"/>
      <c r="X65" s="133"/>
      <c r="Y65" s="133"/>
      <c r="Z65" s="133"/>
      <c r="AA65" s="133"/>
      <c r="AB65" s="133"/>
      <c r="AC65" s="133"/>
      <c r="AD65" s="133"/>
      <c r="AE65" s="133"/>
      <c r="AF65" s="133"/>
      <c r="AG65" s="133"/>
      <c r="AH65" s="133"/>
      <c r="AI65" s="133"/>
      <c r="AJ65" s="133"/>
      <c r="AK65" s="133"/>
      <c r="AL65" s="194" t="str">
        <f>IF(K66="","","（注）申請時に会社概要の提出が必要です。")</f>
        <v/>
      </c>
      <c r="AM65" s="178"/>
      <c r="AN65" s="178"/>
      <c r="AO65" s="178"/>
      <c r="AP65" s="178"/>
      <c r="AQ65" s="178"/>
      <c r="AR65" s="178"/>
      <c r="AS65" s="178"/>
      <c r="AT65" s="178"/>
      <c r="AU65" s="178"/>
      <c r="AV65" s="178"/>
      <c r="AW65" s="178"/>
      <c r="AX65" s="178"/>
      <c r="AY65" s="178"/>
      <c r="AZ65" s="178"/>
      <c r="BA65" s="178"/>
      <c r="BB65" s="178"/>
      <c r="BC65" s="178"/>
      <c r="BD65" s="178"/>
      <c r="BE65" s="178"/>
      <c r="BF65" s="178"/>
      <c r="BG65" s="178"/>
      <c r="BH65" s="178"/>
      <c r="BI65" s="178"/>
      <c r="BJ65" s="178"/>
      <c r="BK65" s="14"/>
    </row>
    <row r="66" spans="1:63" ht="22.5" customHeight="1">
      <c r="A66" s="12"/>
      <c r="B66" s="14"/>
      <c r="C66" s="14"/>
      <c r="D66" s="125" t="s">
        <v>67</v>
      </c>
      <c r="E66" s="125"/>
      <c r="F66" s="125"/>
      <c r="G66" s="125"/>
      <c r="H66" s="125"/>
      <c r="I66" s="125"/>
      <c r="J66" s="98"/>
      <c r="K66" s="19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26" t="s">
        <v>68</v>
      </c>
      <c r="AM66" s="127"/>
      <c r="AN66" s="127"/>
      <c r="AO66" s="127"/>
      <c r="AP66" s="127"/>
      <c r="AQ66" s="245" t="s">
        <v>69</v>
      </c>
      <c r="AR66" s="245"/>
      <c r="AS66" s="245"/>
      <c r="AT66" s="245"/>
      <c r="AU66" s="245"/>
      <c r="AV66" s="245"/>
      <c r="AW66" s="245"/>
      <c r="AX66" s="245"/>
      <c r="AY66" s="245"/>
      <c r="AZ66" s="245"/>
      <c r="BA66" s="245"/>
      <c r="BB66" s="245"/>
      <c r="BC66" s="245"/>
      <c r="BD66" s="245"/>
      <c r="BE66" s="245"/>
      <c r="BF66" s="245"/>
      <c r="BG66" s="245"/>
      <c r="BH66" s="245"/>
      <c r="BI66" s="245"/>
      <c r="BJ66" s="245"/>
      <c r="BK66" s="14"/>
    </row>
    <row r="67" spans="1:63" ht="22.5" customHeight="1">
      <c r="A67" s="12"/>
      <c r="B67" s="14"/>
      <c r="C67" s="14"/>
      <c r="D67" s="125" t="s">
        <v>70</v>
      </c>
      <c r="E67" s="125"/>
      <c r="F67" s="125"/>
      <c r="G67" s="125"/>
      <c r="H67" s="125"/>
      <c r="I67" s="125"/>
      <c r="J67" s="98"/>
      <c r="K67" s="254"/>
      <c r="L67" s="255"/>
      <c r="M67" s="255"/>
      <c r="N67" s="255"/>
      <c r="O67" s="255"/>
      <c r="P67" s="255"/>
      <c r="Q67" s="255"/>
      <c r="R67" s="255"/>
      <c r="S67" s="255"/>
      <c r="T67" s="255"/>
      <c r="U67" s="255"/>
      <c r="V67" s="255"/>
      <c r="W67" s="255"/>
      <c r="X67" s="255"/>
      <c r="Y67" s="255"/>
      <c r="Z67" s="255"/>
      <c r="AA67" s="255"/>
      <c r="AB67" s="255"/>
      <c r="AC67" s="255"/>
      <c r="AD67" s="255"/>
      <c r="AE67" s="255"/>
      <c r="AF67" s="255"/>
      <c r="AG67" s="255"/>
      <c r="AH67" s="255"/>
      <c r="AI67" s="255"/>
      <c r="AJ67" s="255"/>
      <c r="AK67" s="255"/>
      <c r="AL67" s="126" t="s">
        <v>71</v>
      </c>
      <c r="AM67" s="127"/>
      <c r="AN67" s="127"/>
      <c r="AO67" s="127"/>
      <c r="AP67" s="127"/>
      <c r="AQ67" s="253"/>
      <c r="AR67" s="253"/>
      <c r="AS67" s="253"/>
      <c r="AT67" s="253"/>
      <c r="AU67" s="253"/>
      <c r="AV67" s="253"/>
      <c r="AW67" s="253"/>
      <c r="AX67" s="253"/>
      <c r="AY67" s="253"/>
      <c r="AZ67" s="253"/>
      <c r="BA67" s="253"/>
      <c r="BB67" s="253"/>
      <c r="BC67" s="253"/>
      <c r="BD67" s="253"/>
      <c r="BE67" s="253"/>
      <c r="BF67" s="253"/>
      <c r="BG67" s="253"/>
      <c r="BH67" s="253"/>
      <c r="BI67" s="253"/>
      <c r="BJ67" s="253"/>
      <c r="BK67" s="14"/>
    </row>
    <row r="68" spans="1:63" ht="22.5" customHeight="1">
      <c r="A68" s="12"/>
      <c r="B68" s="14"/>
      <c r="C68" s="14"/>
      <c r="D68" s="213" t="s">
        <v>72</v>
      </c>
      <c r="E68" s="214"/>
      <c r="F68" s="214"/>
      <c r="G68" s="214"/>
      <c r="H68" s="214"/>
      <c r="I68" s="214"/>
      <c r="J68" s="214"/>
      <c r="K68" s="184" t="s">
        <v>73</v>
      </c>
      <c r="L68" s="184"/>
      <c r="M68" s="185"/>
      <c r="N68" s="185"/>
      <c r="O68" s="185"/>
      <c r="P68" s="31" t="s">
        <v>0</v>
      </c>
      <c r="Q68" s="180"/>
      <c r="R68" s="180"/>
      <c r="S68" s="180"/>
      <c r="T68" s="186"/>
      <c r="U68" s="187"/>
      <c r="V68" s="188"/>
      <c r="W68" s="188"/>
      <c r="X68" s="188"/>
      <c r="Y68" s="188"/>
      <c r="Z68" s="188"/>
      <c r="AA68" s="188"/>
      <c r="AB68" s="188"/>
      <c r="AC68" s="188"/>
      <c r="AD68" s="188"/>
      <c r="AE68" s="188"/>
      <c r="AF68" s="188"/>
      <c r="AG68" s="188"/>
      <c r="AH68" s="188"/>
      <c r="AI68" s="188"/>
      <c r="AJ68" s="188"/>
      <c r="AK68" s="188"/>
      <c r="AL68" s="188"/>
      <c r="AM68" s="188"/>
      <c r="AN68" s="188"/>
      <c r="AO68" s="188"/>
      <c r="AP68" s="188"/>
      <c r="AQ68" s="188"/>
      <c r="AR68" s="188"/>
      <c r="AS68" s="188"/>
      <c r="AT68" s="188"/>
      <c r="AU68" s="188"/>
      <c r="AV68" s="188"/>
      <c r="AW68" s="188"/>
      <c r="AX68" s="188"/>
      <c r="AY68" s="188"/>
      <c r="AZ68" s="188"/>
      <c r="BA68" s="188"/>
      <c r="BB68" s="188"/>
      <c r="BC68" s="188"/>
      <c r="BD68" s="188"/>
      <c r="BE68" s="188"/>
      <c r="BF68" s="188"/>
      <c r="BG68" s="188"/>
      <c r="BH68" s="188"/>
      <c r="BI68" s="188"/>
      <c r="BJ68" s="188"/>
      <c r="BK68" s="14"/>
    </row>
    <row r="69" spans="1:63" ht="22.5" customHeight="1">
      <c r="A69" s="12"/>
      <c r="B69" s="14"/>
      <c r="C69" s="14"/>
      <c r="D69" s="105" t="str">
        <f>IF(U68="","","（注）本店登記所在地は都外の所在地でも問題ありません。")</f>
        <v/>
      </c>
      <c r="E69" s="105"/>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105"/>
      <c r="AT69" s="105"/>
      <c r="AU69" s="105"/>
      <c r="AV69" s="105"/>
      <c r="AW69" s="105"/>
      <c r="AX69" s="105"/>
      <c r="AY69" s="105"/>
      <c r="AZ69" s="105"/>
      <c r="BA69" s="105"/>
      <c r="BB69" s="105"/>
      <c r="BC69" s="105"/>
      <c r="BD69" s="105"/>
      <c r="BE69" s="105"/>
      <c r="BF69" s="105"/>
      <c r="BG69" s="105"/>
      <c r="BH69" s="105"/>
      <c r="BI69" s="105"/>
      <c r="BJ69" s="105"/>
      <c r="BK69" s="14"/>
    </row>
    <row r="70" spans="1:63" ht="22.5" customHeight="1">
      <c r="A70" s="12"/>
      <c r="B70" s="14"/>
      <c r="C70" s="14"/>
      <c r="D70" s="213" t="s">
        <v>74</v>
      </c>
      <c r="E70" s="214"/>
      <c r="F70" s="214"/>
      <c r="G70" s="214"/>
      <c r="H70" s="214"/>
      <c r="I70" s="214"/>
      <c r="J70" s="214"/>
      <c r="K70" s="184" t="s">
        <v>73</v>
      </c>
      <c r="L70" s="184"/>
      <c r="M70" s="185"/>
      <c r="N70" s="185"/>
      <c r="O70" s="185"/>
      <c r="P70" s="31" t="s">
        <v>0</v>
      </c>
      <c r="Q70" s="180"/>
      <c r="R70" s="180"/>
      <c r="S70" s="180"/>
      <c r="T70" s="186"/>
      <c r="U70" s="187"/>
      <c r="V70" s="188"/>
      <c r="W70" s="188"/>
      <c r="X70" s="188"/>
      <c r="Y70" s="188"/>
      <c r="Z70" s="188"/>
      <c r="AA70" s="188"/>
      <c r="AB70" s="188"/>
      <c r="AC70" s="188"/>
      <c r="AD70" s="188"/>
      <c r="AE70" s="188"/>
      <c r="AF70" s="188"/>
      <c r="AG70" s="188"/>
      <c r="AH70" s="188"/>
      <c r="AI70" s="188"/>
      <c r="AJ70" s="188"/>
      <c r="AK70" s="188"/>
      <c r="AL70" s="188"/>
      <c r="AM70" s="188"/>
      <c r="AN70" s="188"/>
      <c r="AO70" s="188"/>
      <c r="AP70" s="188"/>
      <c r="AQ70" s="188"/>
      <c r="AR70" s="188"/>
      <c r="AS70" s="188"/>
      <c r="AT70" s="188"/>
      <c r="AU70" s="188"/>
      <c r="AV70" s="188"/>
      <c r="AW70" s="188"/>
      <c r="AX70" s="188"/>
      <c r="AY70" s="188"/>
      <c r="AZ70" s="188"/>
      <c r="BA70" s="188"/>
      <c r="BB70" s="188"/>
      <c r="BC70" s="188"/>
      <c r="BD70" s="188"/>
      <c r="BE70" s="188"/>
      <c r="BF70" s="188"/>
      <c r="BG70" s="188"/>
      <c r="BH70" s="188"/>
      <c r="BI70" s="188"/>
      <c r="BJ70" s="188"/>
      <c r="BK70" s="14"/>
    </row>
    <row r="71" spans="1:63" ht="22.5" customHeight="1">
      <c r="A71" s="12"/>
      <c r="B71" s="14"/>
      <c r="C71" s="14"/>
      <c r="D71" s="105" t="str">
        <f>IF(U70="","","（注）都内に登記をしている必要があります（支店登記でも可）。登記簿謄本の住所をご記入ください。")</f>
        <v/>
      </c>
      <c r="E71" s="105"/>
      <c r="F71" s="105"/>
      <c r="G71" s="105"/>
      <c r="H71" s="105"/>
      <c r="I71" s="105"/>
      <c r="J71" s="105"/>
      <c r="K71" s="105"/>
      <c r="L71" s="105"/>
      <c r="M71" s="105"/>
      <c r="N71" s="105"/>
      <c r="O71" s="105"/>
      <c r="P71" s="105"/>
      <c r="Q71" s="105"/>
      <c r="R71" s="105"/>
      <c r="S71" s="105"/>
      <c r="T71" s="105"/>
      <c r="U71" s="105"/>
      <c r="V71" s="105"/>
      <c r="W71" s="105"/>
      <c r="X71" s="105"/>
      <c r="Y71" s="105"/>
      <c r="Z71" s="105"/>
      <c r="AA71" s="105"/>
      <c r="AB71" s="105"/>
      <c r="AC71" s="105"/>
      <c r="AD71" s="105"/>
      <c r="AE71" s="105"/>
      <c r="AF71" s="105"/>
      <c r="AG71" s="105"/>
      <c r="AH71" s="105"/>
      <c r="AI71" s="105"/>
      <c r="AJ71" s="105"/>
      <c r="AK71" s="105"/>
      <c r="AL71" s="105"/>
      <c r="AM71" s="105"/>
      <c r="AN71" s="105"/>
      <c r="AO71" s="105"/>
      <c r="AP71" s="105"/>
      <c r="AQ71" s="105"/>
      <c r="AR71" s="105"/>
      <c r="AS71" s="105"/>
      <c r="AT71" s="105"/>
      <c r="AU71" s="105"/>
      <c r="AV71" s="105"/>
      <c r="AW71" s="105"/>
      <c r="AX71" s="105"/>
      <c r="AY71" s="105"/>
      <c r="AZ71" s="105"/>
      <c r="BA71" s="105"/>
      <c r="BB71" s="105"/>
      <c r="BC71" s="105"/>
      <c r="BD71" s="105"/>
      <c r="BE71" s="105"/>
      <c r="BF71" s="105"/>
      <c r="BG71" s="105"/>
      <c r="BH71" s="105"/>
      <c r="BI71" s="105"/>
      <c r="BJ71" s="105"/>
      <c r="BK71" s="14"/>
    </row>
    <row r="72" spans="1:63" ht="22.5" customHeight="1">
      <c r="A72" s="12"/>
      <c r="B72" s="14"/>
      <c r="C72" s="14"/>
      <c r="D72" s="244" t="str">
        <f>IF(U70="","","（注）申請書には、連絡先や連絡担当者の氏名、部署と役職、TEL、メールアドレスを記入する必要があります。")</f>
        <v/>
      </c>
      <c r="E72" s="244"/>
      <c r="F72" s="244"/>
      <c r="G72" s="244"/>
      <c r="H72" s="244"/>
      <c r="I72" s="244"/>
      <c r="J72" s="244"/>
      <c r="K72" s="244"/>
      <c r="L72" s="244"/>
      <c r="M72" s="244"/>
      <c r="N72" s="244"/>
      <c r="O72" s="244"/>
      <c r="P72" s="244"/>
      <c r="Q72" s="244"/>
      <c r="R72" s="244"/>
      <c r="S72" s="244"/>
      <c r="T72" s="244"/>
      <c r="U72" s="244"/>
      <c r="V72" s="244"/>
      <c r="W72" s="244"/>
      <c r="X72" s="244"/>
      <c r="Y72" s="244"/>
      <c r="Z72" s="244"/>
      <c r="AA72" s="244"/>
      <c r="AB72" s="244"/>
      <c r="AC72" s="244"/>
      <c r="AD72" s="244"/>
      <c r="AE72" s="244"/>
      <c r="AF72" s="244"/>
      <c r="AG72" s="244"/>
      <c r="AH72" s="244"/>
      <c r="AI72" s="244"/>
      <c r="AJ72" s="244"/>
      <c r="AK72" s="244"/>
      <c r="AL72" s="244"/>
      <c r="AM72" s="244"/>
      <c r="AN72" s="244"/>
      <c r="AO72" s="244"/>
      <c r="AP72" s="244"/>
      <c r="AQ72" s="244"/>
      <c r="AR72" s="244"/>
      <c r="AS72" s="244"/>
      <c r="AT72" s="244"/>
      <c r="AU72" s="244"/>
      <c r="AV72" s="244"/>
      <c r="AW72" s="244"/>
      <c r="AX72" s="244"/>
      <c r="AY72" s="244"/>
      <c r="AZ72" s="244"/>
      <c r="BA72" s="244"/>
      <c r="BB72" s="244"/>
      <c r="BC72" s="244"/>
      <c r="BD72" s="244"/>
      <c r="BE72" s="244"/>
      <c r="BF72" s="244"/>
      <c r="BG72" s="244"/>
      <c r="BH72" s="244"/>
      <c r="BI72" s="244"/>
      <c r="BJ72" s="244"/>
      <c r="BK72" s="14"/>
    </row>
    <row r="73" spans="1:63" ht="22.5" customHeight="1">
      <c r="A73" s="12"/>
      <c r="B73" s="14"/>
      <c r="C73" s="14"/>
      <c r="D73" s="277" t="s">
        <v>193</v>
      </c>
      <c r="E73" s="278"/>
      <c r="F73" s="278"/>
      <c r="G73" s="278"/>
      <c r="H73" s="278"/>
      <c r="I73" s="278"/>
      <c r="J73" s="278"/>
      <c r="K73" s="278"/>
      <c r="L73" s="278"/>
      <c r="M73" s="278"/>
      <c r="N73" s="278"/>
      <c r="O73" s="278"/>
      <c r="P73" s="278"/>
      <c r="Q73" s="278"/>
      <c r="R73" s="278"/>
      <c r="S73" s="278"/>
      <c r="T73" s="278"/>
      <c r="U73" s="278"/>
      <c r="V73" s="278"/>
      <c r="W73" s="278"/>
      <c r="X73" s="278"/>
      <c r="Y73" s="278"/>
      <c r="Z73" s="278"/>
      <c r="AA73" s="278"/>
      <c r="AB73" s="278"/>
      <c r="AC73" s="278"/>
      <c r="AD73" s="278"/>
      <c r="AE73" s="279"/>
      <c r="AF73" s="179"/>
      <c r="AG73" s="180"/>
      <c r="AH73" s="268"/>
      <c r="AI73" s="246"/>
      <c r="AJ73" s="247"/>
      <c r="AK73" s="248"/>
      <c r="AL73" s="232" t="s">
        <v>75</v>
      </c>
      <c r="AM73" s="233"/>
      <c r="AN73" s="263"/>
      <c r="AO73" s="264"/>
      <c r="AP73" s="265"/>
      <c r="AQ73" s="232" t="s">
        <v>76</v>
      </c>
      <c r="AR73" s="260"/>
      <c r="AS73" s="275" t="s">
        <v>77</v>
      </c>
      <c r="AT73" s="275"/>
      <c r="AU73" s="275"/>
      <c r="AV73" s="275"/>
      <c r="AW73" s="275"/>
      <c r="AX73" s="276"/>
      <c r="AY73" s="246"/>
      <c r="AZ73" s="247"/>
      <c r="BA73" s="247"/>
      <c r="BB73" s="248"/>
      <c r="BC73" s="232" t="s">
        <v>75</v>
      </c>
      <c r="BD73" s="233"/>
      <c r="BE73" s="263"/>
      <c r="BF73" s="264"/>
      <c r="BG73" s="265"/>
      <c r="BH73" s="266" t="s">
        <v>78</v>
      </c>
      <c r="BI73" s="267"/>
      <c r="BJ73" s="267"/>
      <c r="BK73" s="14"/>
    </row>
    <row r="74" spans="1:63" ht="22.5" customHeight="1">
      <c r="A74" s="12"/>
      <c r="B74" s="14"/>
      <c r="C74" s="14"/>
      <c r="D74" s="239" t="str">
        <f>IF(AY73="","",IF(AY73&lt;2,"（注）令和7年4月1日以降に創業された場合、申請できません。",""))</f>
        <v/>
      </c>
      <c r="E74" s="239"/>
      <c r="F74" s="239"/>
      <c r="G74" s="239"/>
      <c r="H74" s="239"/>
      <c r="I74" s="239"/>
      <c r="J74" s="239"/>
      <c r="K74" s="239"/>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239"/>
      <c r="AP74" s="239"/>
      <c r="AQ74" s="239"/>
      <c r="AR74" s="239"/>
      <c r="AS74" s="239"/>
      <c r="AT74" s="239"/>
      <c r="AU74" s="239"/>
      <c r="AV74" s="239"/>
      <c r="AW74" s="239"/>
      <c r="AX74" s="239"/>
      <c r="AY74" s="239"/>
      <c r="AZ74" s="239"/>
      <c r="BA74" s="239"/>
      <c r="BB74" s="239"/>
      <c r="BC74" s="239"/>
      <c r="BD74" s="239"/>
      <c r="BE74" s="239"/>
      <c r="BF74" s="239"/>
      <c r="BG74" s="239"/>
      <c r="BH74" s="239"/>
      <c r="BI74" s="239"/>
      <c r="BJ74" s="239"/>
      <c r="BK74" s="14"/>
    </row>
    <row r="75" spans="1:63" ht="22.5" customHeight="1">
      <c r="A75" s="12"/>
      <c r="B75" s="14"/>
      <c r="C75" s="14"/>
      <c r="D75" s="183" t="s">
        <v>79</v>
      </c>
      <c r="E75" s="183"/>
      <c r="F75" s="183"/>
      <c r="G75" s="183"/>
      <c r="H75" s="183"/>
      <c r="I75" s="183"/>
      <c r="J75" s="192"/>
      <c r="K75" s="130" t="s">
        <v>80</v>
      </c>
      <c r="L75" s="131"/>
      <c r="M75" s="131"/>
      <c r="N75" s="131"/>
      <c r="O75" s="131"/>
      <c r="P75" s="131"/>
      <c r="Q75" s="131"/>
      <c r="R75" s="131"/>
      <c r="S75" s="131"/>
      <c r="T75" s="131"/>
      <c r="U75" s="131"/>
      <c r="V75" s="227"/>
      <c r="W75" s="143" t="s">
        <v>81</v>
      </c>
      <c r="X75" s="125"/>
      <c r="Y75" s="125"/>
      <c r="Z75" s="125"/>
      <c r="AA75" s="125"/>
      <c r="AB75" s="125"/>
      <c r="AC75" s="125"/>
      <c r="AD75" s="98"/>
      <c r="AE75" s="228"/>
      <c r="AF75" s="229"/>
      <c r="AG75" s="229"/>
      <c r="AH75" s="229"/>
      <c r="AI75" s="229"/>
      <c r="AJ75" s="229"/>
      <c r="AK75" s="230"/>
      <c r="AL75" s="231" t="s">
        <v>82</v>
      </c>
      <c r="AM75" s="128"/>
      <c r="AN75" s="128"/>
      <c r="AO75" s="128"/>
      <c r="AP75" s="313" t="s">
        <v>83</v>
      </c>
      <c r="AQ75" s="313"/>
      <c r="AR75" s="313"/>
      <c r="AS75" s="314"/>
      <c r="AT75" s="228" t="s">
        <v>84</v>
      </c>
      <c r="AU75" s="229"/>
      <c r="AV75" s="229"/>
      <c r="AW75" s="229"/>
      <c r="AX75" s="229"/>
      <c r="AY75" s="229"/>
      <c r="AZ75" s="229"/>
      <c r="BA75" s="229"/>
      <c r="BB75" s="229"/>
      <c r="BC75" s="229"/>
      <c r="BD75" s="229"/>
      <c r="BE75" s="229"/>
      <c r="BF75" s="229"/>
      <c r="BG75" s="229"/>
      <c r="BH75" s="229"/>
      <c r="BI75" s="229"/>
      <c r="BJ75" s="229"/>
      <c r="BK75" s="14"/>
    </row>
    <row r="76" spans="1:63" ht="22.5" customHeight="1">
      <c r="A76" s="12"/>
      <c r="B76" s="14"/>
      <c r="C76" s="14"/>
      <c r="D76" s="239" t="str">
        <f>IF(AT75="大企業またはみなし大企業","（注）大企業、みなし大企業に該当する場合、申請することができません。","")</f>
        <v/>
      </c>
      <c r="E76" s="239"/>
      <c r="F76" s="239"/>
      <c r="G76" s="239"/>
      <c r="H76" s="239"/>
      <c r="I76" s="239"/>
      <c r="J76" s="239"/>
      <c r="K76" s="239"/>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239"/>
      <c r="AP76" s="239"/>
      <c r="AQ76" s="239"/>
      <c r="AR76" s="239"/>
      <c r="AS76" s="239"/>
      <c r="AT76" s="239"/>
      <c r="AU76" s="239"/>
      <c r="AV76" s="239"/>
      <c r="AW76" s="239"/>
      <c r="AX76" s="239"/>
      <c r="AY76" s="239"/>
      <c r="AZ76" s="239"/>
      <c r="BA76" s="239"/>
      <c r="BB76" s="239"/>
      <c r="BC76" s="239"/>
      <c r="BD76" s="239"/>
      <c r="BE76" s="239"/>
      <c r="BF76" s="239"/>
      <c r="BG76" s="239"/>
      <c r="BH76" s="239"/>
      <c r="BI76" s="239"/>
      <c r="BJ76" s="239"/>
      <c r="BK76" s="14"/>
    </row>
    <row r="77" spans="1:63" ht="22.5" customHeight="1">
      <c r="A77" s="12"/>
      <c r="B77" s="14"/>
      <c r="C77" s="14"/>
      <c r="D77" s="125" t="s">
        <v>85</v>
      </c>
      <c r="E77" s="125"/>
      <c r="F77" s="125"/>
      <c r="G77" s="125"/>
      <c r="H77" s="125"/>
      <c r="I77" s="125"/>
      <c r="J77" s="125"/>
      <c r="K77" s="311"/>
      <c r="L77" s="311"/>
      <c r="M77" s="311"/>
      <c r="N77" s="311"/>
      <c r="O77" s="311"/>
      <c r="P77" s="245" t="s">
        <v>86</v>
      </c>
      <c r="Q77" s="245"/>
      <c r="R77" s="245"/>
      <c r="S77" s="245"/>
      <c r="T77" s="245"/>
      <c r="U77" s="245"/>
      <c r="V77" s="245"/>
      <c r="W77" s="245"/>
      <c r="X77" s="245"/>
      <c r="Y77" s="245"/>
      <c r="Z77" s="245"/>
      <c r="AA77" s="245"/>
      <c r="AB77" s="245"/>
      <c r="AC77" s="245"/>
      <c r="AD77" s="245"/>
      <c r="AE77" s="245"/>
      <c r="AF77" s="245"/>
      <c r="AG77" s="183" t="s">
        <v>87</v>
      </c>
      <c r="AH77" s="183"/>
      <c r="AI77" s="183"/>
      <c r="AJ77" s="183"/>
      <c r="AK77" s="183"/>
      <c r="AL77" s="183"/>
      <c r="AM77" s="183"/>
      <c r="AN77" s="183"/>
      <c r="AO77" s="192"/>
      <c r="AP77" s="228"/>
      <c r="AQ77" s="229"/>
      <c r="AR77" s="229"/>
      <c r="AS77" s="229"/>
      <c r="AT77" s="230"/>
      <c r="AU77" s="312" t="s">
        <v>88</v>
      </c>
      <c r="AV77" s="118"/>
      <c r="AW77" s="125" t="s">
        <v>89</v>
      </c>
      <c r="AX77" s="125"/>
      <c r="AY77" s="125"/>
      <c r="AZ77" s="125"/>
      <c r="BA77" s="125"/>
      <c r="BB77" s="125"/>
      <c r="BC77" s="125"/>
      <c r="BD77" s="311"/>
      <c r="BE77" s="311"/>
      <c r="BF77" s="311"/>
      <c r="BG77" s="311"/>
      <c r="BH77" s="311"/>
      <c r="BI77" s="128" t="s">
        <v>90</v>
      </c>
      <c r="BJ77" s="128"/>
      <c r="BK77" s="14"/>
    </row>
    <row r="78" spans="1:63" ht="22.5" customHeight="1">
      <c r="A78" s="12"/>
      <c r="B78" s="14"/>
      <c r="C78" s="14"/>
      <c r="D78" s="183" t="s">
        <v>91</v>
      </c>
      <c r="E78" s="183"/>
      <c r="F78" s="183"/>
      <c r="G78" s="183"/>
      <c r="H78" s="183"/>
      <c r="I78" s="183"/>
      <c r="J78" s="183"/>
      <c r="K78" s="183"/>
      <c r="L78" s="183"/>
      <c r="M78" s="183"/>
      <c r="N78" s="183"/>
      <c r="O78" s="183"/>
      <c r="P78" s="183"/>
      <c r="Q78" s="183"/>
      <c r="R78" s="183"/>
      <c r="S78" s="183"/>
      <c r="T78" s="183"/>
      <c r="U78" s="183"/>
      <c r="V78" s="183"/>
      <c r="W78" s="183"/>
      <c r="X78" s="183"/>
      <c r="Y78" s="183"/>
      <c r="Z78" s="192"/>
      <c r="AA78" s="130"/>
      <c r="AB78" s="131"/>
      <c r="AC78" s="131"/>
      <c r="AD78" s="131"/>
      <c r="AE78" s="131"/>
      <c r="AF78" s="131"/>
      <c r="AG78" s="183" t="s">
        <v>92</v>
      </c>
      <c r="AH78" s="183"/>
      <c r="AI78" s="183"/>
      <c r="AJ78" s="183"/>
      <c r="AK78" s="183"/>
      <c r="AL78" s="183"/>
      <c r="AM78" s="183"/>
      <c r="AN78" s="183"/>
      <c r="AO78" s="183"/>
      <c r="AP78" s="183"/>
      <c r="AQ78" s="183"/>
      <c r="AR78" s="183"/>
      <c r="AS78" s="183"/>
      <c r="AT78" s="183"/>
      <c r="AU78" s="183"/>
      <c r="AV78" s="183"/>
      <c r="AW78" s="183"/>
      <c r="AX78" s="183"/>
      <c r="AY78" s="183"/>
      <c r="AZ78" s="183"/>
      <c r="BA78" s="183"/>
      <c r="BB78" s="183"/>
      <c r="BC78" s="183"/>
      <c r="BD78" s="192"/>
      <c r="BE78" s="130"/>
      <c r="BF78" s="131"/>
      <c r="BG78" s="131"/>
      <c r="BH78" s="131"/>
      <c r="BI78" s="131"/>
      <c r="BJ78" s="131"/>
      <c r="BK78" s="14"/>
    </row>
    <row r="79" spans="1:63" ht="22.5" customHeight="1">
      <c r="A79" s="12"/>
      <c r="B79" s="14"/>
      <c r="C79" s="14"/>
      <c r="D79" s="239" t="str">
        <f>IF(AA78="いる","（注）大企業が実質的に経営に参画している場合、申請できません。募集要項でご確認ください。",IF(BE78="いる","（注）大企業が実質的に経営に参画している場合、申請できません。募集要項でご確認ください。",""))</f>
        <v/>
      </c>
      <c r="E79" s="239"/>
      <c r="F79" s="239"/>
      <c r="G79" s="239"/>
      <c r="H79" s="239"/>
      <c r="I79" s="239"/>
      <c r="J79" s="239"/>
      <c r="K79" s="239"/>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239"/>
      <c r="AP79" s="239"/>
      <c r="AQ79" s="239"/>
      <c r="AR79" s="239"/>
      <c r="AS79" s="239"/>
      <c r="AT79" s="239"/>
      <c r="AU79" s="239"/>
      <c r="AV79" s="239"/>
      <c r="AW79" s="239"/>
      <c r="AX79" s="239"/>
      <c r="AY79" s="239"/>
      <c r="AZ79" s="239"/>
      <c r="BA79" s="239"/>
      <c r="BB79" s="239"/>
      <c r="BC79" s="239"/>
      <c r="BD79" s="239"/>
      <c r="BE79" s="239"/>
      <c r="BF79" s="239"/>
      <c r="BG79" s="239"/>
      <c r="BH79" s="239"/>
      <c r="BI79" s="239"/>
      <c r="BJ79" s="239"/>
      <c r="BK79" s="14"/>
    </row>
    <row r="80" spans="1:63" ht="22.5" customHeight="1">
      <c r="A80" s="12"/>
      <c r="B80" s="14"/>
      <c r="C80" s="224" t="s">
        <v>178</v>
      </c>
      <c r="D80" s="224"/>
      <c r="E80" s="224"/>
      <c r="F80" s="224"/>
      <c r="G80" s="224"/>
      <c r="H80" s="224"/>
      <c r="I80" s="224"/>
      <c r="J80" s="224"/>
      <c r="K80" s="224"/>
      <c r="L80" s="224"/>
      <c r="M80" s="224"/>
      <c r="N80" s="224"/>
      <c r="O80" s="224"/>
      <c r="P80" s="224"/>
      <c r="Q80" s="224"/>
      <c r="R80" s="224"/>
      <c r="S80" s="224"/>
      <c r="T80" s="224"/>
      <c r="U80" s="224"/>
      <c r="V80" s="224"/>
      <c r="W80" s="224"/>
      <c r="X80" s="224"/>
      <c r="Y80" s="224"/>
      <c r="Z80" s="224"/>
      <c r="AA80" s="224"/>
      <c r="AB80" s="224"/>
      <c r="AC80" s="224"/>
      <c r="AD80" s="224"/>
      <c r="AE80" s="224"/>
      <c r="AF80" s="224"/>
      <c r="AG80" s="224"/>
      <c r="AH80" s="224"/>
      <c r="AI80" s="224"/>
      <c r="AJ80" s="224"/>
      <c r="AK80" s="224"/>
      <c r="AL80" s="224"/>
      <c r="AM80" s="224"/>
      <c r="AN80" s="224"/>
      <c r="AO80" s="224"/>
      <c r="AP80" s="224"/>
      <c r="AQ80" s="224"/>
      <c r="AR80" s="224"/>
      <c r="AS80" s="224"/>
      <c r="AT80" s="224"/>
      <c r="AU80" s="224"/>
      <c r="AV80" s="224"/>
      <c r="AW80" s="224"/>
      <c r="AX80" s="224"/>
      <c r="AY80" s="224"/>
      <c r="AZ80" s="224"/>
      <c r="BA80" s="224"/>
      <c r="BB80" s="224"/>
      <c r="BC80" s="224"/>
      <c r="BD80" s="224"/>
      <c r="BE80" s="224"/>
      <c r="BF80" s="224"/>
      <c r="BG80" s="224"/>
      <c r="BH80" s="224"/>
      <c r="BI80" s="224"/>
      <c r="BJ80" s="14"/>
      <c r="BK80" s="14"/>
    </row>
    <row r="81" spans="1:78" ht="22.5" customHeight="1">
      <c r="A81" s="12"/>
      <c r="B81" s="14"/>
      <c r="C81" s="14"/>
      <c r="D81" s="183" t="s">
        <v>93</v>
      </c>
      <c r="E81" s="183"/>
      <c r="F81" s="183"/>
      <c r="G81" s="183"/>
      <c r="H81" s="183"/>
      <c r="I81" s="183"/>
      <c r="J81" s="183"/>
      <c r="K81" s="269" t="s">
        <v>94</v>
      </c>
      <c r="L81" s="269"/>
      <c r="M81" s="280"/>
      <c r="N81" s="280"/>
      <c r="O81" s="280"/>
      <c r="P81" s="31" t="s">
        <v>0</v>
      </c>
      <c r="Q81" s="180"/>
      <c r="R81" s="180"/>
      <c r="S81" s="180"/>
      <c r="T81" s="186"/>
      <c r="U81" s="187"/>
      <c r="V81" s="188"/>
      <c r="W81" s="188"/>
      <c r="X81" s="188"/>
      <c r="Y81" s="188"/>
      <c r="Z81" s="188"/>
      <c r="AA81" s="188"/>
      <c r="AB81" s="188"/>
      <c r="AC81" s="188"/>
      <c r="AD81" s="188"/>
      <c r="AE81" s="188"/>
      <c r="AF81" s="188"/>
      <c r="AG81" s="188"/>
      <c r="AH81" s="188"/>
      <c r="AI81" s="188"/>
      <c r="AJ81" s="188"/>
      <c r="AK81" s="188"/>
      <c r="AL81" s="188"/>
      <c r="AM81" s="188"/>
      <c r="AN81" s="188"/>
      <c r="AO81" s="188"/>
      <c r="AP81" s="188"/>
      <c r="AQ81" s="188"/>
      <c r="AR81" s="188"/>
      <c r="AS81" s="188"/>
      <c r="AT81" s="188"/>
      <c r="AU81" s="188"/>
      <c r="AV81" s="188"/>
      <c r="AW81" s="188"/>
      <c r="AX81" s="188"/>
      <c r="AY81" s="188"/>
      <c r="AZ81" s="188"/>
      <c r="BA81" s="188"/>
      <c r="BB81" s="188"/>
      <c r="BC81" s="188"/>
      <c r="BD81" s="188"/>
      <c r="BE81" s="188"/>
      <c r="BF81" s="188"/>
      <c r="BG81" s="188"/>
      <c r="BH81" s="188"/>
      <c r="BI81" s="188"/>
      <c r="BJ81" s="188"/>
      <c r="BK81" s="14"/>
    </row>
    <row r="82" spans="1:78" ht="22.5" customHeight="1">
      <c r="A82" s="12"/>
      <c r="B82" s="14"/>
      <c r="C82" s="14"/>
      <c r="D82" s="105" t="str">
        <f>IF(U81="","","（注）開発の実施場所は自社の事業所等をご記入ください。所在地は首都圏であれば問題ありません。")</f>
        <v/>
      </c>
      <c r="E82" s="105"/>
      <c r="F82" s="105"/>
      <c r="G82" s="105"/>
      <c r="H82" s="105"/>
      <c r="I82" s="105"/>
      <c r="J82" s="105"/>
      <c r="K82" s="105"/>
      <c r="L82" s="105"/>
      <c r="M82" s="105"/>
      <c r="N82" s="105"/>
      <c r="O82" s="105"/>
      <c r="P82" s="105"/>
      <c r="Q82" s="105"/>
      <c r="R82" s="105"/>
      <c r="S82" s="105"/>
      <c r="T82" s="105"/>
      <c r="U82" s="105"/>
      <c r="V82" s="105"/>
      <c r="W82" s="105"/>
      <c r="X82" s="105"/>
      <c r="Y82" s="105"/>
      <c r="Z82" s="105"/>
      <c r="AA82" s="105"/>
      <c r="AB82" s="105"/>
      <c r="AC82" s="105"/>
      <c r="AD82" s="105"/>
      <c r="AE82" s="105"/>
      <c r="AF82" s="105"/>
      <c r="AG82" s="105"/>
      <c r="AH82" s="105"/>
      <c r="AI82" s="105"/>
      <c r="AJ82" s="105"/>
      <c r="AK82" s="105"/>
      <c r="AL82" s="105"/>
      <c r="AM82" s="105"/>
      <c r="AN82" s="105"/>
      <c r="AO82" s="105"/>
      <c r="AP82" s="105"/>
      <c r="AQ82" s="105"/>
      <c r="AR82" s="105"/>
      <c r="AS82" s="105"/>
      <c r="AT82" s="105"/>
      <c r="AU82" s="105"/>
      <c r="AV82" s="105"/>
      <c r="AW82" s="105"/>
      <c r="AX82" s="105"/>
      <c r="AY82" s="105"/>
      <c r="AZ82" s="105"/>
      <c r="BA82" s="105"/>
      <c r="BB82" s="105"/>
      <c r="BC82" s="105"/>
      <c r="BD82" s="105"/>
      <c r="BE82" s="105"/>
      <c r="BF82" s="105"/>
      <c r="BG82" s="105"/>
      <c r="BH82" s="105"/>
      <c r="BI82" s="105"/>
      <c r="BJ82" s="105"/>
      <c r="BK82" s="14"/>
    </row>
    <row r="83" spans="1:78" ht="22.5" customHeight="1">
      <c r="A83" s="12"/>
      <c r="B83" s="225"/>
      <c r="C83" s="226"/>
      <c r="D83" s="171" t="str">
        <f>IF(U81="","","（注）申請書には、開発実施場所の「名称」「面積」「実施業務」「開発者数」「機器設備」「最寄交通機関」を")</f>
        <v/>
      </c>
      <c r="E83" s="170"/>
      <c r="F83" s="170"/>
      <c r="G83" s="170"/>
      <c r="H83" s="170"/>
      <c r="I83" s="170"/>
      <c r="J83" s="170"/>
      <c r="K83" s="170"/>
      <c r="L83" s="170"/>
      <c r="M83" s="170"/>
      <c r="N83" s="170"/>
      <c r="O83" s="170"/>
      <c r="P83" s="170"/>
      <c r="Q83" s="170"/>
      <c r="R83" s="170"/>
      <c r="S83" s="170"/>
      <c r="T83" s="170"/>
      <c r="U83" s="170"/>
      <c r="V83" s="170"/>
      <c r="W83" s="170"/>
      <c r="X83" s="170"/>
      <c r="Y83" s="170"/>
      <c r="Z83" s="170"/>
      <c r="AA83" s="170"/>
      <c r="AB83" s="170"/>
      <c r="AC83" s="170"/>
      <c r="AD83" s="170"/>
      <c r="AE83" s="170"/>
      <c r="AF83" s="170"/>
      <c r="AG83" s="170"/>
      <c r="AH83" s="170"/>
      <c r="AI83" s="170"/>
      <c r="AJ83" s="170"/>
      <c r="AK83" s="170"/>
      <c r="AL83" s="170"/>
      <c r="AM83" s="170"/>
      <c r="AN83" s="170"/>
      <c r="AO83" s="170"/>
      <c r="AP83" s="170"/>
      <c r="AQ83" s="170"/>
      <c r="AR83" s="170"/>
      <c r="AS83" s="170"/>
      <c r="AT83" s="170"/>
      <c r="AU83" s="170"/>
      <c r="AV83" s="170"/>
      <c r="AW83" s="170"/>
      <c r="AX83" s="170"/>
      <c r="AY83" s="170"/>
      <c r="AZ83" s="170"/>
      <c r="BA83" s="170"/>
      <c r="BB83" s="170"/>
      <c r="BC83" s="170"/>
      <c r="BD83" s="170"/>
      <c r="BE83" s="170"/>
      <c r="BF83" s="170"/>
      <c r="BG83" s="170"/>
      <c r="BH83" s="170"/>
      <c r="BI83" s="170"/>
      <c r="BJ83" s="170"/>
      <c r="BK83" s="14"/>
    </row>
    <row r="84" spans="1:78" ht="22.5" customHeight="1">
      <c r="A84" s="12"/>
      <c r="B84" s="10"/>
      <c r="C84" s="11"/>
      <c r="D84" s="171" t="str">
        <f>IF(U81="","","      記入する必要があります。")</f>
        <v/>
      </c>
      <c r="E84" s="170"/>
      <c r="F84" s="170"/>
      <c r="G84" s="170"/>
      <c r="H84" s="170"/>
      <c r="I84" s="170"/>
      <c r="J84" s="170"/>
      <c r="K84" s="170"/>
      <c r="L84" s="170"/>
      <c r="M84" s="170"/>
      <c r="N84" s="170"/>
      <c r="O84" s="170"/>
      <c r="P84" s="170"/>
      <c r="Q84" s="170"/>
      <c r="R84" s="170"/>
      <c r="S84" s="170"/>
      <c r="T84" s="170"/>
      <c r="U84" s="170"/>
      <c r="V84" s="170"/>
      <c r="W84" s="170"/>
      <c r="X84" s="170"/>
      <c r="Y84" s="170"/>
      <c r="Z84" s="170"/>
      <c r="AA84" s="170"/>
      <c r="AB84" s="170"/>
      <c r="AC84" s="170"/>
      <c r="AD84" s="170"/>
      <c r="AE84" s="170"/>
      <c r="AF84" s="170"/>
      <c r="AG84" s="170"/>
      <c r="AH84" s="170"/>
      <c r="AI84" s="170"/>
      <c r="AJ84" s="170"/>
      <c r="AK84" s="170"/>
      <c r="AL84" s="170"/>
      <c r="AM84" s="170"/>
      <c r="AN84" s="170"/>
      <c r="AO84" s="170"/>
      <c r="AP84" s="170"/>
      <c r="AQ84" s="170"/>
      <c r="AR84" s="170"/>
      <c r="AS84" s="170"/>
      <c r="AT84" s="170"/>
      <c r="AU84" s="170"/>
      <c r="AV84" s="170"/>
      <c r="AW84" s="170"/>
      <c r="AX84" s="170"/>
      <c r="AY84" s="170"/>
      <c r="AZ84" s="170"/>
      <c r="BA84" s="170"/>
      <c r="BB84" s="170"/>
      <c r="BC84" s="170"/>
      <c r="BD84" s="170"/>
      <c r="BE84" s="170"/>
      <c r="BF84" s="170"/>
      <c r="BG84" s="170"/>
      <c r="BH84" s="170"/>
      <c r="BI84" s="170"/>
      <c r="BJ84" s="170"/>
      <c r="BK84" s="14"/>
    </row>
    <row r="85" spans="1:78" ht="22.5" customHeight="1">
      <c r="A85" s="12"/>
      <c r="B85" s="14"/>
      <c r="C85" s="252" t="s">
        <v>179</v>
      </c>
      <c r="D85" s="252"/>
      <c r="E85" s="252"/>
      <c r="F85" s="252"/>
      <c r="G85" s="252"/>
      <c r="H85" s="252"/>
      <c r="I85" s="252"/>
      <c r="J85" s="252"/>
      <c r="K85" s="252"/>
      <c r="L85" s="252"/>
      <c r="M85" s="252"/>
      <c r="N85" s="252"/>
      <c r="O85" s="252"/>
      <c r="P85" s="252"/>
      <c r="Q85" s="252"/>
      <c r="R85" s="252"/>
      <c r="S85" s="252"/>
      <c r="T85" s="252"/>
      <c r="U85" s="252"/>
      <c r="V85" s="252"/>
      <c r="W85" s="252"/>
      <c r="X85" s="252"/>
      <c r="Y85" s="252"/>
      <c r="Z85" s="252"/>
      <c r="AA85" s="252"/>
      <c r="AB85" s="252"/>
      <c r="AC85" s="252"/>
      <c r="AD85" s="252"/>
      <c r="AE85" s="252"/>
      <c r="AF85" s="252"/>
      <c r="AG85" s="252"/>
      <c r="AH85" s="252"/>
      <c r="AI85" s="252"/>
      <c r="AJ85" s="14"/>
      <c r="AK85" s="14"/>
      <c r="AL85" s="14"/>
      <c r="AM85" s="14"/>
      <c r="AN85" s="14"/>
      <c r="AO85" s="14"/>
      <c r="AP85" s="14"/>
      <c r="AQ85" s="14"/>
      <c r="AR85" s="14"/>
      <c r="AS85" s="14"/>
      <c r="AT85" s="14"/>
      <c r="AU85" s="14"/>
      <c r="AV85" s="14"/>
      <c r="AW85" s="14"/>
      <c r="AX85" s="14"/>
      <c r="AY85" s="14"/>
      <c r="AZ85" s="14"/>
      <c r="BA85" s="14"/>
      <c r="BB85" s="14"/>
      <c r="BC85" s="14"/>
      <c r="BD85" s="14"/>
      <c r="BE85" s="14"/>
      <c r="BF85" s="14"/>
      <c r="BG85" s="14"/>
      <c r="BH85" s="14"/>
      <c r="BI85" s="14"/>
      <c r="BJ85" s="14"/>
      <c r="BK85" s="14"/>
    </row>
    <row r="86" spans="1:78" ht="22.5" customHeight="1">
      <c r="A86" s="12"/>
      <c r="B86" s="14"/>
      <c r="C86" s="14"/>
      <c r="D86" s="256" t="s">
        <v>195</v>
      </c>
      <c r="E86" s="257"/>
      <c r="F86" s="257"/>
      <c r="G86" s="257"/>
      <c r="H86" s="257"/>
      <c r="I86" s="257"/>
      <c r="J86" s="257"/>
      <c r="K86" s="257"/>
      <c r="L86" s="257"/>
      <c r="M86" s="257"/>
      <c r="N86" s="257"/>
      <c r="O86" s="257"/>
      <c r="P86" s="257"/>
      <c r="Q86" s="257"/>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14"/>
    </row>
    <row r="87" spans="1:78" ht="22.5" customHeight="1">
      <c r="A87" s="12"/>
      <c r="B87" s="14"/>
      <c r="C87" s="14"/>
      <c r="D87" s="257" t="s">
        <v>95</v>
      </c>
      <c r="E87" s="257"/>
      <c r="F87" s="257"/>
      <c r="G87" s="257"/>
      <c r="H87" s="257"/>
      <c r="I87" s="257"/>
      <c r="J87" s="257"/>
      <c r="K87" s="257"/>
      <c r="L87" s="257"/>
      <c r="M87" s="257"/>
      <c r="N87" s="257"/>
      <c r="O87" s="257"/>
      <c r="P87" s="257"/>
      <c r="Q87" s="257"/>
      <c r="R87" s="257"/>
      <c r="S87" s="257"/>
      <c r="T87" s="257"/>
      <c r="U87" s="257"/>
      <c r="V87" s="257"/>
      <c r="W87" s="257"/>
      <c r="X87" s="257"/>
      <c r="Y87" s="257"/>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14"/>
    </row>
    <row r="88" spans="1:78" ht="22.5" customHeight="1">
      <c r="A88" s="12"/>
      <c r="B88" s="14"/>
      <c r="C88" s="14"/>
      <c r="D88" s="261" t="s">
        <v>132</v>
      </c>
      <c r="E88" s="262"/>
      <c r="F88" s="262"/>
      <c r="G88" s="262"/>
      <c r="H88" s="262"/>
      <c r="I88" s="262"/>
      <c r="J88" s="262"/>
      <c r="K88" s="262"/>
      <c r="L88" s="262"/>
      <c r="M88" s="262"/>
      <c r="N88" s="262"/>
      <c r="O88" s="262"/>
      <c r="P88" s="262"/>
      <c r="Q88" s="262"/>
      <c r="R88" s="262"/>
      <c r="S88" s="262"/>
      <c r="T88" s="262"/>
      <c r="U88" s="262"/>
      <c r="V88" s="262"/>
      <c r="W88" s="262"/>
      <c r="X88" s="262"/>
      <c r="Y88" s="262"/>
      <c r="Z88" s="262"/>
      <c r="AA88" s="262"/>
      <c r="AB88" s="262"/>
      <c r="AC88" s="262"/>
      <c r="AD88" s="262"/>
      <c r="AE88" s="262"/>
      <c r="AF88" s="262"/>
      <c r="AG88" s="262"/>
      <c r="AH88" s="262"/>
      <c r="AI88" s="262"/>
      <c r="AJ88" s="262"/>
      <c r="AK88" s="262"/>
      <c r="AL88" s="262"/>
      <c r="AM88" s="262"/>
      <c r="AN88" s="262"/>
      <c r="AO88" s="262"/>
      <c r="AP88" s="262"/>
      <c r="AQ88" s="262"/>
      <c r="AR88" s="262"/>
      <c r="AS88" s="262"/>
      <c r="AT88" s="262"/>
      <c r="AU88" s="262"/>
      <c r="AV88" s="262"/>
      <c r="AW88" s="262"/>
      <c r="AX88" s="262"/>
      <c r="AY88" s="262"/>
      <c r="AZ88" s="262"/>
      <c r="BA88" s="262"/>
      <c r="BB88" s="262"/>
      <c r="BC88" s="262"/>
      <c r="BD88" s="262"/>
      <c r="BE88" s="262"/>
      <c r="BF88" s="262"/>
      <c r="BG88" s="262"/>
      <c r="BH88" s="262"/>
      <c r="BI88" s="262"/>
      <c r="BJ88" s="262"/>
      <c r="BK88" s="14"/>
    </row>
    <row r="89" spans="1:78" ht="22.5" customHeight="1">
      <c r="A89" s="12"/>
      <c r="B89" s="14"/>
      <c r="C89" s="14"/>
      <c r="D89" s="176" t="s">
        <v>96</v>
      </c>
      <c r="E89" s="271"/>
      <c r="F89" s="271"/>
      <c r="G89" s="271"/>
      <c r="H89" s="271"/>
      <c r="I89" s="271"/>
      <c r="J89" s="272"/>
      <c r="K89" s="258" t="s">
        <v>97</v>
      </c>
      <c r="L89" s="259"/>
      <c r="M89" s="259"/>
      <c r="N89" s="259"/>
      <c r="O89" s="259"/>
      <c r="P89" s="259"/>
      <c r="Q89" s="259"/>
      <c r="R89" s="259"/>
      <c r="S89" s="259"/>
      <c r="T89" s="259"/>
      <c r="U89" s="259"/>
      <c r="V89" s="259"/>
      <c r="W89" s="259"/>
      <c r="X89" s="259"/>
      <c r="Y89" s="259"/>
      <c r="Z89" s="259"/>
      <c r="AA89" s="259"/>
      <c r="AB89" s="259"/>
      <c r="AC89" s="259"/>
      <c r="AD89" s="259"/>
      <c r="AE89" s="259"/>
      <c r="AF89" s="259"/>
      <c r="AG89" s="259"/>
      <c r="AH89" s="259"/>
      <c r="AI89" s="259"/>
      <c r="AJ89" s="259"/>
      <c r="AK89" s="259"/>
      <c r="AL89" s="259"/>
      <c r="AM89" s="259"/>
      <c r="AN89" s="259"/>
      <c r="AO89" s="259"/>
      <c r="AP89" s="259"/>
      <c r="AQ89" s="259"/>
      <c r="AR89" s="259"/>
      <c r="AS89" s="259"/>
      <c r="AT89" s="259"/>
      <c r="AU89" s="259"/>
      <c r="AV89" s="259"/>
      <c r="AW89" s="259"/>
      <c r="AX89" s="259"/>
      <c r="AY89" s="259"/>
      <c r="AZ89" s="259"/>
      <c r="BA89" s="259"/>
      <c r="BB89" s="259"/>
      <c r="BC89" s="259"/>
      <c r="BD89" s="259"/>
      <c r="BE89" s="259"/>
      <c r="BF89" s="259"/>
      <c r="BG89" s="259"/>
      <c r="BH89" s="259"/>
      <c r="BI89" s="259"/>
      <c r="BJ89" s="259"/>
      <c r="BK89" s="14"/>
      <c r="BL89" s="32"/>
    </row>
    <row r="90" spans="1:78" ht="22.5" customHeight="1">
      <c r="A90" s="12"/>
      <c r="B90" s="14"/>
      <c r="C90" s="14"/>
      <c r="D90" s="170" t="str">
        <f>IF(K89="Ａ 交付決定を受けたことがある、または現在申請している","（注）同一テーマで公的な助成金の交付決定を受けている場合は申請ができません。","")</f>
        <v/>
      </c>
      <c r="E90" s="170"/>
      <c r="F90" s="170"/>
      <c r="G90" s="170"/>
      <c r="H90" s="170"/>
      <c r="I90" s="170"/>
      <c r="J90" s="170"/>
      <c r="K90" s="170"/>
      <c r="L90" s="170"/>
      <c r="M90" s="170"/>
      <c r="N90" s="170"/>
      <c r="O90" s="170"/>
      <c r="P90" s="170"/>
      <c r="Q90" s="170"/>
      <c r="R90" s="170"/>
      <c r="S90" s="170"/>
      <c r="T90" s="170"/>
      <c r="U90" s="170"/>
      <c r="V90" s="170"/>
      <c r="W90" s="170"/>
      <c r="X90" s="170"/>
      <c r="Y90" s="170"/>
      <c r="Z90" s="170"/>
      <c r="AA90" s="170"/>
      <c r="AB90" s="170"/>
      <c r="AC90" s="170"/>
      <c r="AD90" s="170"/>
      <c r="AE90" s="170"/>
      <c r="AF90" s="170"/>
      <c r="AG90" s="170"/>
      <c r="AH90" s="170"/>
      <c r="AI90" s="170"/>
      <c r="AJ90" s="170"/>
      <c r="AK90" s="170"/>
      <c r="AL90" s="170"/>
      <c r="AM90" s="170"/>
      <c r="AN90" s="170"/>
      <c r="AO90" s="170"/>
      <c r="AP90" s="170"/>
      <c r="AQ90" s="170"/>
      <c r="AR90" s="170"/>
      <c r="AS90" s="170"/>
      <c r="AT90" s="170"/>
      <c r="AU90" s="170"/>
      <c r="AV90" s="170"/>
      <c r="AW90" s="170"/>
      <c r="AX90" s="170"/>
      <c r="AY90" s="170"/>
      <c r="AZ90" s="170"/>
      <c r="BA90" s="170"/>
      <c r="BB90" s="170"/>
      <c r="BC90" s="170"/>
      <c r="BD90" s="170"/>
      <c r="BE90" s="170"/>
      <c r="BF90" s="170"/>
      <c r="BG90" s="170"/>
      <c r="BH90" s="170"/>
      <c r="BI90" s="170"/>
      <c r="BJ90" s="170"/>
      <c r="BK90" s="14"/>
      <c r="BL90" s="32"/>
    </row>
    <row r="91" spans="1:78" ht="22.5" customHeight="1">
      <c r="A91" s="12"/>
      <c r="B91" s="14"/>
      <c r="C91" s="14"/>
      <c r="D91" s="170" t="str">
        <f>IF(K89="Ａ 交付決定を受けたことがある、または現在申請している","（注）同一テーマで他の東京都中小企業振興公社の助成金を申請している場合は申請ができません。","")</f>
        <v/>
      </c>
      <c r="E91" s="170"/>
      <c r="F91" s="170"/>
      <c r="G91" s="170"/>
      <c r="H91" s="170"/>
      <c r="I91" s="170"/>
      <c r="J91" s="170"/>
      <c r="K91" s="170"/>
      <c r="L91" s="170"/>
      <c r="M91" s="170"/>
      <c r="N91" s="170"/>
      <c r="O91" s="170"/>
      <c r="P91" s="170"/>
      <c r="Q91" s="170"/>
      <c r="R91" s="170"/>
      <c r="S91" s="170"/>
      <c r="T91" s="170"/>
      <c r="U91" s="170"/>
      <c r="V91" s="170"/>
      <c r="W91" s="170"/>
      <c r="X91" s="170"/>
      <c r="Y91" s="170"/>
      <c r="Z91" s="170"/>
      <c r="AA91" s="170"/>
      <c r="AB91" s="170"/>
      <c r="AC91" s="170"/>
      <c r="AD91" s="170"/>
      <c r="AE91" s="170"/>
      <c r="AF91" s="170"/>
      <c r="AG91" s="170"/>
      <c r="AH91" s="170"/>
      <c r="AI91" s="170"/>
      <c r="AJ91" s="170"/>
      <c r="AK91" s="170"/>
      <c r="AL91" s="170"/>
      <c r="AM91" s="170"/>
      <c r="AN91" s="170"/>
      <c r="AO91" s="170"/>
      <c r="AP91" s="170"/>
      <c r="AQ91" s="170"/>
      <c r="AR91" s="170"/>
      <c r="AS91" s="170"/>
      <c r="AT91" s="170"/>
      <c r="AU91" s="170"/>
      <c r="AV91" s="170"/>
      <c r="AW91" s="170"/>
      <c r="AX91" s="170"/>
      <c r="AY91" s="170"/>
      <c r="AZ91" s="170"/>
      <c r="BA91" s="170"/>
      <c r="BB91" s="170"/>
      <c r="BC91" s="170"/>
      <c r="BD91" s="170"/>
      <c r="BE91" s="170"/>
      <c r="BF91" s="170"/>
      <c r="BG91" s="170"/>
      <c r="BH91" s="170"/>
      <c r="BI91" s="170"/>
      <c r="BJ91" s="170"/>
      <c r="BK91" s="14"/>
      <c r="BL91" s="32"/>
    </row>
    <row r="92" spans="1:78" ht="22.5" customHeight="1">
      <c r="A92" s="12"/>
      <c r="B92" s="14"/>
      <c r="C92" s="14"/>
      <c r="D92" s="170" t="str">
        <f>IF(K89="Ａ 交付決定を受けたことがある、または現在申請している","（注）申請テーマ名の文言が異なっていても、開発内容が同じ場合は同一テーマとして扱います。","")</f>
        <v/>
      </c>
      <c r="E92" s="170"/>
      <c r="F92" s="170"/>
      <c r="G92" s="170"/>
      <c r="H92" s="170"/>
      <c r="I92" s="170"/>
      <c r="J92" s="170"/>
      <c r="K92" s="170"/>
      <c r="L92" s="170"/>
      <c r="M92" s="170"/>
      <c r="N92" s="170"/>
      <c r="O92" s="170"/>
      <c r="P92" s="170"/>
      <c r="Q92" s="170"/>
      <c r="R92" s="170"/>
      <c r="S92" s="170"/>
      <c r="T92" s="170"/>
      <c r="U92" s="170"/>
      <c r="V92" s="170"/>
      <c r="W92" s="170"/>
      <c r="X92" s="170"/>
      <c r="Y92" s="170"/>
      <c r="Z92" s="170"/>
      <c r="AA92" s="170"/>
      <c r="AB92" s="170"/>
      <c r="AC92" s="170"/>
      <c r="AD92" s="170"/>
      <c r="AE92" s="170"/>
      <c r="AF92" s="170"/>
      <c r="AG92" s="170"/>
      <c r="AH92" s="170"/>
      <c r="AI92" s="170"/>
      <c r="AJ92" s="170"/>
      <c r="AK92" s="170"/>
      <c r="AL92" s="170"/>
      <c r="AM92" s="170"/>
      <c r="AN92" s="170"/>
      <c r="AO92" s="170"/>
      <c r="AP92" s="170"/>
      <c r="AQ92" s="170"/>
      <c r="AR92" s="170"/>
      <c r="AS92" s="170"/>
      <c r="AT92" s="170"/>
      <c r="AU92" s="170"/>
      <c r="AV92" s="170"/>
      <c r="AW92" s="170"/>
      <c r="AX92" s="170"/>
      <c r="AY92" s="170"/>
      <c r="AZ92" s="170"/>
      <c r="BA92" s="170"/>
      <c r="BB92" s="170"/>
      <c r="BC92" s="170"/>
      <c r="BD92" s="170"/>
      <c r="BE92" s="170"/>
      <c r="BF92" s="170"/>
      <c r="BG92" s="170"/>
      <c r="BH92" s="170"/>
      <c r="BI92" s="170"/>
      <c r="BJ92" s="170"/>
      <c r="BK92" s="14"/>
      <c r="BL92" s="32"/>
    </row>
    <row r="93" spans="1:78" ht="22.5" customHeight="1">
      <c r="A93" s="12"/>
      <c r="B93" s="14"/>
      <c r="C93" s="14"/>
      <c r="D93" s="171" t="str">
        <f>IF(K89="Ａ 交付決定を受けたことがある、または現在申請している","（注）申請書には公的な助成金の交付状況や申請状況を記入する必要があります。","")</f>
        <v/>
      </c>
      <c r="E93" s="171"/>
      <c r="F93" s="171"/>
      <c r="G93" s="171"/>
      <c r="H93" s="171"/>
      <c r="I93" s="171"/>
      <c r="J93" s="171"/>
      <c r="K93" s="171"/>
      <c r="L93" s="171"/>
      <c r="M93" s="171"/>
      <c r="N93" s="171"/>
      <c r="O93" s="171"/>
      <c r="P93" s="171"/>
      <c r="Q93" s="171"/>
      <c r="R93" s="171"/>
      <c r="S93" s="171"/>
      <c r="T93" s="171"/>
      <c r="U93" s="171"/>
      <c r="V93" s="171"/>
      <c r="W93" s="171"/>
      <c r="X93" s="171"/>
      <c r="Y93" s="171"/>
      <c r="Z93" s="171"/>
      <c r="AA93" s="171"/>
      <c r="AB93" s="171"/>
      <c r="AC93" s="171"/>
      <c r="AD93" s="171"/>
      <c r="AE93" s="171"/>
      <c r="AF93" s="171"/>
      <c r="AG93" s="171"/>
      <c r="AH93" s="171"/>
      <c r="AI93" s="171"/>
      <c r="AJ93" s="171"/>
      <c r="AK93" s="171"/>
      <c r="AL93" s="171"/>
      <c r="AM93" s="171"/>
      <c r="AN93" s="171"/>
      <c r="AO93" s="171"/>
      <c r="AP93" s="171"/>
      <c r="AQ93" s="171"/>
      <c r="AR93" s="171"/>
      <c r="AS93" s="171"/>
      <c r="AT93" s="171"/>
      <c r="AU93" s="171"/>
      <c r="AV93" s="171"/>
      <c r="AW93" s="171"/>
      <c r="AX93" s="171"/>
      <c r="AY93" s="171"/>
      <c r="AZ93" s="171"/>
      <c r="BA93" s="171"/>
      <c r="BB93" s="171"/>
      <c r="BC93" s="171"/>
      <c r="BD93" s="171"/>
      <c r="BE93" s="171"/>
      <c r="BF93" s="171"/>
      <c r="BG93" s="171"/>
      <c r="BH93" s="171"/>
      <c r="BI93" s="171"/>
      <c r="BJ93" s="171"/>
      <c r="BK93" s="33"/>
      <c r="BL93" s="32"/>
    </row>
    <row r="94" spans="1:78" ht="22.5" customHeight="1">
      <c r="A94" s="12"/>
      <c r="B94" s="223" t="s">
        <v>181</v>
      </c>
      <c r="C94" s="223"/>
      <c r="D94" s="223"/>
      <c r="E94" s="223"/>
      <c r="F94" s="223"/>
      <c r="G94" s="223"/>
      <c r="H94" s="223"/>
      <c r="I94" s="223"/>
      <c r="J94" s="223"/>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6"/>
    </row>
    <row r="95" spans="1:78" ht="22.5" customHeight="1">
      <c r="A95" s="12"/>
      <c r="B95" s="14"/>
      <c r="C95" s="106" t="s">
        <v>180</v>
      </c>
      <c r="D95" s="106"/>
      <c r="E95" s="106"/>
      <c r="F95" s="106"/>
      <c r="G95" s="106"/>
      <c r="H95" s="106"/>
      <c r="I95" s="106"/>
      <c r="J95" s="106"/>
      <c r="K95" s="106"/>
      <c r="L95" s="106"/>
      <c r="M95" s="106"/>
      <c r="N95" s="106"/>
      <c r="O95" s="106"/>
      <c r="P95" s="106"/>
      <c r="Q95" s="106"/>
      <c r="R95" s="106"/>
      <c r="S95" s="106"/>
      <c r="T95" s="106"/>
      <c r="U95" s="106"/>
      <c r="V95" s="106"/>
      <c r="W95" s="106"/>
      <c r="X95" s="106"/>
      <c r="Y95" s="106"/>
      <c r="Z95" s="106"/>
      <c r="AA95" s="106"/>
      <c r="AB95" s="106"/>
      <c r="AC95" s="106"/>
      <c r="AD95" s="106"/>
      <c r="AE95" s="106"/>
      <c r="AF95" s="106"/>
      <c r="AG95" s="106"/>
      <c r="AH95" s="106"/>
      <c r="AI95" s="106"/>
      <c r="AJ95" s="106"/>
      <c r="AK95" s="106"/>
      <c r="AL95" s="106"/>
      <c r="AM95" s="106"/>
      <c r="AN95" s="106"/>
      <c r="AO95" s="106"/>
      <c r="AP95" s="106"/>
      <c r="AQ95" s="106"/>
      <c r="AR95" s="106"/>
      <c r="AS95" s="106"/>
      <c r="AT95" s="106"/>
      <c r="AU95" s="106"/>
      <c r="AV95" s="106"/>
      <c r="AW95" s="106"/>
      <c r="AX95" s="106"/>
      <c r="AY95" s="106"/>
      <c r="AZ95" s="106"/>
      <c r="BA95" s="106"/>
      <c r="BB95" s="106"/>
      <c r="BC95" s="106"/>
      <c r="BD95" s="106"/>
      <c r="BE95" s="106"/>
      <c r="BF95" s="106"/>
      <c r="BG95" s="106"/>
      <c r="BH95" s="106"/>
      <c r="BI95" s="106"/>
      <c r="BJ95" s="106"/>
      <c r="BK95" s="14"/>
      <c r="BL95" s="32"/>
      <c r="BM95" s="32"/>
      <c r="BN95" s="32"/>
      <c r="BO95" s="32"/>
      <c r="BP95" s="32"/>
      <c r="BQ95" s="32"/>
      <c r="BR95" s="32"/>
      <c r="BS95" s="32"/>
      <c r="BT95" s="32"/>
      <c r="BU95" s="32"/>
      <c r="BV95" s="32"/>
      <c r="BW95" s="32"/>
      <c r="BX95" s="32"/>
      <c r="BY95" s="32"/>
      <c r="BZ95" s="32"/>
    </row>
    <row r="96" spans="1:78" ht="22.5" customHeight="1">
      <c r="A96" s="12"/>
      <c r="B96" s="14"/>
      <c r="C96" s="14"/>
      <c r="D96" s="176" t="s">
        <v>98</v>
      </c>
      <c r="E96" s="176"/>
      <c r="F96" s="176"/>
      <c r="G96" s="176"/>
      <c r="H96" s="176"/>
      <c r="I96" s="176"/>
      <c r="J96" s="177"/>
      <c r="K96" s="160"/>
      <c r="L96" s="161"/>
      <c r="M96" s="161"/>
      <c r="N96" s="161"/>
      <c r="O96" s="161"/>
      <c r="P96" s="161"/>
      <c r="Q96" s="161"/>
      <c r="R96" s="161"/>
      <c r="S96" s="161"/>
      <c r="T96" s="161"/>
      <c r="U96" s="161"/>
      <c r="V96" s="161"/>
      <c r="W96" s="161"/>
      <c r="X96" s="161"/>
      <c r="Y96" s="161"/>
      <c r="Z96" s="161"/>
      <c r="AA96" s="161"/>
      <c r="AB96" s="161"/>
      <c r="AC96" s="161"/>
      <c r="AD96" s="161"/>
      <c r="AE96" s="161"/>
      <c r="AF96" s="161"/>
      <c r="AG96" s="161"/>
      <c r="AH96" s="161"/>
      <c r="AI96" s="161"/>
      <c r="AJ96" s="161"/>
      <c r="AK96" s="161"/>
      <c r="AL96" s="161"/>
      <c r="AM96" s="161"/>
      <c r="AN96" s="161"/>
      <c r="AO96" s="161"/>
      <c r="AP96" s="161"/>
      <c r="AQ96" s="161"/>
      <c r="AR96" s="161"/>
      <c r="AS96" s="161"/>
      <c r="AT96" s="161"/>
      <c r="AU96" s="161"/>
      <c r="AV96" s="161"/>
      <c r="AW96" s="161"/>
      <c r="AX96" s="161"/>
      <c r="AY96" s="161"/>
      <c r="AZ96" s="161"/>
      <c r="BA96" s="161"/>
      <c r="BB96" s="161"/>
      <c r="BC96" s="161"/>
      <c r="BD96" s="161"/>
      <c r="BE96" s="161"/>
      <c r="BF96" s="161"/>
      <c r="BG96" s="161"/>
      <c r="BH96" s="161"/>
      <c r="BI96" s="161"/>
      <c r="BJ96" s="161"/>
      <c r="BK96" s="14"/>
      <c r="BL96" s="32"/>
      <c r="BM96" s="32"/>
      <c r="BN96" s="32"/>
      <c r="BO96" s="32"/>
      <c r="BP96" s="32"/>
      <c r="BQ96" s="32"/>
      <c r="BR96" s="32"/>
      <c r="BS96" s="32"/>
      <c r="BT96" s="32"/>
      <c r="BU96" s="32"/>
      <c r="BV96" s="32"/>
      <c r="BW96" s="32"/>
      <c r="BX96" s="32"/>
      <c r="BY96" s="32"/>
      <c r="BZ96" s="32"/>
    </row>
    <row r="97" spans="1:82" ht="22.5" customHeight="1">
      <c r="A97" s="12"/>
      <c r="B97" s="14"/>
      <c r="C97" s="14"/>
      <c r="D97" s="170" t="str">
        <f>IF(K96="","","（注）貴社が本事業において開発の主たる部分を担う必要があります。")</f>
        <v/>
      </c>
      <c r="E97" s="170"/>
      <c r="F97" s="170"/>
      <c r="G97" s="170"/>
      <c r="H97" s="170"/>
      <c r="I97" s="170"/>
      <c r="J97" s="170"/>
      <c r="K97" s="170"/>
      <c r="L97" s="170"/>
      <c r="M97" s="170"/>
      <c r="N97" s="170"/>
      <c r="O97" s="170"/>
      <c r="P97" s="170"/>
      <c r="Q97" s="170"/>
      <c r="R97" s="170"/>
      <c r="S97" s="170"/>
      <c r="T97" s="170"/>
      <c r="U97" s="170"/>
      <c r="V97" s="170"/>
      <c r="W97" s="170"/>
      <c r="X97" s="170"/>
      <c r="Y97" s="170"/>
      <c r="Z97" s="170"/>
      <c r="AA97" s="170"/>
      <c r="AB97" s="170"/>
      <c r="AC97" s="170"/>
      <c r="AD97" s="170"/>
      <c r="AE97" s="170"/>
      <c r="AF97" s="170"/>
      <c r="AG97" s="170"/>
      <c r="AH97" s="170"/>
      <c r="AI97" s="170"/>
      <c r="AJ97" s="170"/>
      <c r="AK97" s="170"/>
      <c r="AL97" s="170"/>
      <c r="AM97" s="170"/>
      <c r="AN97" s="170"/>
      <c r="AO97" s="170"/>
      <c r="AP97" s="170"/>
      <c r="AQ97" s="170"/>
      <c r="AR97" s="170"/>
      <c r="AS97" s="170"/>
      <c r="AT97" s="170"/>
      <c r="AU97" s="170"/>
      <c r="AV97" s="170"/>
      <c r="AW97" s="170"/>
      <c r="AX97" s="170"/>
      <c r="AY97" s="170"/>
      <c r="AZ97" s="170"/>
      <c r="BA97" s="170"/>
      <c r="BB97" s="170"/>
      <c r="BC97" s="170"/>
      <c r="BD97" s="170"/>
      <c r="BE97" s="170"/>
      <c r="BF97" s="170"/>
      <c r="BG97" s="170"/>
      <c r="BH97" s="170"/>
      <c r="BI97" s="170"/>
      <c r="BJ97" s="170"/>
      <c r="BK97" s="14"/>
      <c r="BL97" s="32"/>
      <c r="BM97" s="32"/>
      <c r="BN97" s="32"/>
      <c r="BO97" s="32"/>
      <c r="BP97" s="32"/>
      <c r="BQ97" s="32"/>
      <c r="BR97" s="32"/>
      <c r="BS97" s="32"/>
      <c r="BT97" s="32"/>
      <c r="BU97" s="32"/>
      <c r="BV97" s="32"/>
      <c r="BW97" s="32"/>
      <c r="BX97" s="32"/>
      <c r="BY97" s="32"/>
      <c r="BZ97" s="32"/>
    </row>
    <row r="98" spans="1:82" ht="22.5" customHeight="1">
      <c r="A98" s="12"/>
      <c r="B98" s="14"/>
      <c r="C98" s="14"/>
      <c r="D98" s="173" t="s">
        <v>99</v>
      </c>
      <c r="E98" s="174"/>
      <c r="F98" s="174"/>
      <c r="G98" s="174"/>
      <c r="H98" s="174"/>
      <c r="I98" s="174"/>
      <c r="J98" s="175"/>
      <c r="K98" s="179" t="s">
        <v>100</v>
      </c>
      <c r="L98" s="180"/>
      <c r="M98" s="180"/>
      <c r="N98" s="180"/>
      <c r="O98" s="180"/>
      <c r="P98" s="180"/>
      <c r="Q98" s="180"/>
      <c r="R98" s="180"/>
      <c r="S98" s="180"/>
      <c r="T98" s="180"/>
      <c r="U98" s="180"/>
      <c r="V98" s="180"/>
      <c r="W98" s="180"/>
      <c r="X98" s="180"/>
      <c r="Y98" s="180"/>
      <c r="Z98" s="180"/>
      <c r="AA98" s="125" t="s">
        <v>101</v>
      </c>
      <c r="AB98" s="125"/>
      <c r="AC98" s="125"/>
      <c r="AD98" s="125"/>
      <c r="AE98" s="125"/>
      <c r="AF98" s="125"/>
      <c r="AG98" s="125"/>
      <c r="AH98" s="125"/>
      <c r="AI98" s="181"/>
      <c r="AJ98" s="182"/>
      <c r="AK98" s="182"/>
      <c r="AL98" s="182"/>
      <c r="AM98" s="182"/>
      <c r="AN98" s="182"/>
      <c r="AO98" s="182"/>
      <c r="AP98" s="182"/>
      <c r="AQ98" s="182"/>
      <c r="AR98" s="182"/>
      <c r="AS98" s="182"/>
      <c r="AT98" s="182"/>
      <c r="AU98" s="182"/>
      <c r="AV98" s="182"/>
      <c r="AW98" s="182"/>
      <c r="AX98" s="182"/>
      <c r="AY98" s="182"/>
      <c r="AZ98" s="182"/>
      <c r="BA98" s="182"/>
      <c r="BB98" s="182"/>
      <c r="BC98" s="182"/>
      <c r="BD98" s="182"/>
      <c r="BE98" s="182"/>
      <c r="BF98" s="182"/>
      <c r="BG98" s="182"/>
      <c r="BH98" s="182"/>
      <c r="BI98" s="182"/>
      <c r="BJ98" s="182"/>
      <c r="BK98" s="14"/>
      <c r="BL98" s="32"/>
      <c r="BM98" s="32"/>
      <c r="BN98" s="32"/>
      <c r="BO98" s="32"/>
      <c r="BP98" s="32"/>
      <c r="BQ98" s="32"/>
      <c r="BR98" s="32"/>
      <c r="BS98" s="32"/>
      <c r="BT98" s="32"/>
      <c r="BU98" s="32"/>
      <c r="BV98" s="32"/>
      <c r="BW98" s="32"/>
      <c r="BX98" s="32"/>
      <c r="BY98" s="32"/>
      <c r="BZ98" s="32"/>
    </row>
    <row r="99" spans="1:82" ht="22.5" customHeight="1">
      <c r="A99" s="12"/>
      <c r="B99" s="14"/>
      <c r="C99" s="14"/>
      <c r="D99" s="178" t="str">
        <f>IF(K98="会員登録なし","（注）申請までに医療機器産業参入支援事業（公社）に会員登録してください。","")</f>
        <v/>
      </c>
      <c r="E99" s="178"/>
      <c r="F99" s="178"/>
      <c r="G99" s="178"/>
      <c r="H99" s="178"/>
      <c r="I99" s="178"/>
      <c r="J99" s="178"/>
      <c r="K99" s="178"/>
      <c r="L99" s="178"/>
      <c r="M99" s="178"/>
      <c r="N99" s="178"/>
      <c r="O99" s="178"/>
      <c r="P99" s="178"/>
      <c r="Q99" s="178"/>
      <c r="R99" s="178"/>
      <c r="S99" s="178"/>
      <c r="T99" s="178"/>
      <c r="U99" s="178"/>
      <c r="V99" s="178"/>
      <c r="W99" s="178"/>
      <c r="X99" s="178"/>
      <c r="Y99" s="178"/>
      <c r="Z99" s="178"/>
      <c r="AA99" s="178"/>
      <c r="AB99" s="178"/>
      <c r="AC99" s="178"/>
      <c r="AD99" s="178"/>
      <c r="AE99" s="178"/>
      <c r="AF99" s="178"/>
      <c r="AG99" s="178"/>
      <c r="AH99" s="178"/>
      <c r="AI99" s="178"/>
      <c r="AJ99" s="178"/>
      <c r="AK99" s="178"/>
      <c r="AL99" s="178"/>
      <c r="AM99" s="178"/>
      <c r="AN99" s="178"/>
      <c r="AO99" s="178"/>
      <c r="AP99" s="178"/>
      <c r="AQ99" s="178"/>
      <c r="AR99" s="178"/>
      <c r="AS99" s="178"/>
      <c r="AT99" s="178"/>
      <c r="AU99" s="178"/>
      <c r="AV99" s="178"/>
      <c r="AW99" s="178"/>
      <c r="AX99" s="178"/>
      <c r="AY99" s="178"/>
      <c r="AZ99" s="178"/>
      <c r="BA99" s="178"/>
      <c r="BB99" s="178"/>
      <c r="BC99" s="178"/>
      <c r="BD99" s="178"/>
      <c r="BE99" s="178"/>
      <c r="BF99" s="178"/>
      <c r="BG99" s="178"/>
      <c r="BH99" s="178"/>
      <c r="BI99" s="178"/>
      <c r="BJ99" s="178"/>
      <c r="BK99" s="14"/>
      <c r="BL99" s="32"/>
      <c r="BM99" s="32"/>
      <c r="BN99" s="32"/>
      <c r="BO99" s="32"/>
      <c r="BP99" s="32"/>
      <c r="BQ99" s="32"/>
      <c r="BR99" s="32"/>
      <c r="BS99" s="32"/>
      <c r="BT99" s="32"/>
      <c r="BU99" s="32"/>
      <c r="BV99" s="32"/>
      <c r="BW99" s="32"/>
      <c r="BX99" s="32"/>
      <c r="BY99" s="32"/>
      <c r="BZ99" s="32"/>
    </row>
    <row r="100" spans="1:82" ht="22.5" customHeight="1">
      <c r="A100" s="12"/>
      <c r="B100" s="14"/>
      <c r="C100" s="14"/>
      <c r="D100" s="157" t="s">
        <v>102</v>
      </c>
      <c r="E100" s="158"/>
      <c r="F100" s="158"/>
      <c r="G100" s="158"/>
      <c r="H100" s="158"/>
      <c r="I100" s="158"/>
      <c r="J100" s="159"/>
      <c r="K100" s="160"/>
      <c r="L100" s="161"/>
      <c r="M100" s="161"/>
      <c r="N100" s="161"/>
      <c r="O100" s="161"/>
      <c r="P100" s="161"/>
      <c r="Q100" s="161"/>
      <c r="R100" s="161"/>
      <c r="S100" s="161"/>
      <c r="T100" s="161"/>
      <c r="U100" s="161"/>
      <c r="V100" s="161"/>
      <c r="W100" s="161"/>
      <c r="X100" s="161"/>
      <c r="Y100" s="161"/>
      <c r="Z100" s="161"/>
      <c r="AA100" s="161"/>
      <c r="AB100" s="161"/>
      <c r="AC100" s="161"/>
      <c r="AD100" s="161"/>
      <c r="AE100" s="161"/>
      <c r="AF100" s="161"/>
      <c r="AG100" s="161"/>
      <c r="AH100" s="161"/>
      <c r="AI100" s="161"/>
      <c r="AJ100" s="161"/>
      <c r="AK100" s="161"/>
      <c r="AL100" s="161"/>
      <c r="AM100" s="161"/>
      <c r="AN100" s="161"/>
      <c r="AO100" s="161"/>
      <c r="AP100" s="161"/>
      <c r="AQ100" s="161"/>
      <c r="AR100" s="161"/>
      <c r="AS100" s="161"/>
      <c r="AT100" s="161"/>
      <c r="AU100" s="161"/>
      <c r="AV100" s="161"/>
      <c r="AW100" s="161"/>
      <c r="AX100" s="161"/>
      <c r="AY100" s="161"/>
      <c r="AZ100" s="161"/>
      <c r="BA100" s="161"/>
      <c r="BB100" s="161"/>
      <c r="BC100" s="161"/>
      <c r="BD100" s="161"/>
      <c r="BE100" s="161"/>
      <c r="BF100" s="161"/>
      <c r="BG100" s="161"/>
      <c r="BH100" s="161"/>
      <c r="BI100" s="161"/>
      <c r="BJ100" s="161"/>
      <c r="BK100" s="14"/>
    </row>
    <row r="101" spans="1:82" ht="22.5" customHeight="1">
      <c r="A101" s="12"/>
      <c r="B101" s="14"/>
      <c r="C101" s="14"/>
      <c r="D101" s="157" t="s">
        <v>103</v>
      </c>
      <c r="E101" s="158"/>
      <c r="F101" s="158"/>
      <c r="G101" s="158"/>
      <c r="H101" s="158"/>
      <c r="I101" s="158"/>
      <c r="J101" s="159"/>
      <c r="K101" s="160"/>
      <c r="L101" s="161"/>
      <c r="M101" s="161"/>
      <c r="N101" s="161"/>
      <c r="O101" s="161"/>
      <c r="P101" s="161"/>
      <c r="Q101" s="161"/>
      <c r="R101" s="161"/>
      <c r="S101" s="161"/>
      <c r="T101" s="161"/>
      <c r="U101" s="161"/>
      <c r="V101" s="161"/>
      <c r="W101" s="161"/>
      <c r="X101" s="161"/>
      <c r="Y101" s="161"/>
      <c r="Z101" s="161"/>
      <c r="AA101" s="161"/>
      <c r="AB101" s="161"/>
      <c r="AC101" s="161"/>
      <c r="AD101" s="161"/>
      <c r="AE101" s="161"/>
      <c r="AF101" s="161"/>
      <c r="AG101" s="161"/>
      <c r="AH101" s="161"/>
      <c r="AI101" s="161"/>
      <c r="AJ101" s="161"/>
      <c r="AK101" s="161"/>
      <c r="AL101" s="161"/>
      <c r="AM101" s="161"/>
      <c r="AN101" s="161"/>
      <c r="AO101" s="161"/>
      <c r="AP101" s="161"/>
      <c r="AQ101" s="161"/>
      <c r="AR101" s="161"/>
      <c r="AS101" s="161"/>
      <c r="AT101" s="161"/>
      <c r="AU101" s="161"/>
      <c r="AV101" s="161"/>
      <c r="AW101" s="161"/>
      <c r="AX101" s="161"/>
      <c r="AY101" s="161"/>
      <c r="AZ101" s="161"/>
      <c r="BA101" s="161"/>
      <c r="BB101" s="161"/>
      <c r="BC101" s="161"/>
      <c r="BD101" s="161"/>
      <c r="BE101" s="161"/>
      <c r="BF101" s="161"/>
      <c r="BG101" s="161"/>
      <c r="BH101" s="161"/>
      <c r="BI101" s="161"/>
      <c r="BJ101" s="161"/>
      <c r="BK101" s="14"/>
    </row>
    <row r="102" spans="1:82" ht="22.5" customHeight="1">
      <c r="A102" s="12"/>
      <c r="B102" s="14"/>
      <c r="C102" s="14"/>
      <c r="D102" s="137" t="str">
        <f>IF(K101="","","（注）申請書には貴社の「売上高」「主要取引先」「保有資格・受賞歴」等も記入する必要があります。")</f>
        <v/>
      </c>
      <c r="E102" s="137"/>
      <c r="F102" s="137"/>
      <c r="G102" s="137"/>
      <c r="H102" s="137"/>
      <c r="I102" s="137"/>
      <c r="J102" s="137"/>
      <c r="K102" s="137"/>
      <c r="L102" s="137"/>
      <c r="M102" s="137"/>
      <c r="N102" s="137"/>
      <c r="O102" s="137"/>
      <c r="P102" s="137"/>
      <c r="Q102" s="137"/>
      <c r="R102" s="137"/>
      <c r="S102" s="137"/>
      <c r="T102" s="137"/>
      <c r="U102" s="137"/>
      <c r="V102" s="137"/>
      <c r="W102" s="137"/>
      <c r="X102" s="137"/>
      <c r="Y102" s="137"/>
      <c r="Z102" s="13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34"/>
      <c r="BL102" s="32"/>
    </row>
    <row r="103" spans="1:82" ht="22.5" customHeight="1">
      <c r="A103" s="12"/>
      <c r="B103" s="14"/>
      <c r="C103" s="106" t="s">
        <v>182</v>
      </c>
      <c r="D103" s="106"/>
      <c r="E103" s="106"/>
      <c r="F103" s="106"/>
      <c r="G103" s="106"/>
      <c r="H103" s="106"/>
      <c r="I103" s="106"/>
      <c r="J103" s="106"/>
      <c r="K103" s="106"/>
      <c r="L103" s="106"/>
      <c r="M103" s="106"/>
      <c r="N103" s="106"/>
      <c r="O103" s="106"/>
      <c r="P103" s="106"/>
      <c r="Q103" s="106"/>
      <c r="R103" s="106"/>
      <c r="S103" s="106"/>
      <c r="T103" s="106"/>
      <c r="U103" s="106"/>
      <c r="V103" s="106"/>
      <c r="W103" s="106"/>
      <c r="X103" s="106"/>
      <c r="Y103" s="106"/>
      <c r="Z103" s="106"/>
      <c r="AA103" s="106"/>
      <c r="AB103" s="106"/>
      <c r="AC103" s="106"/>
      <c r="AD103" s="106"/>
      <c r="AE103" s="106"/>
      <c r="AF103" s="106"/>
      <c r="AG103" s="106"/>
      <c r="AH103" s="106"/>
      <c r="AI103" s="106"/>
      <c r="AJ103" s="106"/>
      <c r="AK103" s="106"/>
      <c r="AL103" s="106"/>
      <c r="AM103" s="106"/>
      <c r="AN103" s="106"/>
      <c r="AO103" s="106"/>
      <c r="AP103" s="106"/>
      <c r="AQ103" s="106"/>
      <c r="AR103" s="106"/>
      <c r="AS103" s="106"/>
      <c r="AT103" s="106"/>
      <c r="AU103" s="106"/>
      <c r="AV103" s="106"/>
      <c r="AW103" s="106"/>
      <c r="AX103" s="106"/>
      <c r="AY103" s="106"/>
      <c r="AZ103" s="106"/>
      <c r="BA103" s="106"/>
      <c r="BB103" s="106"/>
      <c r="BC103" s="106"/>
      <c r="BD103" s="106"/>
      <c r="BE103" s="106"/>
      <c r="BF103" s="106"/>
      <c r="BG103" s="106"/>
      <c r="BH103" s="106"/>
      <c r="BI103" s="106"/>
      <c r="BJ103" s="106"/>
      <c r="BK103" s="14"/>
    </row>
    <row r="104" spans="1:82" ht="22.5" customHeight="1">
      <c r="A104" s="12"/>
      <c r="B104" s="14"/>
      <c r="C104" s="14"/>
      <c r="D104" s="191" t="s">
        <v>104</v>
      </c>
      <c r="E104" s="183"/>
      <c r="F104" s="183"/>
      <c r="G104" s="183"/>
      <c r="H104" s="183"/>
      <c r="I104" s="183"/>
      <c r="J104" s="192"/>
      <c r="K104" s="193"/>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194" t="str">
        <f>IF(K105="","","（注）申請時に会社概要の提出が必要です。")</f>
        <v/>
      </c>
      <c r="AP104" s="178"/>
      <c r="AQ104" s="178"/>
      <c r="AR104" s="178"/>
      <c r="AS104" s="178"/>
      <c r="AT104" s="178"/>
      <c r="AU104" s="178"/>
      <c r="AV104" s="178"/>
      <c r="AW104" s="178"/>
      <c r="AX104" s="178"/>
      <c r="AY104" s="178"/>
      <c r="AZ104" s="178"/>
      <c r="BA104" s="178"/>
      <c r="BB104" s="178"/>
      <c r="BC104" s="178"/>
      <c r="BD104" s="178"/>
      <c r="BE104" s="178"/>
      <c r="BF104" s="178"/>
      <c r="BG104" s="178"/>
      <c r="BH104" s="178"/>
      <c r="BI104" s="178"/>
      <c r="BJ104" s="178"/>
      <c r="BK104" s="19"/>
      <c r="BL104" s="19"/>
      <c r="BM104" s="19"/>
      <c r="BN104" s="32"/>
      <c r="BO104" s="32"/>
      <c r="BP104" s="32"/>
      <c r="BQ104" s="32"/>
      <c r="BR104" s="32"/>
      <c r="BS104" s="32"/>
      <c r="BT104" s="32"/>
      <c r="BU104" s="32"/>
      <c r="BV104" s="32"/>
      <c r="BW104" s="32"/>
      <c r="BX104" s="32"/>
      <c r="BY104" s="32"/>
      <c r="BZ104" s="32"/>
      <c r="CA104" s="32"/>
      <c r="CB104" s="32"/>
      <c r="CC104" s="32"/>
      <c r="CD104" s="32"/>
    </row>
    <row r="105" spans="1:82" ht="22.5" customHeight="1">
      <c r="A105" s="12"/>
      <c r="B105" s="14"/>
      <c r="C105" s="14"/>
      <c r="D105" s="147" t="s">
        <v>105</v>
      </c>
      <c r="E105" s="147"/>
      <c r="F105" s="147"/>
      <c r="G105" s="147"/>
      <c r="H105" s="147"/>
      <c r="I105" s="147"/>
      <c r="J105" s="172"/>
      <c r="K105" s="162"/>
      <c r="L105" s="163"/>
      <c r="M105" s="163"/>
      <c r="N105" s="163"/>
      <c r="O105" s="163"/>
      <c r="P105" s="163"/>
      <c r="Q105" s="163"/>
      <c r="R105" s="163"/>
      <c r="S105" s="163"/>
      <c r="T105" s="163"/>
      <c r="U105" s="163"/>
      <c r="V105" s="163"/>
      <c r="W105" s="163"/>
      <c r="X105" s="163"/>
      <c r="Y105" s="163"/>
      <c r="Z105" s="163"/>
      <c r="AA105" s="163"/>
      <c r="AB105" s="163"/>
      <c r="AC105" s="163"/>
      <c r="AD105" s="163"/>
      <c r="AE105" s="163"/>
      <c r="AF105" s="163"/>
      <c r="AG105" s="163"/>
      <c r="AH105" s="163"/>
      <c r="AI105" s="163"/>
      <c r="AJ105" s="163"/>
      <c r="AK105" s="163"/>
      <c r="AL105" s="163"/>
      <c r="AM105" s="163"/>
      <c r="AN105" s="163"/>
      <c r="AO105" s="164" t="s">
        <v>106</v>
      </c>
      <c r="AP105" s="164"/>
      <c r="AQ105" s="164"/>
      <c r="AR105" s="164"/>
      <c r="AS105" s="165"/>
      <c r="AT105" s="168" t="s">
        <v>107</v>
      </c>
      <c r="AU105" s="169"/>
      <c r="AV105" s="169"/>
      <c r="AW105" s="169"/>
      <c r="AX105" s="169"/>
      <c r="AY105" s="169"/>
      <c r="AZ105" s="169"/>
      <c r="BA105" s="169"/>
      <c r="BB105" s="169"/>
      <c r="BC105" s="169"/>
      <c r="BD105" s="169"/>
      <c r="BE105" s="169"/>
      <c r="BF105" s="169"/>
      <c r="BG105" s="169"/>
      <c r="BH105" s="169"/>
      <c r="BI105" s="169"/>
      <c r="BJ105" s="169"/>
      <c r="BK105" s="14"/>
      <c r="BL105" s="32"/>
      <c r="BM105" s="32"/>
      <c r="BN105" s="32"/>
      <c r="BO105" s="32"/>
      <c r="BP105" s="32"/>
      <c r="BQ105" s="32"/>
      <c r="BR105" s="32"/>
      <c r="BS105" s="32"/>
      <c r="BT105" s="32"/>
      <c r="BU105" s="32"/>
      <c r="BV105" s="32"/>
      <c r="BW105" s="32"/>
      <c r="BX105" s="32"/>
      <c r="BY105" s="32"/>
      <c r="BZ105" s="32"/>
      <c r="CA105" s="32"/>
      <c r="CB105" s="32"/>
      <c r="CC105" s="32"/>
      <c r="CD105" s="32"/>
    </row>
    <row r="106" spans="1:82" ht="22.5" customHeight="1">
      <c r="A106" s="12"/>
      <c r="B106" s="14"/>
      <c r="C106" s="14"/>
      <c r="D106" s="189" t="s">
        <v>70</v>
      </c>
      <c r="E106" s="189"/>
      <c r="F106" s="189"/>
      <c r="G106" s="189"/>
      <c r="H106" s="189"/>
      <c r="I106" s="189"/>
      <c r="J106" s="190"/>
      <c r="K106" s="301"/>
      <c r="L106" s="302"/>
      <c r="M106" s="302"/>
      <c r="N106" s="302"/>
      <c r="O106" s="302"/>
      <c r="P106" s="302"/>
      <c r="Q106" s="302"/>
      <c r="R106" s="302"/>
      <c r="S106" s="302"/>
      <c r="T106" s="302"/>
      <c r="U106" s="302"/>
      <c r="V106" s="302"/>
      <c r="W106" s="302"/>
      <c r="X106" s="302"/>
      <c r="Y106" s="302"/>
      <c r="Z106" s="302"/>
      <c r="AA106" s="302"/>
      <c r="AB106" s="302"/>
      <c r="AC106" s="302"/>
      <c r="AD106" s="302"/>
      <c r="AE106" s="302"/>
      <c r="AF106" s="302"/>
      <c r="AG106" s="302"/>
      <c r="AH106" s="302"/>
      <c r="AI106" s="302"/>
      <c r="AJ106" s="302"/>
      <c r="AK106" s="302"/>
      <c r="AL106" s="302"/>
      <c r="AM106" s="302"/>
      <c r="AN106" s="302"/>
      <c r="AO106" s="303" t="s">
        <v>108</v>
      </c>
      <c r="AP106" s="304"/>
      <c r="AQ106" s="304"/>
      <c r="AR106" s="304"/>
      <c r="AS106" s="305"/>
      <c r="AT106" s="306"/>
      <c r="AU106" s="307"/>
      <c r="AV106" s="307"/>
      <c r="AW106" s="307"/>
      <c r="AX106" s="307"/>
      <c r="AY106" s="307"/>
      <c r="AZ106" s="307"/>
      <c r="BA106" s="307"/>
      <c r="BB106" s="307"/>
      <c r="BC106" s="307"/>
      <c r="BD106" s="307"/>
      <c r="BE106" s="307"/>
      <c r="BF106" s="308"/>
      <c r="BG106" s="309" t="s">
        <v>109</v>
      </c>
      <c r="BH106" s="310"/>
      <c r="BI106" s="310"/>
      <c r="BJ106" s="310"/>
      <c r="BK106" s="14"/>
      <c r="BL106" s="32"/>
      <c r="BM106" s="32"/>
      <c r="BN106" s="32"/>
      <c r="BO106" s="32"/>
      <c r="BP106" s="32"/>
      <c r="BQ106" s="32"/>
      <c r="BR106" s="32"/>
      <c r="BS106" s="32"/>
      <c r="BT106" s="32"/>
      <c r="BU106" s="32"/>
      <c r="BV106" s="32"/>
      <c r="BW106" s="32"/>
      <c r="BX106" s="32"/>
      <c r="BY106" s="32"/>
      <c r="BZ106" s="32"/>
      <c r="CA106" s="32"/>
      <c r="CB106" s="32"/>
      <c r="CC106" s="32"/>
      <c r="CD106" s="32"/>
    </row>
    <row r="107" spans="1:82" ht="22.5" customHeight="1">
      <c r="A107" s="12"/>
      <c r="B107" s="14"/>
      <c r="C107" s="14"/>
      <c r="D107" s="105" t="str">
        <f>IF(K105="","","（注）医療機器製販企業と連携する必要があります。申請書には連携相手の実印（押印）が必要です。")</f>
        <v/>
      </c>
      <c r="E107" s="105"/>
      <c r="F107" s="105"/>
      <c r="G107" s="105"/>
      <c r="H107" s="105"/>
      <c r="I107" s="105"/>
      <c r="J107" s="105"/>
      <c r="K107" s="105"/>
      <c r="L107" s="105"/>
      <c r="M107" s="105"/>
      <c r="N107" s="105"/>
      <c r="O107" s="105"/>
      <c r="P107" s="105"/>
      <c r="Q107" s="105"/>
      <c r="R107" s="105"/>
      <c r="S107" s="105"/>
      <c r="T107" s="105"/>
      <c r="U107" s="105"/>
      <c r="V107" s="105"/>
      <c r="W107" s="105"/>
      <c r="X107" s="105"/>
      <c r="Y107" s="105"/>
      <c r="Z107" s="105"/>
      <c r="AA107" s="105"/>
      <c r="AB107" s="105"/>
      <c r="AC107" s="105"/>
      <c r="AD107" s="105"/>
      <c r="AE107" s="105"/>
      <c r="AF107" s="105"/>
      <c r="AG107" s="105"/>
      <c r="AH107" s="105"/>
      <c r="AI107" s="105"/>
      <c r="AJ107" s="105"/>
      <c r="AK107" s="105"/>
      <c r="AL107" s="105"/>
      <c r="AM107" s="105"/>
      <c r="AN107" s="105"/>
      <c r="AO107" s="105"/>
      <c r="AP107" s="105"/>
      <c r="AQ107" s="105"/>
      <c r="AR107" s="105"/>
      <c r="AS107" s="105"/>
      <c r="AT107" s="105"/>
      <c r="AU107" s="105"/>
      <c r="AV107" s="105"/>
      <c r="AW107" s="105"/>
      <c r="AX107" s="105"/>
      <c r="AY107" s="105"/>
      <c r="AZ107" s="105"/>
      <c r="BA107" s="105"/>
      <c r="BB107" s="105"/>
      <c r="BC107" s="105"/>
      <c r="BD107" s="105"/>
      <c r="BE107" s="105"/>
      <c r="BF107" s="105"/>
      <c r="BG107" s="105"/>
      <c r="BH107" s="105"/>
      <c r="BI107" s="105"/>
      <c r="BJ107" s="105"/>
      <c r="BK107" s="14"/>
      <c r="BL107" s="32"/>
      <c r="BM107" s="32"/>
      <c r="BN107" s="32"/>
      <c r="BO107" s="32"/>
      <c r="BP107" s="32"/>
      <c r="BQ107" s="32"/>
      <c r="BR107" s="32"/>
      <c r="BS107" s="32"/>
      <c r="BT107" s="32"/>
      <c r="BU107" s="32"/>
      <c r="BV107" s="32"/>
      <c r="BW107" s="32"/>
      <c r="BX107" s="32"/>
      <c r="BY107" s="32"/>
      <c r="BZ107" s="32"/>
      <c r="CA107" s="32"/>
      <c r="CB107" s="32"/>
      <c r="CC107" s="32"/>
      <c r="CD107" s="32"/>
    </row>
    <row r="108" spans="1:82" ht="22.5" customHeight="1">
      <c r="A108" s="12"/>
      <c r="B108" s="14"/>
      <c r="C108" s="14"/>
      <c r="D108" s="170" t="str">
        <f>IF(K105="","","（注）貴社の関連会社（資本関係がある企業、役員を兼任する企業）を連携相手にすることはできません。")</f>
        <v/>
      </c>
      <c r="E108" s="170"/>
      <c r="F108" s="170"/>
      <c r="G108" s="170"/>
      <c r="H108" s="170"/>
      <c r="I108" s="170"/>
      <c r="J108" s="170"/>
      <c r="K108" s="170"/>
      <c r="L108" s="170"/>
      <c r="M108" s="170"/>
      <c r="N108" s="170"/>
      <c r="O108" s="170"/>
      <c r="P108" s="170"/>
      <c r="Q108" s="170"/>
      <c r="R108" s="170"/>
      <c r="S108" s="170"/>
      <c r="T108" s="170"/>
      <c r="U108" s="170"/>
      <c r="V108" s="170"/>
      <c r="W108" s="170"/>
      <c r="X108" s="170"/>
      <c r="Y108" s="170"/>
      <c r="Z108" s="170"/>
      <c r="AA108" s="170"/>
      <c r="AB108" s="170"/>
      <c r="AC108" s="170"/>
      <c r="AD108" s="170"/>
      <c r="AE108" s="170"/>
      <c r="AF108" s="170"/>
      <c r="AG108" s="170"/>
      <c r="AH108" s="170"/>
      <c r="AI108" s="170"/>
      <c r="AJ108" s="170"/>
      <c r="AK108" s="170"/>
      <c r="AL108" s="170"/>
      <c r="AM108" s="170"/>
      <c r="AN108" s="170"/>
      <c r="AO108" s="170"/>
      <c r="AP108" s="170"/>
      <c r="AQ108" s="170"/>
      <c r="AR108" s="170"/>
      <c r="AS108" s="170"/>
      <c r="AT108" s="170"/>
      <c r="AU108" s="170"/>
      <c r="AV108" s="170"/>
      <c r="AW108" s="170"/>
      <c r="AX108" s="170"/>
      <c r="AY108" s="170"/>
      <c r="AZ108" s="170"/>
      <c r="BA108" s="170"/>
      <c r="BB108" s="170"/>
      <c r="BC108" s="170"/>
      <c r="BD108" s="170"/>
      <c r="BE108" s="170"/>
      <c r="BF108" s="170"/>
      <c r="BG108" s="170"/>
      <c r="BH108" s="170"/>
      <c r="BI108" s="170"/>
      <c r="BJ108" s="170"/>
      <c r="BK108" s="14"/>
      <c r="BL108" s="32"/>
      <c r="BM108" s="32"/>
      <c r="BN108" s="32"/>
      <c r="BO108" s="32"/>
      <c r="BP108" s="32"/>
      <c r="BQ108" s="32"/>
      <c r="BR108" s="32"/>
      <c r="BS108" s="32"/>
      <c r="BT108" s="32"/>
      <c r="BU108" s="32"/>
      <c r="BV108" s="32"/>
      <c r="BW108" s="32"/>
      <c r="BX108" s="32"/>
      <c r="BY108" s="32"/>
      <c r="BZ108" s="32"/>
      <c r="CA108" s="32"/>
      <c r="CB108" s="32"/>
      <c r="CC108" s="32"/>
      <c r="CD108" s="32"/>
    </row>
    <row r="109" spans="1:82" ht="22.5" customHeight="1">
      <c r="A109" s="12"/>
      <c r="B109" s="14"/>
      <c r="C109" s="14"/>
      <c r="D109" s="183" t="s">
        <v>93</v>
      </c>
      <c r="E109" s="183"/>
      <c r="F109" s="183"/>
      <c r="G109" s="183"/>
      <c r="H109" s="183"/>
      <c r="I109" s="183"/>
      <c r="J109" s="183"/>
      <c r="K109" s="184" t="s">
        <v>73</v>
      </c>
      <c r="L109" s="184"/>
      <c r="M109" s="185"/>
      <c r="N109" s="185"/>
      <c r="O109" s="185"/>
      <c r="P109" s="31" t="s">
        <v>0</v>
      </c>
      <c r="Q109" s="180"/>
      <c r="R109" s="180"/>
      <c r="S109" s="180"/>
      <c r="T109" s="186"/>
      <c r="U109" s="187"/>
      <c r="V109" s="188"/>
      <c r="W109" s="188"/>
      <c r="X109" s="188"/>
      <c r="Y109" s="188"/>
      <c r="Z109" s="188"/>
      <c r="AA109" s="188"/>
      <c r="AB109" s="188"/>
      <c r="AC109" s="188"/>
      <c r="AD109" s="188"/>
      <c r="AE109" s="188"/>
      <c r="AF109" s="188"/>
      <c r="AG109" s="188"/>
      <c r="AH109" s="188"/>
      <c r="AI109" s="188"/>
      <c r="AJ109" s="188"/>
      <c r="AK109" s="188"/>
      <c r="AL109" s="188"/>
      <c r="AM109" s="188"/>
      <c r="AN109" s="188"/>
      <c r="AO109" s="188"/>
      <c r="AP109" s="188"/>
      <c r="AQ109" s="188"/>
      <c r="AR109" s="188"/>
      <c r="AS109" s="188"/>
      <c r="AT109" s="188"/>
      <c r="AU109" s="188"/>
      <c r="AV109" s="188"/>
      <c r="AW109" s="188"/>
      <c r="AX109" s="188"/>
      <c r="AY109" s="188"/>
      <c r="AZ109" s="188"/>
      <c r="BA109" s="188"/>
      <c r="BB109" s="188"/>
      <c r="BC109" s="188"/>
      <c r="BD109" s="188"/>
      <c r="BE109" s="188"/>
      <c r="BF109" s="188"/>
      <c r="BG109" s="188"/>
      <c r="BH109" s="188"/>
      <c r="BI109" s="188"/>
      <c r="BJ109" s="188"/>
      <c r="BK109" s="14"/>
      <c r="BL109" s="32"/>
      <c r="BM109" s="32"/>
      <c r="BN109" s="32"/>
      <c r="BO109" s="32"/>
      <c r="BP109" s="32"/>
      <c r="BQ109" s="32"/>
      <c r="BR109" s="32"/>
      <c r="BS109" s="32"/>
      <c r="BT109" s="32"/>
      <c r="BU109" s="32"/>
      <c r="BV109" s="32"/>
      <c r="BW109" s="32"/>
      <c r="BX109" s="32"/>
      <c r="BY109" s="32"/>
      <c r="BZ109" s="32"/>
    </row>
    <row r="110" spans="1:82" ht="22.5" customHeight="1">
      <c r="A110" s="12"/>
      <c r="B110" s="14"/>
      <c r="C110" s="14"/>
      <c r="D110" s="178" t="str">
        <f>IF(U109="","","（注）連携相手である製販企業の登記場所は問いません。登記簿謄本の住所をご記入ください。")</f>
        <v/>
      </c>
      <c r="E110" s="178"/>
      <c r="F110" s="178"/>
      <c r="G110" s="178"/>
      <c r="H110" s="178"/>
      <c r="I110" s="178"/>
      <c r="J110" s="178"/>
      <c r="K110" s="178"/>
      <c r="L110" s="178"/>
      <c r="M110" s="178"/>
      <c r="N110" s="178"/>
      <c r="O110" s="178"/>
      <c r="P110" s="178"/>
      <c r="Q110" s="178"/>
      <c r="R110" s="178"/>
      <c r="S110" s="178"/>
      <c r="T110" s="178"/>
      <c r="U110" s="178"/>
      <c r="V110" s="178"/>
      <c r="W110" s="178"/>
      <c r="X110" s="178"/>
      <c r="Y110" s="178"/>
      <c r="Z110" s="178"/>
      <c r="AA110" s="178"/>
      <c r="AB110" s="178"/>
      <c r="AC110" s="178"/>
      <c r="AD110" s="178"/>
      <c r="AE110" s="178"/>
      <c r="AF110" s="178"/>
      <c r="AG110" s="178"/>
      <c r="AH110" s="178"/>
      <c r="AI110" s="178"/>
      <c r="AJ110" s="178"/>
      <c r="AK110" s="178"/>
      <c r="AL110" s="178"/>
      <c r="AM110" s="178"/>
      <c r="AN110" s="178"/>
      <c r="AO110" s="178"/>
      <c r="AP110" s="178"/>
      <c r="AQ110" s="178"/>
      <c r="AR110" s="178"/>
      <c r="AS110" s="178"/>
      <c r="AT110" s="178"/>
      <c r="AU110" s="178"/>
      <c r="AV110" s="178"/>
      <c r="AW110" s="178"/>
      <c r="AX110" s="178"/>
      <c r="AY110" s="178"/>
      <c r="AZ110" s="178"/>
      <c r="BA110" s="178"/>
      <c r="BB110" s="178"/>
      <c r="BC110" s="178"/>
      <c r="BD110" s="178"/>
      <c r="BE110" s="178"/>
      <c r="BF110" s="178"/>
      <c r="BG110" s="178"/>
      <c r="BH110" s="178"/>
      <c r="BI110" s="178"/>
      <c r="BJ110" s="178"/>
      <c r="BK110" s="14"/>
      <c r="BL110" s="32"/>
      <c r="BM110" s="32"/>
      <c r="BN110" s="32"/>
      <c r="BO110" s="32"/>
      <c r="BP110" s="32"/>
      <c r="BQ110" s="32"/>
      <c r="BR110" s="32"/>
      <c r="BS110" s="32"/>
      <c r="BT110" s="32"/>
      <c r="BU110" s="32"/>
      <c r="BV110" s="32"/>
      <c r="BW110" s="32"/>
      <c r="BX110" s="32"/>
      <c r="BY110" s="32"/>
      <c r="BZ110" s="32"/>
    </row>
    <row r="111" spans="1:82" ht="22.5" customHeight="1">
      <c r="A111" s="12"/>
      <c r="B111" s="14"/>
      <c r="C111" s="14"/>
      <c r="D111" s="176" t="s">
        <v>98</v>
      </c>
      <c r="E111" s="176"/>
      <c r="F111" s="176"/>
      <c r="G111" s="176"/>
      <c r="H111" s="176"/>
      <c r="I111" s="176"/>
      <c r="J111" s="177"/>
      <c r="K111" s="160"/>
      <c r="L111" s="161"/>
      <c r="M111" s="161"/>
      <c r="N111" s="161"/>
      <c r="O111" s="161"/>
      <c r="P111" s="161"/>
      <c r="Q111" s="161"/>
      <c r="R111" s="161"/>
      <c r="S111" s="161"/>
      <c r="T111" s="161"/>
      <c r="U111" s="161"/>
      <c r="V111" s="161"/>
      <c r="W111" s="161"/>
      <c r="X111" s="161"/>
      <c r="Y111" s="161"/>
      <c r="Z111" s="161"/>
      <c r="AA111" s="161"/>
      <c r="AB111" s="161"/>
      <c r="AC111" s="161"/>
      <c r="AD111" s="161"/>
      <c r="AE111" s="161"/>
      <c r="AF111" s="161"/>
      <c r="AG111" s="161"/>
      <c r="AH111" s="161"/>
      <c r="AI111" s="161"/>
      <c r="AJ111" s="161"/>
      <c r="AK111" s="161"/>
      <c r="AL111" s="161"/>
      <c r="AM111" s="161"/>
      <c r="AN111" s="161"/>
      <c r="AO111" s="161"/>
      <c r="AP111" s="161"/>
      <c r="AQ111" s="161"/>
      <c r="AR111" s="161"/>
      <c r="AS111" s="161"/>
      <c r="AT111" s="161"/>
      <c r="AU111" s="161"/>
      <c r="AV111" s="161"/>
      <c r="AW111" s="161"/>
      <c r="AX111" s="161"/>
      <c r="AY111" s="161"/>
      <c r="AZ111" s="161"/>
      <c r="BA111" s="161"/>
      <c r="BB111" s="161"/>
      <c r="BC111" s="161"/>
      <c r="BD111" s="161"/>
      <c r="BE111" s="161"/>
      <c r="BF111" s="161"/>
      <c r="BG111" s="161"/>
      <c r="BH111" s="161"/>
      <c r="BI111" s="161"/>
      <c r="BJ111" s="161"/>
      <c r="BK111" s="14"/>
    </row>
    <row r="112" spans="1:82" ht="22.5" customHeight="1">
      <c r="A112" s="12"/>
      <c r="B112" s="14"/>
      <c r="C112" s="14"/>
      <c r="D112" s="170" t="str">
        <f>IF(K111="","","（注）本事業で開発する製品等の販路開拓を連携相手の医療機器製販企業が担う必要があります。")</f>
        <v/>
      </c>
      <c r="E112" s="170"/>
      <c r="F112" s="170"/>
      <c r="G112" s="170"/>
      <c r="H112" s="170"/>
      <c r="I112" s="170"/>
      <c r="J112" s="170"/>
      <c r="K112" s="170"/>
      <c r="L112" s="170"/>
      <c r="M112" s="170"/>
      <c r="N112" s="170"/>
      <c r="O112" s="170"/>
      <c r="P112" s="170"/>
      <c r="Q112" s="170"/>
      <c r="R112" s="170"/>
      <c r="S112" s="170"/>
      <c r="T112" s="170"/>
      <c r="U112" s="170"/>
      <c r="V112" s="170"/>
      <c r="W112" s="170"/>
      <c r="X112" s="170"/>
      <c r="Y112" s="170"/>
      <c r="Z112" s="170"/>
      <c r="AA112" s="170"/>
      <c r="AB112" s="170"/>
      <c r="AC112" s="170"/>
      <c r="AD112" s="170"/>
      <c r="AE112" s="170"/>
      <c r="AF112" s="170"/>
      <c r="AG112" s="170"/>
      <c r="AH112" s="170"/>
      <c r="AI112" s="170"/>
      <c r="AJ112" s="170"/>
      <c r="AK112" s="170"/>
      <c r="AL112" s="170"/>
      <c r="AM112" s="170"/>
      <c r="AN112" s="170"/>
      <c r="AO112" s="170"/>
      <c r="AP112" s="170"/>
      <c r="AQ112" s="170"/>
      <c r="AR112" s="170"/>
      <c r="AS112" s="170"/>
      <c r="AT112" s="170"/>
      <c r="AU112" s="170"/>
      <c r="AV112" s="170"/>
      <c r="AW112" s="170"/>
      <c r="AX112" s="170"/>
      <c r="AY112" s="170"/>
      <c r="AZ112" s="170"/>
      <c r="BA112" s="170"/>
      <c r="BB112" s="170"/>
      <c r="BC112" s="170"/>
      <c r="BD112" s="170"/>
      <c r="BE112" s="170"/>
      <c r="BF112" s="170"/>
      <c r="BG112" s="170"/>
      <c r="BH112" s="170"/>
      <c r="BI112" s="170"/>
      <c r="BJ112" s="170"/>
      <c r="BK112" s="14"/>
    </row>
    <row r="113" spans="1:133" ht="22.5" customHeight="1">
      <c r="A113" s="12"/>
      <c r="B113" s="14"/>
      <c r="C113" s="14"/>
      <c r="D113" s="173" t="s">
        <v>110</v>
      </c>
      <c r="E113" s="174"/>
      <c r="F113" s="174"/>
      <c r="G113" s="174"/>
      <c r="H113" s="174"/>
      <c r="I113" s="174"/>
      <c r="J113" s="175"/>
      <c r="K113" s="179" t="s">
        <v>100</v>
      </c>
      <c r="L113" s="180"/>
      <c r="M113" s="180"/>
      <c r="N113" s="180"/>
      <c r="O113" s="180"/>
      <c r="P113" s="180"/>
      <c r="Q113" s="180"/>
      <c r="R113" s="180"/>
      <c r="S113" s="180"/>
      <c r="T113" s="180"/>
      <c r="U113" s="180"/>
      <c r="V113" s="180"/>
      <c r="W113" s="180"/>
      <c r="X113" s="180"/>
      <c r="Y113" s="180"/>
      <c r="Z113" s="180"/>
      <c r="AA113" s="125" t="s">
        <v>101</v>
      </c>
      <c r="AB113" s="125"/>
      <c r="AC113" s="125"/>
      <c r="AD113" s="125"/>
      <c r="AE113" s="125"/>
      <c r="AF113" s="125"/>
      <c r="AG113" s="125"/>
      <c r="AH113" s="125"/>
      <c r="AI113" s="181"/>
      <c r="AJ113" s="182"/>
      <c r="AK113" s="182"/>
      <c r="AL113" s="182"/>
      <c r="AM113" s="182"/>
      <c r="AN113" s="182"/>
      <c r="AO113" s="182"/>
      <c r="AP113" s="182"/>
      <c r="AQ113" s="182"/>
      <c r="AR113" s="182"/>
      <c r="AS113" s="182"/>
      <c r="AT113" s="182"/>
      <c r="AU113" s="182"/>
      <c r="AV113" s="182"/>
      <c r="AW113" s="182"/>
      <c r="AX113" s="182"/>
      <c r="AY113" s="182"/>
      <c r="AZ113" s="182"/>
      <c r="BA113" s="182"/>
      <c r="BB113" s="182"/>
      <c r="BC113" s="182"/>
      <c r="BD113" s="182"/>
      <c r="BE113" s="182"/>
      <c r="BF113" s="182"/>
      <c r="BG113" s="182"/>
      <c r="BH113" s="182"/>
      <c r="BI113" s="182"/>
      <c r="BJ113" s="182"/>
      <c r="BK113" s="14"/>
    </row>
    <row r="114" spans="1:133" ht="22.5" customHeight="1">
      <c r="A114" s="12"/>
      <c r="B114" s="14"/>
      <c r="C114" s="14"/>
      <c r="D114" s="105" t="str">
        <f>IF(K113="会員登録なし","（注）申請までに東京都医工連携HUB機構に会員登録するように連携相手に依頼してください。","")</f>
        <v/>
      </c>
      <c r="E114" s="105"/>
      <c r="F114" s="105"/>
      <c r="G114" s="105"/>
      <c r="H114" s="105"/>
      <c r="I114" s="105"/>
      <c r="J114" s="105"/>
      <c r="K114" s="105"/>
      <c r="L114" s="105"/>
      <c r="M114" s="105"/>
      <c r="N114" s="105"/>
      <c r="O114" s="105"/>
      <c r="P114" s="105"/>
      <c r="Q114" s="105"/>
      <c r="R114" s="105"/>
      <c r="S114" s="105"/>
      <c r="T114" s="105"/>
      <c r="U114" s="105"/>
      <c r="V114" s="105"/>
      <c r="W114" s="105"/>
      <c r="X114" s="105"/>
      <c r="Y114" s="105"/>
      <c r="Z114" s="105"/>
      <c r="AA114" s="105"/>
      <c r="AB114" s="105"/>
      <c r="AC114" s="105"/>
      <c r="AD114" s="105"/>
      <c r="AE114" s="105"/>
      <c r="AF114" s="105"/>
      <c r="AG114" s="105"/>
      <c r="AH114" s="105"/>
      <c r="AI114" s="105"/>
      <c r="AJ114" s="105"/>
      <c r="AK114" s="105"/>
      <c r="AL114" s="105"/>
      <c r="AM114" s="105"/>
      <c r="AN114" s="105"/>
      <c r="AO114" s="105"/>
      <c r="AP114" s="105"/>
      <c r="AQ114" s="105"/>
      <c r="AR114" s="105"/>
      <c r="AS114" s="105"/>
      <c r="AT114" s="105"/>
      <c r="AU114" s="105"/>
      <c r="AV114" s="105"/>
      <c r="AW114" s="105"/>
      <c r="AX114" s="105"/>
      <c r="AY114" s="105"/>
      <c r="AZ114" s="105"/>
      <c r="BA114" s="105"/>
      <c r="BB114" s="105"/>
      <c r="BC114" s="105"/>
      <c r="BD114" s="105"/>
      <c r="BE114" s="105"/>
      <c r="BF114" s="105"/>
      <c r="BG114" s="105"/>
      <c r="BH114" s="105"/>
      <c r="BI114" s="105"/>
      <c r="BJ114" s="105"/>
      <c r="BK114" s="14"/>
    </row>
    <row r="115" spans="1:133" ht="22.5" customHeight="1">
      <c r="A115" s="12"/>
      <c r="B115" s="14"/>
      <c r="C115" s="14"/>
      <c r="D115" s="157" t="s">
        <v>111</v>
      </c>
      <c r="E115" s="158"/>
      <c r="F115" s="158"/>
      <c r="G115" s="158"/>
      <c r="H115" s="158"/>
      <c r="I115" s="158"/>
      <c r="J115" s="159"/>
      <c r="K115" s="160"/>
      <c r="L115" s="161"/>
      <c r="M115" s="161"/>
      <c r="N115" s="161"/>
      <c r="O115" s="161"/>
      <c r="P115" s="161"/>
      <c r="Q115" s="161"/>
      <c r="R115" s="161"/>
      <c r="S115" s="161"/>
      <c r="T115" s="161"/>
      <c r="U115" s="161"/>
      <c r="V115" s="161"/>
      <c r="W115" s="161"/>
      <c r="X115" s="161"/>
      <c r="Y115" s="161"/>
      <c r="Z115" s="161"/>
      <c r="AA115" s="161"/>
      <c r="AB115" s="161"/>
      <c r="AC115" s="161"/>
      <c r="AD115" s="161"/>
      <c r="AE115" s="161"/>
      <c r="AF115" s="161"/>
      <c r="AG115" s="161"/>
      <c r="AH115" s="161"/>
      <c r="AI115" s="161"/>
      <c r="AJ115" s="161"/>
      <c r="AK115" s="161"/>
      <c r="AL115" s="161"/>
      <c r="AM115" s="161"/>
      <c r="AN115" s="161"/>
      <c r="AO115" s="161"/>
      <c r="AP115" s="161"/>
      <c r="AQ115" s="161"/>
      <c r="AR115" s="161"/>
      <c r="AS115" s="161"/>
      <c r="AT115" s="161"/>
      <c r="AU115" s="161"/>
      <c r="AV115" s="161"/>
      <c r="AW115" s="161"/>
      <c r="AX115" s="161"/>
      <c r="AY115" s="161"/>
      <c r="AZ115" s="161"/>
      <c r="BA115" s="161"/>
      <c r="BB115" s="161"/>
      <c r="BC115" s="161"/>
      <c r="BD115" s="161"/>
      <c r="BE115" s="161"/>
      <c r="BF115" s="161"/>
      <c r="BG115" s="161"/>
      <c r="BH115" s="161"/>
      <c r="BI115" s="161"/>
      <c r="BJ115" s="161"/>
      <c r="BK115" s="14"/>
    </row>
    <row r="116" spans="1:133" ht="22.5" customHeight="1">
      <c r="A116" s="12"/>
      <c r="B116" s="14"/>
      <c r="C116" s="14"/>
      <c r="D116" s="157" t="s">
        <v>112</v>
      </c>
      <c r="E116" s="158"/>
      <c r="F116" s="158"/>
      <c r="G116" s="158"/>
      <c r="H116" s="158"/>
      <c r="I116" s="158"/>
      <c r="J116" s="159"/>
      <c r="K116" s="160"/>
      <c r="L116" s="161"/>
      <c r="M116" s="161"/>
      <c r="N116" s="161"/>
      <c r="O116" s="161"/>
      <c r="P116" s="161"/>
      <c r="Q116" s="161"/>
      <c r="R116" s="161"/>
      <c r="S116" s="161"/>
      <c r="T116" s="161"/>
      <c r="U116" s="161"/>
      <c r="V116" s="161"/>
      <c r="W116" s="161"/>
      <c r="X116" s="161"/>
      <c r="Y116" s="161"/>
      <c r="Z116" s="161"/>
      <c r="AA116" s="161"/>
      <c r="AB116" s="161"/>
      <c r="AC116" s="161"/>
      <c r="AD116" s="161"/>
      <c r="AE116" s="161"/>
      <c r="AF116" s="161"/>
      <c r="AG116" s="161"/>
      <c r="AH116" s="161"/>
      <c r="AI116" s="161"/>
      <c r="AJ116" s="161"/>
      <c r="AK116" s="161"/>
      <c r="AL116" s="161"/>
      <c r="AM116" s="161"/>
      <c r="AN116" s="161"/>
      <c r="AO116" s="161"/>
      <c r="AP116" s="161"/>
      <c r="AQ116" s="161"/>
      <c r="AR116" s="161"/>
      <c r="AS116" s="161"/>
      <c r="AT116" s="161"/>
      <c r="AU116" s="161"/>
      <c r="AV116" s="161"/>
      <c r="AW116" s="161"/>
      <c r="AX116" s="161"/>
      <c r="AY116" s="161"/>
      <c r="AZ116" s="161"/>
      <c r="BA116" s="161"/>
      <c r="BB116" s="161"/>
      <c r="BC116" s="161"/>
      <c r="BD116" s="161"/>
      <c r="BE116" s="161"/>
      <c r="BF116" s="161"/>
      <c r="BG116" s="161"/>
      <c r="BH116" s="161"/>
      <c r="BI116" s="161"/>
      <c r="BJ116" s="161"/>
      <c r="BK116" s="14"/>
    </row>
    <row r="117" spans="1:133" s="37" customFormat="1" ht="22.5" customHeight="1">
      <c r="A117" s="35"/>
      <c r="B117" s="36"/>
      <c r="C117" s="36"/>
      <c r="D117" s="105" t="str">
        <f>IF(K116="","","（注）申請書には連携相手の「直近売上高」「主要取引先、販路」「保有資格」等を記入する必要があります。")</f>
        <v/>
      </c>
      <c r="E117" s="105"/>
      <c r="F117" s="105"/>
      <c r="G117" s="105"/>
      <c r="H117" s="105"/>
      <c r="I117" s="105"/>
      <c r="J117" s="105"/>
      <c r="K117" s="105"/>
      <c r="L117" s="105"/>
      <c r="M117" s="105"/>
      <c r="N117" s="105"/>
      <c r="O117" s="105"/>
      <c r="P117" s="105"/>
      <c r="Q117" s="105"/>
      <c r="R117" s="105"/>
      <c r="S117" s="105"/>
      <c r="T117" s="105"/>
      <c r="U117" s="105"/>
      <c r="V117" s="105"/>
      <c r="W117" s="105"/>
      <c r="X117" s="105"/>
      <c r="Y117" s="105"/>
      <c r="Z117" s="105"/>
      <c r="AA117" s="105"/>
      <c r="AB117" s="105"/>
      <c r="AC117" s="105"/>
      <c r="AD117" s="105"/>
      <c r="AE117" s="105"/>
      <c r="AF117" s="105"/>
      <c r="AG117" s="105"/>
      <c r="AH117" s="105"/>
      <c r="AI117" s="105"/>
      <c r="AJ117" s="105"/>
      <c r="AK117" s="105"/>
      <c r="AL117" s="105"/>
      <c r="AM117" s="105"/>
      <c r="AN117" s="105"/>
      <c r="AO117" s="105"/>
      <c r="AP117" s="105"/>
      <c r="AQ117" s="105"/>
      <c r="AR117" s="105"/>
      <c r="AS117" s="105"/>
      <c r="AT117" s="105"/>
      <c r="AU117" s="105"/>
      <c r="AV117" s="105"/>
      <c r="AW117" s="105"/>
      <c r="AX117" s="105"/>
      <c r="AY117" s="105"/>
      <c r="AZ117" s="105"/>
      <c r="BA117" s="105"/>
      <c r="BB117" s="105"/>
      <c r="BC117" s="105"/>
      <c r="BD117" s="105"/>
      <c r="BE117" s="105"/>
      <c r="BF117" s="105"/>
      <c r="BG117" s="105"/>
      <c r="BH117" s="105"/>
      <c r="BI117" s="105"/>
      <c r="BJ117" s="105"/>
      <c r="BK117" s="36"/>
    </row>
    <row r="118" spans="1:133" s="37" customFormat="1" ht="22.5" customHeight="1">
      <c r="A118" s="35"/>
      <c r="B118" s="67" t="s">
        <v>183</v>
      </c>
      <c r="C118" s="67"/>
      <c r="D118" s="67"/>
      <c r="E118" s="67"/>
      <c r="F118" s="67"/>
      <c r="G118" s="67"/>
      <c r="H118" s="67"/>
      <c r="I118" s="67"/>
      <c r="J118" s="67"/>
      <c r="K118" s="67"/>
      <c r="L118" s="67"/>
      <c r="M118" s="67"/>
      <c r="N118" s="67"/>
      <c r="O118" s="67"/>
      <c r="P118" s="67"/>
      <c r="Q118" s="67"/>
      <c r="R118" s="67"/>
      <c r="S118" s="67"/>
      <c r="T118" s="67"/>
      <c r="U118" s="67"/>
      <c r="V118" s="67"/>
      <c r="W118" s="67"/>
      <c r="X118" s="67"/>
      <c r="Y118" s="67"/>
      <c r="Z118" s="67"/>
      <c r="AA118" s="67"/>
      <c r="AB118" s="67"/>
      <c r="AC118" s="67"/>
      <c r="AD118" s="67"/>
      <c r="AE118" s="67"/>
      <c r="AF118" s="67"/>
      <c r="AG118" s="67"/>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c r="BG118" s="36"/>
      <c r="BH118" s="38"/>
      <c r="BI118" s="38"/>
      <c r="BJ118" s="38"/>
      <c r="BK118" s="38"/>
      <c r="BL118" s="39"/>
    </row>
    <row r="119" spans="1:133" s="37" customFormat="1" ht="22.5" customHeight="1">
      <c r="A119" s="35"/>
      <c r="B119" s="40"/>
      <c r="C119" s="40"/>
      <c r="D119" s="154" t="s">
        <v>113</v>
      </c>
      <c r="E119" s="154"/>
      <c r="F119" s="154"/>
      <c r="G119" s="154"/>
      <c r="H119" s="154"/>
      <c r="I119" s="154"/>
      <c r="J119" s="154"/>
      <c r="K119" s="154"/>
      <c r="L119" s="154"/>
      <c r="M119" s="154"/>
      <c r="N119" s="154"/>
      <c r="O119" s="154"/>
      <c r="P119" s="154"/>
      <c r="Q119" s="154"/>
      <c r="R119" s="154"/>
      <c r="S119" s="154"/>
      <c r="T119" s="154"/>
      <c r="U119" s="154"/>
      <c r="V119" s="154"/>
      <c r="W119" s="154"/>
      <c r="X119" s="154"/>
      <c r="Y119" s="154"/>
      <c r="Z119" s="154"/>
      <c r="AA119" s="154"/>
      <c r="AB119" s="154"/>
      <c r="AC119" s="154"/>
      <c r="AD119" s="154"/>
      <c r="AE119" s="154"/>
      <c r="AF119" s="154"/>
      <c r="AG119" s="154"/>
      <c r="AH119" s="154"/>
      <c r="AI119" s="154"/>
      <c r="AJ119" s="154"/>
      <c r="AK119" s="154"/>
      <c r="AL119" s="154"/>
      <c r="AM119" s="154"/>
      <c r="AN119" s="154"/>
      <c r="AO119" s="154"/>
      <c r="AP119" s="154"/>
      <c r="AQ119" s="154"/>
      <c r="AR119" s="154"/>
      <c r="AS119" s="154"/>
      <c r="AT119" s="154"/>
      <c r="AU119" s="154"/>
      <c r="AV119" s="154"/>
      <c r="AW119" s="154"/>
      <c r="AX119" s="154"/>
      <c r="AY119" s="154"/>
      <c r="AZ119" s="154"/>
      <c r="BA119" s="154"/>
      <c r="BB119" s="154"/>
      <c r="BC119" s="154"/>
      <c r="BD119" s="154"/>
      <c r="BE119" s="154"/>
      <c r="BF119" s="154"/>
      <c r="BG119" s="154"/>
      <c r="BH119" s="154"/>
      <c r="BI119" s="154"/>
      <c r="BJ119" s="154"/>
      <c r="BK119" s="38"/>
      <c r="BL119" s="39"/>
    </row>
    <row r="120" spans="1:133" s="37" customFormat="1" ht="22.5" customHeight="1">
      <c r="A120" s="35"/>
      <c r="B120" s="40"/>
      <c r="C120" s="40"/>
      <c r="D120" s="155" t="s">
        <v>114</v>
      </c>
      <c r="E120" s="155"/>
      <c r="F120" s="155"/>
      <c r="G120" s="155"/>
      <c r="H120" s="155"/>
      <c r="I120" s="155"/>
      <c r="J120" s="155"/>
      <c r="K120" s="155"/>
      <c r="L120" s="155"/>
      <c r="M120" s="155"/>
      <c r="N120" s="155"/>
      <c r="O120" s="155"/>
      <c r="P120" s="155"/>
      <c r="Q120" s="155"/>
      <c r="R120" s="155"/>
      <c r="S120" s="155"/>
      <c r="T120" s="155"/>
      <c r="U120" s="155"/>
      <c r="V120" s="155"/>
      <c r="W120" s="155"/>
      <c r="X120" s="155"/>
      <c r="Y120" s="155"/>
      <c r="Z120" s="155"/>
      <c r="AA120" s="155"/>
      <c r="AB120" s="155"/>
      <c r="AC120" s="155"/>
      <c r="AD120" s="155"/>
      <c r="AE120" s="155"/>
      <c r="AF120" s="155"/>
      <c r="AG120" s="155"/>
      <c r="AH120" s="155"/>
      <c r="AI120" s="155"/>
      <c r="AJ120" s="155"/>
      <c r="AK120" s="155"/>
      <c r="AL120" s="155"/>
      <c r="AM120" s="155"/>
      <c r="AN120" s="155"/>
      <c r="AO120" s="155"/>
      <c r="AP120" s="155"/>
      <c r="AQ120" s="155"/>
      <c r="AR120" s="155"/>
      <c r="AS120" s="155"/>
      <c r="AT120" s="155"/>
      <c r="AU120" s="155"/>
      <c r="AV120" s="155"/>
      <c r="AW120" s="155"/>
      <c r="AX120" s="155"/>
      <c r="AY120" s="155"/>
      <c r="AZ120" s="155"/>
      <c r="BA120" s="155"/>
      <c r="BB120" s="155"/>
      <c r="BC120" s="155"/>
      <c r="BD120" s="155"/>
      <c r="BE120" s="155"/>
      <c r="BF120" s="155"/>
      <c r="BG120" s="155"/>
      <c r="BH120" s="155"/>
      <c r="BI120" s="155"/>
      <c r="BJ120" s="155"/>
      <c r="BK120" s="38"/>
      <c r="BL120" s="39"/>
    </row>
    <row r="121" spans="1:133" s="39" customFormat="1" ht="22.5" customHeight="1">
      <c r="A121" s="35"/>
      <c r="B121" s="156" t="s">
        <v>184</v>
      </c>
      <c r="C121" s="156"/>
      <c r="D121" s="156"/>
      <c r="E121" s="156"/>
      <c r="F121" s="156"/>
      <c r="G121" s="156"/>
      <c r="H121" s="156"/>
      <c r="I121" s="156"/>
      <c r="J121" s="156"/>
      <c r="K121" s="15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c r="AK121" s="36"/>
      <c r="AL121" s="36"/>
      <c r="AM121" s="36"/>
      <c r="AN121" s="36"/>
      <c r="AO121" s="36"/>
      <c r="AP121" s="36"/>
      <c r="AQ121" s="36"/>
      <c r="AR121" s="36"/>
      <c r="AS121" s="36"/>
      <c r="AT121" s="36"/>
      <c r="AU121" s="36"/>
      <c r="AV121" s="36"/>
      <c r="AW121" s="36"/>
      <c r="AX121" s="36"/>
      <c r="AY121" s="36"/>
      <c r="AZ121" s="36"/>
      <c r="BA121" s="36"/>
      <c r="BB121" s="36"/>
      <c r="BC121" s="36"/>
      <c r="BD121" s="36"/>
      <c r="BE121" s="36"/>
      <c r="BF121" s="36"/>
      <c r="BG121" s="36"/>
      <c r="BH121" s="36"/>
      <c r="BI121" s="36"/>
      <c r="BJ121" s="36"/>
      <c r="BK121" s="36"/>
      <c r="BM121" s="41"/>
      <c r="BN121" s="41"/>
      <c r="BO121" s="41"/>
      <c r="BP121" s="41"/>
      <c r="BQ121" s="41"/>
      <c r="BR121" s="41"/>
      <c r="BS121" s="41"/>
      <c r="BT121" s="41"/>
      <c r="BU121" s="41"/>
      <c r="BV121" s="41"/>
      <c r="BW121" s="41"/>
      <c r="BX121" s="41"/>
      <c r="BY121" s="41"/>
      <c r="BZ121" s="41"/>
      <c r="CA121" s="41"/>
      <c r="CB121" s="41"/>
      <c r="CC121" s="41"/>
      <c r="CD121" s="41"/>
      <c r="CE121" s="41"/>
      <c r="CF121" s="41"/>
      <c r="CG121" s="41"/>
      <c r="CH121" s="41"/>
      <c r="CI121" s="41"/>
      <c r="CJ121" s="41"/>
      <c r="CK121" s="41"/>
      <c r="CL121" s="41"/>
      <c r="CM121" s="41"/>
      <c r="CN121" s="41"/>
      <c r="CO121" s="41"/>
      <c r="CP121" s="41"/>
      <c r="CQ121" s="41"/>
      <c r="CR121" s="41"/>
      <c r="CS121" s="41"/>
      <c r="CT121" s="41"/>
      <c r="CU121" s="41"/>
      <c r="CV121" s="41"/>
      <c r="CW121" s="41"/>
      <c r="CX121" s="41"/>
      <c r="CY121" s="41"/>
      <c r="CZ121" s="41"/>
      <c r="DA121" s="41"/>
      <c r="DB121" s="41"/>
      <c r="DC121" s="41"/>
      <c r="DD121" s="41"/>
      <c r="DE121" s="41"/>
      <c r="DF121" s="41"/>
      <c r="DG121" s="41"/>
      <c r="DH121" s="41"/>
      <c r="DI121" s="41"/>
      <c r="DJ121" s="41"/>
      <c r="DK121" s="41"/>
      <c r="DL121" s="41"/>
      <c r="DM121" s="41"/>
      <c r="DN121" s="41"/>
      <c r="DO121" s="41"/>
      <c r="DP121" s="41"/>
      <c r="DQ121" s="41"/>
      <c r="DR121" s="41"/>
      <c r="DS121" s="41"/>
      <c r="DT121" s="41"/>
      <c r="DU121" s="41"/>
      <c r="DV121" s="41"/>
      <c r="DW121" s="41"/>
      <c r="DX121" s="41"/>
      <c r="DY121" s="41"/>
      <c r="DZ121" s="41"/>
      <c r="EA121" s="41"/>
      <c r="EB121" s="41"/>
      <c r="EC121" s="41"/>
    </row>
    <row r="122" spans="1:133" s="39" customFormat="1" ht="22.5" customHeight="1">
      <c r="A122" s="35"/>
      <c r="B122" s="36"/>
      <c r="C122" s="95" t="s">
        <v>185</v>
      </c>
      <c r="D122" s="95"/>
      <c r="E122" s="95"/>
      <c r="F122" s="95"/>
      <c r="G122" s="95"/>
      <c r="H122" s="95"/>
      <c r="I122" s="95"/>
      <c r="J122" s="95"/>
      <c r="K122" s="95"/>
      <c r="L122" s="95"/>
      <c r="M122" s="95"/>
      <c r="N122" s="95"/>
      <c r="O122" s="95"/>
      <c r="P122" s="95"/>
      <c r="Q122" s="95"/>
      <c r="R122" s="95"/>
      <c r="S122" s="95"/>
      <c r="T122" s="36"/>
      <c r="U122" s="36"/>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42"/>
      <c r="AT122" s="42" t="s">
        <v>115</v>
      </c>
      <c r="AU122" s="42"/>
      <c r="AV122" s="42"/>
      <c r="AW122" s="42"/>
      <c r="AX122" s="42"/>
      <c r="AY122" s="42"/>
      <c r="AZ122" s="42"/>
      <c r="BA122" s="42"/>
      <c r="BB122" s="42"/>
      <c r="BC122" s="42"/>
      <c r="BD122" s="42" t="s">
        <v>116</v>
      </c>
      <c r="BE122" s="42"/>
      <c r="BF122" s="42"/>
      <c r="BG122" s="42"/>
      <c r="BH122" s="36"/>
      <c r="BI122" s="36"/>
      <c r="BJ122" s="36"/>
      <c r="BK122" s="36"/>
      <c r="BM122" s="41"/>
      <c r="BN122" s="41"/>
      <c r="BO122" s="41"/>
      <c r="BP122" s="41"/>
      <c r="BQ122" s="41"/>
      <c r="BR122" s="41"/>
      <c r="BS122" s="41"/>
      <c r="BT122" s="41"/>
      <c r="BU122" s="41"/>
      <c r="BV122" s="41"/>
      <c r="BW122" s="41"/>
      <c r="BX122" s="41"/>
      <c r="BY122" s="41"/>
      <c r="BZ122" s="41"/>
      <c r="CA122" s="41"/>
      <c r="CB122" s="41"/>
      <c r="CC122" s="41"/>
      <c r="CD122" s="41"/>
      <c r="CE122" s="41"/>
      <c r="CF122" s="41"/>
      <c r="CG122" s="41"/>
      <c r="CH122" s="41"/>
      <c r="CI122" s="41"/>
      <c r="CJ122" s="41"/>
      <c r="CK122" s="41"/>
      <c r="CL122" s="41"/>
      <c r="CM122" s="41"/>
      <c r="CN122" s="41"/>
      <c r="CO122" s="41"/>
      <c r="CP122" s="41"/>
      <c r="CQ122" s="41"/>
      <c r="CR122" s="41"/>
      <c r="CS122" s="41"/>
      <c r="CT122" s="41"/>
      <c r="CU122" s="41"/>
      <c r="CV122" s="41"/>
      <c r="CW122" s="41"/>
      <c r="CX122" s="41"/>
      <c r="CY122" s="41"/>
      <c r="CZ122" s="41"/>
      <c r="DA122" s="41"/>
      <c r="DB122" s="41"/>
      <c r="DC122" s="41"/>
      <c r="DD122" s="41"/>
      <c r="DE122" s="41"/>
      <c r="DF122" s="41"/>
      <c r="DG122" s="41"/>
      <c r="DH122" s="41"/>
      <c r="DI122" s="41"/>
      <c r="DJ122" s="41"/>
      <c r="DK122" s="41"/>
      <c r="DL122" s="41"/>
      <c r="DM122" s="41"/>
      <c r="DN122" s="41"/>
      <c r="DO122" s="41"/>
      <c r="DP122" s="41"/>
      <c r="DQ122" s="41"/>
      <c r="DR122" s="41"/>
      <c r="DS122" s="41"/>
      <c r="DT122" s="41"/>
      <c r="DU122" s="41"/>
      <c r="DV122" s="41"/>
      <c r="DW122" s="41"/>
      <c r="DX122" s="41"/>
      <c r="DY122" s="41"/>
      <c r="DZ122" s="41"/>
      <c r="EA122" s="41"/>
      <c r="EB122" s="41"/>
      <c r="EC122" s="41"/>
    </row>
    <row r="123" spans="1:133" s="44" customFormat="1" ht="22.5" customHeight="1">
      <c r="A123" s="12"/>
      <c r="B123" s="14"/>
      <c r="C123" s="14"/>
      <c r="D123" s="118" t="s">
        <v>117</v>
      </c>
      <c r="E123" s="118"/>
      <c r="F123" s="118"/>
      <c r="G123" s="118"/>
      <c r="H123" s="118"/>
      <c r="I123" s="118"/>
      <c r="J123" s="89"/>
      <c r="K123" s="130"/>
      <c r="L123" s="131"/>
      <c r="M123" s="131"/>
      <c r="N123" s="131"/>
      <c r="O123" s="131"/>
      <c r="P123" s="131"/>
      <c r="Q123" s="131"/>
      <c r="R123" s="131"/>
      <c r="S123" s="131"/>
      <c r="T123" s="131"/>
      <c r="U123" s="131"/>
      <c r="V123" s="131"/>
      <c r="W123" s="131"/>
      <c r="X123" s="131"/>
      <c r="Y123" s="131"/>
      <c r="Z123" s="131"/>
      <c r="AA123" s="131"/>
      <c r="AB123" s="131"/>
      <c r="AC123" s="131"/>
      <c r="AD123" s="131"/>
      <c r="AE123" s="131"/>
      <c r="AF123" s="131"/>
      <c r="AG123" s="131"/>
      <c r="AH123" s="131"/>
      <c r="AI123" s="157" t="s">
        <v>118</v>
      </c>
      <c r="AJ123" s="157"/>
      <c r="AK123" s="157"/>
      <c r="AL123" s="157"/>
      <c r="AM123" s="157"/>
      <c r="AN123" s="157"/>
      <c r="AO123" s="157"/>
      <c r="AP123" s="167"/>
      <c r="AQ123" s="130"/>
      <c r="AR123" s="131"/>
      <c r="AS123" s="131"/>
      <c r="AT123" s="131"/>
      <c r="AU123" s="131"/>
      <c r="AV123" s="131"/>
      <c r="AW123" s="131"/>
      <c r="AX123" s="131"/>
      <c r="AY123" s="166"/>
      <c r="AZ123" s="130"/>
      <c r="BA123" s="131"/>
      <c r="BB123" s="131"/>
      <c r="BC123" s="131"/>
      <c r="BD123" s="131"/>
      <c r="BE123" s="131"/>
      <c r="BF123" s="131"/>
      <c r="BG123" s="131"/>
      <c r="BH123" s="131"/>
      <c r="BI123" s="131"/>
      <c r="BJ123" s="131"/>
      <c r="BK123" s="14"/>
      <c r="BL123" s="43"/>
      <c r="BM123" s="43"/>
      <c r="BN123" s="43"/>
      <c r="BO123" s="43"/>
      <c r="BP123" s="43"/>
      <c r="BQ123" s="43"/>
      <c r="BR123" s="43"/>
      <c r="BS123" s="43"/>
      <c r="BT123" s="43"/>
      <c r="BU123" s="43"/>
      <c r="BV123" s="43"/>
      <c r="BW123" s="43"/>
      <c r="BX123" s="43"/>
      <c r="BY123" s="43"/>
      <c r="BZ123" s="43"/>
      <c r="CA123" s="43"/>
      <c r="CB123" s="43"/>
      <c r="CC123" s="43"/>
      <c r="CD123" s="43"/>
      <c r="CE123" s="43"/>
      <c r="CF123" s="43"/>
      <c r="CG123" s="43"/>
      <c r="CH123" s="43"/>
      <c r="CI123" s="43"/>
      <c r="CJ123" s="43"/>
      <c r="CK123" s="43"/>
      <c r="CL123" s="43"/>
      <c r="CM123" s="43"/>
      <c r="CN123" s="43"/>
      <c r="CO123" s="43"/>
      <c r="CP123" s="43"/>
      <c r="CQ123" s="43"/>
      <c r="CR123" s="43"/>
      <c r="CS123" s="43"/>
      <c r="CT123" s="43"/>
      <c r="CU123" s="43"/>
      <c r="CV123" s="43"/>
      <c r="CW123" s="43"/>
      <c r="CX123" s="43"/>
      <c r="CY123" s="43"/>
      <c r="CZ123" s="43"/>
      <c r="DA123" s="43"/>
      <c r="DB123" s="43"/>
      <c r="DC123" s="43"/>
      <c r="DD123" s="43"/>
      <c r="DE123" s="43"/>
      <c r="DF123" s="43"/>
      <c r="DG123" s="43"/>
      <c r="DH123" s="43"/>
      <c r="DI123" s="43"/>
      <c r="DJ123" s="43"/>
      <c r="DK123" s="43"/>
      <c r="DL123" s="43"/>
      <c r="DM123" s="43"/>
      <c r="DN123" s="43"/>
      <c r="DO123" s="43"/>
      <c r="DP123" s="43"/>
      <c r="DQ123" s="43"/>
      <c r="DR123" s="43"/>
      <c r="DS123" s="43"/>
      <c r="DT123" s="43"/>
      <c r="DU123" s="43"/>
      <c r="DV123" s="43"/>
    </row>
    <row r="124" spans="1:133" s="44" customFormat="1" ht="22.5" customHeight="1">
      <c r="A124" s="12"/>
      <c r="B124" s="14"/>
      <c r="C124" s="14"/>
      <c r="D124" s="105" t="str">
        <f>IF(K123="","","（注）組織名称には、医療提供施設名（病院、診療所等）の名前をご記入ください。大学医学部は該当しません。")</f>
        <v/>
      </c>
      <c r="E124" s="105"/>
      <c r="F124" s="105"/>
      <c r="G124" s="105"/>
      <c r="H124" s="105"/>
      <c r="I124" s="105"/>
      <c r="J124" s="105"/>
      <c r="K124" s="105"/>
      <c r="L124" s="105"/>
      <c r="M124" s="105"/>
      <c r="N124" s="105"/>
      <c r="O124" s="105"/>
      <c r="P124" s="105"/>
      <c r="Q124" s="105"/>
      <c r="R124" s="105"/>
      <c r="S124" s="105"/>
      <c r="T124" s="105"/>
      <c r="U124" s="105"/>
      <c r="V124" s="105"/>
      <c r="W124" s="105"/>
      <c r="X124" s="105"/>
      <c r="Y124" s="105"/>
      <c r="Z124" s="105"/>
      <c r="AA124" s="105"/>
      <c r="AB124" s="105"/>
      <c r="AC124" s="105"/>
      <c r="AD124" s="105"/>
      <c r="AE124" s="105"/>
      <c r="AF124" s="105"/>
      <c r="AG124" s="105"/>
      <c r="AH124" s="105"/>
      <c r="AI124" s="105"/>
      <c r="AJ124" s="105"/>
      <c r="AK124" s="105"/>
      <c r="AL124" s="105"/>
      <c r="AM124" s="105"/>
      <c r="AN124" s="105"/>
      <c r="AO124" s="105"/>
      <c r="AP124" s="105"/>
      <c r="AQ124" s="105"/>
      <c r="AR124" s="105"/>
      <c r="AS124" s="105"/>
      <c r="AT124" s="105"/>
      <c r="AU124" s="105"/>
      <c r="AV124" s="105"/>
      <c r="AW124" s="105"/>
      <c r="AX124" s="105"/>
      <c r="AY124" s="105"/>
      <c r="AZ124" s="105"/>
      <c r="BA124" s="105"/>
      <c r="BB124" s="105"/>
      <c r="BC124" s="105"/>
      <c r="BD124" s="105"/>
      <c r="BE124" s="105"/>
      <c r="BF124" s="105"/>
      <c r="BG124" s="105"/>
      <c r="BH124" s="105"/>
      <c r="BI124" s="105"/>
      <c r="BJ124" s="105"/>
      <c r="BK124" s="14"/>
      <c r="BL124" s="43"/>
      <c r="BM124" s="43"/>
      <c r="BN124" s="43"/>
      <c r="BO124" s="43"/>
      <c r="BP124" s="43"/>
      <c r="BQ124" s="43"/>
      <c r="BR124" s="43"/>
      <c r="BS124" s="43"/>
      <c r="BT124" s="43"/>
      <c r="BU124" s="43"/>
      <c r="BV124" s="43"/>
      <c r="BW124" s="43"/>
      <c r="BX124" s="43"/>
      <c r="BY124" s="43"/>
      <c r="BZ124" s="43"/>
      <c r="CA124" s="43"/>
      <c r="CB124" s="43"/>
      <c r="CC124" s="43"/>
      <c r="CD124" s="43"/>
      <c r="CE124" s="43"/>
      <c r="CF124" s="43"/>
      <c r="CG124" s="43"/>
      <c r="CH124" s="43"/>
      <c r="CI124" s="43"/>
      <c r="CJ124" s="43"/>
      <c r="CK124" s="43"/>
      <c r="CL124" s="43"/>
      <c r="CM124" s="43"/>
      <c r="CN124" s="43"/>
      <c r="CO124" s="43"/>
      <c r="CP124" s="43"/>
      <c r="CQ124" s="43"/>
      <c r="CR124" s="43"/>
      <c r="CS124" s="43"/>
      <c r="CT124" s="43"/>
      <c r="CU124" s="43"/>
      <c r="CV124" s="43"/>
      <c r="CW124" s="43"/>
      <c r="CX124" s="43"/>
      <c r="CY124" s="43"/>
      <c r="CZ124" s="43"/>
      <c r="DA124" s="43"/>
      <c r="DB124" s="43"/>
      <c r="DC124" s="43"/>
      <c r="DD124" s="43"/>
      <c r="DE124" s="43"/>
      <c r="DF124" s="43"/>
      <c r="DG124" s="43"/>
      <c r="DH124" s="43"/>
      <c r="DI124" s="43"/>
      <c r="DJ124" s="43"/>
      <c r="DK124" s="43"/>
      <c r="DL124" s="43"/>
      <c r="DM124" s="43"/>
      <c r="DN124" s="43"/>
      <c r="DO124" s="43"/>
      <c r="DP124" s="43"/>
      <c r="DQ124" s="43"/>
      <c r="DR124" s="43"/>
      <c r="DS124" s="43"/>
      <c r="DT124" s="43"/>
      <c r="DU124" s="43"/>
      <c r="DV124" s="43"/>
    </row>
    <row r="125" spans="1:133" s="44" customFormat="1" ht="22.5" customHeight="1">
      <c r="A125" s="12"/>
      <c r="B125" s="14"/>
      <c r="C125" s="14"/>
      <c r="D125" s="170" t="str">
        <f>IF(AQ123="","","（注）確認者の氏名は左側にご記入ください。確認者の同意を得たうえでご記入ください。")</f>
        <v/>
      </c>
      <c r="E125" s="170"/>
      <c r="F125" s="170"/>
      <c r="G125" s="170"/>
      <c r="H125" s="170"/>
      <c r="I125" s="170"/>
      <c r="J125" s="170"/>
      <c r="K125" s="170"/>
      <c r="L125" s="170"/>
      <c r="M125" s="170"/>
      <c r="N125" s="170"/>
      <c r="O125" s="170"/>
      <c r="P125" s="170"/>
      <c r="Q125" s="170"/>
      <c r="R125" s="170"/>
      <c r="S125" s="170"/>
      <c r="T125" s="170"/>
      <c r="U125" s="170"/>
      <c r="V125" s="170"/>
      <c r="W125" s="170"/>
      <c r="X125" s="170"/>
      <c r="Y125" s="170"/>
      <c r="Z125" s="170"/>
      <c r="AA125" s="170"/>
      <c r="AB125" s="170"/>
      <c r="AC125" s="170"/>
      <c r="AD125" s="170"/>
      <c r="AE125" s="170"/>
      <c r="AF125" s="170"/>
      <c r="AG125" s="170"/>
      <c r="AH125" s="170"/>
      <c r="AI125" s="170"/>
      <c r="AJ125" s="170"/>
      <c r="AK125" s="170"/>
      <c r="AL125" s="170"/>
      <c r="AM125" s="170"/>
      <c r="AN125" s="170"/>
      <c r="AO125" s="170"/>
      <c r="AP125" s="170"/>
      <c r="AQ125" s="170"/>
      <c r="AR125" s="170"/>
      <c r="AS125" s="170"/>
      <c r="AT125" s="170"/>
      <c r="AU125" s="170"/>
      <c r="AV125" s="170"/>
      <c r="AW125" s="170"/>
      <c r="AX125" s="170"/>
      <c r="AY125" s="170"/>
      <c r="AZ125" s="170"/>
      <c r="BA125" s="170"/>
      <c r="BB125" s="170"/>
      <c r="BC125" s="170"/>
      <c r="BD125" s="170"/>
      <c r="BE125" s="170"/>
      <c r="BF125" s="170"/>
      <c r="BG125" s="170"/>
      <c r="BH125" s="170"/>
      <c r="BI125" s="170"/>
      <c r="BJ125" s="170"/>
      <c r="BK125" s="14"/>
      <c r="BL125" s="43"/>
      <c r="BM125" s="43"/>
      <c r="BN125" s="43"/>
      <c r="BO125" s="43"/>
      <c r="BP125" s="43"/>
      <c r="BQ125" s="43"/>
      <c r="BR125" s="43"/>
      <c r="BS125" s="43"/>
      <c r="BT125" s="43"/>
      <c r="BU125" s="43"/>
      <c r="BV125" s="43"/>
      <c r="BW125" s="43"/>
      <c r="BX125" s="43"/>
      <c r="BY125" s="43"/>
      <c r="BZ125" s="43"/>
      <c r="CA125" s="43"/>
      <c r="CB125" s="43"/>
      <c r="CC125" s="43"/>
      <c r="CD125" s="43"/>
      <c r="CE125" s="43"/>
      <c r="CF125" s="43"/>
      <c r="CG125" s="43"/>
      <c r="CH125" s="43"/>
      <c r="CI125" s="43"/>
      <c r="CJ125" s="43"/>
      <c r="CK125" s="43"/>
      <c r="CL125" s="43"/>
      <c r="CM125" s="43"/>
      <c r="CN125" s="43"/>
      <c r="CO125" s="43"/>
      <c r="CP125" s="43"/>
      <c r="CQ125" s="43"/>
      <c r="CR125" s="43"/>
      <c r="CS125" s="43"/>
      <c r="CT125" s="43"/>
      <c r="CU125" s="43"/>
      <c r="CV125" s="43"/>
      <c r="CW125" s="43"/>
      <c r="CX125" s="43"/>
      <c r="CY125" s="43"/>
      <c r="CZ125" s="43"/>
      <c r="DA125" s="43"/>
      <c r="DB125" s="43"/>
      <c r="DC125" s="43"/>
      <c r="DD125" s="43"/>
      <c r="DE125" s="43"/>
      <c r="DF125" s="43"/>
      <c r="DG125" s="43"/>
      <c r="DH125" s="43"/>
      <c r="DI125" s="43"/>
      <c r="DJ125" s="43"/>
      <c r="DK125" s="43"/>
      <c r="DL125" s="43"/>
      <c r="DM125" s="43"/>
      <c r="DN125" s="43"/>
      <c r="DO125" s="43"/>
      <c r="DP125" s="43"/>
      <c r="DQ125" s="43"/>
      <c r="DR125" s="43"/>
      <c r="DS125" s="43"/>
      <c r="DT125" s="43"/>
      <c r="DU125" s="43"/>
      <c r="DV125" s="43"/>
    </row>
    <row r="126" spans="1:133" s="44" customFormat="1" ht="22.5" customHeight="1">
      <c r="A126" s="12"/>
      <c r="B126" s="14"/>
      <c r="C126" s="14"/>
      <c r="D126" s="105" t="str">
        <f>IF(AZ123="","","（注）右側には医療提供者の職業（医師、看護師、臨床工学技士等）をご記入ください。医学部の教授は該当しません。")</f>
        <v/>
      </c>
      <c r="E126" s="105"/>
      <c r="F126" s="105"/>
      <c r="G126" s="105"/>
      <c r="H126" s="105"/>
      <c r="I126" s="105"/>
      <c r="J126" s="105"/>
      <c r="K126" s="105"/>
      <c r="L126" s="105"/>
      <c r="M126" s="105"/>
      <c r="N126" s="105"/>
      <c r="O126" s="105"/>
      <c r="P126" s="105"/>
      <c r="Q126" s="105"/>
      <c r="R126" s="105"/>
      <c r="S126" s="105"/>
      <c r="T126" s="105"/>
      <c r="U126" s="105"/>
      <c r="V126" s="105"/>
      <c r="W126" s="105"/>
      <c r="X126" s="105"/>
      <c r="Y126" s="105"/>
      <c r="Z126" s="105"/>
      <c r="AA126" s="105"/>
      <c r="AB126" s="105"/>
      <c r="AC126" s="105"/>
      <c r="AD126" s="105"/>
      <c r="AE126" s="105"/>
      <c r="AF126" s="105"/>
      <c r="AG126" s="105"/>
      <c r="AH126" s="105"/>
      <c r="AI126" s="105"/>
      <c r="AJ126" s="105"/>
      <c r="AK126" s="105"/>
      <c r="AL126" s="105"/>
      <c r="AM126" s="105"/>
      <c r="AN126" s="105"/>
      <c r="AO126" s="105"/>
      <c r="AP126" s="105"/>
      <c r="AQ126" s="105"/>
      <c r="AR126" s="105"/>
      <c r="AS126" s="105"/>
      <c r="AT126" s="105"/>
      <c r="AU126" s="105"/>
      <c r="AV126" s="105"/>
      <c r="AW126" s="105"/>
      <c r="AX126" s="105"/>
      <c r="AY126" s="105"/>
      <c r="AZ126" s="105"/>
      <c r="BA126" s="105"/>
      <c r="BB126" s="105"/>
      <c r="BC126" s="105"/>
      <c r="BD126" s="105"/>
      <c r="BE126" s="105"/>
      <c r="BF126" s="105"/>
      <c r="BG126" s="105"/>
      <c r="BH126" s="105"/>
      <c r="BI126" s="105"/>
      <c r="BJ126" s="105"/>
      <c r="BK126" s="14"/>
      <c r="BL126" s="43"/>
      <c r="BM126" s="43"/>
      <c r="BN126" s="43"/>
      <c r="BO126" s="43"/>
      <c r="BP126" s="43"/>
      <c r="BQ126" s="43"/>
      <c r="BR126" s="43"/>
      <c r="BS126" s="43"/>
      <c r="BT126" s="43"/>
      <c r="BU126" s="43"/>
      <c r="BV126" s="43"/>
      <c r="BW126" s="43"/>
      <c r="BX126" s="43"/>
      <c r="BY126" s="43"/>
      <c r="BZ126" s="43"/>
      <c r="CA126" s="43"/>
      <c r="CB126" s="43"/>
      <c r="CC126" s="43"/>
      <c r="CD126" s="43"/>
      <c r="CE126" s="43"/>
      <c r="CF126" s="43"/>
      <c r="CG126" s="43"/>
      <c r="CH126" s="43"/>
      <c r="CI126" s="43"/>
      <c r="CJ126" s="43"/>
      <c r="CK126" s="43"/>
      <c r="CL126" s="43"/>
      <c r="CM126" s="43"/>
      <c r="CN126" s="43"/>
      <c r="CO126" s="43"/>
      <c r="CP126" s="43"/>
      <c r="CQ126" s="43"/>
      <c r="CR126" s="43"/>
      <c r="CS126" s="43"/>
      <c r="CT126" s="43"/>
      <c r="CU126" s="43"/>
      <c r="CV126" s="43"/>
      <c r="CW126" s="43"/>
      <c r="CX126" s="43"/>
      <c r="CY126" s="43"/>
      <c r="CZ126" s="43"/>
      <c r="DA126" s="43"/>
      <c r="DB126" s="43"/>
      <c r="DC126" s="43"/>
      <c r="DD126" s="43"/>
      <c r="DE126" s="43"/>
      <c r="DF126" s="43"/>
      <c r="DG126" s="43"/>
      <c r="DH126" s="43"/>
      <c r="DI126" s="43"/>
      <c r="DJ126" s="43"/>
      <c r="DK126" s="43"/>
      <c r="DL126" s="43"/>
      <c r="DM126" s="43"/>
      <c r="DN126" s="43"/>
      <c r="DO126" s="43"/>
      <c r="DP126" s="43"/>
      <c r="DQ126" s="43"/>
      <c r="DR126" s="43"/>
      <c r="DS126" s="43"/>
      <c r="DT126" s="43"/>
      <c r="DU126" s="43"/>
      <c r="DV126" s="43"/>
    </row>
    <row r="127" spans="1:133" s="44" customFormat="1" ht="22.5" customHeight="1">
      <c r="A127" s="12"/>
      <c r="B127" s="14"/>
      <c r="C127" s="14"/>
      <c r="D127" s="171" t="str">
        <f>IF(K123="","","（注）臨床ニーズに基づいた開発でなければ申請ができません。")</f>
        <v/>
      </c>
      <c r="E127" s="170"/>
      <c r="F127" s="170"/>
      <c r="G127" s="170"/>
      <c r="H127" s="170"/>
      <c r="I127" s="170"/>
      <c r="J127" s="170"/>
      <c r="K127" s="170"/>
      <c r="L127" s="170"/>
      <c r="M127" s="170"/>
      <c r="N127" s="170"/>
      <c r="O127" s="170"/>
      <c r="P127" s="170"/>
      <c r="Q127" s="170"/>
      <c r="R127" s="170"/>
      <c r="S127" s="170"/>
      <c r="T127" s="170"/>
      <c r="U127" s="170"/>
      <c r="V127" s="170"/>
      <c r="W127" s="170"/>
      <c r="X127" s="170"/>
      <c r="Y127" s="170"/>
      <c r="Z127" s="170"/>
      <c r="AA127" s="170"/>
      <c r="AB127" s="170"/>
      <c r="AC127" s="170"/>
      <c r="AD127" s="170"/>
      <c r="AE127" s="170"/>
      <c r="AF127" s="170"/>
      <c r="AG127" s="170"/>
      <c r="AH127" s="170"/>
      <c r="AI127" s="170"/>
      <c r="AJ127" s="170"/>
      <c r="AK127" s="170"/>
      <c r="AL127" s="170"/>
      <c r="AM127" s="170"/>
      <c r="AN127" s="170"/>
      <c r="AO127" s="170"/>
      <c r="AP127" s="170"/>
      <c r="AQ127" s="170"/>
      <c r="AR127" s="170"/>
      <c r="AS127" s="170"/>
      <c r="AT127" s="170"/>
      <c r="AU127" s="170"/>
      <c r="AV127" s="170"/>
      <c r="AW127" s="170"/>
      <c r="AX127" s="170"/>
      <c r="AY127" s="170"/>
      <c r="AZ127" s="170"/>
      <c r="BA127" s="170"/>
      <c r="BB127" s="170"/>
      <c r="BC127" s="170"/>
      <c r="BD127" s="170"/>
      <c r="BE127" s="170"/>
      <c r="BF127" s="170"/>
      <c r="BG127" s="170"/>
      <c r="BH127" s="170"/>
      <c r="BI127" s="170"/>
      <c r="BJ127" s="170"/>
      <c r="BK127" s="14"/>
      <c r="BL127" s="43"/>
      <c r="BM127" s="43"/>
      <c r="BN127" s="43"/>
      <c r="BO127" s="43"/>
      <c r="BP127" s="43"/>
      <c r="BQ127" s="43"/>
      <c r="BR127" s="43"/>
      <c r="BS127" s="43"/>
      <c r="BT127" s="43"/>
      <c r="BU127" s="43"/>
      <c r="BV127" s="43"/>
      <c r="BW127" s="43"/>
      <c r="BX127" s="43"/>
      <c r="BY127" s="43"/>
      <c r="BZ127" s="43"/>
      <c r="CA127" s="43"/>
      <c r="CB127" s="43"/>
      <c r="CC127" s="43"/>
      <c r="CD127" s="43"/>
      <c r="CE127" s="43"/>
      <c r="CF127" s="43"/>
      <c r="CG127" s="43"/>
      <c r="CH127" s="43"/>
      <c r="CI127" s="43"/>
      <c r="CJ127" s="43"/>
      <c r="CK127" s="43"/>
      <c r="CL127" s="43"/>
      <c r="CM127" s="43"/>
      <c r="CN127" s="43"/>
      <c r="CO127" s="43"/>
      <c r="CP127" s="43"/>
      <c r="CQ127" s="43"/>
      <c r="CR127" s="43"/>
      <c r="CS127" s="43"/>
      <c r="CT127" s="43"/>
      <c r="CU127" s="43"/>
      <c r="CV127" s="43"/>
      <c r="CW127" s="43"/>
      <c r="CX127" s="43"/>
      <c r="CY127" s="43"/>
      <c r="CZ127" s="43"/>
      <c r="DA127" s="43"/>
      <c r="DB127" s="43"/>
      <c r="DC127" s="43"/>
      <c r="DD127" s="43"/>
      <c r="DE127" s="43"/>
      <c r="DF127" s="43"/>
      <c r="DG127" s="43"/>
      <c r="DH127" s="43"/>
      <c r="DI127" s="43"/>
      <c r="DJ127" s="43"/>
      <c r="DK127" s="43"/>
      <c r="DL127" s="43"/>
      <c r="DM127" s="43"/>
      <c r="DN127" s="43"/>
      <c r="DO127" s="43"/>
      <c r="DP127" s="43"/>
      <c r="DQ127" s="43"/>
      <c r="DR127" s="43"/>
      <c r="DS127" s="43"/>
      <c r="DT127" s="43"/>
      <c r="DU127" s="43"/>
      <c r="DV127" s="43"/>
    </row>
    <row r="128" spans="1:133" s="44" customFormat="1" ht="22.5" customHeight="1">
      <c r="A128" s="12"/>
      <c r="B128" s="14"/>
      <c r="C128" s="14"/>
      <c r="D128" s="128" t="s">
        <v>119</v>
      </c>
      <c r="E128" s="128"/>
      <c r="F128" s="128"/>
      <c r="G128" s="128"/>
      <c r="H128" s="128"/>
      <c r="I128" s="128"/>
      <c r="J128" s="128"/>
      <c r="K128" s="282"/>
      <c r="L128" s="282"/>
      <c r="M128" s="282"/>
      <c r="N128" s="282"/>
      <c r="O128" s="282"/>
      <c r="P128" s="282"/>
      <c r="Q128" s="282"/>
      <c r="R128" s="282"/>
      <c r="S128" s="282"/>
      <c r="T128" s="282"/>
      <c r="U128" s="282"/>
      <c r="V128" s="282"/>
      <c r="W128" s="282"/>
      <c r="X128" s="282"/>
      <c r="Y128" s="282"/>
      <c r="Z128" s="282"/>
      <c r="AA128" s="282"/>
      <c r="AB128" s="282"/>
      <c r="AC128" s="282"/>
      <c r="AD128" s="282"/>
      <c r="AE128" s="282"/>
      <c r="AF128" s="282"/>
      <c r="AG128" s="282"/>
      <c r="AH128" s="282"/>
      <c r="AI128" s="183" t="s">
        <v>120</v>
      </c>
      <c r="AJ128" s="183"/>
      <c r="AK128" s="183"/>
      <c r="AL128" s="183"/>
      <c r="AM128" s="183"/>
      <c r="AN128" s="183"/>
      <c r="AO128" s="183"/>
      <c r="AP128" s="192"/>
      <c r="AQ128" s="130" t="s">
        <v>121</v>
      </c>
      <c r="AR128" s="131"/>
      <c r="AS128" s="131"/>
      <c r="AT128" s="131"/>
      <c r="AU128" s="131"/>
      <c r="AV128" s="131"/>
      <c r="AW128" s="131"/>
      <c r="AX128" s="131"/>
      <c r="AY128" s="131"/>
      <c r="AZ128" s="131"/>
      <c r="BA128" s="131"/>
      <c r="BB128" s="131"/>
      <c r="BC128" s="131"/>
      <c r="BD128" s="131"/>
      <c r="BE128" s="131"/>
      <c r="BF128" s="131"/>
      <c r="BG128" s="131"/>
      <c r="BH128" s="131"/>
      <c r="BI128" s="131"/>
      <c r="BJ128" s="131"/>
      <c r="BK128" s="14"/>
      <c r="BL128" s="43"/>
      <c r="BM128" s="43"/>
      <c r="BN128" s="43"/>
      <c r="BO128" s="43"/>
      <c r="BP128" s="43"/>
      <c r="BQ128" s="43"/>
      <c r="BR128" s="43"/>
      <c r="BS128" s="43"/>
      <c r="BT128" s="43"/>
      <c r="BU128" s="43"/>
      <c r="BV128" s="43"/>
      <c r="BW128" s="43"/>
      <c r="BX128" s="43"/>
      <c r="BY128" s="43"/>
      <c r="BZ128" s="43"/>
      <c r="CA128" s="43"/>
      <c r="CB128" s="43"/>
      <c r="CC128" s="43"/>
      <c r="CD128" s="43"/>
      <c r="CE128" s="43"/>
      <c r="CF128" s="43"/>
      <c r="CG128" s="43"/>
      <c r="CH128" s="43"/>
      <c r="CI128" s="43"/>
      <c r="CJ128" s="43"/>
      <c r="CK128" s="43"/>
      <c r="CL128" s="43"/>
      <c r="CM128" s="43"/>
      <c r="CN128" s="43"/>
      <c r="CO128" s="43"/>
      <c r="CP128" s="43"/>
      <c r="CQ128" s="43"/>
      <c r="CR128" s="43"/>
      <c r="CS128" s="43"/>
      <c r="CT128" s="43"/>
      <c r="CU128" s="43"/>
      <c r="CV128" s="43"/>
      <c r="CW128" s="43"/>
      <c r="CX128" s="43"/>
      <c r="CY128" s="43"/>
      <c r="CZ128" s="43"/>
      <c r="DA128" s="43"/>
      <c r="DB128" s="43"/>
      <c r="DC128" s="43"/>
      <c r="DD128" s="43"/>
      <c r="DE128" s="43"/>
      <c r="DF128" s="43"/>
      <c r="DG128" s="43"/>
      <c r="DH128" s="43"/>
      <c r="DI128" s="43"/>
      <c r="DJ128" s="43"/>
      <c r="DK128" s="43"/>
      <c r="DL128" s="43"/>
      <c r="DM128" s="43"/>
      <c r="DN128" s="43"/>
      <c r="DO128" s="43"/>
      <c r="DP128" s="43"/>
      <c r="DQ128" s="43"/>
      <c r="DR128" s="43"/>
      <c r="DS128" s="43"/>
      <c r="DT128" s="43"/>
      <c r="DU128" s="43"/>
      <c r="DV128" s="43"/>
    </row>
    <row r="129" spans="1:129" s="44" customFormat="1" ht="22.5" customHeight="1">
      <c r="A129" s="12"/>
      <c r="B129" s="14"/>
      <c r="C129" s="14"/>
      <c r="D129" s="105" t="str">
        <f>IF(AQ128="HUB機構データベース","（注）「HUB機構のデータベース」は東京都医工連携HUB機構のデータベースを使用した場合のみ、選択してください。","")</f>
        <v/>
      </c>
      <c r="E129" s="105"/>
      <c r="F129" s="105"/>
      <c r="G129" s="105"/>
      <c r="H129" s="105"/>
      <c r="I129" s="105"/>
      <c r="J129" s="105"/>
      <c r="K129" s="105"/>
      <c r="L129" s="105"/>
      <c r="M129" s="105"/>
      <c r="N129" s="105"/>
      <c r="O129" s="105"/>
      <c r="P129" s="105"/>
      <c r="Q129" s="105"/>
      <c r="R129" s="105"/>
      <c r="S129" s="105"/>
      <c r="T129" s="105"/>
      <c r="U129" s="105"/>
      <c r="V129" s="105"/>
      <c r="W129" s="105"/>
      <c r="X129" s="105"/>
      <c r="Y129" s="105"/>
      <c r="Z129" s="105"/>
      <c r="AA129" s="105"/>
      <c r="AB129" s="105"/>
      <c r="AC129" s="105"/>
      <c r="AD129" s="105"/>
      <c r="AE129" s="105"/>
      <c r="AF129" s="105"/>
      <c r="AG129" s="105"/>
      <c r="AH129" s="105"/>
      <c r="AI129" s="105"/>
      <c r="AJ129" s="105"/>
      <c r="AK129" s="105"/>
      <c r="AL129" s="105"/>
      <c r="AM129" s="105"/>
      <c r="AN129" s="105"/>
      <c r="AO129" s="105"/>
      <c r="AP129" s="105"/>
      <c r="AQ129" s="105"/>
      <c r="AR129" s="105"/>
      <c r="AS129" s="105"/>
      <c r="AT129" s="105"/>
      <c r="AU129" s="105"/>
      <c r="AV129" s="105"/>
      <c r="AW129" s="105"/>
      <c r="AX129" s="105"/>
      <c r="AY129" s="105"/>
      <c r="AZ129" s="105"/>
      <c r="BA129" s="105"/>
      <c r="BB129" s="105"/>
      <c r="BC129" s="105"/>
      <c r="BD129" s="105"/>
      <c r="BE129" s="105"/>
      <c r="BF129" s="105"/>
      <c r="BG129" s="105"/>
      <c r="BH129" s="105"/>
      <c r="BI129" s="105"/>
      <c r="BJ129" s="105"/>
      <c r="BK129" s="14"/>
      <c r="BL129" s="43"/>
      <c r="BM129" s="43"/>
      <c r="BN129" s="43"/>
      <c r="BO129" s="43"/>
      <c r="BP129" s="43"/>
      <c r="BQ129" s="43"/>
      <c r="BR129" s="43"/>
      <c r="BS129" s="43"/>
      <c r="BT129" s="43"/>
      <c r="BU129" s="43"/>
      <c r="BV129" s="43"/>
      <c r="BW129" s="43"/>
      <c r="BX129" s="43"/>
      <c r="BY129" s="43"/>
      <c r="BZ129" s="43"/>
      <c r="CA129" s="43"/>
      <c r="CB129" s="43"/>
      <c r="CC129" s="43"/>
      <c r="CD129" s="43"/>
      <c r="CE129" s="43"/>
      <c r="CF129" s="43"/>
      <c r="CG129" s="43"/>
      <c r="CH129" s="43"/>
      <c r="CI129" s="43"/>
      <c r="CJ129" s="43"/>
      <c r="CK129" s="43"/>
      <c r="CL129" s="43"/>
      <c r="CM129" s="43"/>
      <c r="CN129" s="43"/>
      <c r="CO129" s="43"/>
      <c r="CP129" s="43"/>
      <c r="CQ129" s="43"/>
      <c r="CR129" s="43"/>
      <c r="CS129" s="43"/>
      <c r="CT129" s="43"/>
      <c r="CU129" s="43"/>
      <c r="CV129" s="43"/>
      <c r="CW129" s="43"/>
      <c r="CX129" s="43"/>
      <c r="CY129" s="43"/>
      <c r="CZ129" s="43"/>
      <c r="DA129" s="43"/>
      <c r="DB129" s="43"/>
      <c r="DC129" s="43"/>
      <c r="DD129" s="43"/>
      <c r="DE129" s="43"/>
      <c r="DF129" s="43"/>
      <c r="DG129" s="43"/>
      <c r="DH129" s="43"/>
      <c r="DI129" s="43"/>
      <c r="DJ129" s="43"/>
      <c r="DK129" s="43"/>
      <c r="DL129" s="43"/>
      <c r="DM129" s="43"/>
      <c r="DN129" s="43"/>
      <c r="DO129" s="43"/>
      <c r="DP129" s="43"/>
      <c r="DQ129" s="43"/>
      <c r="DR129" s="43"/>
      <c r="DS129" s="43"/>
      <c r="DT129" s="43"/>
      <c r="DU129" s="43"/>
      <c r="DV129" s="43"/>
    </row>
    <row r="130" spans="1:129" s="41" customFormat="1" ht="22.5" customHeight="1">
      <c r="A130" s="35"/>
      <c r="B130" s="36"/>
      <c r="C130" s="36"/>
      <c r="D130" s="281" t="str">
        <f>IF(K123="","","（注）申請書には「ニーズの確認方法」「ニーズのヒアリング内容（臨床ニーズ、市場ニーズ）」「競合品の状況及び課題」")</f>
        <v/>
      </c>
      <c r="E130" s="281"/>
      <c r="F130" s="281"/>
      <c r="G130" s="281"/>
      <c r="H130" s="281"/>
      <c r="I130" s="281"/>
      <c r="J130" s="281"/>
      <c r="K130" s="281"/>
      <c r="L130" s="281"/>
      <c r="M130" s="281"/>
      <c r="N130" s="281"/>
      <c r="O130" s="281"/>
      <c r="P130" s="281"/>
      <c r="Q130" s="281"/>
      <c r="R130" s="281"/>
      <c r="S130" s="281"/>
      <c r="T130" s="281"/>
      <c r="U130" s="281"/>
      <c r="V130" s="281"/>
      <c r="W130" s="281"/>
      <c r="X130" s="281"/>
      <c r="Y130" s="281"/>
      <c r="Z130" s="281"/>
      <c r="AA130" s="281"/>
      <c r="AB130" s="281"/>
      <c r="AC130" s="281"/>
      <c r="AD130" s="281"/>
      <c r="AE130" s="281"/>
      <c r="AF130" s="281"/>
      <c r="AG130" s="281"/>
      <c r="AH130" s="281"/>
      <c r="AI130" s="281"/>
      <c r="AJ130" s="281"/>
      <c r="AK130" s="281"/>
      <c r="AL130" s="281"/>
      <c r="AM130" s="281"/>
      <c r="AN130" s="281"/>
      <c r="AO130" s="281"/>
      <c r="AP130" s="281"/>
      <c r="AQ130" s="281"/>
      <c r="AR130" s="281"/>
      <c r="AS130" s="281"/>
      <c r="AT130" s="281"/>
      <c r="AU130" s="281"/>
      <c r="AV130" s="281"/>
      <c r="AW130" s="281"/>
      <c r="AX130" s="281"/>
      <c r="AY130" s="281"/>
      <c r="AZ130" s="281"/>
      <c r="BA130" s="281"/>
      <c r="BB130" s="281"/>
      <c r="BC130" s="281"/>
      <c r="BD130" s="281"/>
      <c r="BE130" s="281"/>
      <c r="BF130" s="281"/>
      <c r="BG130" s="281"/>
      <c r="BH130" s="281"/>
      <c r="BI130" s="281"/>
      <c r="BJ130" s="281"/>
      <c r="BK130" s="36"/>
      <c r="BL130" s="39"/>
      <c r="BM130" s="39"/>
      <c r="BN130" s="39"/>
      <c r="BO130" s="39"/>
      <c r="BP130" s="39"/>
      <c r="BQ130" s="39"/>
      <c r="BR130" s="39"/>
      <c r="BS130" s="39"/>
      <c r="BT130" s="39"/>
      <c r="BU130" s="39"/>
      <c r="BV130" s="39"/>
      <c r="BW130" s="39"/>
      <c r="BX130" s="39"/>
      <c r="BY130" s="39"/>
      <c r="BZ130" s="39"/>
      <c r="CA130" s="39"/>
      <c r="CB130" s="39"/>
      <c r="CC130" s="39"/>
      <c r="CD130" s="39"/>
      <c r="CE130" s="39"/>
      <c r="CF130" s="39"/>
      <c r="CG130" s="39"/>
      <c r="CH130" s="39"/>
      <c r="CI130" s="39"/>
      <c r="CJ130" s="39"/>
      <c r="CK130" s="39"/>
      <c r="CL130" s="39"/>
      <c r="CM130" s="39"/>
      <c r="CN130" s="39"/>
      <c r="CO130" s="39"/>
      <c r="CP130" s="39"/>
      <c r="CQ130" s="39"/>
      <c r="CR130" s="39"/>
      <c r="CS130" s="39"/>
      <c r="CT130" s="39"/>
      <c r="CU130" s="39"/>
      <c r="CV130" s="39"/>
      <c r="CW130" s="39"/>
      <c r="CX130" s="39"/>
      <c r="CY130" s="39"/>
      <c r="CZ130" s="39"/>
      <c r="DA130" s="39"/>
      <c r="DB130" s="39"/>
      <c r="DC130" s="39"/>
      <c r="DD130" s="39"/>
      <c r="DE130" s="39"/>
      <c r="DF130" s="39"/>
      <c r="DG130" s="39"/>
      <c r="DH130" s="39"/>
      <c r="DI130" s="39"/>
      <c r="DJ130" s="39"/>
      <c r="DK130" s="39"/>
      <c r="DL130" s="39"/>
      <c r="DM130" s="39"/>
      <c r="DN130" s="39"/>
      <c r="DO130" s="39"/>
      <c r="DP130" s="39"/>
      <c r="DQ130" s="39"/>
      <c r="DR130" s="39"/>
      <c r="DS130" s="39"/>
      <c r="DT130" s="39"/>
      <c r="DU130" s="39"/>
      <c r="DV130" s="39"/>
    </row>
    <row r="131" spans="1:129" s="41" customFormat="1" ht="22.5" customHeight="1">
      <c r="A131" s="35"/>
      <c r="B131" s="36"/>
      <c r="C131" s="36"/>
      <c r="D131" s="171" t="str">
        <f>IF(K123="","","  　  を記入する必要があります。")</f>
        <v/>
      </c>
      <c r="E131" s="170"/>
      <c r="F131" s="170"/>
      <c r="G131" s="170"/>
      <c r="H131" s="170"/>
      <c r="I131" s="170"/>
      <c r="J131" s="170"/>
      <c r="K131" s="170"/>
      <c r="L131" s="170"/>
      <c r="M131" s="170"/>
      <c r="N131" s="170"/>
      <c r="O131" s="170"/>
      <c r="P131" s="170"/>
      <c r="Q131" s="170"/>
      <c r="R131" s="170"/>
      <c r="S131" s="170"/>
      <c r="T131" s="170"/>
      <c r="U131" s="170"/>
      <c r="V131" s="170"/>
      <c r="W131" s="170"/>
      <c r="X131" s="170"/>
      <c r="Y131" s="170"/>
      <c r="Z131" s="170"/>
      <c r="AA131" s="170"/>
      <c r="AB131" s="170"/>
      <c r="AC131" s="170"/>
      <c r="AD131" s="170"/>
      <c r="AE131" s="170"/>
      <c r="AF131" s="170"/>
      <c r="AG131" s="170"/>
      <c r="AH131" s="170"/>
      <c r="AI131" s="170"/>
      <c r="AJ131" s="170"/>
      <c r="AK131" s="170"/>
      <c r="AL131" s="170"/>
      <c r="AM131" s="170"/>
      <c r="AN131" s="170"/>
      <c r="AO131" s="170"/>
      <c r="AP131" s="170"/>
      <c r="AQ131" s="170"/>
      <c r="AR131" s="170"/>
      <c r="AS131" s="170"/>
      <c r="AT131" s="170"/>
      <c r="AU131" s="170"/>
      <c r="AV131" s="170"/>
      <c r="AW131" s="170"/>
      <c r="AX131" s="170"/>
      <c r="AY131" s="170"/>
      <c r="AZ131" s="170"/>
      <c r="BA131" s="170"/>
      <c r="BB131" s="170"/>
      <c r="BC131" s="170"/>
      <c r="BD131" s="170"/>
      <c r="BE131" s="170"/>
      <c r="BF131" s="170"/>
      <c r="BG131" s="170"/>
      <c r="BH131" s="170"/>
      <c r="BI131" s="170"/>
      <c r="BJ131" s="170"/>
      <c r="BK131" s="36"/>
      <c r="BL131" s="39"/>
      <c r="BM131" s="39"/>
      <c r="BN131" s="39"/>
      <c r="BO131" s="39"/>
      <c r="BP131" s="39"/>
      <c r="BQ131" s="39"/>
      <c r="BR131" s="39"/>
      <c r="BS131" s="39"/>
      <c r="BT131" s="39"/>
      <c r="BU131" s="39"/>
      <c r="BV131" s="39"/>
      <c r="BW131" s="39"/>
      <c r="BX131" s="39"/>
      <c r="BY131" s="39"/>
      <c r="BZ131" s="39"/>
      <c r="CA131" s="39"/>
      <c r="CB131" s="39"/>
      <c r="CC131" s="39"/>
      <c r="CD131" s="39"/>
      <c r="CE131" s="39"/>
      <c r="CF131" s="39"/>
      <c r="CG131" s="39"/>
      <c r="CH131" s="39"/>
      <c r="CI131" s="39"/>
      <c r="CJ131" s="39"/>
      <c r="CK131" s="39"/>
      <c r="CL131" s="39"/>
      <c r="CM131" s="39"/>
      <c r="CN131" s="39"/>
      <c r="CO131" s="39"/>
      <c r="CP131" s="39"/>
      <c r="CQ131" s="39"/>
      <c r="CR131" s="39"/>
      <c r="CS131" s="39"/>
      <c r="CT131" s="39"/>
      <c r="CU131" s="39"/>
      <c r="CV131" s="39"/>
      <c r="CW131" s="39"/>
      <c r="CX131" s="39"/>
      <c r="CY131" s="39"/>
      <c r="CZ131" s="39"/>
      <c r="DA131" s="39"/>
      <c r="DB131" s="39"/>
      <c r="DC131" s="39"/>
      <c r="DD131" s="39"/>
      <c r="DE131" s="39"/>
      <c r="DF131" s="39"/>
      <c r="DG131" s="39"/>
      <c r="DH131" s="39"/>
      <c r="DI131" s="39"/>
      <c r="DJ131" s="39"/>
      <c r="DK131" s="39"/>
      <c r="DL131" s="39"/>
      <c r="DM131" s="39"/>
      <c r="DN131" s="39"/>
      <c r="DO131" s="39"/>
      <c r="DP131" s="39"/>
      <c r="DQ131" s="39"/>
      <c r="DR131" s="39"/>
      <c r="DS131" s="39"/>
      <c r="DT131" s="39"/>
      <c r="DU131" s="39"/>
      <c r="DV131" s="39"/>
    </row>
    <row r="132" spans="1:129" s="41" customFormat="1" ht="22.5" customHeight="1">
      <c r="A132" s="35"/>
      <c r="B132" s="67" t="s">
        <v>187</v>
      </c>
      <c r="C132" s="67"/>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67"/>
      <c r="AB132" s="67"/>
      <c r="AC132" s="67"/>
      <c r="AD132" s="67"/>
      <c r="AE132" s="67"/>
      <c r="AF132" s="67"/>
      <c r="AG132" s="67"/>
      <c r="AH132" s="67"/>
      <c r="AI132" s="67"/>
      <c r="AJ132" s="67"/>
      <c r="AK132" s="67"/>
      <c r="AL132" s="67"/>
      <c r="AM132" s="67"/>
      <c r="AN132" s="67"/>
      <c r="AO132" s="67"/>
      <c r="AP132" s="67"/>
      <c r="AQ132" s="67"/>
      <c r="AR132" s="67"/>
      <c r="AS132" s="67"/>
      <c r="AT132" s="67"/>
      <c r="AU132" s="67"/>
      <c r="AV132" s="67"/>
      <c r="AW132" s="67"/>
      <c r="AX132" s="67"/>
      <c r="AY132" s="67"/>
      <c r="AZ132" s="67"/>
      <c r="BA132" s="67"/>
      <c r="BB132" s="67"/>
      <c r="BC132" s="67"/>
      <c r="BD132" s="36"/>
      <c r="BE132" s="36"/>
      <c r="BF132" s="36"/>
      <c r="BG132" s="36"/>
      <c r="BH132" s="36"/>
      <c r="BI132" s="36"/>
      <c r="BJ132" s="36"/>
      <c r="BK132" s="36"/>
      <c r="BL132" s="37"/>
      <c r="BM132" s="37"/>
      <c r="BN132" s="37"/>
      <c r="BO132" s="37"/>
      <c r="BP132" s="37"/>
      <c r="BQ132" s="37"/>
      <c r="BR132" s="37"/>
      <c r="BS132" s="37"/>
      <c r="BT132" s="37"/>
      <c r="BU132" s="37"/>
      <c r="BV132" s="37"/>
      <c r="BW132" s="37"/>
      <c r="BX132" s="37"/>
      <c r="BY132" s="37"/>
      <c r="BZ132" s="37"/>
      <c r="CA132" s="37"/>
      <c r="CB132" s="37"/>
      <c r="CC132" s="37"/>
      <c r="CD132" s="37"/>
      <c r="CE132" s="37"/>
      <c r="CF132" s="37"/>
      <c r="CG132" s="37"/>
      <c r="CH132" s="37"/>
      <c r="CI132" s="37"/>
      <c r="CJ132" s="37"/>
      <c r="CK132" s="37"/>
      <c r="CL132" s="37"/>
      <c r="CM132" s="37"/>
      <c r="CN132" s="37"/>
      <c r="CO132" s="37"/>
      <c r="CP132" s="37"/>
      <c r="CQ132" s="37"/>
      <c r="CR132" s="37"/>
      <c r="CS132" s="37"/>
      <c r="CT132" s="37"/>
      <c r="CU132" s="37"/>
      <c r="CV132" s="37"/>
      <c r="CW132" s="37"/>
      <c r="CX132" s="37"/>
      <c r="CY132" s="37"/>
      <c r="CZ132" s="37"/>
      <c r="DA132" s="37"/>
      <c r="DB132" s="37"/>
      <c r="DC132" s="37"/>
      <c r="DD132" s="37"/>
      <c r="DE132" s="37"/>
      <c r="DF132" s="37"/>
      <c r="DG132" s="37"/>
      <c r="DH132" s="37"/>
      <c r="DI132" s="37"/>
      <c r="DJ132" s="37"/>
      <c r="DK132" s="37"/>
      <c r="DL132" s="37"/>
      <c r="DM132" s="37"/>
      <c r="DN132" s="37"/>
      <c r="DO132" s="37"/>
      <c r="DP132" s="37"/>
      <c r="DQ132" s="37"/>
      <c r="DR132" s="37"/>
      <c r="DS132" s="37"/>
      <c r="DT132" s="37"/>
      <c r="DU132" s="37"/>
      <c r="DV132" s="37"/>
      <c r="DW132" s="37"/>
      <c r="DX132" s="37"/>
      <c r="DY132" s="37"/>
    </row>
    <row r="133" spans="1:129" s="41" customFormat="1" ht="22.5" customHeight="1">
      <c r="A133" s="35"/>
      <c r="B133" s="36"/>
      <c r="C133" s="95" t="s">
        <v>186</v>
      </c>
      <c r="D133" s="95"/>
      <c r="E133" s="95"/>
      <c r="F133" s="95"/>
      <c r="G133" s="95"/>
      <c r="H133" s="95"/>
      <c r="I133" s="95"/>
      <c r="J133" s="95"/>
      <c r="K133" s="95"/>
      <c r="L133" s="95"/>
      <c r="M133" s="95"/>
      <c r="N133" s="95"/>
      <c r="O133" s="95"/>
      <c r="P133" s="95"/>
      <c r="Q133" s="95"/>
      <c r="R133" s="95"/>
      <c r="S133" s="95"/>
      <c r="T133" s="36"/>
      <c r="U133" s="36"/>
      <c r="V133" s="36"/>
      <c r="W133" s="36"/>
      <c r="X133" s="36"/>
      <c r="Y133" s="36"/>
      <c r="Z133" s="36"/>
      <c r="AA133" s="36"/>
      <c r="AB133" s="36"/>
      <c r="AC133" s="36"/>
      <c r="AD133" s="36"/>
      <c r="AE133" s="36"/>
      <c r="AF133" s="36"/>
      <c r="AG133" s="36"/>
      <c r="AH133" s="36"/>
      <c r="AI133" s="36"/>
      <c r="AJ133" s="36"/>
      <c r="AK133" s="36"/>
      <c r="AL133" s="36"/>
      <c r="AM133" s="36"/>
      <c r="AN133" s="36"/>
      <c r="AO133" s="36"/>
      <c r="AP133" s="36"/>
      <c r="AQ133" s="36"/>
      <c r="AR133" s="36"/>
      <c r="AS133" s="36"/>
      <c r="AT133" s="36"/>
      <c r="AU133" s="36"/>
      <c r="AV133" s="36"/>
      <c r="AW133" s="36"/>
      <c r="AX133" s="36"/>
      <c r="AY133" s="36"/>
      <c r="AZ133" s="36"/>
      <c r="BA133" s="36"/>
      <c r="BB133" s="36"/>
      <c r="BC133" s="36"/>
      <c r="BD133" s="36"/>
      <c r="BE133" s="36"/>
      <c r="BF133" s="36"/>
      <c r="BG133" s="36"/>
      <c r="BH133" s="36"/>
      <c r="BI133" s="36"/>
      <c r="BJ133" s="36"/>
      <c r="BK133" s="36"/>
      <c r="BL133" s="37"/>
      <c r="BM133" s="37"/>
      <c r="BN133" s="37"/>
      <c r="BO133" s="37"/>
      <c r="BP133" s="37"/>
      <c r="BQ133" s="37"/>
      <c r="BR133" s="37"/>
      <c r="BS133" s="37"/>
      <c r="BT133" s="37"/>
      <c r="BU133" s="37"/>
      <c r="BV133" s="37"/>
      <c r="BW133" s="37"/>
      <c r="BX133" s="37"/>
      <c r="BY133" s="37"/>
      <c r="BZ133" s="37"/>
      <c r="CA133" s="37"/>
      <c r="CB133" s="37"/>
      <c r="CC133" s="37"/>
      <c r="CD133" s="37"/>
      <c r="CE133" s="37"/>
      <c r="CF133" s="37"/>
      <c r="CG133" s="37"/>
      <c r="CH133" s="37"/>
      <c r="CI133" s="37"/>
      <c r="CJ133" s="37"/>
      <c r="CK133" s="37"/>
      <c r="CL133" s="37"/>
      <c r="CM133" s="37"/>
      <c r="CN133" s="37"/>
      <c r="CO133" s="37"/>
      <c r="CP133" s="37"/>
      <c r="CQ133" s="37"/>
      <c r="CR133" s="37"/>
      <c r="CS133" s="37"/>
      <c r="CT133" s="37"/>
      <c r="CU133" s="37"/>
      <c r="CV133" s="37"/>
      <c r="CW133" s="37"/>
      <c r="CX133" s="37"/>
      <c r="CY133" s="37"/>
      <c r="CZ133" s="37"/>
      <c r="DA133" s="37"/>
      <c r="DB133" s="37"/>
      <c r="DC133" s="37"/>
      <c r="DD133" s="37"/>
      <c r="DE133" s="37"/>
      <c r="DF133" s="37"/>
      <c r="DG133" s="37"/>
      <c r="DH133" s="37"/>
      <c r="DI133" s="37"/>
      <c r="DJ133" s="37"/>
      <c r="DK133" s="37"/>
      <c r="DL133" s="37"/>
      <c r="DM133" s="37"/>
      <c r="DN133" s="37"/>
      <c r="DO133" s="37"/>
      <c r="DP133" s="37"/>
      <c r="DQ133" s="37"/>
      <c r="DR133" s="37"/>
      <c r="DS133" s="37"/>
      <c r="DT133" s="37"/>
      <c r="DU133" s="37"/>
      <c r="DV133" s="37"/>
      <c r="DW133" s="37"/>
      <c r="DX133" s="37"/>
      <c r="DY133" s="37"/>
    </row>
    <row r="134" spans="1:129" s="41" customFormat="1" ht="22.5" customHeight="1">
      <c r="A134" s="35"/>
      <c r="B134" s="36"/>
      <c r="C134" s="40"/>
      <c r="D134" s="284" t="s">
        <v>122</v>
      </c>
      <c r="E134" s="285"/>
      <c r="F134" s="285"/>
      <c r="G134" s="285"/>
      <c r="H134" s="285"/>
      <c r="I134" s="285"/>
      <c r="J134" s="285"/>
      <c r="K134" s="285"/>
      <c r="L134" s="286"/>
      <c r="M134" s="286"/>
      <c r="N134" s="286"/>
      <c r="O134" s="286"/>
      <c r="P134" s="286"/>
      <c r="Q134" s="286"/>
      <c r="R134" s="286"/>
      <c r="S134" s="286"/>
      <c r="T134" s="286"/>
      <c r="U134" s="286"/>
      <c r="V134" s="286"/>
      <c r="W134" s="286"/>
      <c r="X134" s="286"/>
      <c r="Y134" s="286"/>
      <c r="Z134" s="286"/>
      <c r="AA134" s="286"/>
      <c r="AB134" s="286"/>
      <c r="AC134" s="286"/>
      <c r="AD134" s="286"/>
      <c r="AE134" s="286"/>
      <c r="AF134" s="286"/>
      <c r="AG134" s="286"/>
      <c r="AH134" s="286"/>
      <c r="AI134" s="286"/>
      <c r="AJ134" s="286"/>
      <c r="AK134" s="286"/>
      <c r="AL134" s="286"/>
      <c r="AM134" s="286"/>
      <c r="AN134" s="286"/>
      <c r="AO134" s="286"/>
      <c r="AP134" s="286"/>
      <c r="AQ134" s="286"/>
      <c r="AR134" s="286"/>
      <c r="AS134" s="286"/>
      <c r="AT134" s="286"/>
      <c r="AU134" s="286"/>
      <c r="AV134" s="286"/>
      <c r="AW134" s="286"/>
      <c r="AX134" s="286"/>
      <c r="AY134" s="286"/>
      <c r="AZ134" s="286"/>
      <c r="BA134" s="286"/>
      <c r="BB134" s="286"/>
      <c r="BC134" s="286"/>
      <c r="BD134" s="286"/>
      <c r="BE134" s="286"/>
      <c r="BF134" s="286"/>
      <c r="BG134" s="286"/>
      <c r="BH134" s="286"/>
      <c r="BI134" s="286"/>
      <c r="BJ134" s="287"/>
      <c r="BK134" s="36"/>
      <c r="BL134" s="37"/>
      <c r="BM134" s="37"/>
      <c r="BN134" s="37"/>
      <c r="BO134" s="37"/>
      <c r="BP134" s="37"/>
      <c r="BQ134" s="37"/>
      <c r="BR134" s="37"/>
      <c r="BS134" s="37"/>
      <c r="BT134" s="37"/>
      <c r="BU134" s="37"/>
      <c r="BV134" s="37"/>
      <c r="BW134" s="37"/>
      <c r="BX134" s="37"/>
      <c r="BY134" s="37"/>
      <c r="BZ134" s="37"/>
      <c r="CA134" s="37"/>
      <c r="CB134" s="37"/>
      <c r="CC134" s="37"/>
      <c r="CD134" s="37"/>
      <c r="CE134" s="37"/>
      <c r="CF134" s="37"/>
      <c r="CG134" s="37"/>
      <c r="CH134" s="37"/>
      <c r="CI134" s="37"/>
      <c r="CJ134" s="37"/>
      <c r="CK134" s="37"/>
      <c r="CL134" s="37"/>
      <c r="CM134" s="37"/>
      <c r="CN134" s="37"/>
      <c r="CO134" s="37"/>
      <c r="CP134" s="37"/>
      <c r="CQ134" s="37"/>
      <c r="CR134" s="37"/>
      <c r="CS134" s="37"/>
      <c r="CT134" s="37"/>
      <c r="CU134" s="37"/>
      <c r="CV134" s="37"/>
      <c r="CW134" s="37"/>
      <c r="CX134" s="37"/>
      <c r="CY134" s="37"/>
      <c r="CZ134" s="37"/>
      <c r="DA134" s="37"/>
      <c r="DB134" s="37"/>
      <c r="DC134" s="37"/>
      <c r="DD134" s="37"/>
      <c r="DE134" s="37"/>
      <c r="DF134" s="37"/>
      <c r="DG134" s="37"/>
      <c r="DH134" s="37"/>
      <c r="DI134" s="37"/>
      <c r="DJ134" s="37"/>
      <c r="DK134" s="37"/>
      <c r="DL134" s="37"/>
      <c r="DM134" s="37"/>
      <c r="DN134" s="37"/>
      <c r="DO134" s="37"/>
      <c r="DP134" s="37"/>
      <c r="DQ134" s="37"/>
      <c r="DR134" s="37"/>
      <c r="DS134" s="37"/>
      <c r="DT134" s="37"/>
      <c r="DU134" s="37"/>
      <c r="DV134" s="37"/>
      <c r="DW134" s="37"/>
      <c r="DX134" s="37"/>
      <c r="DY134" s="37"/>
    </row>
    <row r="135" spans="1:129" s="41" customFormat="1" ht="22.5" customHeight="1">
      <c r="A135" s="35"/>
      <c r="B135" s="36"/>
      <c r="C135" s="40"/>
      <c r="D135" s="288" t="s">
        <v>123</v>
      </c>
      <c r="E135" s="289"/>
      <c r="F135" s="289"/>
      <c r="G135" s="289"/>
      <c r="H135" s="289"/>
      <c r="I135" s="289"/>
      <c r="J135" s="289"/>
      <c r="K135" s="289"/>
      <c r="L135" s="290"/>
      <c r="M135" s="290"/>
      <c r="N135" s="290"/>
      <c r="O135" s="290"/>
      <c r="P135" s="290"/>
      <c r="Q135" s="290"/>
      <c r="R135" s="290"/>
      <c r="S135" s="289" t="s">
        <v>124</v>
      </c>
      <c r="T135" s="291"/>
      <c r="U135" s="288" t="s">
        <v>125</v>
      </c>
      <c r="V135" s="289"/>
      <c r="W135" s="289"/>
      <c r="X135" s="289"/>
      <c r="Y135" s="289"/>
      <c r="Z135" s="289"/>
      <c r="AA135" s="289"/>
      <c r="AB135" s="289"/>
      <c r="AC135" s="289"/>
      <c r="AD135" s="289"/>
      <c r="AE135" s="289"/>
      <c r="AF135" s="292"/>
      <c r="AG135" s="292"/>
      <c r="AH135" s="292"/>
      <c r="AI135" s="293"/>
      <c r="AJ135" s="294" t="s">
        <v>126</v>
      </c>
      <c r="AK135" s="289"/>
      <c r="AL135" s="289"/>
      <c r="AM135" s="289"/>
      <c r="AN135" s="289"/>
      <c r="AO135" s="289"/>
      <c r="AP135" s="289"/>
      <c r="AQ135" s="289"/>
      <c r="AR135" s="289"/>
      <c r="AS135" s="289"/>
      <c r="AT135" s="289"/>
      <c r="AU135" s="295"/>
      <c r="AV135" s="295"/>
      <c r="AW135" s="295"/>
      <c r="AX135" s="295"/>
      <c r="AY135" s="295"/>
      <c r="AZ135" s="295"/>
      <c r="BA135" s="295"/>
      <c r="BB135" s="295"/>
      <c r="BC135" s="295"/>
      <c r="BD135" s="295"/>
      <c r="BE135" s="295"/>
      <c r="BF135" s="295"/>
      <c r="BG135" s="295"/>
      <c r="BH135" s="295"/>
      <c r="BI135" s="295"/>
      <c r="BJ135" s="296"/>
      <c r="BK135" s="36"/>
      <c r="BL135" s="37"/>
      <c r="BM135" s="37"/>
      <c r="BN135" s="37"/>
      <c r="BO135" s="37"/>
      <c r="BP135" s="37"/>
      <c r="BQ135" s="37"/>
      <c r="BR135" s="37"/>
      <c r="BS135" s="37"/>
      <c r="BT135" s="37"/>
      <c r="BU135" s="37"/>
      <c r="BV135" s="37"/>
      <c r="BW135" s="37"/>
      <c r="BX135" s="37"/>
      <c r="BY135" s="37"/>
      <c r="BZ135" s="37"/>
      <c r="CA135" s="37"/>
      <c r="CB135" s="37"/>
      <c r="CC135" s="37"/>
      <c r="CD135" s="37"/>
      <c r="CE135" s="37"/>
      <c r="CF135" s="37"/>
      <c r="CG135" s="37"/>
      <c r="CH135" s="37"/>
      <c r="CI135" s="37"/>
      <c r="CJ135" s="37"/>
      <c r="CK135" s="37"/>
      <c r="CL135" s="37"/>
      <c r="CM135" s="37"/>
      <c r="CN135" s="37"/>
      <c r="CO135" s="37"/>
      <c r="CP135" s="37"/>
      <c r="CQ135" s="37"/>
      <c r="CR135" s="37"/>
      <c r="CS135" s="37"/>
      <c r="CT135" s="37"/>
      <c r="CU135" s="37"/>
      <c r="CV135" s="37"/>
      <c r="CW135" s="37"/>
      <c r="CX135" s="37"/>
      <c r="CY135" s="37"/>
      <c r="CZ135" s="37"/>
      <c r="DA135" s="37"/>
      <c r="DB135" s="37"/>
      <c r="DC135" s="37"/>
      <c r="DD135" s="37"/>
      <c r="DE135" s="37"/>
      <c r="DF135" s="37"/>
      <c r="DG135" s="37"/>
      <c r="DH135" s="37"/>
      <c r="DI135" s="37"/>
      <c r="DJ135" s="37"/>
      <c r="DK135" s="37"/>
      <c r="DL135" s="37"/>
      <c r="DM135" s="37"/>
      <c r="DN135" s="37"/>
      <c r="DO135" s="37"/>
      <c r="DP135" s="37"/>
      <c r="DQ135" s="37"/>
      <c r="DR135" s="37"/>
      <c r="DS135" s="37"/>
      <c r="DT135" s="37"/>
      <c r="DU135" s="37"/>
      <c r="DV135" s="37"/>
      <c r="DW135" s="37"/>
      <c r="DX135" s="37"/>
      <c r="DY135" s="37"/>
    </row>
    <row r="136" spans="1:129" s="41" customFormat="1" ht="22.5" customHeight="1">
      <c r="A136" s="35"/>
      <c r="B136" s="36"/>
      <c r="C136" s="40"/>
      <c r="D136" s="297" t="s">
        <v>127</v>
      </c>
      <c r="E136" s="298"/>
      <c r="F136" s="298"/>
      <c r="G136" s="298"/>
      <c r="H136" s="298"/>
      <c r="I136" s="298"/>
      <c r="J136" s="298"/>
      <c r="K136" s="298"/>
      <c r="L136" s="299"/>
      <c r="M136" s="299"/>
      <c r="N136" s="299"/>
      <c r="O136" s="299"/>
      <c r="P136" s="299"/>
      <c r="Q136" s="299"/>
      <c r="R136" s="299"/>
      <c r="S136" s="299"/>
      <c r="T136" s="299"/>
      <c r="U136" s="299"/>
      <c r="V136" s="299"/>
      <c r="W136" s="299"/>
      <c r="X136" s="299"/>
      <c r="Y136" s="299"/>
      <c r="Z136" s="299"/>
      <c r="AA136" s="299"/>
      <c r="AB136" s="299"/>
      <c r="AC136" s="299"/>
      <c r="AD136" s="299"/>
      <c r="AE136" s="299"/>
      <c r="AF136" s="299"/>
      <c r="AG136" s="299"/>
      <c r="AH136" s="299"/>
      <c r="AI136" s="299"/>
      <c r="AJ136" s="299"/>
      <c r="AK136" s="299"/>
      <c r="AL136" s="299"/>
      <c r="AM136" s="299"/>
      <c r="AN136" s="299"/>
      <c r="AO136" s="299"/>
      <c r="AP136" s="299"/>
      <c r="AQ136" s="299"/>
      <c r="AR136" s="299"/>
      <c r="AS136" s="299"/>
      <c r="AT136" s="299"/>
      <c r="AU136" s="299"/>
      <c r="AV136" s="299"/>
      <c r="AW136" s="299"/>
      <c r="AX136" s="299"/>
      <c r="AY136" s="299"/>
      <c r="AZ136" s="299"/>
      <c r="BA136" s="299"/>
      <c r="BB136" s="299"/>
      <c r="BC136" s="299"/>
      <c r="BD136" s="299"/>
      <c r="BE136" s="299"/>
      <c r="BF136" s="299"/>
      <c r="BG136" s="299"/>
      <c r="BH136" s="299"/>
      <c r="BI136" s="299"/>
      <c r="BJ136" s="300"/>
      <c r="BK136" s="36"/>
      <c r="BL136" s="37"/>
      <c r="BM136" s="37"/>
      <c r="BN136" s="37"/>
      <c r="BO136" s="37"/>
      <c r="BP136" s="37"/>
      <c r="BQ136" s="37"/>
      <c r="BR136" s="37"/>
      <c r="BS136" s="37"/>
      <c r="BT136" s="37"/>
      <c r="BU136" s="37"/>
      <c r="BV136" s="37"/>
      <c r="BW136" s="37"/>
      <c r="BX136" s="37"/>
      <c r="BY136" s="37"/>
      <c r="BZ136" s="37"/>
      <c r="CA136" s="37"/>
      <c r="CB136" s="37"/>
      <c r="CC136" s="37"/>
      <c r="CD136" s="37"/>
      <c r="CE136" s="37"/>
      <c r="CF136" s="37"/>
      <c r="CG136" s="37"/>
      <c r="CH136" s="37"/>
      <c r="CI136" s="37"/>
      <c r="CJ136" s="37"/>
      <c r="CK136" s="37"/>
      <c r="CL136" s="37"/>
      <c r="CM136" s="37"/>
      <c r="CN136" s="37"/>
      <c r="CO136" s="37"/>
      <c r="CP136" s="37"/>
      <c r="CQ136" s="37"/>
      <c r="CR136" s="37"/>
      <c r="CS136" s="37"/>
      <c r="CT136" s="37"/>
      <c r="CU136" s="37"/>
      <c r="CV136" s="37"/>
      <c r="CW136" s="37"/>
      <c r="CX136" s="37"/>
      <c r="CY136" s="37"/>
      <c r="CZ136" s="37"/>
      <c r="DA136" s="37"/>
      <c r="DB136" s="37"/>
      <c r="DC136" s="37"/>
      <c r="DD136" s="37"/>
      <c r="DE136" s="37"/>
      <c r="DF136" s="37"/>
      <c r="DG136" s="37"/>
      <c r="DH136" s="37"/>
      <c r="DI136" s="37"/>
      <c r="DJ136" s="37"/>
      <c r="DK136" s="37"/>
      <c r="DL136" s="37"/>
      <c r="DM136" s="37"/>
      <c r="DN136" s="37"/>
      <c r="DO136" s="37"/>
      <c r="DP136" s="37"/>
      <c r="DQ136" s="37"/>
      <c r="DR136" s="37"/>
      <c r="DS136" s="37"/>
      <c r="DT136" s="37"/>
      <c r="DU136" s="37"/>
      <c r="DV136" s="37"/>
      <c r="DW136" s="37"/>
      <c r="DX136" s="37"/>
      <c r="DY136" s="37"/>
    </row>
    <row r="137" spans="1:129" s="41" customFormat="1" ht="22.5" customHeight="1">
      <c r="A137" s="35"/>
      <c r="B137" s="36"/>
      <c r="C137" s="36"/>
      <c r="D137" s="170" t="str">
        <f>IF(L134="","","（注）申請書には「先行技術調査結果」「開発品に必要な産業財産権」を記入する必要があります。")</f>
        <v/>
      </c>
      <c r="E137" s="170"/>
      <c r="F137" s="170"/>
      <c r="G137" s="170"/>
      <c r="H137" s="170"/>
      <c r="I137" s="170"/>
      <c r="J137" s="170"/>
      <c r="K137" s="170"/>
      <c r="L137" s="170"/>
      <c r="M137" s="170"/>
      <c r="N137" s="170"/>
      <c r="O137" s="170"/>
      <c r="P137" s="170"/>
      <c r="Q137" s="170"/>
      <c r="R137" s="170"/>
      <c r="S137" s="170"/>
      <c r="T137" s="170"/>
      <c r="U137" s="170"/>
      <c r="V137" s="170"/>
      <c r="W137" s="170"/>
      <c r="X137" s="170"/>
      <c r="Y137" s="170"/>
      <c r="Z137" s="170"/>
      <c r="AA137" s="170"/>
      <c r="AB137" s="170"/>
      <c r="AC137" s="170"/>
      <c r="AD137" s="170"/>
      <c r="AE137" s="170"/>
      <c r="AF137" s="170"/>
      <c r="AG137" s="170"/>
      <c r="AH137" s="170"/>
      <c r="AI137" s="170"/>
      <c r="AJ137" s="170"/>
      <c r="AK137" s="170"/>
      <c r="AL137" s="170"/>
      <c r="AM137" s="170"/>
      <c r="AN137" s="170"/>
      <c r="AO137" s="170"/>
      <c r="AP137" s="170"/>
      <c r="AQ137" s="170"/>
      <c r="AR137" s="170"/>
      <c r="AS137" s="170"/>
      <c r="AT137" s="170"/>
      <c r="AU137" s="170"/>
      <c r="AV137" s="170"/>
      <c r="AW137" s="170"/>
      <c r="AX137" s="170"/>
      <c r="AY137" s="170"/>
      <c r="AZ137" s="170"/>
      <c r="BA137" s="170"/>
      <c r="BB137" s="170"/>
      <c r="BC137" s="170"/>
      <c r="BD137" s="170"/>
      <c r="BE137" s="170"/>
      <c r="BF137" s="170"/>
      <c r="BG137" s="170"/>
      <c r="BH137" s="170"/>
      <c r="BI137" s="170"/>
      <c r="BJ137" s="170"/>
      <c r="BK137" s="36"/>
      <c r="BL137" s="37"/>
      <c r="BM137" s="37"/>
      <c r="BN137" s="37"/>
      <c r="BO137" s="37"/>
      <c r="BP137" s="37"/>
      <c r="BQ137" s="37"/>
      <c r="BR137" s="37"/>
      <c r="BS137" s="37"/>
      <c r="BT137" s="37"/>
      <c r="BU137" s="37"/>
      <c r="BV137" s="37"/>
      <c r="BW137" s="37"/>
      <c r="BX137" s="37"/>
      <c r="BY137" s="37"/>
      <c r="BZ137" s="37"/>
      <c r="CA137" s="37"/>
      <c r="CB137" s="37"/>
      <c r="CC137" s="37"/>
      <c r="CD137" s="37"/>
      <c r="CE137" s="37"/>
      <c r="CF137" s="37"/>
      <c r="CG137" s="37"/>
      <c r="CH137" s="37"/>
      <c r="CI137" s="37"/>
      <c r="CJ137" s="37"/>
      <c r="CK137" s="37"/>
      <c r="CL137" s="37"/>
      <c r="CM137" s="37"/>
      <c r="CN137" s="37"/>
      <c r="CO137" s="37"/>
      <c r="CP137" s="37"/>
      <c r="CQ137" s="37"/>
      <c r="CR137" s="37"/>
      <c r="CS137" s="37"/>
      <c r="CT137" s="37"/>
      <c r="CU137" s="37"/>
      <c r="CV137" s="37"/>
      <c r="CW137" s="37"/>
      <c r="CX137" s="37"/>
      <c r="CY137" s="37"/>
      <c r="CZ137" s="37"/>
      <c r="DA137" s="37"/>
      <c r="DB137" s="37"/>
      <c r="DC137" s="37"/>
      <c r="DD137" s="37"/>
      <c r="DE137" s="37"/>
      <c r="DF137" s="37"/>
      <c r="DG137" s="37"/>
      <c r="DH137" s="37"/>
      <c r="DI137" s="37"/>
      <c r="DJ137" s="37"/>
      <c r="DK137" s="37"/>
      <c r="DL137" s="37"/>
      <c r="DM137" s="37"/>
      <c r="DN137" s="37"/>
      <c r="DO137" s="37"/>
      <c r="DP137" s="37"/>
      <c r="DQ137" s="37"/>
      <c r="DR137" s="37"/>
      <c r="DS137" s="37"/>
      <c r="DT137" s="37"/>
      <c r="DU137" s="37"/>
      <c r="DV137" s="37"/>
      <c r="DW137" s="37"/>
      <c r="DX137" s="37"/>
      <c r="DY137" s="37"/>
    </row>
    <row r="138" spans="1:129" s="41" customFormat="1" ht="22.5" customHeight="1">
      <c r="A138" s="35"/>
      <c r="B138" s="156" t="s">
        <v>188</v>
      </c>
      <c r="C138" s="156"/>
      <c r="D138" s="156"/>
      <c r="E138" s="156"/>
      <c r="F138" s="156"/>
      <c r="G138" s="156"/>
      <c r="H138" s="156"/>
      <c r="I138" s="156"/>
      <c r="J138" s="156"/>
      <c r="K138" s="156"/>
      <c r="L138" s="156"/>
      <c r="M138" s="156"/>
      <c r="N138" s="156"/>
      <c r="O138" s="156"/>
      <c r="P138" s="156"/>
      <c r="Q138" s="156"/>
      <c r="R138" s="156"/>
      <c r="S138" s="156"/>
      <c r="T138" s="156"/>
      <c r="U138" s="156"/>
      <c r="V138" s="156"/>
      <c r="W138" s="156"/>
      <c r="X138" s="156"/>
      <c r="Y138" s="156"/>
      <c r="Z138" s="156"/>
      <c r="AA138" s="156"/>
      <c r="AB138" s="156"/>
      <c r="AC138" s="156"/>
      <c r="AD138" s="156"/>
      <c r="AE138" s="156"/>
      <c r="AF138" s="156"/>
      <c r="AG138" s="156"/>
      <c r="AH138" s="156"/>
      <c r="AI138" s="156"/>
      <c r="AJ138" s="156"/>
      <c r="AK138" s="156"/>
      <c r="AL138" s="36"/>
      <c r="AM138" s="36"/>
      <c r="AN138" s="36"/>
      <c r="AO138" s="36"/>
      <c r="AP138" s="36"/>
      <c r="AQ138" s="36"/>
      <c r="AR138" s="36"/>
      <c r="AS138" s="36"/>
      <c r="AT138" s="36"/>
      <c r="AU138" s="36"/>
      <c r="AV138" s="36"/>
      <c r="AW138" s="36"/>
      <c r="AX138" s="36"/>
      <c r="AY138" s="36"/>
      <c r="AZ138" s="36"/>
      <c r="BA138" s="36"/>
      <c r="BB138" s="36"/>
      <c r="BC138" s="36"/>
      <c r="BD138" s="36"/>
      <c r="BE138" s="36"/>
      <c r="BF138" s="36"/>
      <c r="BG138" s="36"/>
      <c r="BH138" s="36"/>
      <c r="BI138" s="36"/>
      <c r="BJ138" s="36"/>
      <c r="BK138" s="36"/>
      <c r="BL138" s="37"/>
      <c r="BM138" s="37"/>
      <c r="BN138" s="37"/>
      <c r="BO138" s="37"/>
      <c r="BP138" s="37"/>
      <c r="BQ138" s="37"/>
      <c r="BR138" s="37"/>
      <c r="BS138" s="37"/>
      <c r="BT138" s="37"/>
      <c r="BU138" s="37"/>
      <c r="BV138" s="37"/>
      <c r="BW138" s="37"/>
      <c r="BX138" s="37"/>
      <c r="BY138" s="37"/>
      <c r="BZ138" s="37"/>
      <c r="CA138" s="37"/>
      <c r="CB138" s="37"/>
      <c r="CC138" s="37"/>
      <c r="CD138" s="37"/>
      <c r="CE138" s="37"/>
      <c r="CF138" s="37"/>
      <c r="CG138" s="37"/>
      <c r="CH138" s="37"/>
      <c r="CI138" s="37"/>
      <c r="CJ138" s="37"/>
      <c r="CK138" s="37"/>
      <c r="CL138" s="37"/>
      <c r="CM138" s="37"/>
      <c r="CN138" s="37"/>
      <c r="CO138" s="37"/>
      <c r="CP138" s="37"/>
      <c r="CQ138" s="37"/>
      <c r="CR138" s="37"/>
      <c r="CS138" s="37"/>
      <c r="CT138" s="37"/>
      <c r="CU138" s="37"/>
      <c r="CV138" s="37"/>
      <c r="CW138" s="37"/>
      <c r="CX138" s="37"/>
      <c r="CY138" s="37"/>
      <c r="CZ138" s="37"/>
      <c r="DA138" s="37"/>
      <c r="DB138" s="37"/>
      <c r="DC138" s="37"/>
      <c r="DD138" s="37"/>
      <c r="DE138" s="37"/>
      <c r="DF138" s="37"/>
      <c r="DG138" s="37"/>
      <c r="DH138" s="37"/>
      <c r="DI138" s="37"/>
      <c r="DJ138" s="37"/>
      <c r="DK138" s="37"/>
      <c r="DL138" s="37"/>
      <c r="DM138" s="37"/>
      <c r="DN138" s="37"/>
      <c r="DO138" s="37"/>
      <c r="DP138" s="37"/>
      <c r="DQ138" s="37"/>
      <c r="DR138" s="37"/>
      <c r="DS138" s="37"/>
      <c r="DT138" s="37"/>
      <c r="DU138" s="37"/>
      <c r="DV138" s="37"/>
      <c r="DW138" s="37"/>
      <c r="DX138" s="37"/>
      <c r="DY138" s="37"/>
    </row>
    <row r="139" spans="1:129" s="41" customFormat="1" ht="45" customHeight="1">
      <c r="A139" s="35"/>
      <c r="B139" s="36"/>
      <c r="C139" s="36"/>
      <c r="D139" s="222" t="s">
        <v>133</v>
      </c>
      <c r="E139" s="154"/>
      <c r="F139" s="154"/>
      <c r="G139" s="154"/>
      <c r="H139" s="154"/>
      <c r="I139" s="154"/>
      <c r="J139" s="154"/>
      <c r="K139" s="154"/>
      <c r="L139" s="154"/>
      <c r="M139" s="154"/>
      <c r="N139" s="154"/>
      <c r="O139" s="154"/>
      <c r="P139" s="154"/>
      <c r="Q139" s="154"/>
      <c r="R139" s="154"/>
      <c r="S139" s="154"/>
      <c r="T139" s="154"/>
      <c r="U139" s="154"/>
      <c r="V139" s="154"/>
      <c r="W139" s="154"/>
      <c r="X139" s="154"/>
      <c r="Y139" s="154"/>
      <c r="Z139" s="154"/>
      <c r="AA139" s="154"/>
      <c r="AB139" s="154"/>
      <c r="AC139" s="154"/>
      <c r="AD139" s="154"/>
      <c r="AE139" s="154"/>
      <c r="AF139" s="154"/>
      <c r="AG139" s="154"/>
      <c r="AH139" s="154"/>
      <c r="AI139" s="154"/>
      <c r="AJ139" s="154"/>
      <c r="AK139" s="154"/>
      <c r="AL139" s="154"/>
      <c r="AM139" s="154"/>
      <c r="AN139" s="154"/>
      <c r="AO139" s="154"/>
      <c r="AP139" s="154"/>
      <c r="AQ139" s="154"/>
      <c r="AR139" s="154"/>
      <c r="AS139" s="154"/>
      <c r="AT139" s="154"/>
      <c r="AU139" s="154"/>
      <c r="AV139" s="154"/>
      <c r="AW139" s="154"/>
      <c r="AX139" s="154"/>
      <c r="AY139" s="154"/>
      <c r="AZ139" s="154"/>
      <c r="BA139" s="154"/>
      <c r="BB139" s="154"/>
      <c r="BC139" s="154"/>
      <c r="BD139" s="154"/>
      <c r="BE139" s="154"/>
      <c r="BF139" s="154"/>
      <c r="BG139" s="154"/>
      <c r="BH139" s="154"/>
      <c r="BI139" s="154"/>
      <c r="BJ139" s="154"/>
      <c r="BK139" s="42"/>
      <c r="BL139" s="37"/>
      <c r="BM139" s="37"/>
      <c r="BN139" s="37"/>
      <c r="BO139" s="37"/>
      <c r="BP139" s="37"/>
      <c r="BQ139" s="37"/>
      <c r="BR139" s="37"/>
      <c r="BS139" s="37"/>
      <c r="BT139" s="37"/>
      <c r="BU139" s="37"/>
      <c r="BV139" s="37"/>
      <c r="BW139" s="37"/>
      <c r="BX139" s="37"/>
      <c r="BY139" s="37"/>
      <c r="BZ139" s="37"/>
      <c r="CA139" s="37"/>
      <c r="CB139" s="37"/>
      <c r="CC139" s="37"/>
      <c r="CD139" s="37"/>
      <c r="CE139" s="37"/>
      <c r="CF139" s="37"/>
      <c r="CG139" s="37"/>
      <c r="CH139" s="37"/>
      <c r="CI139" s="37"/>
      <c r="CJ139" s="37"/>
      <c r="CK139" s="37"/>
      <c r="CL139" s="37"/>
      <c r="CM139" s="37"/>
      <c r="CN139" s="37"/>
      <c r="CO139" s="37"/>
      <c r="CP139" s="37"/>
      <c r="CQ139" s="37"/>
      <c r="CR139" s="37"/>
      <c r="CS139" s="37"/>
      <c r="CT139" s="37"/>
      <c r="CU139" s="37"/>
      <c r="CV139" s="37"/>
      <c r="CW139" s="37"/>
      <c r="CX139" s="37"/>
      <c r="CY139" s="37"/>
      <c r="CZ139" s="37"/>
      <c r="DA139" s="37"/>
      <c r="DB139" s="37"/>
      <c r="DC139" s="37"/>
      <c r="DD139" s="37"/>
      <c r="DE139" s="37"/>
      <c r="DF139" s="37"/>
      <c r="DG139" s="37"/>
      <c r="DH139" s="37"/>
      <c r="DI139" s="37"/>
      <c r="DJ139" s="37"/>
      <c r="DK139" s="37"/>
      <c r="DL139" s="37"/>
      <c r="DM139" s="37"/>
      <c r="DN139" s="37"/>
      <c r="DO139" s="37"/>
      <c r="DP139" s="37"/>
      <c r="DQ139" s="37"/>
      <c r="DR139" s="37"/>
      <c r="DS139" s="37"/>
      <c r="DT139" s="37"/>
      <c r="DU139" s="37"/>
      <c r="DV139" s="37"/>
      <c r="DW139" s="37"/>
      <c r="DX139" s="37"/>
      <c r="DY139" s="37"/>
    </row>
    <row r="140" spans="1:129" s="41" customFormat="1" ht="22.5" customHeight="1">
      <c r="A140" s="35"/>
      <c r="B140" s="36"/>
      <c r="C140" s="36"/>
      <c r="D140" s="283" t="s">
        <v>134</v>
      </c>
      <c r="E140" s="222"/>
      <c r="F140" s="222"/>
      <c r="G140" s="222"/>
      <c r="H140" s="222"/>
      <c r="I140" s="222"/>
      <c r="J140" s="222"/>
      <c r="K140" s="222"/>
      <c r="L140" s="222"/>
      <c r="M140" s="222"/>
      <c r="N140" s="222"/>
      <c r="O140" s="222"/>
      <c r="P140" s="222"/>
      <c r="Q140" s="222"/>
      <c r="R140" s="222"/>
      <c r="S140" s="222"/>
      <c r="T140" s="222"/>
      <c r="U140" s="222"/>
      <c r="V140" s="222"/>
      <c r="W140" s="222"/>
      <c r="X140" s="222"/>
      <c r="Y140" s="222"/>
      <c r="Z140" s="222"/>
      <c r="AA140" s="222"/>
      <c r="AB140" s="222"/>
      <c r="AC140" s="222"/>
      <c r="AD140" s="222"/>
      <c r="AE140" s="222"/>
      <c r="AF140" s="222"/>
      <c r="AG140" s="222"/>
      <c r="AH140" s="222"/>
      <c r="AI140" s="222"/>
      <c r="AJ140" s="222"/>
      <c r="AK140" s="222"/>
      <c r="AL140" s="222"/>
      <c r="AM140" s="222"/>
      <c r="AN140" s="222"/>
      <c r="AO140" s="222"/>
      <c r="AP140" s="222"/>
      <c r="AQ140" s="222"/>
      <c r="AR140" s="222"/>
      <c r="AS140" s="222"/>
      <c r="AT140" s="222"/>
      <c r="AU140" s="222"/>
      <c r="AV140" s="222"/>
      <c r="AW140" s="222"/>
      <c r="AX140" s="222"/>
      <c r="AY140" s="222"/>
      <c r="AZ140" s="222"/>
      <c r="BA140" s="222"/>
      <c r="BB140" s="222"/>
      <c r="BC140" s="222"/>
      <c r="BD140" s="222"/>
      <c r="BE140" s="222"/>
      <c r="BF140" s="222"/>
      <c r="BG140" s="222"/>
      <c r="BH140" s="222"/>
      <c r="BI140" s="222"/>
      <c r="BJ140" s="222"/>
      <c r="BK140" s="42"/>
      <c r="BL140" s="37"/>
      <c r="BM140" s="37"/>
      <c r="BN140" s="37"/>
      <c r="BO140" s="37"/>
      <c r="BP140" s="37"/>
      <c r="BQ140" s="37"/>
      <c r="BR140" s="37"/>
      <c r="BS140" s="37"/>
      <c r="BT140" s="37"/>
      <c r="BU140" s="37"/>
      <c r="BV140" s="37"/>
      <c r="BW140" s="37"/>
      <c r="BX140" s="37"/>
      <c r="BY140" s="37"/>
      <c r="BZ140" s="37"/>
      <c r="CA140" s="37"/>
      <c r="CB140" s="37"/>
      <c r="CC140" s="37"/>
      <c r="CD140" s="37"/>
      <c r="CE140" s="37"/>
      <c r="CF140" s="37"/>
      <c r="CG140" s="37"/>
      <c r="CH140" s="37"/>
      <c r="CI140" s="37"/>
      <c r="CJ140" s="37"/>
      <c r="CK140" s="37"/>
      <c r="CL140" s="37"/>
      <c r="CM140" s="37"/>
      <c r="CN140" s="37"/>
      <c r="CO140" s="37"/>
      <c r="CP140" s="37"/>
      <c r="CQ140" s="37"/>
      <c r="CR140" s="37"/>
      <c r="CS140" s="37"/>
      <c r="CT140" s="37"/>
      <c r="CU140" s="37"/>
      <c r="CV140" s="37"/>
      <c r="CW140" s="37"/>
      <c r="CX140" s="37"/>
      <c r="CY140" s="37"/>
      <c r="CZ140" s="37"/>
      <c r="DA140" s="37"/>
      <c r="DB140" s="37"/>
      <c r="DC140" s="37"/>
      <c r="DD140" s="37"/>
      <c r="DE140" s="37"/>
      <c r="DF140" s="37"/>
      <c r="DG140" s="37"/>
      <c r="DH140" s="37"/>
      <c r="DI140" s="37"/>
      <c r="DJ140" s="37"/>
      <c r="DK140" s="37"/>
      <c r="DL140" s="37"/>
      <c r="DM140" s="37"/>
      <c r="DN140" s="37"/>
      <c r="DO140" s="37"/>
      <c r="DP140" s="37"/>
      <c r="DQ140" s="37"/>
      <c r="DR140" s="37"/>
      <c r="DS140" s="37"/>
      <c r="DT140" s="37"/>
      <c r="DU140" s="37"/>
      <c r="DV140" s="37"/>
      <c r="DW140" s="37"/>
      <c r="DX140" s="37"/>
      <c r="DY140" s="37"/>
    </row>
    <row r="141" spans="1:129" s="41" customFormat="1" ht="22.5" customHeight="1">
      <c r="A141" s="35"/>
      <c r="B141" s="36"/>
      <c r="C141" s="36"/>
      <c r="D141" s="222" t="s">
        <v>128</v>
      </c>
      <c r="E141" s="222"/>
      <c r="F141" s="222"/>
      <c r="G141" s="222"/>
      <c r="H141" s="222"/>
      <c r="I141" s="222"/>
      <c r="J141" s="222"/>
      <c r="K141" s="222"/>
      <c r="L141" s="222"/>
      <c r="M141" s="222"/>
      <c r="N141" s="222"/>
      <c r="O141" s="222"/>
      <c r="P141" s="222"/>
      <c r="Q141" s="222"/>
      <c r="R141" s="222"/>
      <c r="S141" s="222"/>
      <c r="T141" s="222"/>
      <c r="U141" s="222"/>
      <c r="V141" s="222"/>
      <c r="W141" s="222"/>
      <c r="X141" s="222"/>
      <c r="Y141" s="222"/>
      <c r="Z141" s="222"/>
      <c r="AA141" s="222"/>
      <c r="AB141" s="222"/>
      <c r="AC141" s="222"/>
      <c r="AD141" s="222"/>
      <c r="AE141" s="222"/>
      <c r="AF141" s="222"/>
      <c r="AG141" s="222"/>
      <c r="AH141" s="222"/>
      <c r="AI141" s="222"/>
      <c r="AJ141" s="222"/>
      <c r="AK141" s="222"/>
      <c r="AL141" s="222"/>
      <c r="AM141" s="222"/>
      <c r="AN141" s="222"/>
      <c r="AO141" s="222"/>
      <c r="AP141" s="222"/>
      <c r="AQ141" s="222"/>
      <c r="AR141" s="222"/>
      <c r="AS141" s="222"/>
      <c r="AT141" s="222"/>
      <c r="AU141" s="222"/>
      <c r="AV141" s="222"/>
      <c r="AW141" s="222"/>
      <c r="AX141" s="222"/>
      <c r="AY141" s="222"/>
      <c r="AZ141" s="222"/>
      <c r="BA141" s="222"/>
      <c r="BB141" s="222"/>
      <c r="BC141" s="222"/>
      <c r="BD141" s="222"/>
      <c r="BE141" s="222"/>
      <c r="BF141" s="222"/>
      <c r="BG141" s="222"/>
      <c r="BH141" s="222"/>
      <c r="BI141" s="222"/>
      <c r="BJ141" s="222"/>
      <c r="BK141" s="42"/>
      <c r="BL141" s="37"/>
      <c r="BM141" s="37"/>
      <c r="BN141" s="37"/>
      <c r="BO141" s="37"/>
      <c r="BP141" s="37"/>
      <c r="BQ141" s="37"/>
      <c r="BR141" s="37"/>
      <c r="BS141" s="37"/>
      <c r="BT141" s="37"/>
      <c r="BU141" s="37"/>
      <c r="BV141" s="37"/>
      <c r="BW141" s="37"/>
      <c r="BX141" s="37"/>
      <c r="BY141" s="37"/>
      <c r="BZ141" s="37"/>
      <c r="CA141" s="37"/>
      <c r="CB141" s="37"/>
      <c r="CC141" s="37"/>
      <c r="CD141" s="37"/>
      <c r="CE141" s="37"/>
      <c r="CF141" s="37"/>
      <c r="CG141" s="37"/>
      <c r="CH141" s="37"/>
      <c r="CI141" s="37"/>
      <c r="CJ141" s="37"/>
      <c r="CK141" s="37"/>
      <c r="CL141" s="37"/>
      <c r="CM141" s="37"/>
      <c r="CN141" s="37"/>
      <c r="CO141" s="37"/>
      <c r="CP141" s="37"/>
      <c r="CQ141" s="37"/>
      <c r="CR141" s="37"/>
      <c r="CS141" s="37"/>
      <c r="CT141" s="37"/>
      <c r="CU141" s="37"/>
      <c r="CV141" s="37"/>
      <c r="CW141" s="37"/>
      <c r="CX141" s="37"/>
      <c r="CY141" s="37"/>
      <c r="CZ141" s="37"/>
      <c r="DA141" s="37"/>
      <c r="DB141" s="37"/>
      <c r="DC141" s="37"/>
      <c r="DD141" s="37"/>
      <c r="DE141" s="37"/>
      <c r="DF141" s="37"/>
      <c r="DG141" s="37"/>
      <c r="DH141" s="37"/>
      <c r="DI141" s="37"/>
      <c r="DJ141" s="37"/>
      <c r="DK141" s="37"/>
      <c r="DL141" s="37"/>
      <c r="DM141" s="37"/>
      <c r="DN141" s="37"/>
      <c r="DO141" s="37"/>
      <c r="DP141" s="37"/>
      <c r="DQ141" s="37"/>
      <c r="DR141" s="37"/>
      <c r="DS141" s="37"/>
      <c r="DT141" s="37"/>
      <c r="DU141" s="37"/>
      <c r="DV141" s="37"/>
      <c r="DW141" s="37"/>
      <c r="DX141" s="37"/>
      <c r="DY141" s="37"/>
    </row>
    <row r="142" spans="1:129" s="39" customFormat="1" ht="22.5" customHeight="1">
      <c r="A142" s="35"/>
      <c r="B142" s="67" t="s">
        <v>190</v>
      </c>
      <c r="C142" s="67"/>
      <c r="D142" s="67"/>
      <c r="E142" s="67"/>
      <c r="F142" s="67"/>
      <c r="G142" s="67"/>
      <c r="H142" s="67"/>
      <c r="I142" s="67"/>
      <c r="J142" s="67"/>
      <c r="K142" s="67"/>
      <c r="L142" s="67"/>
      <c r="M142" s="67"/>
      <c r="N142" s="67"/>
      <c r="O142" s="67"/>
      <c r="P142" s="67"/>
      <c r="Q142" s="67"/>
      <c r="R142" s="67"/>
      <c r="S142" s="67"/>
      <c r="T142" s="67"/>
      <c r="U142" s="67"/>
      <c r="V142" s="67"/>
      <c r="W142" s="67"/>
      <c r="X142" s="67"/>
      <c r="Y142" s="67"/>
      <c r="Z142" s="67"/>
      <c r="AA142" s="67"/>
      <c r="AB142" s="67"/>
      <c r="AC142" s="67"/>
      <c r="AD142" s="67"/>
      <c r="AE142" s="67"/>
      <c r="AF142" s="67"/>
      <c r="AG142" s="67"/>
      <c r="AH142" s="67"/>
      <c r="AI142" s="67"/>
      <c r="AJ142" s="67"/>
      <c r="AK142" s="67"/>
      <c r="AL142" s="67"/>
      <c r="AM142" s="67"/>
      <c r="AN142" s="67"/>
      <c r="AO142" s="67"/>
      <c r="AP142" s="67"/>
      <c r="AQ142" s="67"/>
      <c r="AR142" s="67"/>
      <c r="AS142" s="36"/>
      <c r="AT142" s="36"/>
      <c r="AU142" s="36"/>
      <c r="AV142" s="36"/>
      <c r="AW142" s="36"/>
      <c r="AX142" s="36"/>
      <c r="AY142" s="36"/>
      <c r="AZ142" s="36"/>
      <c r="BA142" s="36"/>
      <c r="BB142" s="36"/>
      <c r="BC142" s="36"/>
      <c r="BD142" s="36"/>
      <c r="BE142" s="36"/>
      <c r="BF142" s="36"/>
      <c r="BG142" s="36"/>
      <c r="BH142" s="36"/>
      <c r="BI142" s="36"/>
      <c r="BJ142" s="36"/>
      <c r="BK142" s="36"/>
    </row>
    <row r="143" spans="1:129" s="39" customFormat="1" ht="22.5" customHeight="1">
      <c r="A143" s="35"/>
      <c r="B143" s="45"/>
      <c r="C143" s="36"/>
      <c r="D143" s="222" t="s">
        <v>129</v>
      </c>
      <c r="E143" s="154"/>
      <c r="F143" s="154"/>
      <c r="G143" s="154"/>
      <c r="H143" s="154"/>
      <c r="I143" s="154"/>
      <c r="J143" s="154"/>
      <c r="K143" s="154"/>
      <c r="L143" s="154"/>
      <c r="M143" s="154"/>
      <c r="N143" s="154"/>
      <c r="O143" s="154"/>
      <c r="P143" s="154"/>
      <c r="Q143" s="154"/>
      <c r="R143" s="154"/>
      <c r="S143" s="154"/>
      <c r="T143" s="154"/>
      <c r="U143" s="154"/>
      <c r="V143" s="154"/>
      <c r="W143" s="154"/>
      <c r="X143" s="154"/>
      <c r="Y143" s="154"/>
      <c r="Z143" s="154"/>
      <c r="AA143" s="154"/>
      <c r="AB143" s="154"/>
      <c r="AC143" s="154"/>
      <c r="AD143" s="154"/>
      <c r="AE143" s="154"/>
      <c r="AF143" s="154"/>
      <c r="AG143" s="154"/>
      <c r="AH143" s="154"/>
      <c r="AI143" s="154"/>
      <c r="AJ143" s="154"/>
      <c r="AK143" s="154"/>
      <c r="AL143" s="154"/>
      <c r="AM143" s="154"/>
      <c r="AN143" s="154"/>
      <c r="AO143" s="154"/>
      <c r="AP143" s="154"/>
      <c r="AQ143" s="154"/>
      <c r="AR143" s="154"/>
      <c r="AS143" s="154"/>
      <c r="AT143" s="154"/>
      <c r="AU143" s="154"/>
      <c r="AV143" s="154"/>
      <c r="AW143" s="154"/>
      <c r="AX143" s="154"/>
      <c r="AY143" s="154"/>
      <c r="AZ143" s="154"/>
      <c r="BA143" s="154"/>
      <c r="BB143" s="154"/>
      <c r="BC143" s="154"/>
      <c r="BD143" s="154"/>
      <c r="BE143" s="154"/>
      <c r="BF143" s="154"/>
      <c r="BG143" s="154"/>
      <c r="BH143" s="154"/>
      <c r="BI143" s="154"/>
      <c r="BJ143" s="154"/>
      <c r="BK143" s="36"/>
    </row>
    <row r="144" spans="1:129" s="39" customFormat="1" ht="30" customHeight="1">
      <c r="A144" s="35"/>
      <c r="B144" s="36"/>
      <c r="C144" s="36"/>
      <c r="D144" s="222" t="s">
        <v>130</v>
      </c>
      <c r="E144" s="154"/>
      <c r="F144" s="154"/>
      <c r="G144" s="154"/>
      <c r="H144" s="154"/>
      <c r="I144" s="154"/>
      <c r="J144" s="154"/>
      <c r="K144" s="154"/>
      <c r="L144" s="154"/>
      <c r="M144" s="154"/>
      <c r="N144" s="154"/>
      <c r="O144" s="154"/>
      <c r="P144" s="154"/>
      <c r="Q144" s="154"/>
      <c r="R144" s="154"/>
      <c r="S144" s="154"/>
      <c r="T144" s="154"/>
      <c r="U144" s="154"/>
      <c r="V144" s="154"/>
      <c r="W144" s="154"/>
      <c r="X144" s="154"/>
      <c r="Y144" s="154"/>
      <c r="Z144" s="154"/>
      <c r="AA144" s="154"/>
      <c r="AB144" s="154"/>
      <c r="AC144" s="154"/>
      <c r="AD144" s="154"/>
      <c r="AE144" s="154"/>
      <c r="AF144" s="154"/>
      <c r="AG144" s="154"/>
      <c r="AH144" s="154"/>
      <c r="AI144" s="154"/>
      <c r="AJ144" s="154"/>
      <c r="AK144" s="154"/>
      <c r="AL144" s="154"/>
      <c r="AM144" s="154"/>
      <c r="AN144" s="154"/>
      <c r="AO144" s="154"/>
      <c r="AP144" s="154"/>
      <c r="AQ144" s="154"/>
      <c r="AR144" s="154"/>
      <c r="AS144" s="154"/>
      <c r="AT144" s="154"/>
      <c r="AU144" s="154"/>
      <c r="AV144" s="154"/>
      <c r="AW144" s="154"/>
      <c r="AX144" s="154"/>
      <c r="AY144" s="154"/>
      <c r="AZ144" s="154"/>
      <c r="BA144" s="154"/>
      <c r="BB144" s="154"/>
      <c r="BC144" s="154"/>
      <c r="BD144" s="154"/>
      <c r="BE144" s="154"/>
      <c r="BF144" s="154"/>
      <c r="BG144" s="154"/>
      <c r="BH144" s="154"/>
      <c r="BI144" s="154"/>
      <c r="BJ144" s="154"/>
      <c r="BK144" s="36"/>
    </row>
    <row r="145" spans="2:63" ht="7.5" customHeight="1">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row>
    <row r="146" spans="2:63" ht="21.75" customHeight="1">
      <c r="B146" s="67" t="s">
        <v>189</v>
      </c>
      <c r="C146" s="67"/>
      <c r="D146" s="67"/>
      <c r="E146" s="67"/>
      <c r="F146" s="67"/>
      <c r="G146" s="67"/>
      <c r="H146" s="67"/>
      <c r="I146" s="67"/>
      <c r="J146" s="67"/>
      <c r="K146" s="67"/>
      <c r="L146" s="67"/>
      <c r="M146" s="67"/>
      <c r="N146" s="67"/>
      <c r="O146" s="67"/>
      <c r="P146" s="67"/>
      <c r="Q146" s="67"/>
      <c r="R146" s="67"/>
      <c r="S146" s="67"/>
      <c r="T146" s="67"/>
      <c r="U146" s="67"/>
      <c r="V146" s="67"/>
      <c r="W146" s="67"/>
      <c r="X146" s="67"/>
      <c r="Y146" s="67"/>
      <c r="Z146" s="67"/>
      <c r="AA146" s="67"/>
      <c r="AB146" s="67"/>
      <c r="AC146" s="67"/>
      <c r="AD146" s="67"/>
      <c r="AE146" s="67"/>
      <c r="AF146" s="67"/>
      <c r="AG146" s="67"/>
      <c r="AH146" s="67"/>
      <c r="AI146" s="67"/>
      <c r="AJ146" s="67"/>
      <c r="AK146" s="67"/>
      <c r="AL146" s="67"/>
      <c r="AM146" s="67"/>
      <c r="AN146" s="67"/>
      <c r="AO146" s="67"/>
      <c r="AP146" s="67"/>
      <c r="AQ146" s="5"/>
      <c r="AR146" s="5"/>
      <c r="AS146" s="5"/>
      <c r="AT146" s="5"/>
      <c r="AU146" s="5"/>
      <c r="AV146" s="5"/>
      <c r="AW146" s="5"/>
      <c r="AX146" s="5"/>
      <c r="AY146" s="5"/>
      <c r="AZ146" s="5"/>
      <c r="BA146" s="5"/>
      <c r="BB146" s="5"/>
      <c r="BC146" s="5"/>
      <c r="BD146" s="5"/>
      <c r="BE146" s="5"/>
      <c r="BF146" s="5"/>
      <c r="BG146" s="5"/>
      <c r="BH146" s="5"/>
      <c r="BI146" s="5"/>
      <c r="BJ146" s="5"/>
      <c r="BK146" s="5"/>
    </row>
    <row r="147" spans="2:63" ht="21.75" customHeight="1">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c r="AA147" s="46"/>
      <c r="AB147" s="46"/>
      <c r="AC147" s="46"/>
      <c r="AD147" s="46"/>
      <c r="AE147" s="46"/>
      <c r="AF147" s="46"/>
      <c r="AG147" s="46"/>
      <c r="AH147" s="46"/>
      <c r="AI147" s="46"/>
      <c r="AJ147" s="46"/>
      <c r="AK147" s="46"/>
      <c r="AL147" s="46"/>
      <c r="AM147" s="46"/>
      <c r="AN147" s="46"/>
      <c r="AO147" s="46"/>
      <c r="AP147" s="46"/>
      <c r="AQ147" s="5"/>
      <c r="AR147" s="5"/>
      <c r="AS147" s="5"/>
      <c r="AT147" s="5"/>
      <c r="AU147" s="5"/>
      <c r="AV147" s="5"/>
      <c r="AW147" s="5"/>
      <c r="AX147" s="5"/>
      <c r="AY147" s="5"/>
      <c r="AZ147" s="5"/>
      <c r="BA147" s="5"/>
      <c r="BB147" s="5"/>
      <c r="BC147" s="5"/>
      <c r="BD147" s="5"/>
      <c r="BE147" s="5"/>
      <c r="BF147" s="5"/>
      <c r="BG147" s="5"/>
      <c r="BH147" s="5"/>
      <c r="BI147" s="5"/>
      <c r="BJ147" s="5"/>
      <c r="BK147" s="5"/>
    </row>
    <row r="148" spans="2:63" ht="21.75" customHeight="1">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c r="AA148" s="46"/>
      <c r="AB148" s="46"/>
      <c r="AC148" s="46"/>
      <c r="AD148" s="46"/>
      <c r="AE148" s="46"/>
      <c r="AF148" s="46"/>
      <c r="AG148" s="46"/>
      <c r="AH148" s="46"/>
      <c r="AI148" s="46"/>
      <c r="AJ148" s="46"/>
      <c r="AK148" s="46"/>
      <c r="AL148" s="46"/>
      <c r="AM148" s="46"/>
      <c r="AN148" s="46"/>
      <c r="AO148" s="46"/>
      <c r="AP148" s="46"/>
      <c r="AQ148" s="5"/>
      <c r="AR148" s="5"/>
      <c r="AS148" s="5"/>
      <c r="AT148" s="5"/>
      <c r="AU148" s="5"/>
      <c r="AV148" s="5"/>
      <c r="AW148" s="5"/>
      <c r="AX148" s="5"/>
      <c r="AY148" s="5"/>
      <c r="AZ148" s="5"/>
      <c r="BA148" s="5"/>
      <c r="BB148" s="5"/>
      <c r="BC148" s="5"/>
      <c r="BD148" s="5"/>
      <c r="BE148" s="5"/>
      <c r="BF148" s="5"/>
      <c r="BG148" s="5"/>
      <c r="BH148" s="5"/>
      <c r="BI148" s="5"/>
      <c r="BJ148" s="5"/>
      <c r="BK148" s="5"/>
    </row>
    <row r="149" spans="2:63" ht="21.75" customHeight="1">
      <c r="B149" s="46"/>
      <c r="C149" s="46"/>
      <c r="D149" s="46"/>
      <c r="E149" s="46"/>
      <c r="F149" s="46"/>
      <c r="G149" s="46"/>
      <c r="H149" s="46"/>
      <c r="I149" s="46"/>
      <c r="J149" s="46"/>
      <c r="K149" s="49" t="s">
        <v>137</v>
      </c>
      <c r="L149" s="51"/>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46"/>
      <c r="AL149" s="46"/>
      <c r="AM149" s="46"/>
      <c r="AN149" s="46"/>
      <c r="AO149" s="46"/>
      <c r="AP149" s="46"/>
      <c r="AQ149" s="5"/>
      <c r="AR149" s="5"/>
      <c r="AS149" s="5"/>
      <c r="AT149" s="5"/>
      <c r="AU149" s="5"/>
      <c r="AV149" s="5"/>
      <c r="AW149" s="5"/>
      <c r="AX149" s="5"/>
      <c r="AY149" s="5"/>
      <c r="AZ149" s="5"/>
      <c r="BA149" s="5"/>
      <c r="BB149" s="5"/>
      <c r="BC149" s="5"/>
      <c r="BD149" s="5"/>
      <c r="BE149" s="5"/>
      <c r="BF149" s="5"/>
      <c r="BG149" s="5"/>
      <c r="BH149" s="5"/>
      <c r="BI149" s="5"/>
      <c r="BJ149" s="5"/>
      <c r="BK149" s="5"/>
    </row>
    <row r="150" spans="2:63" ht="21.75" customHeight="1">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row>
    <row r="151" spans="2:63" ht="21.75" customHeight="1">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row>
    <row r="152" spans="2:63" ht="7.5" customHeight="1">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row>
    <row r="153" spans="2:63" ht="7.5" customHeight="1">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row>
  </sheetData>
  <sheetProtection algorithmName="SHA-512" hashValue="RCv5fFsRQw/iHrmC8eOsZ3727hU33OUtzCTcnUsdNMpa4j1wFotoWCheAIhrYSjw3T5iIerl9GkSDvcmgnZ0dw==" saltValue="+pF41ddsx3ZBdvHCOiz0XQ==" spinCount="100000" sheet="1" objects="1" scenarios="1" formatCells="0"/>
  <mergeCells count="322">
    <mergeCell ref="B138:AK138"/>
    <mergeCell ref="D84:BJ84"/>
    <mergeCell ref="K66:AK66"/>
    <mergeCell ref="Q70:T70"/>
    <mergeCell ref="K68:L68"/>
    <mergeCell ref="M68:O68"/>
    <mergeCell ref="U68:BJ68"/>
    <mergeCell ref="K106:AN106"/>
    <mergeCell ref="AO106:AS106"/>
    <mergeCell ref="AT106:BF106"/>
    <mergeCell ref="BG106:BJ106"/>
    <mergeCell ref="D82:BJ82"/>
    <mergeCell ref="D74:BJ74"/>
    <mergeCell ref="AP77:AT77"/>
    <mergeCell ref="K77:O77"/>
    <mergeCell ref="BD77:BH77"/>
    <mergeCell ref="D75:J75"/>
    <mergeCell ref="AU77:AV77"/>
    <mergeCell ref="AW77:BC77"/>
    <mergeCell ref="AG77:AO77"/>
    <mergeCell ref="AA98:AH98"/>
    <mergeCell ref="D100:J100"/>
    <mergeCell ref="AP75:AS75"/>
    <mergeCell ref="D137:BJ137"/>
    <mergeCell ref="D143:BJ143"/>
    <mergeCell ref="D141:BJ141"/>
    <mergeCell ref="D124:BJ124"/>
    <mergeCell ref="D126:BJ126"/>
    <mergeCell ref="D125:BJ125"/>
    <mergeCell ref="D129:BJ129"/>
    <mergeCell ref="D130:BJ130"/>
    <mergeCell ref="D128:J128"/>
    <mergeCell ref="K128:AH128"/>
    <mergeCell ref="AI128:AP128"/>
    <mergeCell ref="AQ128:BJ128"/>
    <mergeCell ref="D140:BJ140"/>
    <mergeCell ref="D134:K134"/>
    <mergeCell ref="L134:BJ134"/>
    <mergeCell ref="D135:K135"/>
    <mergeCell ref="L135:R135"/>
    <mergeCell ref="S135:T135"/>
    <mergeCell ref="U135:AE135"/>
    <mergeCell ref="AF135:AI135"/>
    <mergeCell ref="AJ135:AT135"/>
    <mergeCell ref="D131:BJ131"/>
    <mergeCell ref="AU135:BJ135"/>
    <mergeCell ref="D136:K136"/>
    <mergeCell ref="L136:BJ136"/>
    <mergeCell ref="D61:BJ61"/>
    <mergeCell ref="D62:BJ62"/>
    <mergeCell ref="D56:BJ56"/>
    <mergeCell ref="D90:BJ90"/>
    <mergeCell ref="D91:BJ91"/>
    <mergeCell ref="D92:BJ92"/>
    <mergeCell ref="AA78:AF78"/>
    <mergeCell ref="D89:J89"/>
    <mergeCell ref="B63:G63"/>
    <mergeCell ref="D57:BK57"/>
    <mergeCell ref="C64:AY64"/>
    <mergeCell ref="U81:BJ81"/>
    <mergeCell ref="AS73:AX73"/>
    <mergeCell ref="D73:AE73"/>
    <mergeCell ref="M81:O81"/>
    <mergeCell ref="AL73:AM73"/>
    <mergeCell ref="AN73:AP73"/>
    <mergeCell ref="AT75:BJ75"/>
    <mergeCell ref="AI73:AK73"/>
    <mergeCell ref="BD59:BG59"/>
    <mergeCell ref="D98:J98"/>
    <mergeCell ref="K98:Z98"/>
    <mergeCell ref="B94:J94"/>
    <mergeCell ref="D93:BJ93"/>
    <mergeCell ref="AI98:BJ98"/>
    <mergeCell ref="C85:AI85"/>
    <mergeCell ref="BI77:BJ77"/>
    <mergeCell ref="D77:J77"/>
    <mergeCell ref="AQ67:BJ67"/>
    <mergeCell ref="K67:AK67"/>
    <mergeCell ref="K70:L70"/>
    <mergeCell ref="D86:BJ86"/>
    <mergeCell ref="D87:BJ87"/>
    <mergeCell ref="K89:BJ89"/>
    <mergeCell ref="AQ73:AR73"/>
    <mergeCell ref="D79:BJ79"/>
    <mergeCell ref="D88:BJ88"/>
    <mergeCell ref="D81:J81"/>
    <mergeCell ref="BE78:BJ78"/>
    <mergeCell ref="BE73:BG73"/>
    <mergeCell ref="BH73:BJ73"/>
    <mergeCell ref="P77:AF77"/>
    <mergeCell ref="AF73:AH73"/>
    <mergeCell ref="K81:L81"/>
    <mergeCell ref="BL42:DO42"/>
    <mergeCell ref="C55:BJ55"/>
    <mergeCell ref="B42:C42"/>
    <mergeCell ref="B43:C43"/>
    <mergeCell ref="V51:AA51"/>
    <mergeCell ref="D52:I52"/>
    <mergeCell ref="AZ52:BE52"/>
    <mergeCell ref="AB52:AG52"/>
    <mergeCell ref="AH52:AM52"/>
    <mergeCell ref="AN52:AS52"/>
    <mergeCell ref="AT52:AY52"/>
    <mergeCell ref="C50:BJ50"/>
    <mergeCell ref="D53:BJ53"/>
    <mergeCell ref="D54:BJ54"/>
    <mergeCell ref="AL47:AO47"/>
    <mergeCell ref="C47:W47"/>
    <mergeCell ref="J52:O52"/>
    <mergeCell ref="BL43:DR43"/>
    <mergeCell ref="W34:AG34"/>
    <mergeCell ref="AH34:AL34"/>
    <mergeCell ref="D76:BJ76"/>
    <mergeCell ref="D65:J65"/>
    <mergeCell ref="AO59:AY59"/>
    <mergeCell ref="H59:T59"/>
    <mergeCell ref="D60:BJ60"/>
    <mergeCell ref="D59:G59"/>
    <mergeCell ref="AL66:AP66"/>
    <mergeCell ref="M70:O70"/>
    <mergeCell ref="D68:J68"/>
    <mergeCell ref="D70:J70"/>
    <mergeCell ref="AL65:BJ65"/>
    <mergeCell ref="D72:BJ72"/>
    <mergeCell ref="D71:BJ71"/>
    <mergeCell ref="D69:BJ69"/>
    <mergeCell ref="D66:J66"/>
    <mergeCell ref="K65:AK65"/>
    <mergeCell ref="AQ66:BJ66"/>
    <mergeCell ref="D67:J67"/>
    <mergeCell ref="Q68:T68"/>
    <mergeCell ref="AL67:AP67"/>
    <mergeCell ref="U59:W59"/>
    <mergeCell ref="AY73:BB73"/>
    <mergeCell ref="D36:BJ36"/>
    <mergeCell ref="AP47:AU47"/>
    <mergeCell ref="D144:BJ144"/>
    <mergeCell ref="B26:G26"/>
    <mergeCell ref="C80:BI80"/>
    <mergeCell ref="D46:BJ46"/>
    <mergeCell ref="D83:BJ83"/>
    <mergeCell ref="D139:BJ139"/>
    <mergeCell ref="B83:C83"/>
    <mergeCell ref="AG78:BD78"/>
    <mergeCell ref="Q81:T81"/>
    <mergeCell ref="K75:V75"/>
    <mergeCell ref="W75:AD75"/>
    <mergeCell ref="AE75:AK75"/>
    <mergeCell ref="AL75:AO75"/>
    <mergeCell ref="BC73:BD73"/>
    <mergeCell ref="D114:BJ114"/>
    <mergeCell ref="K96:BJ96"/>
    <mergeCell ref="D96:J96"/>
    <mergeCell ref="D78:Z78"/>
    <mergeCell ref="U70:BJ70"/>
    <mergeCell ref="C95:BJ95"/>
    <mergeCell ref="D42:BJ42"/>
    <mergeCell ref="D34:J34"/>
    <mergeCell ref="K38:BJ38"/>
    <mergeCell ref="AS41:AY41"/>
    <mergeCell ref="AZ41:BJ41"/>
    <mergeCell ref="AA39:AE39"/>
    <mergeCell ref="AT51:AY51"/>
    <mergeCell ref="AZ51:BE51"/>
    <mergeCell ref="AB51:AG51"/>
    <mergeCell ref="AH51:AM51"/>
    <mergeCell ref="AN51:AS51"/>
    <mergeCell ref="D43:BJ43"/>
    <mergeCell ref="AJ39:AN39"/>
    <mergeCell ref="K48:N48"/>
    <mergeCell ref="Z40:AR40"/>
    <mergeCell ref="AF39:AI39"/>
    <mergeCell ref="D44:BJ44"/>
    <mergeCell ref="D49:BJ49"/>
    <mergeCell ref="AO39:BJ39"/>
    <mergeCell ref="D40:D41"/>
    <mergeCell ref="D38:J38"/>
    <mergeCell ref="Y47:AK47"/>
    <mergeCell ref="E40:J40"/>
    <mergeCell ref="AS40:AY40"/>
    <mergeCell ref="D51:I51"/>
    <mergeCell ref="AZ40:BJ40"/>
    <mergeCell ref="A2:BK2"/>
    <mergeCell ref="B3:BJ3"/>
    <mergeCell ref="C4:BJ4"/>
    <mergeCell ref="D5:G5"/>
    <mergeCell ref="D39:J39"/>
    <mergeCell ref="C37:N37"/>
    <mergeCell ref="K39:R39"/>
    <mergeCell ref="S39:W39"/>
    <mergeCell ref="A25:BK25"/>
    <mergeCell ref="D28:J28"/>
    <mergeCell ref="K28:AM28"/>
    <mergeCell ref="X39:Z39"/>
    <mergeCell ref="AN28:AO28"/>
    <mergeCell ref="K34:V34"/>
    <mergeCell ref="D29:BJ29"/>
    <mergeCell ref="D30:BJ30"/>
    <mergeCell ref="C27:AZ27"/>
    <mergeCell ref="B35:C35"/>
    <mergeCell ref="D35:BJ35"/>
    <mergeCell ref="AM34:AR34"/>
    <mergeCell ref="C8:AP8"/>
    <mergeCell ref="AW5:AY5"/>
    <mergeCell ref="AL5:AV5"/>
    <mergeCell ref="AI5:AK5"/>
    <mergeCell ref="C103:BJ103"/>
    <mergeCell ref="D112:BJ112"/>
    <mergeCell ref="D97:BJ97"/>
    <mergeCell ref="D113:J113"/>
    <mergeCell ref="D111:J111"/>
    <mergeCell ref="K111:BJ111"/>
    <mergeCell ref="D102:BJ102"/>
    <mergeCell ref="D99:BJ99"/>
    <mergeCell ref="K113:Z113"/>
    <mergeCell ref="AA113:AH113"/>
    <mergeCell ref="AI113:BJ113"/>
    <mergeCell ref="D101:J101"/>
    <mergeCell ref="K101:BJ101"/>
    <mergeCell ref="D109:J109"/>
    <mergeCell ref="K109:L109"/>
    <mergeCell ref="M109:O109"/>
    <mergeCell ref="Q109:T109"/>
    <mergeCell ref="U109:BJ109"/>
    <mergeCell ref="D110:BJ110"/>
    <mergeCell ref="D106:J106"/>
    <mergeCell ref="K100:BJ100"/>
    <mergeCell ref="D104:J104"/>
    <mergeCell ref="K104:AN104"/>
    <mergeCell ref="AO104:BJ104"/>
    <mergeCell ref="D117:BJ117"/>
    <mergeCell ref="D119:BJ119"/>
    <mergeCell ref="C133:S133"/>
    <mergeCell ref="D120:BJ120"/>
    <mergeCell ref="B121:K121"/>
    <mergeCell ref="D116:J116"/>
    <mergeCell ref="K116:BJ116"/>
    <mergeCell ref="K105:AN105"/>
    <mergeCell ref="AO105:AS105"/>
    <mergeCell ref="C122:S122"/>
    <mergeCell ref="AQ123:AY123"/>
    <mergeCell ref="AZ123:BJ123"/>
    <mergeCell ref="K123:AH123"/>
    <mergeCell ref="D123:J123"/>
    <mergeCell ref="K115:BJ115"/>
    <mergeCell ref="D115:J115"/>
    <mergeCell ref="AI123:AP123"/>
    <mergeCell ref="AT105:BJ105"/>
    <mergeCell ref="D107:BJ107"/>
    <mergeCell ref="D108:BJ108"/>
    <mergeCell ref="D127:BJ127"/>
    <mergeCell ref="D105:J105"/>
    <mergeCell ref="E41:J41"/>
    <mergeCell ref="K41:Y41"/>
    <mergeCell ref="Z41:AR41"/>
    <mergeCell ref="O48:BJ48"/>
    <mergeCell ref="BH59:BJ59"/>
    <mergeCell ref="AZ59:BC59"/>
    <mergeCell ref="X59:AK59"/>
    <mergeCell ref="J51:O51"/>
    <mergeCell ref="P51:U51"/>
    <mergeCell ref="P52:U52"/>
    <mergeCell ref="V52:AA52"/>
    <mergeCell ref="D48:J48"/>
    <mergeCell ref="AL59:AN59"/>
    <mergeCell ref="C45:AO45"/>
    <mergeCell ref="D58:BJ58"/>
    <mergeCell ref="K40:Y40"/>
    <mergeCell ref="AZ5:BJ5"/>
    <mergeCell ref="AD5:AH5"/>
    <mergeCell ref="H5:AC5"/>
    <mergeCell ref="D9:J9"/>
    <mergeCell ref="K9:S9"/>
    <mergeCell ref="T9:AL9"/>
    <mergeCell ref="AM9:AR9"/>
    <mergeCell ref="AS9:BJ9"/>
    <mergeCell ref="D6:G6"/>
    <mergeCell ref="H6:J6"/>
    <mergeCell ref="K6:U6"/>
    <mergeCell ref="V6:X6"/>
    <mergeCell ref="Y6:BJ6"/>
    <mergeCell ref="D7:BJ7"/>
    <mergeCell ref="D10:J10"/>
    <mergeCell ref="K10:S10"/>
    <mergeCell ref="T10:AL10"/>
    <mergeCell ref="AM10:BJ10"/>
    <mergeCell ref="D14:BJ14"/>
    <mergeCell ref="C15:BJ15"/>
    <mergeCell ref="D16:BJ16"/>
    <mergeCell ref="D17:BJ17"/>
    <mergeCell ref="D18:BJ18"/>
    <mergeCell ref="C19:BJ19"/>
    <mergeCell ref="D20:H20"/>
    <mergeCell ref="I20:Q20"/>
    <mergeCell ref="R20:W20"/>
    <mergeCell ref="X20:AF20"/>
    <mergeCell ref="AG20:AL20"/>
    <mergeCell ref="D11:J11"/>
    <mergeCell ref="K11:S11"/>
    <mergeCell ref="T11:AL11"/>
    <mergeCell ref="AM11:BJ11"/>
    <mergeCell ref="C12:BA12"/>
    <mergeCell ref="D13:M13"/>
    <mergeCell ref="N13:U13"/>
    <mergeCell ref="V13:AG13"/>
    <mergeCell ref="AH13:AO13"/>
    <mergeCell ref="AP13:BA13"/>
    <mergeCell ref="BB13:BI13"/>
    <mergeCell ref="D33:J33"/>
    <mergeCell ref="K33:BE33"/>
    <mergeCell ref="AM20:AU20"/>
    <mergeCell ref="B21:C21"/>
    <mergeCell ref="D21:Q21"/>
    <mergeCell ref="R21:AF21"/>
    <mergeCell ref="AG21:AU21"/>
    <mergeCell ref="D32:BJ32"/>
    <mergeCell ref="D31:BJ31"/>
    <mergeCell ref="D22:BJ22"/>
    <mergeCell ref="D23:BJ23"/>
    <mergeCell ref="AV20:BJ21"/>
    <mergeCell ref="AP28:AZ28"/>
    <mergeCell ref="BA28:BE28"/>
  </mergeCells>
  <phoneticPr fontId="2"/>
  <conditionalFormatting sqref="D21:AU21">
    <cfRule type="cellIs" dxfId="61" priority="64" operator="equal">
      <formula>"申請書提出期限は4月8日(金)"</formula>
    </cfRule>
    <cfRule type="cellIs" dxfId="60" priority="65" operator="equal">
      <formula>"申請書提出期限は4月1日(金)"</formula>
    </cfRule>
  </conditionalFormatting>
  <conditionalFormatting sqref="D7:BJ7">
    <cfRule type="cellIs" dxfId="59" priority="63" operator="equal">
      <formula>"（注）他企業の方やコンサルタントの方はヒアリングに参加できません。参加できるのは貴社の方のみです。"</formula>
    </cfRule>
  </conditionalFormatting>
  <conditionalFormatting sqref="D14:BJ14">
    <cfRule type="cellIs" dxfId="58" priority="60" operator="equal">
      <formula>"（注）事前ヒアリングの申込前に、公社ホームページ・概要説明動画・募集要項を必ずご確認ください。"</formula>
    </cfRule>
  </conditionalFormatting>
  <conditionalFormatting sqref="D22:BJ22">
    <cfRule type="cellIs" dxfId="57" priority="57" operator="equal">
      <formula>"（注）事前ヒアリングで申請要件を満たしていないことが発覚した場合、申請できません。"</formula>
    </cfRule>
  </conditionalFormatting>
  <conditionalFormatting sqref="D23:BJ23">
    <cfRule type="cellIs" dxfId="56" priority="56" operator="equal">
      <formula>"（注）事前ヒアリングで申請要件の確認を終えた方から対面受付日を決めさせていただきます。"</formula>
    </cfRule>
  </conditionalFormatting>
  <conditionalFormatting sqref="D29:BJ29">
    <cfRule type="cellIs" dxfId="55" priority="52" operator="equal">
      <formula>"（注）「製品の完成」を選択した場合、●の開発、●の事業化、●の製品化 という申請テーマにしてください。"</formula>
    </cfRule>
    <cfRule type="cellIs" dxfId="54" priority="51" operator="equal">
      <formula>"（注）「試作品の完成」を選択した場合、●の試作、●の事前検証 という申請テーマにしてください。"</formula>
    </cfRule>
  </conditionalFormatting>
  <conditionalFormatting sqref="D30:BJ30">
    <cfRule type="cellIs" dxfId="53" priority="50" operator="equal">
      <formula>"（注）助成金に採択された場合、申請テーマは公社HPに公開されます。技術的な開発要素のないもの、既製品の模倣や改良を"</formula>
    </cfRule>
  </conditionalFormatting>
  <conditionalFormatting sqref="D31:BJ31">
    <cfRule type="cellIs" dxfId="52" priority="53" operator="equal">
      <formula>"　　　するものは申請テーマに設定できません（申請できません）。"</formula>
    </cfRule>
  </conditionalFormatting>
  <conditionalFormatting sqref="D32:BJ32">
    <cfRule type="cellIs" dxfId="51" priority="54" operator="equal">
      <formula>"（注）申請書には、100文字で申請概要を記入する必要があります。"</formula>
    </cfRule>
  </conditionalFormatting>
  <conditionalFormatting sqref="D35:BJ35">
    <cfRule type="cellIs" dxfId="50" priority="38" operator="equal">
      <formula>"（注）達成目標で「試作品の完成」を選択した場合、一部の経費が助成対象外です。（５）助成金対象経費を参照"</formula>
    </cfRule>
  </conditionalFormatting>
  <conditionalFormatting sqref="D36:BJ36">
    <cfRule type="cellIs" dxfId="49" priority="39" operator="equal">
      <formula>"（注）申請時には具体的な達成目標を設定していただきます。目標が未達成の場合、助成金が交付されません。"</formula>
    </cfRule>
  </conditionalFormatting>
  <conditionalFormatting sqref="D42:BJ42">
    <cfRule type="cellIs" dxfId="48" priority="37" operator="equal">
      <formula>"（注）開発する医療機器のクラスに応じた医療機器製造販売業許可証（写）の提出が必要です。"</formula>
    </cfRule>
    <cfRule type="cellIs" dxfId="47" priority="36" operator="equal">
      <formula>"（注）連携相手が医療機器製造販売業または医療機器販売業（貸与業）のいずれかを持っている必要があります。"</formula>
    </cfRule>
  </conditionalFormatting>
  <conditionalFormatting sqref="D43:BJ43">
    <cfRule type="cellIs" dxfId="46" priority="34" operator="equal">
      <formula>"（注）第一種、第二種、第三種のいずれかの医療機器製造販売業許可証（写）の提出が必要です。"</formula>
    </cfRule>
    <cfRule type="cellIs" dxfId="45" priority="31" operator="equal">
      <formula>"（注）臨床現場において診断・治療・予防等に使用される非医療機器が対象となります。"</formula>
    </cfRule>
    <cfRule type="cellIs" dxfId="44" priority="32" operator="equal">
      <formula>"（注）第一種の医療機器製造販売業許可証（写）の提出が必要です。"</formula>
    </cfRule>
    <cfRule type="cellIs" dxfId="43" priority="33" operator="equal">
      <formula>"（注）第一種、第二種のいずれかの医療機器製造販売業許可証（写）の提出が必要です。"</formula>
    </cfRule>
  </conditionalFormatting>
  <conditionalFormatting sqref="D44:BJ44">
    <cfRule type="cellIs" dxfId="42" priority="35" operator="equal">
      <formula>"（注）連携相手の医療機器製販企業が必要な業許可を持っていない場合、申請することができません。"</formula>
    </cfRule>
  </conditionalFormatting>
  <conditionalFormatting sqref="D49:BJ49">
    <cfRule type="cellIs" dxfId="41" priority="29" operator="equal">
      <formula>"（注）助成率が2/3のため、助成金交付申請額の1.5倍の助成対象経費が必要となります。"</formula>
    </cfRule>
  </conditionalFormatting>
  <conditionalFormatting sqref="D53:BJ53">
    <cfRule type="cellIs" dxfId="40" priority="28" operator="equal">
      <formula>"（注）「試作品の完成」の場合、PMDA費、展示会費、広告費、規格登録費等（委託費）は助成対象外です。"</formula>
    </cfRule>
  </conditionalFormatting>
  <conditionalFormatting sqref="D54:BJ54">
    <cfRule type="cellIs" dxfId="39" priority="27" operator="equal">
      <formula>"（注）申請書には、申請する各経費について詳細に記入する必要があります。申請までにご検討ください。"</formula>
    </cfRule>
  </conditionalFormatting>
  <conditionalFormatting sqref="D60:BJ60">
    <cfRule type="cellIs" dxfId="38" priority="3" operator="equal">
      <formula>"（注）期間内に契約～実施～支払を行った経費が助成金の対象経費になります。期間内の上市、量産、出荷はできません。"</formula>
    </cfRule>
  </conditionalFormatting>
  <conditionalFormatting sqref="D61:BJ61">
    <cfRule type="cellIs" dxfId="37" priority="4" operator="equal">
      <formula>"（注）申請書には、各期の期間、達成目標と成果物、取組項目、実施スケジュール、実施方法を記入する必要があります。"</formula>
    </cfRule>
  </conditionalFormatting>
  <conditionalFormatting sqref="D62:BJ62">
    <cfRule type="cellIs" dxfId="36" priority="5" operator="equal">
      <formula>"（注）期の目標を達成していない場合は助成金が交付されません。"</formula>
    </cfRule>
  </conditionalFormatting>
  <conditionalFormatting sqref="D69:BJ69">
    <cfRule type="cellIs" dxfId="35" priority="9" operator="equal">
      <formula>"（注）本店登記所在地は都外の所在地でも問題ありません。"</formula>
    </cfRule>
  </conditionalFormatting>
  <conditionalFormatting sqref="D71:BJ71">
    <cfRule type="cellIs" dxfId="34" priority="6" operator="equal">
      <formula>"（注）都内に登記をしている必要があります（支店登記でも可）。登記簿謄本の住所をご記入ください。"</formula>
    </cfRule>
  </conditionalFormatting>
  <conditionalFormatting sqref="D72:BJ72">
    <cfRule type="cellIs" dxfId="33" priority="7" operator="equal">
      <formula>"（注）申請書には、連絡先や連絡担当者の氏名、部署と役職、TEL、メールアドレスを記入する必要があります。"</formula>
    </cfRule>
  </conditionalFormatting>
  <conditionalFormatting sqref="D74:BJ74">
    <cfRule type="cellIs" dxfId="32" priority="8" operator="equal">
      <formula>"（注）令和5年9月1日以降に創業された場合、申請できません。"</formula>
    </cfRule>
  </conditionalFormatting>
  <conditionalFormatting sqref="D76:BJ76">
    <cfRule type="cellIs" dxfId="31" priority="11" operator="equal">
      <formula>"（注）大企業、みなし大企業に該当する場合、申請することができません。"</formula>
    </cfRule>
  </conditionalFormatting>
  <conditionalFormatting sqref="D79:BJ79">
    <cfRule type="cellIs" dxfId="30" priority="12" operator="equal">
      <formula>"（注）大企業が実質的に経営に参画している場合、申請できません。募集要項でご確認ください。"</formula>
    </cfRule>
  </conditionalFormatting>
  <conditionalFormatting sqref="D82:BJ82">
    <cfRule type="cellIs" dxfId="29" priority="19" operator="equal">
      <formula>"（注）開発の実施場所は自社の事業所等をご記入ください。所在地は首都圏であれば問題ありません。"</formula>
    </cfRule>
  </conditionalFormatting>
  <conditionalFormatting sqref="D83:BJ83">
    <cfRule type="cellIs" dxfId="28" priority="14" operator="equal">
      <formula>"（注）申請書には、開発実施場所の「名称」「面積」「実施業務」「開発者数」「機器設備」「最寄交通機関」を"</formula>
    </cfRule>
  </conditionalFormatting>
  <conditionalFormatting sqref="D84:BJ84">
    <cfRule type="cellIs" dxfId="27" priority="15" operator="equal">
      <formula>"      記入する必要があります。"</formula>
    </cfRule>
  </conditionalFormatting>
  <conditionalFormatting sqref="D90:BJ90">
    <cfRule type="cellIs" dxfId="26" priority="16" operator="equal">
      <formula>"（注）同一テーマで公的な助成金の交付決定を受けている場合は申請ができません。"</formula>
    </cfRule>
  </conditionalFormatting>
  <conditionalFormatting sqref="D91:BJ91">
    <cfRule type="cellIs" dxfId="25" priority="17" operator="equal">
      <formula>"（注）同一テーマで他の東京都中小企業振興公社の助成金を申請している場合は申請ができません。"</formula>
    </cfRule>
  </conditionalFormatting>
  <conditionalFormatting sqref="D92:BJ92">
    <cfRule type="cellIs" dxfId="24" priority="18" operator="equal">
      <formula>"（注）申請テーマ名の文言が異なっていても、開発内容が同じ場合は同一テーマとして扱います。"</formula>
    </cfRule>
  </conditionalFormatting>
  <conditionalFormatting sqref="D93:BJ93">
    <cfRule type="cellIs" dxfId="23" priority="20" operator="equal">
      <formula>"（注）申請書には公的な助成金の交付状況や申請状況を記入する必要があります。"</formula>
    </cfRule>
  </conditionalFormatting>
  <conditionalFormatting sqref="D97:BJ97">
    <cfRule type="cellIs" dxfId="22" priority="21" operator="equal">
      <formula>"（注）貴社が本事業において開発の主たる部分を担う必要があります。"</formula>
    </cfRule>
  </conditionalFormatting>
  <conditionalFormatting sqref="D99:BJ99">
    <cfRule type="cellIs" dxfId="21" priority="22" operator="equal">
      <formula>"（注）申請までに医療機器産業参入支援事業（公社）に会員登録してください。"</formula>
    </cfRule>
  </conditionalFormatting>
  <conditionalFormatting sqref="D102:BJ102">
    <cfRule type="cellIs" dxfId="20" priority="23" operator="equal">
      <formula>"（注）申請書には貴社の「売上高」「主要取引先」「保有資格・受賞歴」等も記入する必要があります。"</formula>
    </cfRule>
  </conditionalFormatting>
  <conditionalFormatting sqref="D107:BJ107">
    <cfRule type="cellIs" dxfId="19" priority="24" operator="equal">
      <formula>"（注）医療機器製販企業と連携する必要があります。申請書には連携相手の実印（押印）が必要です。"</formula>
    </cfRule>
  </conditionalFormatting>
  <conditionalFormatting sqref="D108:BJ108">
    <cfRule type="cellIs" dxfId="18" priority="25" operator="equal">
      <formula>"（注）貴社の関連会社（資本関係がある企業、役員を兼任する企業）を連携相手にすることはできません。"</formula>
    </cfRule>
  </conditionalFormatting>
  <conditionalFormatting sqref="D110:BJ110">
    <cfRule type="cellIs" dxfId="17" priority="26" operator="equal">
      <formula>"（注）連携相手は都内に登記をしている必要があります（支店登記でも可）。登記簿謄本の住所をご記入ください。"</formula>
    </cfRule>
  </conditionalFormatting>
  <conditionalFormatting sqref="D112:BJ112">
    <cfRule type="cellIs" dxfId="16" priority="40" operator="equal">
      <formula>"（注）本事業で開発する製品等の販路開拓を連携相手の医療機器製販企業が担う必要があります。"</formula>
    </cfRule>
  </conditionalFormatting>
  <conditionalFormatting sqref="D114:BJ114">
    <cfRule type="cellIs" dxfId="15" priority="41" operator="equal">
      <formula>"（注）申請までに東京都医工連携HUB機構に会員登録するように連携相手に依頼してください。"</formula>
    </cfRule>
  </conditionalFormatting>
  <conditionalFormatting sqref="D117:BJ117">
    <cfRule type="cellIs" dxfId="14" priority="42" operator="equal">
      <formula>"（注）申請書には連携相手の「直近売上高」「主要取引先、販路」「保有資格」等を記入する必要があります。"</formula>
    </cfRule>
  </conditionalFormatting>
  <conditionalFormatting sqref="D124:BJ124">
    <cfRule type="cellIs" dxfId="13" priority="46" operator="equal">
      <formula>"（注）組織名称には、医療提供施設名（病院、診療所等）の名前をご記入ください。大学医学部は該当しません。"</formula>
    </cfRule>
  </conditionalFormatting>
  <conditionalFormatting sqref="D125:BJ125">
    <cfRule type="cellIs" dxfId="12" priority="45" operator="equal">
      <formula>"（注）確認者の氏名は左側にご記入ください。確認者の同意を得たうえでご記入ください。"</formula>
    </cfRule>
  </conditionalFormatting>
  <conditionalFormatting sqref="D126:BJ126">
    <cfRule type="cellIs" dxfId="11" priority="43" operator="equal">
      <formula>"（注）右側には医療提供者の職業（医師、看護師、臨床工学技士等）をご記入ください。医学部の教授は該当しません。"</formula>
    </cfRule>
  </conditionalFormatting>
  <conditionalFormatting sqref="D127:BJ127">
    <cfRule type="cellIs" dxfId="10" priority="44" operator="equal">
      <formula>"（注）臨床ニーズに基づいた開発でなければ申請ができません。"</formula>
    </cfRule>
  </conditionalFormatting>
  <conditionalFormatting sqref="D129:BJ129">
    <cfRule type="cellIs" dxfId="9" priority="49" operator="equal">
      <formula>"（注）「HUB機構のデータベース」は東京都医工連携HUB機構のデータベースを使用した場合のみ、選択してください。"</formula>
    </cfRule>
  </conditionalFormatting>
  <conditionalFormatting sqref="D130:BJ130">
    <cfRule type="cellIs" dxfId="8" priority="47" operator="equal">
      <formula>"（注）申請書には「ニーズの確認方法」「ニーズのヒアリング内容（臨床ニーズ、市場ニーズ）」「競合品の状況及び課題」"</formula>
    </cfRule>
  </conditionalFormatting>
  <conditionalFormatting sqref="D131:BJ131">
    <cfRule type="cellIs" dxfId="7" priority="48" operator="equal">
      <formula>"  　  を記入する必要があります。"</formula>
    </cfRule>
  </conditionalFormatting>
  <conditionalFormatting sqref="D137:BJ137">
    <cfRule type="cellIs" dxfId="6" priority="2" operator="equal">
      <formula>"（注）申請書には「先行技術調査」「開発品に必要な産業財産権」を記入する必要があります。"</formula>
    </cfRule>
  </conditionalFormatting>
  <conditionalFormatting sqref="O48:BJ48">
    <cfRule type="cellIs" dxfId="5" priority="30" operator="equal">
      <formula>"（注）助成金交付申請額は50,000千円（5,000万円）以内にしてください。"</formula>
    </cfRule>
  </conditionalFormatting>
  <conditionalFormatting sqref="AJ5:AZ5">
    <cfRule type="cellIs" dxfId="4" priority="62" operator="equal">
      <formula>"（注）連絡先には参加者①の情報をご記入ください。"</formula>
    </cfRule>
  </conditionalFormatting>
  <conditionalFormatting sqref="AL65:BJ65">
    <cfRule type="cellIs" dxfId="3" priority="10" operator="equal">
      <formula>"（注）申請時に会社概要の提出が必要です。"</formula>
    </cfRule>
  </conditionalFormatting>
  <conditionalFormatting sqref="AM11:BJ11">
    <cfRule type="cellIs" dxfId="2" priority="61" operator="equal">
      <formula>"（注）日時はご希望に沿えない場合があります。"</formula>
    </cfRule>
  </conditionalFormatting>
  <conditionalFormatting sqref="AP28 BA28 BF28:BJ28">
    <cfRule type="cellIs" dxfId="1" priority="55" operator="equal">
      <formula>"（注）20文字以内に修正してください。"</formula>
    </cfRule>
  </conditionalFormatting>
  <conditionalFormatting sqref="AV20">
    <cfRule type="cellIs" dxfId="0" priority="59" operator="equal">
      <formula>"（注）対面受付日はご希望に"</formula>
    </cfRule>
  </conditionalFormatting>
  <dataValidations count="28">
    <dataValidation type="list" allowBlank="1" showInputMessage="1" showErrorMessage="1" sqref="K34:V34" xr:uid="{00000000-0002-0000-0000-000000000000}">
      <formula1>達成目標</formula1>
    </dataValidation>
    <dataValidation type="list" allowBlank="1" showInputMessage="1" showErrorMessage="1" sqref="BD59:BG59" xr:uid="{00000000-0002-0000-0000-000001000000}">
      <formula1>"1,2,3,4,5"</formula1>
    </dataValidation>
    <dataValidation type="list" allowBlank="1" showInputMessage="1" showErrorMessage="1" sqref="AM34:AR34" xr:uid="{00000000-0002-0000-0000-000002000000}">
      <formula1>"台,個,セット"</formula1>
    </dataValidation>
    <dataValidation type="list" allowBlank="1" showInputMessage="1" showErrorMessage="1" sqref="BE78:BJ78 AA78:AF78" xr:uid="{00000000-0002-0000-0000-000003000000}">
      <formula1>"いない,いる"</formula1>
    </dataValidation>
    <dataValidation type="list" allowBlank="1" showInputMessage="1" showErrorMessage="1" sqref="K75:V75" xr:uid="{00000000-0002-0000-0000-000004000000}">
      <formula1>"業種を選択してください,製造業,建設業,運輸業,情報通信業,卸売業,サービス業,小売業,その他"</formula1>
    </dataValidation>
    <dataValidation type="list" allowBlank="1" showInputMessage="1" showErrorMessage="1" sqref="AQ66:BJ66" xr:uid="{00000000-0002-0000-0000-000005000000}">
      <formula1>"選択してください,中小企業者,中小企業団体,中小企業グループ（共同申請）"</formula1>
    </dataValidation>
    <dataValidation type="list" allowBlank="1" showInputMessage="1" showErrorMessage="1" sqref="AF73:AH73" xr:uid="{00000000-0002-0000-0000-000006000000}">
      <formula1>"昭和,平成,令和,大正,明治"</formula1>
    </dataValidation>
    <dataValidation type="list" allowBlank="1" showInputMessage="1" showErrorMessage="1" sqref="K98:Z98 K113:Z113" xr:uid="{00000000-0002-0000-0000-000007000000}">
      <formula1>"登録状況を選択してください,会員登録あり,会員登録なし"</formula1>
    </dataValidation>
    <dataValidation type="list" allowBlank="1" showInputMessage="1" showErrorMessage="1" sqref="AF39" xr:uid="{00000000-0002-0000-0000-000008000000}">
      <formula1>"新規,改良,後発"</formula1>
    </dataValidation>
    <dataValidation type="list" allowBlank="1" showInputMessage="1" showErrorMessage="1" sqref="K39:R39" xr:uid="{00000000-0002-0000-0000-000009000000}">
      <formula1>"医療機器,非医療機器"</formula1>
    </dataValidation>
    <dataValidation type="list" allowBlank="1" showInputMessage="1" showErrorMessage="1" sqref="X39" xr:uid="{00000000-0002-0000-0000-00000A000000}">
      <formula1>"Ⅰ,Ⅱ,Ⅲ,Ⅳ"</formula1>
    </dataValidation>
    <dataValidation type="list" allowBlank="1" showInputMessage="1" showErrorMessage="1" sqref="AN73:AP73" xr:uid="{00000000-0002-0000-0000-00000B000000}">
      <formula1>"1,2,3,4,5,6,7,8,9,10,11,12"</formula1>
    </dataValidation>
    <dataValidation type="list" allowBlank="1" showInputMessage="1" showErrorMessage="1" sqref="BE73:BG73" xr:uid="{00000000-0002-0000-0000-00000C000000}">
      <formula1>"0,1,2,3,4,5,6,7,8,9,10,11"</formula1>
    </dataValidation>
    <dataValidation type="list" allowBlank="1" showInputMessage="1" showErrorMessage="1" sqref="Z40:AR41" xr:uid="{00000000-0002-0000-0000-00000D000000}">
      <formula1>"選択してください,第一種医療機器製造販売業,第二種医療機器製造販売業,第三種医療機器製造販売業,業許可なし"</formula1>
    </dataValidation>
    <dataValidation imeMode="off" allowBlank="1" showInputMessage="1" showErrorMessage="1" sqref="AZ40:BJ41 K77:O77 AH34:AL34 BD77:BH77 AT106:BF106" xr:uid="{00000000-0002-0000-0000-00000E000000}"/>
    <dataValidation type="list" allowBlank="1" showInputMessage="1" showErrorMessage="1" sqref="AS9" xr:uid="{00000000-0002-0000-0000-00000F000000}">
      <formula1>"方法を選択してください,リモート（ZOOM）,対面実施"</formula1>
    </dataValidation>
    <dataValidation imeMode="disabled" allowBlank="1" showInputMessage="1" showErrorMessage="1" sqref="Q81:T81 D48:J48 M68:O68 Q68:T68 M70:O70 Q70:T70 AI73:AK73 AY73:BB73 AE75:AK75 AP77:AT77 M81:O81 M109:O109 Q109:T109 Y6:BJ6 K6:U6" xr:uid="{00000000-0002-0000-0000-000010000000}"/>
    <dataValidation type="list" allowBlank="1" showInputMessage="1" showErrorMessage="1" sqref="D52:AG52 AN52:AS52" xr:uid="{00000000-0002-0000-0000-000011000000}">
      <formula1>"○"</formula1>
    </dataValidation>
    <dataValidation type="list" allowBlank="1" showInputMessage="1" showErrorMessage="1" sqref="AQ128:BJ128" xr:uid="{00000000-0002-0000-0000-000012000000}">
      <formula1>"臨床ニーズ元を選択してください,HUB機構データベース,その他"</formula1>
    </dataValidation>
    <dataValidation type="list" allowBlank="1" showInputMessage="1" showErrorMessage="1" sqref="AT105:BJ105" xr:uid="{00000000-0002-0000-0000-000013000000}">
      <formula1>"企業分類を選択してください,中小企業者,大企業またはみなし大企業"</formula1>
    </dataValidation>
    <dataValidation type="list" allowBlank="1" showInputMessage="1" showErrorMessage="1" sqref="K89:BJ89" xr:uid="{00000000-0002-0000-0000-000014000000}">
      <formula1>"公的な助成金の利用状況を選択してください,Ａ 交付決定を受けたことがある、または現在申請している,Ｂ 交付決定を受けたことがなく、申請中でもない"</formula1>
    </dataValidation>
    <dataValidation type="list" allowBlank="1" showInputMessage="1" showErrorMessage="1" sqref="AT75:BJ75" xr:uid="{00000000-0002-0000-0000-000015000000}">
      <formula1>"分類を選択してください,中小企業者,大企業またはみなし大企業"</formula1>
    </dataValidation>
    <dataValidation type="list" allowBlank="1" showInputMessage="1" showErrorMessage="1" sqref="AH13:AO13" xr:uid="{00000000-0002-0000-0000-000016000000}">
      <formula1>"選択してください,閲覧した,閲覧していない"</formula1>
    </dataValidation>
    <dataValidation type="list" allowBlank="1" showInputMessage="1" showErrorMessage="1" sqref="BB13:BI13 N13:U13" xr:uid="{00000000-0002-0000-0000-000017000000}">
      <formula1>"選択してください,確認した,確認していない"</formula1>
    </dataValidation>
    <dataValidation type="list" allowBlank="1" showInputMessage="1" showErrorMessage="1" sqref="AH52:AM52" xr:uid="{00000000-0002-0000-0000-000018000000}">
      <formula1>INDIRECT(K34)</formula1>
    </dataValidation>
    <dataValidation type="list" allowBlank="1" showInputMessage="1" showErrorMessage="1" sqref="AT52:AY52" xr:uid="{00000000-0002-0000-0000-000019000000}">
      <formula1>INDIRECT(K34)</formula1>
    </dataValidation>
    <dataValidation type="list" allowBlank="1" showInputMessage="1" showErrorMessage="1" sqref="AZ52:BE52" xr:uid="{00000000-0002-0000-0000-00001A000000}">
      <formula1>INDIRECT(K34)</formula1>
    </dataValidation>
    <dataValidation type="textLength" operator="lessThanOrEqual" allowBlank="1" showInputMessage="1" showErrorMessage="1" errorTitle="文字数制限" error="20文字以内に修正してください。" sqref="K28:AM28" xr:uid="{00000000-0002-0000-0000-00001B000000}">
      <formula1>20</formula1>
    </dataValidation>
  </dataValidations>
  <printOptions horizontalCentered="1"/>
  <pageMargins left="0" right="0" top="0" bottom="0" header="0" footer="0"/>
  <pageSetup paperSize="9" scale="108" orientation="portrait" r:id="rId1"/>
  <rowBreaks count="4" manualBreakCount="4">
    <brk id="32" max="62" man="1"/>
    <brk id="62" max="62" man="1"/>
    <brk id="93" max="62" man="1"/>
    <brk id="120" max="6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0</xdr:colOff>
                    <xdr:row>146</xdr:row>
                    <xdr:rowOff>5443</xdr:rowOff>
                  </from>
                  <to>
                    <xdr:col>14</xdr:col>
                    <xdr:colOff>16329</xdr:colOff>
                    <xdr:row>146</xdr:row>
                    <xdr:rowOff>255814</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18</xdr:col>
                    <xdr:colOff>10886</xdr:colOff>
                    <xdr:row>145</xdr:row>
                    <xdr:rowOff>277586</xdr:rowOff>
                  </from>
                  <to>
                    <xdr:col>25</xdr:col>
                    <xdr:colOff>27214</xdr:colOff>
                    <xdr:row>146</xdr:row>
                    <xdr:rowOff>239486</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30</xdr:col>
                    <xdr:colOff>87086</xdr:colOff>
                    <xdr:row>145</xdr:row>
                    <xdr:rowOff>272143</xdr:rowOff>
                  </from>
                  <to>
                    <xdr:col>46</xdr:col>
                    <xdr:colOff>43543</xdr:colOff>
                    <xdr:row>146</xdr:row>
                    <xdr:rowOff>244929</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xdr:col>
                    <xdr:colOff>0</xdr:colOff>
                    <xdr:row>147</xdr:row>
                    <xdr:rowOff>27214</xdr:rowOff>
                  </from>
                  <to>
                    <xdr:col>16</xdr:col>
                    <xdr:colOff>5443</xdr:colOff>
                    <xdr:row>147</xdr:row>
                    <xdr:rowOff>266700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18</xdr:col>
                    <xdr:colOff>10886</xdr:colOff>
                    <xdr:row>147</xdr:row>
                    <xdr:rowOff>27214</xdr:rowOff>
                  </from>
                  <to>
                    <xdr:col>34</xdr:col>
                    <xdr:colOff>48986</xdr:colOff>
                    <xdr:row>147</xdr:row>
                    <xdr:rowOff>272143</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xdr:col>
                    <xdr:colOff>0</xdr:colOff>
                    <xdr:row>148</xdr:row>
                    <xdr:rowOff>27214</xdr:rowOff>
                  </from>
                  <to>
                    <xdr:col>8</xdr:col>
                    <xdr:colOff>92529</xdr:colOff>
                    <xdr:row>149</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1D000000}">
          <x14:formula1>
            <xm:f>事務局使用欄!$D$2:$D$5</xm:f>
          </x14:formula1>
          <xm:sqref>T9:AL11</xm:sqref>
        </x14:dataValidation>
        <x14:dataValidation type="list" allowBlank="1" showInputMessage="1" showErrorMessage="1" xr:uid="{00000000-0002-0000-0000-00001E000000}">
          <x14:formula1>
            <xm:f>事務局使用欄!$K$3:$K$4</xm:f>
          </x14:formula1>
          <xm:sqref>BA28:BE28</xm:sqref>
        </x14:dataValidation>
        <x14:dataValidation type="list" allowBlank="1" showInputMessage="1" showErrorMessage="1" xr:uid="{00000000-0002-0000-0000-00001F000000}">
          <x14:formula1>
            <xm:f>事務局使用欄!$B$2:$B$38</xm:f>
          </x14:formula1>
          <xm:sqref>K9:S11</xm:sqref>
        </x14:dataValidation>
        <x14:dataValidation type="list" allowBlank="1" showInputMessage="1" showErrorMessage="1" xr:uid="{00000000-0002-0000-0000-000020000000}">
          <x14:formula1>
            <xm:f>事務局使用欄!$F$2:$F$11</xm:f>
          </x14:formula1>
          <xm:sqref>I20:Q20 X20:AF20 AM20:AU20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51"/>
  <sheetViews>
    <sheetView workbookViewId="0">
      <selection activeCell="B33" sqref="B33"/>
    </sheetView>
  </sheetViews>
  <sheetFormatPr defaultColWidth="8.85546875" defaultRowHeight="18.45"/>
  <cols>
    <col min="1" max="1" width="2.640625" customWidth="1"/>
    <col min="2" max="2" width="14.640625" style="1" customWidth="1"/>
    <col min="3" max="3" width="1.85546875" customWidth="1"/>
    <col min="4" max="4" width="28.140625" customWidth="1"/>
    <col min="5" max="5" width="1.85546875" customWidth="1"/>
    <col min="6" max="6" width="17.140625" customWidth="1"/>
    <col min="7" max="7" width="26.140625" style="1" customWidth="1"/>
    <col min="8" max="8" width="1.85546875" customWidth="1"/>
    <col min="9" max="9" width="10.35546875" style="2" bestFit="1" customWidth="1"/>
    <col min="10" max="10" width="12.35546875" style="2" bestFit="1" customWidth="1"/>
  </cols>
  <sheetData>
    <row r="2" spans="2:11">
      <c r="B2" s="1" t="s">
        <v>3</v>
      </c>
      <c r="D2" s="1" t="s">
        <v>7</v>
      </c>
      <c r="F2" s="1" t="s">
        <v>3</v>
      </c>
      <c r="G2" s="1" t="s">
        <v>0</v>
      </c>
      <c r="I2" s="2" t="s">
        <v>8</v>
      </c>
      <c r="J2" s="2" t="s">
        <v>9</v>
      </c>
      <c r="K2" t="s">
        <v>138</v>
      </c>
    </row>
    <row r="3" spans="2:11">
      <c r="B3" s="3">
        <v>44608</v>
      </c>
      <c r="D3" t="s">
        <v>4</v>
      </c>
      <c r="F3" s="3">
        <v>44693</v>
      </c>
      <c r="G3" s="1" t="s">
        <v>194</v>
      </c>
      <c r="I3" s="2" t="s">
        <v>10</v>
      </c>
      <c r="J3" s="2" t="s">
        <v>11</v>
      </c>
      <c r="K3" t="s">
        <v>139</v>
      </c>
    </row>
    <row r="4" spans="2:11">
      <c r="B4" s="3">
        <v>44609</v>
      </c>
      <c r="D4" t="s">
        <v>5</v>
      </c>
      <c r="F4" s="3">
        <v>44694</v>
      </c>
      <c r="G4" s="1" t="s">
        <v>194</v>
      </c>
      <c r="K4" t="s">
        <v>140</v>
      </c>
    </row>
    <row r="5" spans="2:11">
      <c r="B5" s="3">
        <v>44610</v>
      </c>
      <c r="D5" t="s">
        <v>6</v>
      </c>
      <c r="F5" s="3">
        <v>44695</v>
      </c>
      <c r="G5" s="1" t="s">
        <v>194</v>
      </c>
    </row>
    <row r="6" spans="2:11">
      <c r="B6" s="3">
        <v>44611</v>
      </c>
      <c r="F6" s="3">
        <v>44698</v>
      </c>
      <c r="G6" s="1" t="s">
        <v>194</v>
      </c>
    </row>
    <row r="7" spans="2:11">
      <c r="B7" s="3">
        <v>44615</v>
      </c>
      <c r="F7" s="3">
        <v>44699</v>
      </c>
      <c r="G7" s="1" t="s">
        <v>194</v>
      </c>
    </row>
    <row r="8" spans="2:11">
      <c r="B8" s="3">
        <v>44616</v>
      </c>
      <c r="F8" s="3">
        <v>44700</v>
      </c>
      <c r="G8" s="1" t="s">
        <v>194</v>
      </c>
    </row>
    <row r="9" spans="2:11">
      <c r="B9" s="3">
        <v>44617</v>
      </c>
      <c r="F9" s="3">
        <v>44701</v>
      </c>
      <c r="G9" s="1" t="s">
        <v>194</v>
      </c>
    </row>
    <row r="10" spans="2:11">
      <c r="B10" s="3">
        <v>44618</v>
      </c>
      <c r="F10" s="3">
        <v>44702</v>
      </c>
      <c r="G10" s="1" t="s">
        <v>194</v>
      </c>
    </row>
    <row r="11" spans="2:11">
      <c r="B11" s="3">
        <v>44621</v>
      </c>
      <c r="F11" s="3"/>
    </row>
    <row r="12" spans="2:11">
      <c r="B12" s="3">
        <v>44622</v>
      </c>
    </row>
    <row r="13" spans="2:11">
      <c r="B13" s="3">
        <v>44623</v>
      </c>
      <c r="F13" s="3"/>
    </row>
    <row r="14" spans="2:11">
      <c r="B14" s="3">
        <v>44624</v>
      </c>
      <c r="F14" s="3"/>
    </row>
    <row r="15" spans="2:11">
      <c r="B15" s="3">
        <v>44625</v>
      </c>
    </row>
    <row r="16" spans="2:11">
      <c r="B16" s="3">
        <v>44628</v>
      </c>
    </row>
    <row r="17" spans="2:2">
      <c r="B17" s="3">
        <v>44629</v>
      </c>
    </row>
    <row r="18" spans="2:2">
      <c r="B18" s="3">
        <v>44630</v>
      </c>
    </row>
    <row r="19" spans="2:2">
      <c r="B19" s="3">
        <v>44631</v>
      </c>
    </row>
    <row r="20" spans="2:2">
      <c r="B20" s="3">
        <v>44632</v>
      </c>
    </row>
    <row r="21" spans="2:2">
      <c r="B21" s="3">
        <v>44635</v>
      </c>
    </row>
    <row r="22" spans="2:2">
      <c r="B22" s="3">
        <v>44636</v>
      </c>
    </row>
    <row r="23" spans="2:2">
      <c r="B23" s="3">
        <v>44637</v>
      </c>
    </row>
    <row r="24" spans="2:2">
      <c r="B24" s="3">
        <v>44638</v>
      </c>
    </row>
    <row r="25" spans="2:2">
      <c r="B25" s="3">
        <v>44639</v>
      </c>
    </row>
    <row r="26" spans="2:2">
      <c r="B26" s="3">
        <v>44642</v>
      </c>
    </row>
    <row r="27" spans="2:2">
      <c r="B27" s="3">
        <v>44643</v>
      </c>
    </row>
    <row r="28" spans="2:2">
      <c r="B28" s="3">
        <v>44644</v>
      </c>
    </row>
    <row r="29" spans="2:2">
      <c r="B29" s="3">
        <v>44645</v>
      </c>
    </row>
    <row r="30" spans="2:2">
      <c r="B30" s="3">
        <v>44646</v>
      </c>
    </row>
    <row r="31" spans="2:2">
      <c r="B31" s="3">
        <v>44649</v>
      </c>
    </row>
    <row r="32" spans="2:2">
      <c r="B32" s="3">
        <v>44650</v>
      </c>
    </row>
    <row r="33" spans="2:2">
      <c r="B33" s="3"/>
    </row>
    <row r="34" spans="2:2">
      <c r="B34" s="3"/>
    </row>
    <row r="35" spans="2:2">
      <c r="B35" s="3"/>
    </row>
    <row r="36" spans="2:2">
      <c r="B36" s="3"/>
    </row>
    <row r="37" spans="2:2">
      <c r="B37" s="3"/>
    </row>
    <row r="38" spans="2:2">
      <c r="B38" s="3"/>
    </row>
    <row r="51" spans="2:2">
      <c r="B51" s="3"/>
    </row>
  </sheetData>
  <sheetProtection algorithmName="SHA-512" hashValue="gEuLoC/EzZoljlm2hq3vAJaFziJr6xkqDqmxfK2vHdtfew3qjs57F1wB7mc4FjKoi9I1N7i64G+rVt71Mr9gIg==" saltValue="STS4VjlnatY1le0/GIgnxQ==" spinCount="100000" sheet="1" objects="1" scenarios="1"/>
  <phoneticPr fontId="2"/>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71"/>
  <sheetViews>
    <sheetView showGridLines="0" tabSelected="1" view="pageBreakPreview" zoomScale="82" zoomScaleNormal="100" zoomScaleSheetLayoutView="82" workbookViewId="0">
      <selection activeCell="E30" sqref="E30"/>
    </sheetView>
  </sheetViews>
  <sheetFormatPr defaultRowHeight="18.45"/>
  <sheetData>
    <row r="1" spans="1:16">
      <c r="A1" s="52" t="s">
        <v>143</v>
      </c>
      <c r="B1" s="53"/>
      <c r="C1" s="53"/>
      <c r="D1" s="53"/>
      <c r="E1" s="53"/>
      <c r="F1" s="53"/>
      <c r="G1" s="53"/>
      <c r="H1" s="53"/>
      <c r="I1" s="53"/>
      <c r="J1" s="53"/>
      <c r="K1" s="53"/>
      <c r="L1" s="53"/>
      <c r="M1" s="53"/>
    </row>
    <row r="2" spans="1:16">
      <c r="A2" s="53"/>
      <c r="B2" s="54"/>
      <c r="C2" s="53"/>
      <c r="D2" s="53"/>
      <c r="E2" s="53"/>
      <c r="F2" s="53"/>
      <c r="G2" s="53"/>
      <c r="H2" s="53"/>
      <c r="I2" s="53"/>
      <c r="J2" s="53"/>
      <c r="K2" s="53"/>
      <c r="L2" s="53"/>
      <c r="M2" s="53"/>
    </row>
    <row r="3" spans="1:16">
      <c r="A3" s="55" t="s">
        <v>144</v>
      </c>
      <c r="B3" s="54"/>
      <c r="C3" s="53"/>
      <c r="D3" s="53"/>
      <c r="E3" s="53"/>
      <c r="F3" s="53"/>
      <c r="G3" s="53"/>
      <c r="H3" s="53"/>
      <c r="I3" s="53"/>
      <c r="J3" s="53"/>
      <c r="K3" s="53"/>
      <c r="L3" s="53"/>
      <c r="M3" s="53"/>
    </row>
    <row r="4" spans="1:16">
      <c r="A4" s="55" t="s">
        <v>145</v>
      </c>
      <c r="B4" s="53"/>
      <c r="C4" s="53"/>
      <c r="D4" s="53"/>
      <c r="E4" s="53"/>
      <c r="F4" s="53"/>
      <c r="G4" s="53"/>
      <c r="H4" s="53"/>
      <c r="I4" s="53"/>
      <c r="J4" s="53"/>
      <c r="K4" s="53"/>
      <c r="L4" s="53"/>
      <c r="M4" s="53"/>
    </row>
    <row r="5" spans="1:16">
      <c r="A5" s="56" t="s">
        <v>146</v>
      </c>
      <c r="B5" s="53"/>
      <c r="C5" s="53"/>
      <c r="D5" s="53"/>
      <c r="E5" s="53"/>
      <c r="F5" s="53"/>
      <c r="G5" s="53"/>
      <c r="H5" s="53"/>
      <c r="I5" s="53"/>
      <c r="J5" s="53"/>
      <c r="K5" s="53"/>
      <c r="L5" s="53"/>
      <c r="M5" s="53"/>
    </row>
    <row r="6" spans="1:16">
      <c r="A6" s="55" t="s">
        <v>147</v>
      </c>
      <c r="B6" s="53"/>
      <c r="C6" s="53"/>
      <c r="D6" s="53"/>
      <c r="E6" s="53"/>
      <c r="F6" s="53"/>
      <c r="G6" s="53"/>
      <c r="H6" s="53"/>
      <c r="I6" s="53"/>
      <c r="J6" s="53"/>
      <c r="K6" s="53"/>
      <c r="L6" s="53"/>
      <c r="M6" s="53"/>
    </row>
    <row r="7" spans="1:16">
      <c r="A7" s="57"/>
      <c r="B7" s="53"/>
      <c r="C7" s="53"/>
      <c r="D7" s="53"/>
      <c r="E7" s="53"/>
      <c r="F7" s="53"/>
      <c r="G7" s="53"/>
      <c r="H7" s="53"/>
      <c r="I7" s="53"/>
      <c r="J7" s="53"/>
      <c r="K7" s="53"/>
      <c r="L7" s="53"/>
      <c r="M7" s="53"/>
    </row>
    <row r="8" spans="1:16">
      <c r="A8" s="56" t="s">
        <v>148</v>
      </c>
      <c r="B8" s="53"/>
      <c r="C8" s="53"/>
      <c r="D8" s="53"/>
      <c r="E8" s="53"/>
      <c r="F8" s="53"/>
      <c r="G8" s="53"/>
      <c r="H8" s="53"/>
      <c r="I8" s="53"/>
      <c r="J8" s="53"/>
      <c r="K8" s="53"/>
      <c r="L8" s="53"/>
      <c r="M8" s="53"/>
    </row>
    <row r="9" spans="1:16">
      <c r="A9" s="56" t="s">
        <v>149</v>
      </c>
      <c r="B9" s="53"/>
      <c r="C9" s="53"/>
      <c r="D9" s="53"/>
      <c r="E9" s="53"/>
      <c r="F9" s="53"/>
      <c r="G9" s="53"/>
      <c r="H9" s="53"/>
      <c r="I9" s="53"/>
      <c r="J9" s="53"/>
      <c r="K9" s="53"/>
      <c r="L9" s="53"/>
      <c r="M9" s="53"/>
    </row>
    <row r="10" spans="1:16">
      <c r="A10" s="56" t="s">
        <v>150</v>
      </c>
      <c r="B10" s="53"/>
      <c r="C10" s="53"/>
      <c r="D10" s="53"/>
      <c r="E10" s="53"/>
      <c r="F10" s="53"/>
      <c r="G10" s="53"/>
      <c r="H10" s="53"/>
      <c r="I10" s="53"/>
      <c r="J10" s="53"/>
      <c r="K10" s="53"/>
      <c r="L10" s="53"/>
      <c r="M10" s="53"/>
    </row>
    <row r="11" spans="1:16">
      <c r="A11" s="56" t="s">
        <v>151</v>
      </c>
      <c r="B11" s="53"/>
      <c r="C11" s="53"/>
      <c r="D11" s="53"/>
      <c r="E11" s="53"/>
      <c r="F11" s="53"/>
      <c r="G11" s="53"/>
      <c r="H11" s="53"/>
      <c r="I11" s="53"/>
      <c r="J11" s="53"/>
      <c r="K11" s="53"/>
      <c r="L11" s="53"/>
      <c r="M11" s="53"/>
    </row>
    <row r="12" spans="1:16">
      <c r="A12" s="55" t="s">
        <v>152</v>
      </c>
      <c r="B12" s="53"/>
      <c r="C12" s="53"/>
      <c r="D12" s="53"/>
      <c r="E12" s="53"/>
      <c r="F12" s="53"/>
      <c r="G12" s="53"/>
      <c r="H12" s="53"/>
      <c r="I12" s="53"/>
      <c r="J12" s="53"/>
      <c r="K12" s="53"/>
      <c r="L12" s="53"/>
      <c r="M12" s="53"/>
    </row>
    <row r="13" spans="1:16">
      <c r="A13" s="58"/>
      <c r="B13" s="53"/>
      <c r="C13" s="53"/>
      <c r="D13" s="53"/>
      <c r="E13" s="53"/>
      <c r="F13" s="53"/>
      <c r="G13" s="53"/>
      <c r="H13" s="53"/>
      <c r="I13" s="53"/>
      <c r="J13" s="53"/>
      <c r="K13" s="53"/>
      <c r="L13" s="53"/>
      <c r="M13" s="53"/>
    </row>
    <row r="14" spans="1:16">
      <c r="A14" s="56" t="s">
        <v>153</v>
      </c>
      <c r="B14" s="59"/>
      <c r="C14" s="59"/>
      <c r="D14" s="59"/>
      <c r="E14" s="59"/>
      <c r="F14" s="59"/>
      <c r="G14" s="59"/>
      <c r="H14" s="59"/>
      <c r="I14" s="59"/>
      <c r="J14" s="59"/>
      <c r="K14" s="59"/>
      <c r="L14" s="59"/>
      <c r="M14" s="59"/>
      <c r="N14" s="2"/>
      <c r="O14" s="2"/>
      <c r="P14" s="2"/>
    </row>
    <row r="15" spans="1:16">
      <c r="A15" s="56" t="s">
        <v>154</v>
      </c>
      <c r="B15" s="60"/>
      <c r="C15" s="60"/>
      <c r="D15" s="60"/>
      <c r="E15" s="60"/>
      <c r="F15" s="60"/>
      <c r="G15" s="60"/>
      <c r="H15" s="60"/>
      <c r="I15" s="60"/>
      <c r="J15" s="60"/>
      <c r="K15" s="60"/>
      <c r="L15" s="60"/>
      <c r="M15" s="60"/>
      <c r="N15" s="61"/>
      <c r="O15" s="61"/>
      <c r="P15" s="61"/>
    </row>
    <row r="16" spans="1:16">
      <c r="A16" s="56" t="s">
        <v>155</v>
      </c>
      <c r="B16" s="60"/>
      <c r="C16" s="60"/>
      <c r="D16" s="60"/>
      <c r="E16" s="60"/>
      <c r="F16" s="60"/>
      <c r="G16" s="60"/>
      <c r="H16" s="60"/>
      <c r="I16" s="60"/>
      <c r="J16" s="60"/>
      <c r="K16" s="60"/>
      <c r="L16" s="60"/>
      <c r="M16" s="60"/>
      <c r="N16" s="61"/>
      <c r="O16" s="61"/>
      <c r="P16" s="61"/>
    </row>
    <row r="17" spans="1:16">
      <c r="A17" s="56" t="s">
        <v>156</v>
      </c>
      <c r="B17" s="60"/>
      <c r="C17" s="60"/>
      <c r="D17" s="60"/>
      <c r="E17" s="60"/>
      <c r="F17" s="60"/>
      <c r="G17" s="60"/>
      <c r="H17" s="60"/>
      <c r="I17" s="60"/>
      <c r="J17" s="60"/>
      <c r="K17" s="60"/>
      <c r="L17" s="60"/>
      <c r="M17" s="60"/>
      <c r="N17" s="61"/>
      <c r="O17" s="61"/>
      <c r="P17" s="61"/>
    </row>
    <row r="18" spans="1:16">
      <c r="A18" s="62" t="s">
        <v>157</v>
      </c>
      <c r="B18" s="60"/>
      <c r="C18" s="60"/>
      <c r="D18" s="60"/>
      <c r="E18" s="60"/>
      <c r="F18" s="60"/>
      <c r="G18" s="60"/>
      <c r="H18" s="60"/>
      <c r="I18" s="60"/>
      <c r="J18" s="60"/>
      <c r="K18" s="60"/>
      <c r="L18" s="60"/>
      <c r="M18" s="60"/>
      <c r="N18" s="61"/>
      <c r="O18" s="61"/>
      <c r="P18" s="61"/>
    </row>
    <row r="19" spans="1:16">
      <c r="A19" s="55" t="s">
        <v>158</v>
      </c>
      <c r="B19" s="63"/>
      <c r="C19" s="60"/>
      <c r="D19" s="60"/>
      <c r="E19" s="60"/>
      <c r="F19" s="60"/>
      <c r="G19" s="60"/>
      <c r="H19" s="60"/>
      <c r="I19" s="60"/>
      <c r="J19" s="60"/>
      <c r="K19" s="60"/>
      <c r="L19" s="60"/>
      <c r="M19" s="60"/>
      <c r="N19" s="61"/>
      <c r="O19" s="61"/>
      <c r="P19" s="61"/>
    </row>
    <row r="20" spans="1:16">
      <c r="A20" s="56" t="s">
        <v>159</v>
      </c>
      <c r="B20" s="60"/>
      <c r="C20" s="60"/>
      <c r="D20" s="60"/>
      <c r="E20" s="60"/>
      <c r="F20" s="60"/>
      <c r="G20" s="60"/>
      <c r="H20" s="60"/>
      <c r="I20" s="60"/>
      <c r="J20" s="60"/>
      <c r="K20" s="60"/>
      <c r="L20" s="60"/>
      <c r="M20" s="60"/>
      <c r="N20" s="61"/>
      <c r="O20" s="61"/>
      <c r="P20" s="61"/>
    </row>
    <row r="21" spans="1:16">
      <c r="A21" s="60"/>
      <c r="B21" s="60"/>
      <c r="C21" s="60"/>
      <c r="D21" s="60"/>
      <c r="E21" s="60"/>
      <c r="F21" s="60"/>
      <c r="G21" s="60"/>
      <c r="H21" s="60"/>
      <c r="I21" s="60"/>
      <c r="J21" s="60"/>
      <c r="K21" s="60"/>
      <c r="L21" s="60"/>
      <c r="M21" s="60"/>
      <c r="N21" s="61"/>
      <c r="O21" s="61"/>
      <c r="P21" s="61"/>
    </row>
    <row r="22" spans="1:16">
      <c r="A22" s="59" t="s">
        <v>160</v>
      </c>
      <c r="B22" s="64"/>
      <c r="C22" s="60"/>
      <c r="D22" s="60"/>
      <c r="E22" s="60"/>
      <c r="F22" s="60"/>
      <c r="G22" s="60"/>
      <c r="H22" s="60"/>
      <c r="I22" s="60"/>
      <c r="J22" s="60"/>
      <c r="K22" s="60"/>
      <c r="L22" s="60"/>
      <c r="M22" s="60"/>
      <c r="N22" s="61"/>
      <c r="O22" s="61"/>
      <c r="P22" s="61"/>
    </row>
    <row r="23" spans="1:16">
      <c r="A23" s="65" t="s">
        <v>161</v>
      </c>
      <c r="B23" s="60"/>
      <c r="C23" s="60"/>
      <c r="D23" s="60"/>
      <c r="E23" s="60"/>
      <c r="F23" s="60"/>
      <c r="G23" s="60"/>
      <c r="H23" s="60"/>
      <c r="I23" s="60"/>
      <c r="J23" s="60"/>
      <c r="K23" s="60"/>
      <c r="L23" s="60"/>
      <c r="M23" s="60"/>
      <c r="N23" s="61"/>
      <c r="O23" s="61"/>
      <c r="P23" s="61"/>
    </row>
    <row r="24" spans="1:16">
      <c r="A24" s="56" t="s">
        <v>162</v>
      </c>
      <c r="B24" s="60"/>
      <c r="C24" s="60"/>
      <c r="D24" s="60"/>
      <c r="E24" s="60"/>
      <c r="F24" s="60"/>
      <c r="G24" s="60"/>
      <c r="H24" s="60"/>
      <c r="I24" s="60"/>
      <c r="J24" s="60"/>
      <c r="K24" s="60"/>
      <c r="L24" s="60"/>
      <c r="M24" s="60"/>
      <c r="N24" s="61"/>
      <c r="O24" s="61"/>
      <c r="P24" s="61"/>
    </row>
    <row r="25" spans="1:16">
      <c r="A25" s="66" t="s">
        <v>163</v>
      </c>
      <c r="B25" s="60"/>
      <c r="C25" s="60"/>
      <c r="D25" s="60"/>
      <c r="E25" s="60"/>
      <c r="F25" s="60"/>
      <c r="G25" s="60"/>
      <c r="H25" s="60"/>
      <c r="I25" s="60"/>
      <c r="J25" s="60"/>
      <c r="K25" s="60"/>
      <c r="L25" s="60"/>
      <c r="M25" s="60"/>
      <c r="N25" s="61"/>
      <c r="O25" s="61"/>
      <c r="P25" s="61"/>
    </row>
    <row r="26" spans="1:16">
      <c r="A26" s="60"/>
      <c r="B26" s="60"/>
      <c r="C26" s="60"/>
      <c r="D26" s="60"/>
      <c r="E26" s="60"/>
      <c r="F26" s="60"/>
      <c r="G26" s="60"/>
      <c r="H26" s="60"/>
      <c r="I26" s="60"/>
      <c r="J26" s="60"/>
      <c r="K26" s="60"/>
      <c r="L26" s="60"/>
      <c r="M26" s="60"/>
      <c r="N26" s="61"/>
      <c r="O26" s="61"/>
      <c r="P26" s="61"/>
    </row>
    <row r="27" spans="1:16">
      <c r="A27" s="60"/>
      <c r="B27" s="60"/>
      <c r="C27" s="60"/>
      <c r="D27" s="60"/>
      <c r="E27" s="60"/>
      <c r="F27" s="60"/>
      <c r="G27" s="60"/>
      <c r="H27" s="60"/>
      <c r="I27" s="60"/>
      <c r="J27" s="60"/>
      <c r="K27" s="60"/>
      <c r="L27" s="60"/>
      <c r="M27" s="60"/>
      <c r="N27" s="61"/>
      <c r="O27" s="61"/>
      <c r="P27" s="61"/>
    </row>
    <row r="28" spans="1:16">
      <c r="A28" s="53"/>
      <c r="B28" s="53"/>
      <c r="C28" s="53"/>
      <c r="D28" s="53"/>
      <c r="E28" s="53"/>
      <c r="F28" s="53"/>
      <c r="G28" s="53"/>
      <c r="H28" s="53"/>
      <c r="I28" s="53"/>
      <c r="J28" s="53"/>
      <c r="K28" s="53"/>
      <c r="L28" s="53"/>
      <c r="M28" s="53"/>
    </row>
    <row r="29" spans="1:16">
      <c r="A29" s="53"/>
      <c r="B29" s="53"/>
      <c r="C29" s="53"/>
      <c r="D29" s="53"/>
      <c r="E29" s="53"/>
      <c r="F29" s="53"/>
      <c r="G29" s="53"/>
      <c r="H29" s="53"/>
      <c r="I29" s="53"/>
      <c r="J29" s="53"/>
      <c r="K29" s="53"/>
      <c r="L29" s="53"/>
      <c r="M29" s="53"/>
    </row>
    <row r="30" spans="1:16">
      <c r="A30" s="53"/>
      <c r="B30" s="53"/>
      <c r="C30" s="53"/>
      <c r="D30" s="53"/>
      <c r="E30" s="53"/>
      <c r="F30" s="53"/>
      <c r="G30" s="53"/>
      <c r="H30" s="53"/>
      <c r="I30" s="53"/>
      <c r="J30" s="53"/>
      <c r="K30" s="53"/>
      <c r="L30" s="53"/>
      <c r="M30" s="53"/>
    </row>
    <row r="31" spans="1:16">
      <c r="A31" s="53"/>
      <c r="B31" s="53"/>
      <c r="C31" s="53"/>
      <c r="D31" s="53"/>
      <c r="E31" s="53"/>
      <c r="F31" s="53"/>
      <c r="G31" s="53"/>
      <c r="H31" s="53"/>
      <c r="I31" s="53"/>
      <c r="J31" s="53"/>
      <c r="K31" s="53"/>
      <c r="L31" s="53"/>
      <c r="M31" s="53"/>
    </row>
    <row r="32" spans="1:16">
      <c r="A32" s="53"/>
      <c r="B32" s="53"/>
      <c r="C32" s="53"/>
      <c r="D32" s="53"/>
      <c r="E32" s="53"/>
      <c r="F32" s="53"/>
      <c r="G32" s="53"/>
      <c r="H32" s="53"/>
      <c r="I32" s="53"/>
      <c r="J32" s="53"/>
      <c r="K32" s="53"/>
      <c r="L32" s="53"/>
      <c r="M32" s="53"/>
    </row>
    <row r="33" spans="1:13">
      <c r="A33" s="53"/>
      <c r="B33" s="53"/>
      <c r="C33" s="53"/>
      <c r="D33" s="53"/>
      <c r="E33" s="53"/>
      <c r="F33" s="53"/>
      <c r="G33" s="53"/>
      <c r="H33" s="53"/>
      <c r="I33" s="53"/>
      <c r="J33" s="53"/>
      <c r="K33" s="53"/>
      <c r="L33" s="53"/>
      <c r="M33" s="53"/>
    </row>
    <row r="34" spans="1:13">
      <c r="A34" s="53"/>
      <c r="B34" s="53"/>
      <c r="C34" s="53"/>
      <c r="D34" s="53"/>
      <c r="E34" s="53"/>
      <c r="F34" s="53"/>
      <c r="G34" s="53"/>
      <c r="H34" s="53"/>
      <c r="I34" s="53"/>
      <c r="J34" s="53"/>
      <c r="K34" s="53"/>
      <c r="L34" s="53"/>
      <c r="M34" s="53"/>
    </row>
    <row r="35" spans="1:13">
      <c r="A35" s="53"/>
      <c r="B35" s="53"/>
      <c r="C35" s="53"/>
      <c r="D35" s="53"/>
      <c r="E35" s="53"/>
      <c r="F35" s="53"/>
      <c r="G35" s="53"/>
      <c r="H35" s="53"/>
      <c r="I35" s="53"/>
      <c r="J35" s="53"/>
      <c r="K35" s="53"/>
      <c r="L35" s="53"/>
      <c r="M35" s="53"/>
    </row>
    <row r="36" spans="1:13">
      <c r="A36" s="53"/>
      <c r="B36" s="53"/>
      <c r="C36" s="53"/>
      <c r="D36" s="53"/>
      <c r="E36" s="53"/>
      <c r="F36" s="53"/>
      <c r="G36" s="53"/>
      <c r="H36" s="53"/>
      <c r="I36" s="53"/>
      <c r="J36" s="53"/>
      <c r="K36" s="53"/>
      <c r="L36" s="53"/>
      <c r="M36" s="53"/>
    </row>
    <row r="37" spans="1:13">
      <c r="A37" s="53"/>
      <c r="B37" s="53"/>
      <c r="C37" s="53"/>
      <c r="D37" s="53"/>
      <c r="E37" s="53"/>
      <c r="F37" s="53"/>
      <c r="G37" s="53"/>
      <c r="H37" s="53"/>
      <c r="I37" s="53"/>
      <c r="J37" s="53"/>
      <c r="K37" s="53"/>
      <c r="L37" s="53"/>
      <c r="M37" s="53"/>
    </row>
    <row r="38" spans="1:13">
      <c r="A38" s="53"/>
      <c r="B38" s="53"/>
      <c r="C38" s="53"/>
      <c r="D38" s="53"/>
      <c r="E38" s="53"/>
      <c r="F38" s="53"/>
      <c r="G38" s="53"/>
      <c r="H38" s="53"/>
      <c r="I38" s="53"/>
      <c r="J38" s="53"/>
      <c r="K38" s="53"/>
      <c r="L38" s="53"/>
      <c r="M38" s="53"/>
    </row>
    <row r="39" spans="1:13">
      <c r="A39" s="53"/>
      <c r="B39" s="53"/>
      <c r="C39" s="53"/>
      <c r="D39" s="53"/>
      <c r="E39" s="53"/>
      <c r="F39" s="53"/>
      <c r="G39" s="53"/>
      <c r="H39" s="53"/>
      <c r="I39" s="53"/>
      <c r="J39" s="53"/>
      <c r="K39" s="53"/>
      <c r="L39" s="53"/>
      <c r="M39" s="53"/>
    </row>
    <row r="40" spans="1:13">
      <c r="A40" s="53"/>
      <c r="B40" s="53"/>
      <c r="C40" s="53"/>
      <c r="D40" s="53"/>
      <c r="E40" s="53"/>
      <c r="F40" s="53"/>
      <c r="G40" s="53"/>
      <c r="H40" s="53"/>
      <c r="I40" s="53"/>
      <c r="J40" s="53"/>
      <c r="K40" s="53"/>
      <c r="L40" s="53"/>
      <c r="M40" s="53"/>
    </row>
    <row r="41" spans="1:13">
      <c r="A41" s="53"/>
      <c r="B41" s="53"/>
      <c r="C41" s="53"/>
      <c r="D41" s="53"/>
      <c r="E41" s="53"/>
      <c r="F41" s="53"/>
      <c r="G41" s="53"/>
      <c r="H41" s="53"/>
      <c r="I41" s="53"/>
      <c r="J41" s="53"/>
      <c r="K41" s="53"/>
      <c r="L41" s="53"/>
      <c r="M41" s="53"/>
    </row>
    <row r="42" spans="1:13">
      <c r="A42" s="53"/>
      <c r="B42" s="53"/>
      <c r="C42" s="53"/>
      <c r="D42" s="53"/>
      <c r="E42" s="53"/>
      <c r="F42" s="53"/>
      <c r="G42" s="53"/>
      <c r="H42" s="53"/>
      <c r="I42" s="53"/>
      <c r="J42" s="53"/>
      <c r="K42" s="53"/>
      <c r="L42" s="53"/>
      <c r="M42" s="53"/>
    </row>
    <row r="43" spans="1:13">
      <c r="A43" s="53"/>
      <c r="B43" s="53"/>
      <c r="C43" s="53"/>
      <c r="D43" s="53"/>
      <c r="E43" s="53"/>
      <c r="F43" s="53"/>
      <c r="G43" s="53"/>
      <c r="H43" s="53"/>
      <c r="I43" s="53"/>
      <c r="J43" s="53"/>
      <c r="K43" s="53"/>
      <c r="L43" s="53"/>
      <c r="M43" s="53"/>
    </row>
    <row r="44" spans="1:13">
      <c r="A44" s="53"/>
      <c r="B44" s="53"/>
      <c r="C44" s="53"/>
      <c r="D44" s="53"/>
      <c r="E44" s="53"/>
      <c r="F44" s="53"/>
      <c r="G44" s="53"/>
      <c r="H44" s="53"/>
      <c r="I44" s="53"/>
      <c r="J44" s="53"/>
      <c r="K44" s="53"/>
      <c r="L44" s="53"/>
      <c r="M44" s="53"/>
    </row>
    <row r="45" spans="1:13">
      <c r="A45" s="53"/>
      <c r="B45" s="53"/>
      <c r="C45" s="53"/>
      <c r="D45" s="53"/>
      <c r="E45" s="53"/>
      <c r="F45" s="53"/>
      <c r="G45" s="53"/>
      <c r="H45" s="53"/>
      <c r="I45" s="53"/>
      <c r="J45" s="53"/>
      <c r="K45" s="53"/>
      <c r="L45" s="53"/>
      <c r="M45" s="53"/>
    </row>
    <row r="46" spans="1:13">
      <c r="A46" s="53"/>
      <c r="B46" s="53"/>
      <c r="C46" s="53"/>
      <c r="D46" s="53"/>
      <c r="E46" s="53"/>
      <c r="F46" s="53"/>
      <c r="G46" s="53"/>
      <c r="H46" s="53"/>
      <c r="I46" s="53"/>
      <c r="J46" s="53"/>
      <c r="K46" s="53"/>
      <c r="L46" s="53"/>
      <c r="M46" s="53"/>
    </row>
    <row r="47" spans="1:13">
      <c r="A47" s="53"/>
      <c r="B47" s="53"/>
      <c r="C47" s="53"/>
      <c r="D47" s="53"/>
      <c r="E47" s="53"/>
      <c r="F47" s="53"/>
      <c r="G47" s="53"/>
      <c r="H47" s="53"/>
      <c r="I47" s="53"/>
      <c r="J47" s="53"/>
      <c r="K47" s="53"/>
      <c r="L47" s="53"/>
      <c r="M47" s="53"/>
    </row>
    <row r="48" spans="1:13">
      <c r="A48" s="53"/>
      <c r="B48" s="53"/>
      <c r="C48" s="53"/>
      <c r="D48" s="53"/>
      <c r="E48" s="53"/>
      <c r="F48" s="53"/>
      <c r="G48" s="53"/>
      <c r="H48" s="53"/>
      <c r="I48" s="53"/>
      <c r="J48" s="53"/>
      <c r="K48" s="53"/>
      <c r="L48" s="53"/>
      <c r="M48" s="53"/>
    </row>
    <row r="49" spans="1:13">
      <c r="A49" s="53"/>
      <c r="B49" s="53"/>
      <c r="C49" s="53"/>
      <c r="D49" s="53"/>
      <c r="E49" s="53"/>
      <c r="F49" s="53"/>
      <c r="G49" s="53"/>
      <c r="H49" s="53"/>
      <c r="I49" s="53"/>
      <c r="J49" s="53"/>
      <c r="K49" s="53"/>
      <c r="L49" s="53"/>
      <c r="M49" s="53"/>
    </row>
    <row r="50" spans="1:13">
      <c r="A50" s="53"/>
      <c r="B50" s="53"/>
      <c r="C50" s="53"/>
      <c r="D50" s="53"/>
      <c r="E50" s="53"/>
      <c r="F50" s="53"/>
      <c r="G50" s="53"/>
      <c r="H50" s="53"/>
      <c r="I50" s="53"/>
      <c r="J50" s="53"/>
      <c r="K50" s="53"/>
      <c r="L50" s="53"/>
      <c r="M50" s="53"/>
    </row>
    <row r="51" spans="1:13">
      <c r="A51" s="53"/>
      <c r="B51" s="53"/>
      <c r="C51" s="53"/>
      <c r="D51" s="53"/>
      <c r="E51" s="53"/>
      <c r="F51" s="53"/>
      <c r="G51" s="53"/>
      <c r="H51" s="53"/>
      <c r="I51" s="53"/>
      <c r="J51" s="53"/>
      <c r="K51" s="53"/>
      <c r="L51" s="53"/>
      <c r="M51" s="53"/>
    </row>
    <row r="52" spans="1:13">
      <c r="A52" s="53"/>
      <c r="B52" s="53"/>
      <c r="C52" s="53"/>
      <c r="D52" s="53"/>
      <c r="E52" s="53"/>
      <c r="F52" s="53"/>
      <c r="G52" s="53"/>
      <c r="H52" s="53"/>
      <c r="I52" s="53"/>
      <c r="J52" s="53"/>
      <c r="K52" s="53"/>
      <c r="L52" s="53"/>
      <c r="M52" s="53"/>
    </row>
    <row r="53" spans="1:13">
      <c r="A53" s="53"/>
      <c r="B53" s="53"/>
      <c r="C53" s="53"/>
      <c r="D53" s="53"/>
      <c r="E53" s="53"/>
      <c r="F53" s="53"/>
      <c r="G53" s="53"/>
      <c r="H53" s="53"/>
      <c r="I53" s="53"/>
      <c r="J53" s="53"/>
      <c r="K53" s="53"/>
      <c r="L53" s="53"/>
      <c r="M53" s="53"/>
    </row>
    <row r="54" spans="1:13">
      <c r="A54" s="53"/>
      <c r="B54" s="53"/>
      <c r="C54" s="53"/>
      <c r="D54" s="53"/>
      <c r="E54" s="53"/>
      <c r="F54" s="53"/>
      <c r="G54" s="53"/>
      <c r="H54" s="53"/>
      <c r="I54" s="53"/>
      <c r="J54" s="53"/>
      <c r="K54" s="53"/>
      <c r="L54" s="53"/>
      <c r="M54" s="53"/>
    </row>
    <row r="55" spans="1:13">
      <c r="A55" s="53"/>
      <c r="B55" s="53"/>
      <c r="C55" s="53"/>
      <c r="D55" s="53"/>
      <c r="E55" s="53"/>
      <c r="F55" s="53"/>
      <c r="G55" s="53"/>
      <c r="H55" s="53"/>
      <c r="I55" s="53"/>
      <c r="J55" s="53"/>
      <c r="K55" s="53"/>
      <c r="L55" s="53"/>
      <c r="M55" s="53"/>
    </row>
    <row r="56" spans="1:13">
      <c r="A56" s="53"/>
      <c r="B56" s="53"/>
      <c r="C56" s="53"/>
      <c r="D56" s="53"/>
      <c r="E56" s="53"/>
      <c r="F56" s="53"/>
      <c r="G56" s="53"/>
      <c r="H56" s="53"/>
      <c r="I56" s="53"/>
      <c r="J56" s="53"/>
      <c r="K56" s="53"/>
      <c r="L56" s="53"/>
      <c r="M56" s="53"/>
    </row>
    <row r="57" spans="1:13">
      <c r="A57" s="53"/>
      <c r="B57" s="53"/>
      <c r="C57" s="53"/>
      <c r="D57" s="53"/>
      <c r="E57" s="53"/>
      <c r="F57" s="53"/>
      <c r="G57" s="53"/>
      <c r="H57" s="53"/>
      <c r="I57" s="53"/>
      <c r="J57" s="53"/>
      <c r="K57" s="53"/>
      <c r="L57" s="53"/>
      <c r="M57" s="53"/>
    </row>
    <row r="58" spans="1:13">
      <c r="A58" s="53"/>
      <c r="B58" s="53"/>
      <c r="C58" s="53"/>
      <c r="D58" s="53"/>
      <c r="E58" s="53"/>
      <c r="F58" s="53"/>
      <c r="G58" s="53"/>
      <c r="H58" s="53"/>
      <c r="I58" s="53"/>
      <c r="J58" s="53"/>
      <c r="K58" s="53"/>
      <c r="L58" s="53"/>
      <c r="M58" s="53"/>
    </row>
    <row r="59" spans="1:13">
      <c r="A59" s="53"/>
      <c r="B59" s="53"/>
      <c r="C59" s="53"/>
      <c r="D59" s="53"/>
      <c r="E59" s="53"/>
      <c r="F59" s="53"/>
      <c r="G59" s="53"/>
      <c r="H59" s="53"/>
      <c r="I59" s="53"/>
      <c r="J59" s="53"/>
      <c r="K59" s="53"/>
      <c r="L59" s="53"/>
      <c r="M59" s="53"/>
    </row>
    <row r="60" spans="1:13">
      <c r="A60" s="53"/>
      <c r="B60" s="53"/>
      <c r="C60" s="53"/>
      <c r="D60" s="53"/>
      <c r="E60" s="53"/>
      <c r="F60" s="53"/>
      <c r="G60" s="53"/>
      <c r="H60" s="53"/>
      <c r="I60" s="53"/>
      <c r="J60" s="53"/>
      <c r="K60" s="53"/>
      <c r="L60" s="53"/>
      <c r="M60" s="53"/>
    </row>
    <row r="61" spans="1:13">
      <c r="A61" s="53"/>
      <c r="B61" s="53"/>
      <c r="C61" s="53"/>
      <c r="D61" s="53"/>
      <c r="E61" s="53"/>
      <c r="F61" s="53"/>
      <c r="G61" s="53"/>
      <c r="H61" s="53"/>
      <c r="I61" s="53"/>
      <c r="J61" s="53"/>
      <c r="K61" s="53"/>
      <c r="L61" s="53"/>
      <c r="M61" s="53"/>
    </row>
    <row r="62" spans="1:13">
      <c r="A62" s="53"/>
      <c r="B62" s="53"/>
      <c r="C62" s="53"/>
      <c r="D62" s="53"/>
      <c r="E62" s="53"/>
      <c r="F62" s="53"/>
      <c r="G62" s="53"/>
      <c r="H62" s="53"/>
      <c r="I62" s="53"/>
      <c r="J62" s="53"/>
      <c r="K62" s="53"/>
      <c r="L62" s="53"/>
      <c r="M62" s="53"/>
    </row>
    <row r="63" spans="1:13">
      <c r="A63" s="53"/>
      <c r="B63" s="53"/>
      <c r="C63" s="53"/>
      <c r="D63" s="53"/>
      <c r="E63" s="53"/>
      <c r="F63" s="53"/>
      <c r="G63" s="53"/>
      <c r="H63" s="53"/>
      <c r="I63" s="53"/>
      <c r="J63" s="53"/>
      <c r="K63" s="53"/>
      <c r="L63" s="53"/>
      <c r="M63" s="53"/>
    </row>
    <row r="64" spans="1:13">
      <c r="A64" s="53"/>
      <c r="B64" s="53"/>
      <c r="C64" s="53"/>
      <c r="D64" s="53"/>
      <c r="E64" s="53"/>
      <c r="F64" s="53"/>
      <c r="G64" s="53"/>
      <c r="H64" s="53"/>
      <c r="I64" s="53"/>
      <c r="J64" s="53"/>
      <c r="K64" s="53"/>
      <c r="L64" s="53"/>
      <c r="M64" s="53"/>
    </row>
    <row r="65" spans="1:13">
      <c r="A65" s="53"/>
      <c r="B65" s="53"/>
      <c r="C65" s="53"/>
      <c r="D65" s="53"/>
      <c r="E65" s="53"/>
      <c r="F65" s="53"/>
      <c r="G65" s="53"/>
      <c r="H65" s="53"/>
      <c r="I65" s="53"/>
      <c r="J65" s="53"/>
      <c r="K65" s="53"/>
      <c r="L65" s="53"/>
      <c r="M65" s="53"/>
    </row>
    <row r="66" spans="1:13">
      <c r="A66" s="53"/>
      <c r="B66" s="53"/>
      <c r="C66" s="53"/>
      <c r="D66" s="53"/>
      <c r="E66" s="53"/>
      <c r="F66" s="53"/>
      <c r="G66" s="53"/>
      <c r="H66" s="53"/>
      <c r="I66" s="53"/>
      <c r="J66" s="53"/>
      <c r="K66" s="53"/>
      <c r="L66" s="53"/>
      <c r="M66" s="53"/>
    </row>
    <row r="67" spans="1:13">
      <c r="A67" s="53"/>
      <c r="B67" s="53"/>
      <c r="C67" s="53"/>
      <c r="D67" s="53"/>
      <c r="E67" s="53"/>
      <c r="F67" s="53"/>
      <c r="G67" s="53"/>
      <c r="H67" s="53"/>
      <c r="I67" s="53"/>
      <c r="J67" s="53"/>
      <c r="K67" s="53"/>
      <c r="L67" s="53"/>
      <c r="M67" s="53"/>
    </row>
    <row r="68" spans="1:13">
      <c r="A68" s="53"/>
      <c r="B68" s="53"/>
      <c r="C68" s="53"/>
      <c r="D68" s="53"/>
      <c r="E68" s="53"/>
      <c r="F68" s="53"/>
      <c r="G68" s="53"/>
      <c r="H68" s="53"/>
      <c r="I68" s="53"/>
      <c r="J68" s="53"/>
      <c r="K68" s="53"/>
      <c r="L68" s="53"/>
      <c r="M68" s="53"/>
    </row>
    <row r="69" spans="1:13">
      <c r="A69" s="53"/>
      <c r="B69" s="53"/>
      <c r="C69" s="53"/>
      <c r="D69" s="53"/>
      <c r="E69" s="53"/>
      <c r="F69" s="53"/>
      <c r="G69" s="53"/>
      <c r="H69" s="53"/>
      <c r="I69" s="53"/>
      <c r="J69" s="53"/>
      <c r="K69" s="53"/>
      <c r="L69" s="53"/>
      <c r="M69" s="53"/>
    </row>
    <row r="70" spans="1:13">
      <c r="A70" s="53"/>
      <c r="B70" s="53"/>
      <c r="C70" s="53"/>
      <c r="D70" s="53"/>
      <c r="E70" s="53"/>
      <c r="F70" s="53"/>
      <c r="G70" s="53"/>
      <c r="H70" s="53"/>
      <c r="I70" s="53"/>
      <c r="J70" s="53"/>
      <c r="K70" s="53"/>
      <c r="L70" s="53"/>
      <c r="M70" s="53"/>
    </row>
    <row r="71" spans="1:13">
      <c r="A71" s="53"/>
      <c r="B71" s="53"/>
      <c r="C71" s="53"/>
      <c r="D71" s="53"/>
      <c r="E71" s="53"/>
      <c r="F71" s="53"/>
      <c r="G71" s="53"/>
      <c r="H71" s="53"/>
      <c r="I71" s="53"/>
      <c r="J71" s="53"/>
      <c r="K71" s="53"/>
      <c r="L71" s="53"/>
      <c r="M71" s="53"/>
    </row>
  </sheetData>
  <sheetProtection algorithmName="SHA-512" hashValue="IPQI8GEyX2pnCbZaAtMrkQEkwL3hN8xsy3JId1yN1au7YQKCnrjbb4HGNgFz+FtUmF0oISObdDQBdZHoyqH08Q==" saltValue="/GpQKAU42GgCZpKc+ueG9A==" spinCount="100000" sheet="1" objects="1" scenarios="1" formatCells="0"/>
  <phoneticPr fontId="2"/>
  <hyperlinks>
    <hyperlink ref="A18" r:id="rId1" display="https://www.digitalservice.metro.tokyo.lg.jp/business/procedure/base_registry" xr:uid="{00000000-0004-0000-0200-000000000000}"/>
  </hyperlinks>
  <pageMargins left="0.7" right="0.7" top="0.75" bottom="0.75" header="0.3" footer="0.3"/>
  <pageSetup paperSize="9" scale="79" fitToHeight="0" orientation="portrait"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もの×事業化</vt:lpstr>
      <vt:lpstr>事務局使用欄</vt:lpstr>
      <vt:lpstr>申請者情報のお取り扱いについて</vt:lpstr>
      <vt:lpstr>もの×事業化!Print_Area</vt:lpstr>
      <vt:lpstr>申請者情報のお取り扱いについて!Print_Area</vt:lpstr>
      <vt:lpstr>試作品の</vt:lpstr>
      <vt:lpstr>試作品の完成</vt:lpstr>
      <vt:lpstr>製品の完成</vt:lpstr>
      <vt:lpstr>達成目標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2025-07-11T08:36:00Z</dcterms:created>
  <dcterms:modified xsi:type="dcterms:W3CDTF">2026-01-28T07:41:14Z</dcterms:modified>
</cp:coreProperties>
</file>