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codeName="ThisWorkbook"/>
  <xr:revisionPtr revIDLastSave="0" documentId="13_ncr:1_{73C358C7-BD9D-4C80-8E6A-B6CC8820E540}" xr6:coauthVersionLast="47" xr6:coauthVersionMax="47" xr10:uidLastSave="{00000000-0000-0000-0000-000000000000}"/>
  <workbookProtection workbookAlgorithmName="SHA-512" workbookHashValue="nmB7ePkwE8eqUUjh96XOSHckye7GVU/WLWJTLhMJ/ovh9lz5g9/UP5bForD0Wddc5CU+nCSwAB247fq7LGPFRg==" workbookSaltValue="edHlf03LAeKO1WGo6SPTDg==" workbookSpinCount="100000" lockStructure="1"/>
  <bookViews>
    <workbookView xWindow="28680" yWindow="-120" windowWidth="29040" windowHeight="15720" tabRatio="754" activeTab="2" xr2:uid="{00000000-000D-0000-FFFF-FFFF00000000}"/>
  </bookViews>
  <sheets>
    <sheet name="製販×着手" sheetId="2" r:id="rId1"/>
    <sheet name="申請者情報のお取り扱いについて" sheetId="4" r:id="rId2"/>
    <sheet name="事務局使用欄" sheetId="3" r:id="rId3"/>
  </sheets>
  <definedNames>
    <definedName name="_xlnm.Print_Area" localSheetId="1">申請者情報のお取り扱いについて!$A$1:$K$26</definedName>
    <definedName name="_xlnm.Print_Area" localSheetId="0">製販×着手!$A$1:$BN$151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3" i="2" l="1"/>
  <c r="D22" i="2"/>
  <c r="D39" i="2"/>
  <c r="D65" i="2" l="1"/>
  <c r="D64" i="2"/>
  <c r="D131" i="2" l="1"/>
  <c r="D32" i="2" l="1"/>
  <c r="D7" i="2" l="1"/>
  <c r="D138" i="2" l="1"/>
  <c r="D125" i="2" l="1"/>
  <c r="D81" i="2" l="1"/>
  <c r="D94" i="2"/>
  <c r="D93" i="2"/>
  <c r="D92" i="2"/>
  <c r="D95" i="2"/>
  <c r="D100" i="2"/>
  <c r="AO98" i="2"/>
  <c r="D102" i="2"/>
  <c r="D104" i="2"/>
  <c r="D106" i="2"/>
  <c r="D108" i="2"/>
  <c r="BL47" i="2"/>
  <c r="BL46" i="2"/>
  <c r="D48" i="2"/>
  <c r="D46" i="2"/>
  <c r="D37" i="2"/>
  <c r="D38" i="2"/>
  <c r="D36" i="2"/>
  <c r="D111" i="2" l="1"/>
  <c r="D114" i="2"/>
  <c r="D116" i="2"/>
  <c r="D78" i="2"/>
  <c r="D74" i="2"/>
  <c r="AL68" i="2"/>
  <c r="D53" i="2"/>
  <c r="O52" i="2"/>
  <c r="D85" i="2"/>
  <c r="D86" i="2"/>
  <c r="D84" i="2"/>
  <c r="D118" i="2"/>
  <c r="D127" i="2"/>
  <c r="D126" i="2"/>
  <c r="D128" i="2"/>
  <c r="D132" i="2"/>
  <c r="D130" i="2"/>
  <c r="AG21" i="2"/>
  <c r="R21" i="2"/>
  <c r="D21" i="2"/>
  <c r="D23" i="2"/>
  <c r="AV21" i="2"/>
  <c r="AV20" i="2"/>
  <c r="BN13" i="2"/>
  <c r="BM13" i="2"/>
  <c r="BL13" i="2"/>
  <c r="AM11" i="2"/>
  <c r="BO13" i="2" l="1"/>
  <c r="D14" i="2" s="1"/>
  <c r="D72" i="2"/>
  <c r="BM56" i="2" l="1"/>
  <c r="BL56" i="2"/>
  <c r="BN56" i="2" l="1"/>
  <c r="D57" i="2" s="1"/>
  <c r="D47" i="2" l="1"/>
  <c r="AN34" i="2" l="1"/>
  <c r="AL51" i="2"/>
  <c r="AO62" i="2" l="1"/>
</calcChain>
</file>

<file path=xl/sharedStrings.xml><?xml version="1.0" encoding="utf-8"?>
<sst xmlns="http://schemas.openxmlformats.org/spreadsheetml/2006/main" count="216" uniqueCount="185">
  <si>
    <t>-</t>
    <phoneticPr fontId="2"/>
  </si>
  <si>
    <t>TEL</t>
    <phoneticPr fontId="2"/>
  </si>
  <si>
    <t>E-Mail</t>
    <phoneticPr fontId="2"/>
  </si>
  <si>
    <t>選択してください</t>
    <rPh sb="0" eb="2">
      <t>センタク</t>
    </rPh>
    <phoneticPr fontId="2"/>
  </si>
  <si>
    <t>午前　 10時00分～11時00分</t>
    <rPh sb="0" eb="2">
      <t>ゴゼン</t>
    </rPh>
    <rPh sb="6" eb="7">
      <t>ジ</t>
    </rPh>
    <rPh sb="9" eb="10">
      <t>フン</t>
    </rPh>
    <rPh sb="13" eb="14">
      <t>ジ</t>
    </rPh>
    <rPh sb="16" eb="17">
      <t>フン</t>
    </rPh>
    <phoneticPr fontId="2"/>
  </si>
  <si>
    <t>午後① 13時30分～14時30分</t>
    <rPh sb="0" eb="2">
      <t>ゴゴ</t>
    </rPh>
    <rPh sb="6" eb="7">
      <t>ジ</t>
    </rPh>
    <rPh sb="9" eb="10">
      <t>フン</t>
    </rPh>
    <rPh sb="13" eb="14">
      <t>ジ</t>
    </rPh>
    <rPh sb="16" eb="17">
      <t>フン</t>
    </rPh>
    <phoneticPr fontId="2"/>
  </si>
  <si>
    <t>午後② 15時30分～16時30分</t>
    <rPh sb="0" eb="2">
      <t>ゴゴ</t>
    </rPh>
    <rPh sb="6" eb="7">
      <t>ジ</t>
    </rPh>
    <rPh sb="9" eb="10">
      <t>フン</t>
    </rPh>
    <rPh sb="13" eb="14">
      <t>ジ</t>
    </rPh>
    <rPh sb="16" eb="17">
      <t>フン</t>
    </rPh>
    <phoneticPr fontId="2"/>
  </si>
  <si>
    <t>時間帯を選択してください</t>
    <rPh sb="0" eb="2">
      <t>ジカン</t>
    </rPh>
    <rPh sb="2" eb="3">
      <t>オビ</t>
    </rPh>
    <rPh sb="4" eb="6">
      <t>センタク</t>
    </rPh>
    <phoneticPr fontId="2"/>
  </si>
  <si>
    <t>公的な助成金の利用状況を選択してください</t>
  </si>
  <si>
    <r>
      <rPr>
        <sz val="9"/>
        <color theme="1"/>
        <rFont val="ＭＳ 明朝"/>
        <family val="1"/>
        <charset val="128"/>
      </rPr>
      <t>申請者名称</t>
    </r>
    <rPh sb="0" eb="5">
      <t>シンセイシャメイショウ</t>
    </rPh>
    <phoneticPr fontId="2"/>
  </si>
  <si>
    <r>
      <rPr>
        <sz val="9"/>
        <color theme="1"/>
        <rFont val="ＭＳ 明朝"/>
        <family val="1"/>
        <charset val="128"/>
      </rPr>
      <t>氏名</t>
    </r>
    <rPh sb="0" eb="2">
      <t>シメイ</t>
    </rPh>
    <phoneticPr fontId="2"/>
  </si>
  <si>
    <r>
      <rPr>
        <sz val="6"/>
        <color theme="1"/>
        <rFont val="ＭＳ 明朝"/>
        <family val="1"/>
        <charset val="128"/>
      </rPr>
      <t>参加者
①</t>
    </r>
    <rPh sb="0" eb="3">
      <t>サンカシャ</t>
    </rPh>
    <phoneticPr fontId="2"/>
  </si>
  <si>
    <r>
      <rPr>
        <sz val="6"/>
        <color theme="1"/>
        <rFont val="ＭＳ 明朝"/>
        <family val="1"/>
        <charset val="128"/>
      </rPr>
      <t>参加者
②</t>
    </r>
    <rPh sb="0" eb="3">
      <t>サンカシャ</t>
    </rPh>
    <phoneticPr fontId="2"/>
  </si>
  <si>
    <r>
      <rPr>
        <sz val="7"/>
        <color theme="1"/>
        <rFont val="ＭＳ 明朝"/>
        <family val="1"/>
        <charset val="128"/>
      </rPr>
      <t>参加者①
連絡先</t>
    </r>
    <rPh sb="0" eb="3">
      <t>サンカシャ</t>
    </rPh>
    <rPh sb="5" eb="8">
      <t>レンラクサキ</t>
    </rPh>
    <phoneticPr fontId="2"/>
  </si>
  <si>
    <r>
      <rPr>
        <sz val="9"/>
        <color theme="1"/>
        <rFont val="ＭＳ 明朝"/>
        <family val="1"/>
        <charset val="128"/>
      </rPr>
      <t>第一希望日時</t>
    </r>
    <rPh sb="0" eb="2">
      <t>ダイイチ</t>
    </rPh>
    <rPh sb="2" eb="4">
      <t>キボウ</t>
    </rPh>
    <rPh sb="4" eb="6">
      <t>ニチジ</t>
    </rPh>
    <phoneticPr fontId="2"/>
  </si>
  <si>
    <r>
      <rPr>
        <sz val="9"/>
        <color theme="1"/>
        <rFont val="ＭＳ 明朝"/>
        <family val="1"/>
        <charset val="128"/>
      </rPr>
      <t>選択してください</t>
    </r>
    <rPh sb="0" eb="2">
      <t>センタク</t>
    </rPh>
    <phoneticPr fontId="2"/>
  </si>
  <si>
    <r>
      <rPr>
        <sz val="9"/>
        <color theme="1"/>
        <rFont val="ＭＳ 明朝"/>
        <family val="1"/>
        <charset val="128"/>
      </rPr>
      <t>時間帯を選択してください</t>
    </r>
    <rPh sb="0" eb="2">
      <t>ジカン</t>
    </rPh>
    <rPh sb="2" eb="3">
      <t>オビ</t>
    </rPh>
    <rPh sb="4" eb="6">
      <t>センタク</t>
    </rPh>
    <phoneticPr fontId="2"/>
  </si>
  <si>
    <r>
      <rPr>
        <sz val="9"/>
        <color theme="1"/>
        <rFont val="ＭＳ 明朝"/>
        <family val="1"/>
        <charset val="128"/>
      </rPr>
      <t>実施方法</t>
    </r>
    <rPh sb="0" eb="2">
      <t>ジッシ</t>
    </rPh>
    <rPh sb="2" eb="4">
      <t>ホウホウ</t>
    </rPh>
    <phoneticPr fontId="2"/>
  </si>
  <si>
    <r>
      <rPr>
        <sz val="9"/>
        <color theme="1"/>
        <rFont val="ＭＳ 明朝"/>
        <family val="1"/>
        <charset val="128"/>
      </rPr>
      <t>方法を選択してください</t>
    </r>
  </si>
  <si>
    <r>
      <rPr>
        <sz val="9"/>
        <color theme="1"/>
        <rFont val="ＭＳ 明朝"/>
        <family val="1"/>
        <charset val="128"/>
      </rPr>
      <t>第二希望日時</t>
    </r>
    <rPh sb="0" eb="2">
      <t>ダイニ</t>
    </rPh>
    <rPh sb="2" eb="4">
      <t>キボウ</t>
    </rPh>
    <rPh sb="4" eb="6">
      <t>ニチジ</t>
    </rPh>
    <phoneticPr fontId="2"/>
  </si>
  <si>
    <r>
      <rPr>
        <sz val="9"/>
        <color theme="1"/>
        <rFont val="ＭＳ 明朝"/>
        <family val="1"/>
        <charset val="128"/>
      </rPr>
      <t>第三希望日時</t>
    </r>
    <rPh sb="0" eb="2">
      <t>ダイサン</t>
    </rPh>
    <rPh sb="2" eb="4">
      <t>キボウ</t>
    </rPh>
    <rPh sb="4" eb="6">
      <t>ニチジ</t>
    </rPh>
    <phoneticPr fontId="2"/>
  </si>
  <si>
    <r>
      <rPr>
        <sz val="9"/>
        <rFont val="ＭＳ 明朝"/>
        <family val="1"/>
        <charset val="128"/>
      </rPr>
      <t>公社</t>
    </r>
    <r>
      <rPr>
        <sz val="9"/>
        <rFont val="Times New Roman"/>
        <family val="1"/>
      </rPr>
      <t>HP</t>
    </r>
    <r>
      <rPr>
        <sz val="9"/>
        <rFont val="ＭＳ 明朝"/>
        <family val="1"/>
        <charset val="128"/>
      </rPr>
      <t>の内容確認</t>
    </r>
    <rPh sb="0" eb="2">
      <t>コウシャ</t>
    </rPh>
    <rPh sb="5" eb="7">
      <t>ナイヨウ</t>
    </rPh>
    <rPh sb="7" eb="9">
      <t>カクニン</t>
    </rPh>
    <phoneticPr fontId="2"/>
  </si>
  <si>
    <r>
      <rPr>
        <sz val="9"/>
        <rFont val="ＭＳ 明朝"/>
        <family val="1"/>
        <charset val="128"/>
      </rPr>
      <t>選択してください</t>
    </r>
  </si>
  <si>
    <r>
      <rPr>
        <sz val="9"/>
        <rFont val="ＭＳ 明朝"/>
        <family val="1"/>
        <charset val="128"/>
      </rPr>
      <t>概要説明動画の閲覧</t>
    </r>
    <rPh sb="0" eb="2">
      <t>ガイヨウ</t>
    </rPh>
    <rPh sb="2" eb="4">
      <t>セツメイ</t>
    </rPh>
    <rPh sb="4" eb="6">
      <t>ドウガ</t>
    </rPh>
    <rPh sb="7" eb="9">
      <t>エツラン</t>
    </rPh>
    <phoneticPr fontId="2"/>
  </si>
  <si>
    <r>
      <rPr>
        <sz val="9"/>
        <color theme="1"/>
        <rFont val="ＭＳ 明朝"/>
        <family val="1"/>
        <charset val="128"/>
      </rPr>
      <t>募集要項の内容確認</t>
    </r>
    <rPh sb="0" eb="2">
      <t>ボシュウ</t>
    </rPh>
    <rPh sb="2" eb="4">
      <t>ヨウコウ</t>
    </rPh>
    <rPh sb="5" eb="7">
      <t>ナイヨウ</t>
    </rPh>
    <rPh sb="7" eb="9">
      <t>カクニン</t>
    </rPh>
    <phoneticPr fontId="2"/>
  </si>
  <si>
    <r>
      <rPr>
        <sz val="9"/>
        <color theme="1"/>
        <rFont val="ＭＳ 明朝"/>
        <family val="1"/>
        <charset val="128"/>
      </rPr>
      <t>選択してください</t>
    </r>
  </si>
  <si>
    <r>
      <rPr>
        <sz val="9"/>
        <rFont val="ＭＳ 明朝"/>
        <family val="1"/>
        <charset val="128"/>
      </rPr>
      <t>第一希望</t>
    </r>
    <rPh sb="0" eb="2">
      <t>ダイイチ</t>
    </rPh>
    <rPh sb="2" eb="4">
      <t>キボウ</t>
    </rPh>
    <phoneticPr fontId="2"/>
  </si>
  <si>
    <r>
      <rPr>
        <sz val="9"/>
        <rFont val="ＭＳ 明朝"/>
        <family val="1"/>
        <charset val="128"/>
      </rPr>
      <t>第二希望</t>
    </r>
    <rPh sb="0" eb="2">
      <t>ダイニ</t>
    </rPh>
    <rPh sb="2" eb="4">
      <t>キボウ</t>
    </rPh>
    <phoneticPr fontId="2"/>
  </si>
  <si>
    <r>
      <rPr>
        <sz val="9"/>
        <rFont val="ＭＳ 明朝"/>
        <family val="1"/>
        <charset val="128"/>
      </rPr>
      <t>第三希望</t>
    </r>
    <rPh sb="0" eb="2">
      <t>ダイサン</t>
    </rPh>
    <rPh sb="2" eb="4">
      <t>キボウ</t>
    </rPh>
    <phoneticPr fontId="2"/>
  </si>
  <si>
    <r>
      <rPr>
        <sz val="9"/>
        <rFont val="ＭＳ 明朝"/>
        <family val="1"/>
        <charset val="128"/>
      </rPr>
      <t>　　</t>
    </r>
    <r>
      <rPr>
        <sz val="9"/>
        <rFont val="Times New Roman"/>
        <family val="1"/>
      </rPr>
      <t>------</t>
    </r>
    <r>
      <rPr>
        <sz val="9"/>
        <rFont val="ＭＳ 明朝"/>
        <family val="1"/>
        <charset val="128"/>
      </rPr>
      <t>以下の質問項目は申請書をベースにしています</t>
    </r>
    <r>
      <rPr>
        <sz val="9"/>
        <rFont val="Times New Roman"/>
        <family val="1"/>
      </rPr>
      <t>------</t>
    </r>
    <rPh sb="8" eb="10">
      <t>イカ</t>
    </rPh>
    <rPh sb="11" eb="13">
      <t>シツモン</t>
    </rPh>
    <rPh sb="13" eb="15">
      <t>コウモク</t>
    </rPh>
    <rPh sb="16" eb="19">
      <t>シンセイショ</t>
    </rPh>
    <phoneticPr fontId="2"/>
  </si>
  <si>
    <r>
      <rPr>
        <sz val="9"/>
        <color theme="1"/>
        <rFont val="ＭＳ 明朝"/>
        <family val="1"/>
        <charset val="128"/>
      </rPr>
      <t>以下</t>
    </r>
    <r>
      <rPr>
        <sz val="9"/>
        <color theme="1"/>
        <rFont val="Times New Roman"/>
        <family val="1"/>
      </rPr>
      <t>1</t>
    </r>
    <r>
      <rPr>
        <sz val="9"/>
        <color theme="1"/>
        <rFont val="ＭＳ 明朝"/>
        <family val="1"/>
        <charset val="128"/>
      </rPr>
      <t>～</t>
    </r>
    <r>
      <rPr>
        <sz val="9"/>
        <color theme="1"/>
        <rFont val="Times New Roman"/>
        <family val="1"/>
      </rPr>
      <t>2</t>
    </r>
    <r>
      <rPr>
        <sz val="9"/>
        <color theme="1"/>
        <rFont val="ＭＳ 明朝"/>
        <family val="1"/>
        <charset val="128"/>
      </rPr>
      <t>の中から実施体制を選択してください</t>
    </r>
    <phoneticPr fontId="2"/>
  </si>
  <si>
    <r>
      <rPr>
        <sz val="9"/>
        <color theme="1"/>
        <rFont val="ＭＳ 明朝"/>
        <family val="1"/>
        <charset val="128"/>
      </rPr>
      <t>　連携体を構築せずに開発する（本格開発時に連携体を構築する予定）。</t>
    </r>
    <phoneticPr fontId="2"/>
  </si>
  <si>
    <r>
      <rPr>
        <sz val="9"/>
        <color theme="1"/>
        <rFont val="ＭＳ 明朝"/>
        <family val="1"/>
        <charset val="128"/>
      </rPr>
      <t>・申請者が連携体を構築せずに開発に着手し、本格開発までに連携体（ものづくり中小企業
　＋医療機器製販企業）を構築する「連携を予定して開発を進める体制」</t>
    </r>
    <phoneticPr fontId="2"/>
  </si>
  <si>
    <r>
      <rPr>
        <sz val="9"/>
        <color theme="1"/>
        <rFont val="ＭＳ 明朝"/>
        <family val="1"/>
        <charset val="128"/>
      </rPr>
      <t>　ものづくり企業と医療機器製販企業が連携体を構築して開発する。</t>
    </r>
    <phoneticPr fontId="2"/>
  </si>
  <si>
    <r>
      <rPr>
        <sz val="9"/>
        <color theme="1"/>
        <rFont val="ＭＳ 明朝"/>
        <family val="1"/>
        <charset val="128"/>
      </rPr>
      <t>・都内のものづくり中小企業と医療機器製販企業が「連携体を構築して開発する体制」</t>
    </r>
    <phoneticPr fontId="2"/>
  </si>
  <si>
    <r>
      <rPr>
        <sz val="9"/>
        <rFont val="ＭＳ 明朝"/>
        <family val="1"/>
        <charset val="128"/>
      </rPr>
      <t>申請テーマ</t>
    </r>
    <rPh sb="0" eb="2">
      <t>シンセイ</t>
    </rPh>
    <phoneticPr fontId="2"/>
  </si>
  <si>
    <r>
      <rPr>
        <sz val="9"/>
        <rFont val="ＭＳ 明朝"/>
        <family val="1"/>
        <charset val="128"/>
      </rPr>
      <t>申請概要</t>
    </r>
    <rPh sb="0" eb="2">
      <t>シンセイ</t>
    </rPh>
    <rPh sb="2" eb="4">
      <t>ガイヨウ</t>
    </rPh>
    <phoneticPr fontId="2"/>
  </si>
  <si>
    <r>
      <rPr>
        <sz val="9"/>
        <color theme="1"/>
        <rFont val="ＭＳ 明朝"/>
        <family val="1"/>
        <charset val="128"/>
      </rPr>
      <t>製品名</t>
    </r>
    <rPh sb="0" eb="2">
      <t>セイヒン</t>
    </rPh>
    <rPh sb="2" eb="3">
      <t>ナ</t>
    </rPh>
    <phoneticPr fontId="2"/>
  </si>
  <si>
    <r>
      <rPr>
        <sz val="9"/>
        <rFont val="ＭＳ 明朝"/>
        <family val="1"/>
        <charset val="128"/>
      </rPr>
      <t>分類</t>
    </r>
    <rPh sb="0" eb="2">
      <t>ブンルイ</t>
    </rPh>
    <phoneticPr fontId="2"/>
  </si>
  <si>
    <r>
      <rPr>
        <sz val="9"/>
        <rFont val="ＭＳ 明朝"/>
        <family val="1"/>
        <charset val="128"/>
      </rPr>
      <t>クラス</t>
    </r>
    <phoneticPr fontId="2"/>
  </si>
  <si>
    <r>
      <rPr>
        <sz val="7"/>
        <color theme="1"/>
        <rFont val="ＭＳ 明朝"/>
        <family val="1"/>
        <charset val="128"/>
      </rPr>
      <t>申請
区分</t>
    </r>
    <rPh sb="0" eb="2">
      <t>シンセイ</t>
    </rPh>
    <rPh sb="3" eb="5">
      <t>クブン</t>
    </rPh>
    <phoneticPr fontId="2"/>
  </si>
  <si>
    <r>
      <rPr>
        <sz val="7"/>
        <color theme="1"/>
        <rFont val="ＭＳ 明朝"/>
        <family val="1"/>
        <charset val="128"/>
      </rPr>
      <t>一般的
名称</t>
    </r>
    <rPh sb="0" eb="3">
      <t>イッパンテキ</t>
    </rPh>
    <rPh sb="4" eb="6">
      <t>メイショウ</t>
    </rPh>
    <phoneticPr fontId="2"/>
  </si>
  <si>
    <r>
      <rPr>
        <sz val="9"/>
        <rFont val="ＭＳ 明朝"/>
        <family val="1"/>
        <charset val="128"/>
      </rPr>
      <t>業許可</t>
    </r>
    <rPh sb="0" eb="1">
      <t>ギョウ</t>
    </rPh>
    <rPh sb="1" eb="3">
      <t>キョカ</t>
    </rPh>
    <phoneticPr fontId="2"/>
  </si>
  <si>
    <r>
      <rPr>
        <sz val="9"/>
        <rFont val="ＭＳ 明朝"/>
        <family val="1"/>
        <charset val="128"/>
      </rPr>
      <t>申請者</t>
    </r>
    <rPh sb="0" eb="3">
      <t>シンセイシャ</t>
    </rPh>
    <phoneticPr fontId="2"/>
  </si>
  <si>
    <r>
      <rPr>
        <sz val="9"/>
        <rFont val="ＭＳ 明朝"/>
        <family val="1"/>
        <charset val="128"/>
      </rPr>
      <t>製造販売業許可の種類</t>
    </r>
    <rPh sb="0" eb="2">
      <t>セイゾウ</t>
    </rPh>
    <rPh sb="2" eb="5">
      <t>ハンバイギョウ</t>
    </rPh>
    <rPh sb="5" eb="7">
      <t>キョカ</t>
    </rPh>
    <rPh sb="8" eb="10">
      <t>シュルイ</t>
    </rPh>
    <phoneticPr fontId="2"/>
  </si>
  <si>
    <r>
      <rPr>
        <sz val="9"/>
        <color theme="1"/>
        <rFont val="ＭＳ 明朝"/>
        <family val="1"/>
        <charset val="128"/>
      </rPr>
      <t>許可番号</t>
    </r>
    <rPh sb="0" eb="2">
      <t>キョカ</t>
    </rPh>
    <rPh sb="2" eb="4">
      <t>バンゴウ</t>
    </rPh>
    <phoneticPr fontId="2"/>
  </si>
  <si>
    <r>
      <rPr>
        <sz val="9"/>
        <color theme="1"/>
        <rFont val="ＭＳ 明朝"/>
        <family val="1"/>
        <charset val="128"/>
      </rPr>
      <t>連携先</t>
    </r>
    <rPh sb="0" eb="2">
      <t>レンケイ</t>
    </rPh>
    <rPh sb="2" eb="3">
      <t>サキ</t>
    </rPh>
    <phoneticPr fontId="2"/>
  </si>
  <si>
    <r>
      <rPr>
        <sz val="9"/>
        <color theme="1"/>
        <rFont val="ＭＳ 明朝"/>
        <family val="1"/>
        <charset val="128"/>
      </rPr>
      <t>製造販売業許可の種類</t>
    </r>
    <rPh sb="0" eb="2">
      <t>セイゾウ</t>
    </rPh>
    <rPh sb="2" eb="5">
      <t>ハンバイギョウ</t>
    </rPh>
    <rPh sb="5" eb="7">
      <t>キョカ</t>
    </rPh>
    <rPh sb="8" eb="10">
      <t>シュルイ</t>
    </rPh>
    <phoneticPr fontId="2"/>
  </si>
  <si>
    <r>
      <rPr>
        <sz val="8"/>
        <color theme="0" tint="-0.499984740745262"/>
        <rFont val="ＭＳ ゴシック"/>
        <family val="3"/>
        <charset val="128"/>
      </rPr>
      <t>■「臨床現場のメリット」「社会的意義」「申請者にもたらす効果」を記入する必要があります。</t>
    </r>
    <rPh sb="2" eb="4">
      <t>リンショウ</t>
    </rPh>
    <rPh sb="4" eb="6">
      <t>ゲンバ</t>
    </rPh>
    <rPh sb="13" eb="16">
      <t>シャカイテキ</t>
    </rPh>
    <rPh sb="16" eb="18">
      <t>イギ</t>
    </rPh>
    <rPh sb="20" eb="23">
      <t>シンセイシャ</t>
    </rPh>
    <rPh sb="28" eb="30">
      <t>コウカ</t>
    </rPh>
    <rPh sb="32" eb="34">
      <t>キニュウ</t>
    </rPh>
    <rPh sb="36" eb="38">
      <t>ヒツヨウ</t>
    </rPh>
    <phoneticPr fontId="2"/>
  </si>
  <si>
    <r>
      <rPr>
        <sz val="7"/>
        <color theme="9" tint="-0.499984740745262"/>
        <rFont val="ＭＳ ゴシック"/>
        <family val="3"/>
        <charset val="128"/>
      </rPr>
      <t>必要となる助成対象経費は</t>
    </r>
    <rPh sb="0" eb="2">
      <t>ヒツヨウ</t>
    </rPh>
    <rPh sb="5" eb="7">
      <t>ジョセイ</t>
    </rPh>
    <rPh sb="7" eb="9">
      <t>タイショウ</t>
    </rPh>
    <rPh sb="9" eb="11">
      <t>ケイヒ</t>
    </rPh>
    <phoneticPr fontId="2"/>
  </si>
  <si>
    <r>
      <rPr>
        <sz val="8"/>
        <color theme="9" tint="-0.499984740745262"/>
        <rFont val="ＭＳ ゴシック"/>
        <family val="3"/>
        <charset val="128"/>
      </rPr>
      <t>千円です。</t>
    </r>
    <rPh sb="0" eb="2">
      <t>センエン</t>
    </rPh>
    <phoneticPr fontId="2"/>
  </si>
  <si>
    <r>
      <rPr>
        <sz val="9"/>
        <rFont val="ＭＳ 明朝"/>
        <family val="1"/>
        <charset val="128"/>
      </rPr>
      <t>千円</t>
    </r>
    <rPh sb="0" eb="2">
      <t>センエン</t>
    </rPh>
    <phoneticPr fontId="2"/>
  </si>
  <si>
    <r>
      <rPr>
        <sz val="9"/>
        <rFont val="ＭＳ 明朝"/>
        <family val="1"/>
        <charset val="128"/>
      </rPr>
      <t>原材料費</t>
    </r>
    <rPh sb="0" eb="3">
      <t>ゲンザイリョウ</t>
    </rPh>
    <rPh sb="3" eb="4">
      <t>ヒ</t>
    </rPh>
    <phoneticPr fontId="2"/>
  </si>
  <si>
    <r>
      <rPr>
        <sz val="9"/>
        <rFont val="ＭＳ 明朝"/>
        <family val="1"/>
        <charset val="128"/>
      </rPr>
      <t>委託外注費</t>
    </r>
    <rPh sb="0" eb="2">
      <t>イタク</t>
    </rPh>
    <rPh sb="2" eb="4">
      <t>ガイチュウ</t>
    </rPh>
    <rPh sb="4" eb="5">
      <t>ヒ</t>
    </rPh>
    <phoneticPr fontId="2"/>
  </si>
  <si>
    <r>
      <rPr>
        <sz val="9"/>
        <color theme="1"/>
        <rFont val="ＭＳ 明朝"/>
        <family val="1"/>
        <charset val="128"/>
      </rPr>
      <t>期間</t>
    </r>
    <rPh sb="0" eb="2">
      <t>キカン</t>
    </rPh>
    <phoneticPr fontId="2"/>
  </si>
  <si>
    <r>
      <rPr>
        <sz val="9"/>
        <color theme="1"/>
        <rFont val="ＭＳ 明朝"/>
        <family val="1"/>
        <charset val="128"/>
      </rPr>
      <t>から</t>
    </r>
    <phoneticPr fontId="2"/>
  </si>
  <si>
    <r>
      <rPr>
        <sz val="9"/>
        <color theme="1"/>
        <rFont val="ＭＳ 明朝"/>
        <family val="1"/>
        <charset val="128"/>
      </rPr>
      <t>まで</t>
    </r>
    <phoneticPr fontId="2"/>
  </si>
  <si>
    <r>
      <rPr>
        <sz val="8"/>
        <color theme="1"/>
        <rFont val="ＭＳ 明朝"/>
        <family val="1"/>
        <charset val="128"/>
      </rPr>
      <t>フリガナ</t>
    </r>
    <phoneticPr fontId="2"/>
  </si>
  <si>
    <r>
      <rPr>
        <sz val="9"/>
        <color theme="1"/>
        <rFont val="ＭＳ 明朝"/>
        <family val="1"/>
        <charset val="128"/>
      </rPr>
      <t>申請者名称</t>
    </r>
    <rPh sb="0" eb="3">
      <t>シンセイシャ</t>
    </rPh>
    <rPh sb="3" eb="5">
      <t>メイショウ</t>
    </rPh>
    <phoneticPr fontId="2"/>
  </si>
  <si>
    <r>
      <rPr>
        <sz val="7"/>
        <color theme="1"/>
        <rFont val="ＭＳ 明朝"/>
        <family val="1"/>
        <charset val="128"/>
      </rPr>
      <t>申請者
区分</t>
    </r>
    <rPh sb="0" eb="3">
      <t>シンセイシャ</t>
    </rPh>
    <rPh sb="4" eb="6">
      <t>クブン</t>
    </rPh>
    <phoneticPr fontId="2"/>
  </si>
  <si>
    <r>
      <rPr>
        <sz val="9"/>
        <color theme="1"/>
        <rFont val="ＭＳ 明朝"/>
        <family val="1"/>
        <charset val="128"/>
      </rPr>
      <t>代表者氏名</t>
    </r>
    <rPh sb="0" eb="3">
      <t>ダイヒョウシャ</t>
    </rPh>
    <rPh sb="3" eb="5">
      <t>シメイ</t>
    </rPh>
    <phoneticPr fontId="2"/>
  </si>
  <si>
    <r>
      <rPr>
        <sz val="7"/>
        <color theme="1"/>
        <rFont val="ＭＳ 明朝"/>
        <family val="1"/>
        <charset val="128"/>
      </rPr>
      <t>代表者
役職</t>
    </r>
    <rPh sb="0" eb="3">
      <t>ダイヒョウシャ</t>
    </rPh>
    <rPh sb="4" eb="6">
      <t>ヤクショク</t>
    </rPh>
    <phoneticPr fontId="2"/>
  </si>
  <si>
    <r>
      <rPr>
        <sz val="7"/>
        <color theme="1"/>
        <rFont val="ＭＳ 明朝"/>
        <family val="1"/>
        <charset val="128"/>
      </rPr>
      <t>本店登記
所在地</t>
    </r>
    <rPh sb="0" eb="2">
      <t>ホンテン</t>
    </rPh>
    <rPh sb="2" eb="4">
      <t>トウキ</t>
    </rPh>
    <rPh sb="5" eb="8">
      <t>ショザイチ</t>
    </rPh>
    <phoneticPr fontId="2"/>
  </si>
  <si>
    <r>
      <rPr>
        <sz val="9"/>
        <color theme="1"/>
        <rFont val="ＭＳ 明朝"/>
        <family val="1"/>
        <charset val="128"/>
      </rPr>
      <t>〒</t>
    </r>
    <phoneticPr fontId="2"/>
  </si>
  <si>
    <r>
      <rPr>
        <sz val="7"/>
        <color theme="1"/>
        <rFont val="ＭＳ 明朝"/>
        <family val="1"/>
        <charset val="128"/>
      </rPr>
      <t>都内登記
所在地</t>
    </r>
    <rPh sb="0" eb="2">
      <t>トナイ</t>
    </rPh>
    <rPh sb="2" eb="4">
      <t>トウキ</t>
    </rPh>
    <rPh sb="5" eb="8">
      <t>ショザイチ</t>
    </rPh>
    <phoneticPr fontId="2"/>
  </si>
  <si>
    <r>
      <rPr>
        <sz val="9"/>
        <rFont val="ＭＳ 明朝"/>
        <family val="1"/>
        <charset val="128"/>
      </rPr>
      <t>年</t>
    </r>
    <rPh sb="0" eb="1">
      <t>ネン</t>
    </rPh>
    <phoneticPr fontId="2"/>
  </si>
  <si>
    <r>
      <rPr>
        <sz val="9"/>
        <rFont val="ＭＳ 明朝"/>
        <family val="1"/>
        <charset val="128"/>
      </rPr>
      <t>月</t>
    </r>
    <rPh sb="0" eb="1">
      <t>ツキ</t>
    </rPh>
    <phoneticPr fontId="2"/>
  </si>
  <si>
    <r>
      <rPr>
        <sz val="8"/>
        <rFont val="ＭＳ 明朝"/>
        <family val="1"/>
        <charset val="128"/>
      </rPr>
      <t>創業後
の年数</t>
    </r>
    <rPh sb="0" eb="2">
      <t>ソウギョウ</t>
    </rPh>
    <rPh sb="2" eb="3">
      <t>アト</t>
    </rPh>
    <rPh sb="5" eb="7">
      <t>ネンスウ</t>
    </rPh>
    <phoneticPr fontId="2"/>
  </si>
  <si>
    <r>
      <rPr>
        <sz val="9"/>
        <rFont val="ＭＳ 明朝"/>
        <family val="1"/>
        <charset val="128"/>
      </rPr>
      <t>ヶ月</t>
    </r>
    <rPh sb="1" eb="2">
      <t>ゲツ</t>
    </rPh>
    <phoneticPr fontId="2"/>
  </si>
  <si>
    <r>
      <rPr>
        <sz val="9"/>
        <rFont val="ＭＳ 明朝"/>
        <family val="1"/>
        <charset val="128"/>
      </rPr>
      <t>業種</t>
    </r>
    <rPh sb="0" eb="2">
      <t>ギョウシュ</t>
    </rPh>
    <phoneticPr fontId="2"/>
  </si>
  <si>
    <r>
      <rPr>
        <sz val="9"/>
        <color theme="1"/>
        <rFont val="ＭＳ 明朝"/>
        <family val="1"/>
        <charset val="128"/>
      </rPr>
      <t>資本金</t>
    </r>
    <rPh sb="0" eb="3">
      <t>シホンキン</t>
    </rPh>
    <phoneticPr fontId="2"/>
  </si>
  <si>
    <r>
      <rPr>
        <sz val="9"/>
        <color theme="1"/>
        <rFont val="ＭＳ 明朝"/>
        <family val="1"/>
        <charset val="128"/>
      </rPr>
      <t>千円</t>
    </r>
    <rPh sb="0" eb="2">
      <t>センエン</t>
    </rPh>
    <phoneticPr fontId="2"/>
  </si>
  <si>
    <r>
      <rPr>
        <sz val="9"/>
        <color theme="1"/>
        <rFont val="ＭＳ 明朝"/>
        <family val="1"/>
        <charset val="128"/>
      </rPr>
      <t>分類</t>
    </r>
    <rPh sb="0" eb="2">
      <t>ブンルイ</t>
    </rPh>
    <phoneticPr fontId="2"/>
  </si>
  <si>
    <r>
      <rPr>
        <sz val="9"/>
        <color theme="1"/>
        <rFont val="ＭＳ 明朝"/>
        <family val="1"/>
        <charset val="128"/>
      </rPr>
      <t>役員数</t>
    </r>
    <rPh sb="0" eb="2">
      <t>ヤクイン</t>
    </rPh>
    <rPh sb="2" eb="3">
      <t>スウ</t>
    </rPh>
    <phoneticPr fontId="2"/>
  </si>
  <si>
    <r>
      <rPr>
        <sz val="9"/>
        <color theme="1"/>
        <rFont val="ＭＳ 明朝"/>
        <family val="1"/>
        <charset val="128"/>
      </rPr>
      <t>人（監査役を含む）</t>
    </r>
    <rPh sb="0" eb="1">
      <t>ヒト</t>
    </rPh>
    <rPh sb="2" eb="5">
      <t>カンサヤク</t>
    </rPh>
    <rPh sb="6" eb="7">
      <t>フク</t>
    </rPh>
    <phoneticPr fontId="2"/>
  </si>
  <si>
    <r>
      <rPr>
        <sz val="9"/>
        <rFont val="ＭＳ 明朝"/>
        <family val="1"/>
        <charset val="128"/>
      </rPr>
      <t>従業員数</t>
    </r>
    <rPh sb="0" eb="3">
      <t>ジュウギョウイン</t>
    </rPh>
    <rPh sb="3" eb="4">
      <t>スウ</t>
    </rPh>
    <phoneticPr fontId="2"/>
  </si>
  <si>
    <r>
      <rPr>
        <sz val="9"/>
        <rFont val="ＭＳ 明朝"/>
        <family val="1"/>
        <charset val="128"/>
      </rPr>
      <t>人</t>
    </r>
    <rPh sb="0" eb="1">
      <t>ヒト</t>
    </rPh>
    <phoneticPr fontId="2"/>
  </si>
  <si>
    <r>
      <rPr>
        <sz val="9"/>
        <color theme="1"/>
        <rFont val="ＭＳ 明朝"/>
        <family val="1"/>
        <charset val="128"/>
      </rPr>
      <t>うち正社員</t>
    </r>
    <rPh sb="2" eb="5">
      <t>セイシャイン</t>
    </rPh>
    <phoneticPr fontId="2"/>
  </si>
  <si>
    <r>
      <rPr>
        <sz val="9"/>
        <color theme="1"/>
        <rFont val="ＭＳ 明朝"/>
        <family val="1"/>
        <charset val="128"/>
      </rPr>
      <t>人</t>
    </r>
    <rPh sb="0" eb="1">
      <t>ヒト</t>
    </rPh>
    <phoneticPr fontId="2"/>
  </si>
  <si>
    <r>
      <rPr>
        <sz val="9"/>
        <rFont val="ＭＳ 明朝"/>
        <family val="1"/>
        <charset val="128"/>
      </rPr>
      <t>大企業に該当する株主や役員の有無</t>
    </r>
    <rPh sb="0" eb="3">
      <t>ダイキギョウ</t>
    </rPh>
    <rPh sb="4" eb="6">
      <t>ガイトウ</t>
    </rPh>
    <rPh sb="8" eb="10">
      <t>カブヌシ</t>
    </rPh>
    <rPh sb="11" eb="13">
      <t>ヤクイン</t>
    </rPh>
    <rPh sb="14" eb="16">
      <t>ウム</t>
    </rPh>
    <phoneticPr fontId="2"/>
  </si>
  <si>
    <r>
      <rPr>
        <sz val="9"/>
        <rFont val="ＭＳ 明朝"/>
        <family val="1"/>
        <charset val="128"/>
      </rPr>
      <t>投資会社に該当する株主等の有無</t>
    </r>
    <rPh sb="0" eb="2">
      <t>トウシ</t>
    </rPh>
    <rPh sb="2" eb="4">
      <t>カイシャ</t>
    </rPh>
    <rPh sb="5" eb="7">
      <t>ガイトウ</t>
    </rPh>
    <rPh sb="9" eb="11">
      <t>カブヌシ</t>
    </rPh>
    <rPh sb="11" eb="12">
      <t>ナド</t>
    </rPh>
    <rPh sb="13" eb="15">
      <t>ウム</t>
    </rPh>
    <phoneticPr fontId="2"/>
  </si>
  <si>
    <r>
      <rPr>
        <sz val="9"/>
        <rFont val="ＭＳ 明朝"/>
        <family val="1"/>
        <charset val="128"/>
      </rPr>
      <t>所在地</t>
    </r>
    <rPh sb="0" eb="3">
      <t>ショザイチ</t>
    </rPh>
    <phoneticPr fontId="2"/>
  </si>
  <si>
    <r>
      <rPr>
        <sz val="9"/>
        <rFont val="ＭＳ 明朝"/>
        <family val="1"/>
        <charset val="128"/>
      </rPr>
      <t>〒</t>
    </r>
    <phoneticPr fontId="2"/>
  </si>
  <si>
    <r>
      <rPr>
        <sz val="9"/>
        <color theme="1"/>
        <rFont val="ＭＳ 明朝"/>
        <family val="1"/>
        <charset val="128"/>
      </rPr>
      <t>または現在、公的な助成金等を申請している。</t>
    </r>
    <rPh sb="3" eb="5">
      <t>ゲンザイ</t>
    </rPh>
    <rPh sb="6" eb="8">
      <t>コウテキ</t>
    </rPh>
    <rPh sb="12" eb="13">
      <t>ナド</t>
    </rPh>
    <rPh sb="14" eb="16">
      <t>シンセイ</t>
    </rPh>
    <phoneticPr fontId="2"/>
  </si>
  <si>
    <r>
      <rPr>
        <sz val="7"/>
        <rFont val="ＭＳ 明朝"/>
        <family val="1"/>
        <charset val="128"/>
      </rPr>
      <t>他の公的な
助成金</t>
    </r>
    <rPh sb="0" eb="1">
      <t>ホカ</t>
    </rPh>
    <rPh sb="2" eb="4">
      <t>コウテキ</t>
    </rPh>
    <rPh sb="6" eb="9">
      <t>ジョセイキン</t>
    </rPh>
    <phoneticPr fontId="2"/>
  </si>
  <si>
    <r>
      <rPr>
        <sz val="9"/>
        <rFont val="ＭＳ 明朝"/>
        <family val="1"/>
        <charset val="128"/>
      </rPr>
      <t>フリガナ</t>
    </r>
    <phoneticPr fontId="2"/>
  </si>
  <si>
    <r>
      <rPr>
        <sz val="9"/>
        <rFont val="ＭＳ 明朝"/>
        <family val="1"/>
        <charset val="128"/>
      </rPr>
      <t>企業名</t>
    </r>
    <rPh sb="0" eb="2">
      <t>キギョウ</t>
    </rPh>
    <rPh sb="2" eb="3">
      <t>ナ</t>
    </rPh>
    <phoneticPr fontId="2"/>
  </si>
  <si>
    <r>
      <rPr>
        <sz val="7"/>
        <rFont val="ＭＳ 明朝"/>
        <family val="1"/>
        <charset val="128"/>
      </rPr>
      <t>企業
分類</t>
    </r>
    <rPh sb="0" eb="2">
      <t>キギョウ</t>
    </rPh>
    <rPh sb="3" eb="5">
      <t>ブンルイ</t>
    </rPh>
    <phoneticPr fontId="2"/>
  </si>
  <si>
    <r>
      <rPr>
        <sz val="9"/>
        <color theme="1"/>
        <rFont val="ＭＳ 明朝"/>
        <family val="1"/>
        <charset val="128"/>
      </rPr>
      <t>企業分類を選択してください</t>
    </r>
  </si>
  <si>
    <r>
      <rPr>
        <sz val="9"/>
        <rFont val="ＭＳ 明朝"/>
        <family val="1"/>
        <charset val="128"/>
      </rPr>
      <t>代表者氏名</t>
    </r>
    <rPh sb="0" eb="3">
      <t>ダイヒョウシャ</t>
    </rPh>
    <rPh sb="3" eb="5">
      <t>シメイ</t>
    </rPh>
    <phoneticPr fontId="2"/>
  </si>
  <si>
    <r>
      <rPr>
        <sz val="7"/>
        <color theme="1"/>
        <rFont val="ＭＳ 明朝"/>
        <family val="1"/>
        <charset val="128"/>
      </rPr>
      <t>直近
売上高</t>
    </r>
    <rPh sb="0" eb="2">
      <t>チョッキン</t>
    </rPh>
    <rPh sb="3" eb="5">
      <t>ウリアゲ</t>
    </rPh>
    <rPh sb="5" eb="6">
      <t>タカ</t>
    </rPh>
    <phoneticPr fontId="2"/>
  </si>
  <si>
    <r>
      <rPr>
        <sz val="7"/>
        <rFont val="ＭＳ 明朝"/>
        <family val="1"/>
        <charset val="128"/>
      </rPr>
      <t>本助成事業
での役割</t>
    </r>
    <rPh sb="0" eb="1">
      <t>ホン</t>
    </rPh>
    <rPh sb="1" eb="3">
      <t>ジョセイ</t>
    </rPh>
    <rPh sb="3" eb="5">
      <t>ジギョウ</t>
    </rPh>
    <rPh sb="8" eb="10">
      <t>ヤクワリ</t>
    </rPh>
    <phoneticPr fontId="2"/>
  </si>
  <si>
    <r>
      <rPr>
        <sz val="7"/>
        <rFont val="ＭＳ 明朝"/>
        <family val="1"/>
        <charset val="128"/>
      </rPr>
      <t>参入支援
会員登録</t>
    </r>
    <rPh sb="0" eb="2">
      <t>サンニュウ</t>
    </rPh>
    <rPh sb="2" eb="4">
      <t>シエン</t>
    </rPh>
    <rPh sb="5" eb="7">
      <t>カイイン</t>
    </rPh>
    <rPh sb="7" eb="9">
      <t>トウロク</t>
    </rPh>
    <phoneticPr fontId="2"/>
  </si>
  <si>
    <r>
      <rPr>
        <sz val="9"/>
        <color theme="1"/>
        <rFont val="ＭＳ 明朝"/>
        <family val="1"/>
        <charset val="128"/>
      </rPr>
      <t>登録状況を選択してください</t>
    </r>
  </si>
  <si>
    <r>
      <rPr>
        <sz val="7"/>
        <rFont val="ＭＳ 明朝"/>
        <family val="1"/>
        <charset val="128"/>
      </rPr>
      <t>事業概要
業歴　実績</t>
    </r>
    <rPh sb="0" eb="2">
      <t>ジギョウ</t>
    </rPh>
    <rPh sb="2" eb="4">
      <t>ガイヨウ</t>
    </rPh>
    <rPh sb="5" eb="7">
      <t>ギョウレキ</t>
    </rPh>
    <rPh sb="8" eb="10">
      <t>ジッセキ</t>
    </rPh>
    <phoneticPr fontId="2"/>
  </si>
  <si>
    <r>
      <rPr>
        <sz val="7"/>
        <rFont val="ＭＳ 明朝"/>
        <family val="1"/>
        <charset val="128"/>
      </rPr>
      <t>主な製品
サービス</t>
    </r>
    <rPh sb="0" eb="1">
      <t>オモ</t>
    </rPh>
    <rPh sb="2" eb="4">
      <t>セイヒン</t>
    </rPh>
    <phoneticPr fontId="2"/>
  </si>
  <si>
    <r>
      <t>HUB</t>
    </r>
    <r>
      <rPr>
        <sz val="7"/>
        <rFont val="ＭＳ 明朝"/>
        <family val="1"/>
        <charset val="128"/>
      </rPr>
      <t>機構
会員登録</t>
    </r>
    <rPh sb="3" eb="5">
      <t>キコウ</t>
    </rPh>
    <rPh sb="6" eb="8">
      <t>カイイン</t>
    </rPh>
    <rPh sb="8" eb="10">
      <t>トウロク</t>
    </rPh>
    <phoneticPr fontId="2"/>
  </si>
  <si>
    <r>
      <rPr>
        <sz val="7"/>
        <rFont val="ＭＳ 明朝"/>
        <family val="1"/>
        <charset val="128"/>
      </rPr>
      <t>事業概要
業歴・実績</t>
    </r>
    <rPh sb="0" eb="2">
      <t>ジギョウ</t>
    </rPh>
    <rPh sb="2" eb="4">
      <t>ガイヨウ</t>
    </rPh>
    <rPh sb="5" eb="7">
      <t>ギョウレキ</t>
    </rPh>
    <rPh sb="8" eb="10">
      <t>ジッセキ</t>
    </rPh>
    <phoneticPr fontId="2"/>
  </si>
  <si>
    <r>
      <rPr>
        <sz val="8"/>
        <color theme="0" tint="-0.499984740745262"/>
        <rFont val="ＭＳ ゴシック"/>
        <family val="3"/>
        <charset val="128"/>
      </rPr>
      <t>■「自社の開発体制（氏名や役割）」「連携相手以外の連携先（名称や役割）」を記入する必要があります。</t>
    </r>
    <rPh sb="2" eb="4">
      <t>ジシャ</t>
    </rPh>
    <rPh sb="5" eb="7">
      <t>カイハツ</t>
    </rPh>
    <rPh sb="7" eb="9">
      <t>タイセイ</t>
    </rPh>
    <rPh sb="10" eb="12">
      <t>シメイ</t>
    </rPh>
    <rPh sb="13" eb="15">
      <t>ヤクワリ</t>
    </rPh>
    <rPh sb="18" eb="20">
      <t>レンケイ</t>
    </rPh>
    <rPh sb="20" eb="22">
      <t>アイテ</t>
    </rPh>
    <rPh sb="22" eb="24">
      <t>イガイ</t>
    </rPh>
    <rPh sb="25" eb="27">
      <t>レンケイ</t>
    </rPh>
    <rPh sb="27" eb="28">
      <t>サキ</t>
    </rPh>
    <rPh sb="29" eb="31">
      <t>メイショウ</t>
    </rPh>
    <rPh sb="32" eb="34">
      <t>ヤクワリ</t>
    </rPh>
    <rPh sb="37" eb="39">
      <t>キニュウ</t>
    </rPh>
    <rPh sb="41" eb="43">
      <t>ヒツヨウ</t>
    </rPh>
    <phoneticPr fontId="2"/>
  </si>
  <si>
    <r>
      <rPr>
        <sz val="8"/>
        <color theme="0" tint="-0.499984740745262"/>
        <rFont val="ＭＳ ゴシック"/>
        <family val="3"/>
        <charset val="128"/>
      </rPr>
      <t>■　申請時には、「社内の開発体制図（組織図）」と「開発の実施体制図（連携先との相関図）」を提出する必要があります。</t>
    </r>
    <rPh sb="2" eb="4">
      <t>シンセイ</t>
    </rPh>
    <rPh sb="4" eb="5">
      <t>ジ</t>
    </rPh>
    <rPh sb="9" eb="11">
      <t>シャナイ</t>
    </rPh>
    <rPh sb="12" eb="14">
      <t>カイハツ</t>
    </rPh>
    <rPh sb="14" eb="16">
      <t>タイセイ</t>
    </rPh>
    <rPh sb="16" eb="17">
      <t>ズ</t>
    </rPh>
    <rPh sb="18" eb="21">
      <t>ソシキズ</t>
    </rPh>
    <rPh sb="25" eb="27">
      <t>カイハツ</t>
    </rPh>
    <rPh sb="28" eb="30">
      <t>ジッシ</t>
    </rPh>
    <rPh sb="30" eb="32">
      <t>タイセイ</t>
    </rPh>
    <rPh sb="32" eb="33">
      <t>ズ</t>
    </rPh>
    <rPh sb="34" eb="36">
      <t>レンケイ</t>
    </rPh>
    <rPh sb="36" eb="37">
      <t>サキ</t>
    </rPh>
    <rPh sb="39" eb="41">
      <t>ソウカン</t>
    </rPh>
    <rPh sb="41" eb="42">
      <t>ズ</t>
    </rPh>
    <rPh sb="45" eb="47">
      <t>テイシュツ</t>
    </rPh>
    <rPh sb="49" eb="51">
      <t>ヒツヨウ</t>
    </rPh>
    <phoneticPr fontId="2"/>
  </si>
  <si>
    <r>
      <rPr>
        <sz val="9"/>
        <rFont val="ＭＳ 明朝"/>
        <family val="1"/>
        <charset val="128"/>
      </rPr>
      <t>組織名称</t>
    </r>
    <rPh sb="0" eb="2">
      <t>ソシキ</t>
    </rPh>
    <rPh sb="2" eb="4">
      <t>メイショウ</t>
    </rPh>
    <phoneticPr fontId="2"/>
  </si>
  <si>
    <r>
      <rPr>
        <sz val="7"/>
        <rFont val="ＭＳ 明朝"/>
        <family val="1"/>
        <charset val="128"/>
      </rPr>
      <t>確認者
氏名・職業</t>
    </r>
    <rPh sb="0" eb="2">
      <t>カクニン</t>
    </rPh>
    <rPh sb="2" eb="3">
      <t>シャ</t>
    </rPh>
    <rPh sb="4" eb="6">
      <t>シメイ</t>
    </rPh>
    <rPh sb="7" eb="9">
      <t>ショクギョウ</t>
    </rPh>
    <phoneticPr fontId="2"/>
  </si>
  <si>
    <r>
      <rPr>
        <sz val="9"/>
        <color theme="1"/>
        <rFont val="ＭＳ 明朝"/>
        <family val="1"/>
        <charset val="128"/>
      </rPr>
      <t>住所</t>
    </r>
    <rPh sb="0" eb="2">
      <t>ジュウショ</t>
    </rPh>
    <phoneticPr fontId="2"/>
  </si>
  <si>
    <r>
      <rPr>
        <sz val="9"/>
        <rFont val="ＭＳ 明朝"/>
        <family val="1"/>
        <charset val="128"/>
      </rPr>
      <t>臨床ニーズ元</t>
    </r>
    <rPh sb="0" eb="2">
      <t>リンショウ</t>
    </rPh>
    <rPh sb="5" eb="6">
      <t>モト</t>
    </rPh>
    <phoneticPr fontId="2"/>
  </si>
  <si>
    <r>
      <rPr>
        <sz val="9"/>
        <color theme="1"/>
        <rFont val="ＭＳ 明朝"/>
        <family val="1"/>
        <charset val="128"/>
      </rPr>
      <t>臨床ニーズ元を選択してください</t>
    </r>
  </si>
  <si>
    <r>
      <rPr>
        <sz val="9"/>
        <color theme="1"/>
        <rFont val="ＭＳ 明朝"/>
        <family val="1"/>
        <charset val="128"/>
      </rPr>
      <t>キーワード</t>
    </r>
    <phoneticPr fontId="2"/>
  </si>
  <si>
    <r>
      <rPr>
        <sz val="9"/>
        <color theme="1"/>
        <rFont val="ＭＳ 明朝"/>
        <family val="1"/>
        <charset val="128"/>
      </rPr>
      <t>結果件数</t>
    </r>
    <rPh sb="0" eb="2">
      <t>ケッカ</t>
    </rPh>
    <rPh sb="2" eb="4">
      <t>ケンスウ</t>
    </rPh>
    <phoneticPr fontId="2"/>
  </si>
  <si>
    <r>
      <rPr>
        <sz val="9"/>
        <color theme="1"/>
        <rFont val="ＭＳ 明朝"/>
        <family val="1"/>
        <charset val="128"/>
      </rPr>
      <t>件</t>
    </r>
    <rPh sb="0" eb="1">
      <t>ケン</t>
    </rPh>
    <phoneticPr fontId="2"/>
  </si>
  <si>
    <r>
      <rPr>
        <sz val="9"/>
        <color theme="1"/>
        <rFont val="ＭＳ 明朝"/>
        <family val="1"/>
        <charset val="128"/>
      </rPr>
      <t>問題特許の有無</t>
    </r>
    <rPh sb="0" eb="2">
      <t>モンダイ</t>
    </rPh>
    <rPh sb="2" eb="4">
      <t>トッキョ</t>
    </rPh>
    <rPh sb="5" eb="7">
      <t>ウム</t>
    </rPh>
    <phoneticPr fontId="2"/>
  </si>
  <si>
    <r>
      <rPr>
        <sz val="9"/>
        <color theme="1"/>
        <rFont val="ＭＳ 明朝"/>
        <family val="1"/>
        <charset val="128"/>
      </rPr>
      <t>問題特許の番号</t>
    </r>
    <rPh sb="0" eb="2">
      <t>モンダイ</t>
    </rPh>
    <rPh sb="2" eb="4">
      <t>トッキョ</t>
    </rPh>
    <rPh sb="5" eb="7">
      <t>バンゴウ</t>
    </rPh>
    <phoneticPr fontId="2"/>
  </si>
  <si>
    <r>
      <rPr>
        <sz val="9"/>
        <color theme="1"/>
        <rFont val="ＭＳ 明朝"/>
        <family val="1"/>
        <charset val="128"/>
      </rPr>
      <t>問題特許
への対応</t>
    </r>
    <rPh sb="0" eb="2">
      <t>モンダイ</t>
    </rPh>
    <rPh sb="2" eb="4">
      <t>トッキョ</t>
    </rPh>
    <rPh sb="7" eb="9">
      <t>タイオウ</t>
    </rPh>
    <phoneticPr fontId="2"/>
  </si>
  <si>
    <r>
      <rPr>
        <sz val="8"/>
        <color theme="0" tint="-0.499984740745262"/>
        <rFont val="ＭＳ ゴシック"/>
        <family val="3"/>
        <charset val="128"/>
      </rPr>
      <t>■「開発の実施方法（助成事業期間中の実施方法、完了後の本格開発における実施方法）」を記入する必要があります。</t>
    </r>
    <rPh sb="2" eb="4">
      <t>カイハツ</t>
    </rPh>
    <rPh sb="5" eb="7">
      <t>ジッシ</t>
    </rPh>
    <rPh sb="7" eb="9">
      <t>ホウホウ</t>
    </rPh>
    <rPh sb="10" eb="12">
      <t>ジョセイ</t>
    </rPh>
    <rPh sb="12" eb="14">
      <t>ジギョウ</t>
    </rPh>
    <rPh sb="14" eb="16">
      <t>キカン</t>
    </rPh>
    <rPh sb="16" eb="17">
      <t>ナカ</t>
    </rPh>
    <rPh sb="18" eb="20">
      <t>ジッシ</t>
    </rPh>
    <rPh sb="20" eb="22">
      <t>ホウホウ</t>
    </rPh>
    <rPh sb="23" eb="25">
      <t>カンリョウ</t>
    </rPh>
    <rPh sb="25" eb="26">
      <t>アト</t>
    </rPh>
    <rPh sb="27" eb="29">
      <t>ホンカク</t>
    </rPh>
    <rPh sb="29" eb="31">
      <t>カイハツ</t>
    </rPh>
    <rPh sb="35" eb="37">
      <t>ジッシ</t>
    </rPh>
    <rPh sb="37" eb="39">
      <t>ホウホウ</t>
    </rPh>
    <phoneticPr fontId="2"/>
  </si>
  <si>
    <r>
      <rPr>
        <sz val="8"/>
        <color theme="0" tint="-0.499984740745262"/>
        <rFont val="ＭＳ ゴシック"/>
        <family val="3"/>
        <charset val="128"/>
      </rPr>
      <t>■「販売戦略（対象市場、販売先、販路開拓や販売方法、価格設定）」を記入する必要があります。</t>
    </r>
    <rPh sb="2" eb="4">
      <t>ハンバイ</t>
    </rPh>
    <rPh sb="4" eb="6">
      <t>センリャク</t>
    </rPh>
    <rPh sb="7" eb="9">
      <t>タイショウ</t>
    </rPh>
    <rPh sb="9" eb="11">
      <t>シジョウ</t>
    </rPh>
    <rPh sb="12" eb="15">
      <t>ハンバイサキ</t>
    </rPh>
    <rPh sb="16" eb="18">
      <t>ハンロ</t>
    </rPh>
    <rPh sb="18" eb="20">
      <t>カイタク</t>
    </rPh>
    <rPh sb="21" eb="23">
      <t>ハンバイ</t>
    </rPh>
    <rPh sb="23" eb="25">
      <t>ホウホウ</t>
    </rPh>
    <rPh sb="26" eb="28">
      <t>カカク</t>
    </rPh>
    <rPh sb="28" eb="30">
      <t>セッテイ</t>
    </rPh>
    <rPh sb="33" eb="35">
      <t>キニュウ</t>
    </rPh>
    <rPh sb="37" eb="39">
      <t>ヒツヨウ</t>
    </rPh>
    <rPh sb="38" eb="39">
      <t>ヨウ</t>
    </rPh>
    <phoneticPr fontId="2"/>
  </si>
  <si>
    <r>
      <t>HP</t>
    </r>
    <r>
      <rPr>
        <sz val="9"/>
        <color theme="1"/>
        <rFont val="ＭＳ 明朝"/>
        <family val="1"/>
        <charset val="128"/>
      </rPr>
      <t>の</t>
    </r>
    <r>
      <rPr>
        <sz val="9"/>
        <color theme="1"/>
        <rFont val="Times New Roman"/>
        <family val="1"/>
      </rPr>
      <t>URL</t>
    </r>
    <phoneticPr fontId="2"/>
  </si>
  <si>
    <r>
      <rPr>
        <sz val="9"/>
        <rFont val="ＭＳ Ｐ明朝"/>
        <family val="1"/>
        <charset val="128"/>
      </rPr>
      <t>氏名</t>
    </r>
  </si>
  <si>
    <r>
      <rPr>
        <sz val="9"/>
        <rFont val="ＭＳ Ｐ明朝"/>
        <family val="1"/>
        <charset val="128"/>
      </rPr>
      <t>職業</t>
    </r>
  </si>
  <si>
    <r>
      <rPr>
        <sz val="8"/>
        <color theme="0" tint="-0.499984740745262"/>
        <rFont val="ＭＳ ゴシック"/>
        <family val="3"/>
        <charset val="128"/>
      </rPr>
      <t>■「開発品の詳細（以下①～⑨）」を記入する必要があります。
　</t>
    </r>
    <r>
      <rPr>
        <sz val="8"/>
        <color theme="0" tint="-0.499984740745262"/>
        <rFont val="Times New Roman"/>
        <family val="1"/>
      </rPr>
      <t xml:space="preserve">  </t>
    </r>
    <r>
      <rPr>
        <sz val="8"/>
        <color theme="0" tint="-0.499984740745262"/>
        <rFont val="ＭＳ ゴシック"/>
        <family val="3"/>
        <charset val="128"/>
      </rPr>
      <t>①</t>
    </r>
    <r>
      <rPr>
        <sz val="8"/>
        <color theme="0" tint="-0.499984740745262"/>
        <rFont val="Times New Roman"/>
        <family val="1"/>
      </rPr>
      <t xml:space="preserve"> </t>
    </r>
    <r>
      <rPr>
        <sz val="8"/>
        <color theme="0" tint="-0.499984740745262"/>
        <rFont val="ＭＳ ゴシック"/>
        <family val="3"/>
        <charset val="128"/>
      </rPr>
      <t>原材料・寸法等</t>
    </r>
    <r>
      <rPr>
        <sz val="8"/>
        <color theme="0" tint="-0.499984740745262"/>
        <rFont val="Times New Roman"/>
        <family val="1"/>
      </rPr>
      <t xml:space="preserve">  </t>
    </r>
    <r>
      <rPr>
        <sz val="8"/>
        <color theme="0" tint="-0.499984740745262"/>
        <rFont val="ＭＳ ゴシック"/>
        <family val="3"/>
        <charset val="128"/>
      </rPr>
      <t>②</t>
    </r>
    <r>
      <rPr>
        <sz val="8"/>
        <color theme="0" tint="-0.499984740745262"/>
        <rFont val="Times New Roman"/>
        <family val="1"/>
      </rPr>
      <t xml:space="preserve"> </t>
    </r>
    <r>
      <rPr>
        <sz val="8"/>
        <color theme="0" tint="-0.499984740745262"/>
        <rFont val="ＭＳ ゴシック"/>
        <family val="3"/>
        <charset val="128"/>
      </rPr>
      <t>機能・性能等</t>
    </r>
    <r>
      <rPr>
        <sz val="8"/>
        <color theme="0" tint="-0.499984740745262"/>
        <rFont val="Times New Roman"/>
        <family val="1"/>
      </rPr>
      <t xml:space="preserve">  </t>
    </r>
    <r>
      <rPr>
        <sz val="8"/>
        <color theme="0" tint="-0.499984740745262"/>
        <rFont val="ＭＳ ゴシック"/>
        <family val="3"/>
        <charset val="128"/>
      </rPr>
      <t>③</t>
    </r>
    <r>
      <rPr>
        <sz val="8"/>
        <color theme="0" tint="-0.499984740745262"/>
        <rFont val="Times New Roman"/>
        <family val="1"/>
      </rPr>
      <t xml:space="preserve"> </t>
    </r>
    <r>
      <rPr>
        <sz val="8"/>
        <color theme="0" tint="-0.499984740745262"/>
        <rFont val="ＭＳ ゴシック"/>
        <family val="3"/>
        <charset val="128"/>
      </rPr>
      <t>使用方法・使用者等</t>
    </r>
    <r>
      <rPr>
        <sz val="8"/>
        <color theme="0" tint="-0.499984740745262"/>
        <rFont val="Times New Roman"/>
        <family val="1"/>
      </rPr>
      <t xml:space="preserve">  </t>
    </r>
    <r>
      <rPr>
        <sz val="8"/>
        <color theme="0" tint="-0.499984740745262"/>
        <rFont val="ＭＳ ゴシック"/>
        <family val="3"/>
        <charset val="128"/>
      </rPr>
      <t>④</t>
    </r>
    <r>
      <rPr>
        <sz val="8"/>
        <color theme="0" tint="-0.499984740745262"/>
        <rFont val="Times New Roman"/>
        <family val="1"/>
      </rPr>
      <t xml:space="preserve"> </t>
    </r>
    <r>
      <rPr>
        <sz val="8"/>
        <color theme="0" tint="-0.499984740745262"/>
        <rFont val="ＭＳ ゴシック"/>
        <family val="3"/>
        <charset val="128"/>
      </rPr>
      <t>必要となる技術</t>
    </r>
    <r>
      <rPr>
        <sz val="8"/>
        <color theme="0" tint="-0.499984740745262"/>
        <rFont val="Times New Roman"/>
        <family val="1"/>
      </rPr>
      <t xml:space="preserve">  </t>
    </r>
    <r>
      <rPr>
        <sz val="8"/>
        <color theme="0" tint="-0.499984740745262"/>
        <rFont val="ＭＳ ゴシック"/>
        <family val="3"/>
        <charset val="128"/>
      </rPr>
      <t>⑤</t>
    </r>
    <r>
      <rPr>
        <sz val="8"/>
        <color theme="0" tint="-0.499984740745262"/>
        <rFont val="Times New Roman"/>
        <family val="1"/>
      </rPr>
      <t xml:space="preserve"> </t>
    </r>
    <r>
      <rPr>
        <sz val="8"/>
        <color theme="0" tint="-0.499984740745262"/>
        <rFont val="ＭＳ ゴシック"/>
        <family val="3"/>
        <charset val="128"/>
      </rPr>
      <t>動作環境・利用環境等
　</t>
    </r>
    <r>
      <rPr>
        <sz val="8"/>
        <color theme="0" tint="-0.499984740745262"/>
        <rFont val="Times New Roman"/>
        <family val="1"/>
      </rPr>
      <t xml:space="preserve">  </t>
    </r>
    <r>
      <rPr>
        <sz val="8"/>
        <color theme="0" tint="-0.499984740745262"/>
        <rFont val="ＭＳ ゴシック"/>
        <family val="3"/>
        <charset val="128"/>
      </rPr>
      <t>⑥</t>
    </r>
    <r>
      <rPr>
        <sz val="8"/>
        <color theme="0" tint="-0.499984740745262"/>
        <rFont val="Times New Roman"/>
        <family val="1"/>
      </rPr>
      <t xml:space="preserve"> </t>
    </r>
    <r>
      <rPr>
        <sz val="8"/>
        <color theme="0" tint="-0.499984740745262"/>
        <rFont val="ＭＳ ゴシック"/>
        <family val="3"/>
        <charset val="128"/>
      </rPr>
      <t>耐用年数・保守等</t>
    </r>
    <r>
      <rPr>
        <sz val="8"/>
        <color theme="0" tint="-0.499984740745262"/>
        <rFont val="Times New Roman"/>
        <family val="1"/>
      </rPr>
      <t xml:space="preserve">  </t>
    </r>
    <r>
      <rPr>
        <sz val="8"/>
        <color theme="0" tint="-0.499984740745262"/>
        <rFont val="ＭＳ ゴシック"/>
        <family val="3"/>
        <charset val="128"/>
      </rPr>
      <t>⑦</t>
    </r>
    <r>
      <rPr>
        <sz val="8"/>
        <color theme="0" tint="-0.499984740745262"/>
        <rFont val="Times New Roman"/>
        <family val="1"/>
      </rPr>
      <t xml:space="preserve"> </t>
    </r>
    <r>
      <rPr>
        <sz val="8"/>
        <color theme="0" tint="-0.499984740745262"/>
        <rFont val="ＭＳ ゴシック"/>
        <family val="3"/>
        <charset val="128"/>
      </rPr>
      <t>特長・競争優位性等</t>
    </r>
    <r>
      <rPr>
        <sz val="8"/>
        <color theme="0" tint="-0.499984740745262"/>
        <rFont val="Times New Roman"/>
        <family val="1"/>
      </rPr>
      <t xml:space="preserve">  </t>
    </r>
    <r>
      <rPr>
        <sz val="8"/>
        <color theme="0" tint="-0.499984740745262"/>
        <rFont val="ＭＳ ゴシック"/>
        <family val="3"/>
        <charset val="128"/>
      </rPr>
      <t>⑧</t>
    </r>
    <r>
      <rPr>
        <sz val="8"/>
        <color theme="0" tint="-0.499984740745262"/>
        <rFont val="Times New Roman"/>
        <family val="1"/>
      </rPr>
      <t xml:space="preserve"> </t>
    </r>
    <r>
      <rPr>
        <sz val="8"/>
        <color theme="0" tint="-0.499984740745262"/>
        <rFont val="ＭＳ ゴシック"/>
        <family val="3"/>
        <charset val="128"/>
      </rPr>
      <t>分類・クラス等の根拠</t>
    </r>
    <r>
      <rPr>
        <sz val="8"/>
        <color theme="0" tint="-0.499984740745262"/>
        <rFont val="Times New Roman"/>
        <family val="1"/>
      </rPr>
      <t xml:space="preserve">  </t>
    </r>
    <r>
      <rPr>
        <sz val="8"/>
        <color theme="0" tint="-0.499984740745262"/>
        <rFont val="ＭＳ ゴシック"/>
        <family val="3"/>
        <charset val="128"/>
      </rPr>
      <t>⑨</t>
    </r>
    <r>
      <rPr>
        <sz val="8"/>
        <color theme="0" tint="-0.499984740745262"/>
        <rFont val="Times New Roman"/>
        <family val="1"/>
      </rPr>
      <t xml:space="preserve"> </t>
    </r>
    <r>
      <rPr>
        <sz val="8"/>
        <color theme="0" tint="-0.499984740745262"/>
        <rFont val="ＭＳ ゴシック"/>
        <family val="3"/>
        <charset val="128"/>
      </rPr>
      <t>必要となる法令や規制等への対応</t>
    </r>
    <rPh sb="2" eb="4">
      <t>カイハツ</t>
    </rPh>
    <rPh sb="4" eb="5">
      <t>ヒン</t>
    </rPh>
    <rPh sb="6" eb="8">
      <t>ショウサイ</t>
    </rPh>
    <rPh sb="9" eb="11">
      <t>イカ</t>
    </rPh>
    <rPh sb="17" eb="19">
      <t>キニュウ</t>
    </rPh>
    <rPh sb="21" eb="23">
      <t>ヒツヨウ</t>
    </rPh>
    <rPh sb="35" eb="38">
      <t>ゲンザイリョウ</t>
    </rPh>
    <rPh sb="39" eb="41">
      <t>スンポウ</t>
    </rPh>
    <rPh sb="41" eb="42">
      <t>ナド</t>
    </rPh>
    <rPh sb="46" eb="48">
      <t>キノウ</t>
    </rPh>
    <rPh sb="49" eb="51">
      <t>セイノウ</t>
    </rPh>
    <rPh sb="51" eb="52">
      <t>ナド</t>
    </rPh>
    <rPh sb="56" eb="58">
      <t>シヨウ</t>
    </rPh>
    <rPh sb="58" eb="60">
      <t>ホウホウ</t>
    </rPh>
    <rPh sb="61" eb="64">
      <t>シヨウシャ</t>
    </rPh>
    <rPh sb="64" eb="65">
      <t>ナド</t>
    </rPh>
    <rPh sb="69" eb="71">
      <t>ヒツヨウ</t>
    </rPh>
    <rPh sb="74" eb="76">
      <t>ギジュツ</t>
    </rPh>
    <rPh sb="80" eb="82">
      <t>ドウサ</t>
    </rPh>
    <rPh sb="82" eb="84">
      <t>カンキョウ</t>
    </rPh>
    <rPh sb="85" eb="87">
      <t>リヨウ</t>
    </rPh>
    <rPh sb="87" eb="89">
      <t>カンキョウ</t>
    </rPh>
    <rPh sb="89" eb="90">
      <t>ナド</t>
    </rPh>
    <rPh sb="96" eb="98">
      <t>タイヨウ</t>
    </rPh>
    <rPh sb="98" eb="100">
      <t>ネンスウ</t>
    </rPh>
    <rPh sb="101" eb="103">
      <t>ホシュ</t>
    </rPh>
    <rPh sb="103" eb="104">
      <t>ナド</t>
    </rPh>
    <rPh sb="108" eb="110">
      <t>トクチョウ</t>
    </rPh>
    <rPh sb="111" eb="113">
      <t>キョウソウ</t>
    </rPh>
    <rPh sb="113" eb="116">
      <t>ユウイセイ</t>
    </rPh>
    <rPh sb="116" eb="117">
      <t>ナド</t>
    </rPh>
    <rPh sb="121" eb="123">
      <t>ブンルイ</t>
    </rPh>
    <rPh sb="127" eb="128">
      <t>ナド</t>
    </rPh>
    <rPh sb="129" eb="131">
      <t>コンキョ</t>
    </rPh>
    <rPh sb="135" eb="137">
      <t>ヒツヨウ</t>
    </rPh>
    <rPh sb="140" eb="142">
      <t>ホウレイ</t>
    </rPh>
    <rPh sb="143" eb="145">
      <t>キセイ</t>
    </rPh>
    <rPh sb="145" eb="146">
      <t>ナド</t>
    </rPh>
    <rPh sb="148" eb="150">
      <t>タイオウ</t>
    </rPh>
    <phoneticPr fontId="2"/>
  </si>
  <si>
    <r>
      <rPr>
        <sz val="8"/>
        <color theme="0" tint="-0.499984740745262"/>
        <rFont val="ＭＳ ゴシック"/>
        <family val="3"/>
        <charset val="128"/>
      </rPr>
      <t>■</t>
    </r>
    <r>
      <rPr>
        <sz val="8"/>
        <color theme="0" tint="-0.499984740745262"/>
        <rFont val="Times New Roman"/>
        <family val="1"/>
      </rPr>
      <t xml:space="preserve"> </t>
    </r>
    <r>
      <rPr>
        <sz val="8"/>
        <color theme="0" tint="-0.499984740745262"/>
        <rFont val="ＭＳ ゴシック"/>
        <family val="3"/>
        <charset val="128"/>
      </rPr>
      <t>公的な助成金は、公社・国・都道府県・市区町村等が取り扱う助成金を指します。</t>
    </r>
    <rPh sb="2" eb="4">
      <t>コウテキ</t>
    </rPh>
    <rPh sb="5" eb="8">
      <t>ジョセイキン</t>
    </rPh>
    <rPh sb="10" eb="12">
      <t>コウシャ</t>
    </rPh>
    <rPh sb="13" eb="14">
      <t>クニ</t>
    </rPh>
    <rPh sb="15" eb="19">
      <t>トドウフケン</t>
    </rPh>
    <rPh sb="20" eb="22">
      <t>シク</t>
    </rPh>
    <rPh sb="22" eb="24">
      <t>チョウソン</t>
    </rPh>
    <rPh sb="24" eb="25">
      <t>ナド</t>
    </rPh>
    <rPh sb="26" eb="27">
      <t>ト</t>
    </rPh>
    <rPh sb="28" eb="29">
      <t>アツカ</t>
    </rPh>
    <rPh sb="30" eb="33">
      <t>ジョセイキン</t>
    </rPh>
    <rPh sb="34" eb="35">
      <t>サ</t>
    </rPh>
    <phoneticPr fontId="2"/>
  </si>
  <si>
    <r>
      <rPr>
        <sz val="8"/>
        <color theme="0" tint="-0.499984740745262"/>
        <rFont val="ＭＳ ゴシック"/>
        <family val="3"/>
        <charset val="128"/>
      </rPr>
      <t>■</t>
    </r>
    <r>
      <rPr>
        <sz val="8"/>
        <color theme="0" tint="-0.499984740745262"/>
        <rFont val="Times New Roman"/>
        <family val="1"/>
      </rPr>
      <t xml:space="preserve"> </t>
    </r>
    <r>
      <rPr>
        <sz val="8"/>
        <color theme="0" tint="-0.499984740745262"/>
        <rFont val="ＭＳ ゴシック"/>
        <family val="3"/>
        <charset val="128"/>
      </rPr>
      <t>申請時には、開発品の外見や使用方法が分かる写真、図、イラストを提出する必要があります。</t>
    </r>
    <rPh sb="2" eb="5">
      <t>シンセイジ</t>
    </rPh>
    <rPh sb="8" eb="10">
      <t>カイハツ</t>
    </rPh>
    <rPh sb="10" eb="11">
      <t>ヒン</t>
    </rPh>
    <rPh sb="12" eb="14">
      <t>ガイケン</t>
    </rPh>
    <rPh sb="15" eb="17">
      <t>シヨウ</t>
    </rPh>
    <rPh sb="17" eb="19">
      <t>ホウホウ</t>
    </rPh>
    <rPh sb="20" eb="21">
      <t>ワ</t>
    </rPh>
    <rPh sb="23" eb="25">
      <t>シャシン</t>
    </rPh>
    <rPh sb="26" eb="27">
      <t>ズ</t>
    </rPh>
    <rPh sb="33" eb="35">
      <t>テイシュツ</t>
    </rPh>
    <rPh sb="37" eb="39">
      <t>ヒツヨウ</t>
    </rPh>
    <phoneticPr fontId="2"/>
  </si>
  <si>
    <r>
      <rPr>
        <sz val="8"/>
        <color theme="0" tint="-0.499984740745262"/>
        <rFont val="ＭＳ ゴシック"/>
        <family val="3"/>
        <charset val="128"/>
      </rPr>
      <t>■「規格適合及び認証取得の予定」「リスクマネジメント（安全性と信頼性の確保）」を記入する必要があります。</t>
    </r>
    <rPh sb="2" eb="4">
      <t>キカク</t>
    </rPh>
    <rPh sb="4" eb="6">
      <t>テキゴウ</t>
    </rPh>
    <rPh sb="6" eb="7">
      <t>オヨ</t>
    </rPh>
    <rPh sb="8" eb="10">
      <t>ニンショウ</t>
    </rPh>
    <rPh sb="10" eb="12">
      <t>シュトク</t>
    </rPh>
    <rPh sb="13" eb="15">
      <t>ヨテイ</t>
    </rPh>
    <rPh sb="27" eb="30">
      <t>アンゼンセイ</t>
    </rPh>
    <rPh sb="31" eb="34">
      <t>シンライセイ</t>
    </rPh>
    <rPh sb="35" eb="37">
      <t>カクホ</t>
    </rPh>
    <rPh sb="40" eb="42">
      <t>キニュウ</t>
    </rPh>
    <rPh sb="44" eb="46">
      <t>ヒツヨウ</t>
    </rPh>
    <phoneticPr fontId="2"/>
  </si>
  <si>
    <t>事前ヒアリング　</t>
    <rPh sb="0" eb="2">
      <t>ジゼン</t>
    </rPh>
    <phoneticPr fontId="2"/>
  </si>
  <si>
    <t>8. 事業化を見据えた検討事項【申請時に記入：申請までにご検討ください】</t>
    <rPh sb="3" eb="6">
      <t>ジギョウカ</t>
    </rPh>
    <rPh sb="7" eb="9">
      <t>ミス</t>
    </rPh>
    <rPh sb="11" eb="13">
      <t>ケントウ</t>
    </rPh>
    <rPh sb="13" eb="15">
      <t>ジコウ</t>
    </rPh>
    <rPh sb="16" eb="18">
      <t>シンセイ</t>
    </rPh>
    <rPh sb="18" eb="19">
      <t>ジ</t>
    </rPh>
    <rPh sb="20" eb="22">
      <t>キニュウ</t>
    </rPh>
    <rPh sb="23" eb="25">
      <t>シンセイ</t>
    </rPh>
    <rPh sb="29" eb="31">
      <t>ケントウ</t>
    </rPh>
    <phoneticPr fontId="2"/>
  </si>
  <si>
    <r>
      <rPr>
        <b/>
        <sz val="12"/>
        <color theme="1"/>
        <rFont val="游ゴシック"/>
        <family val="3"/>
        <charset val="128"/>
      </rPr>
      <t>［医療機器製販企業による開発着手支援助成金（上限</t>
    </r>
    <r>
      <rPr>
        <sz val="12"/>
        <color theme="1"/>
        <rFont val="Arial"/>
        <family val="2"/>
      </rPr>
      <t>500</t>
    </r>
    <r>
      <rPr>
        <b/>
        <sz val="12"/>
        <color theme="1"/>
        <rFont val="游ゴシック"/>
        <family val="3"/>
        <charset val="128"/>
      </rPr>
      <t>万円）の申請］</t>
    </r>
    <r>
      <rPr>
        <b/>
        <sz val="11"/>
        <color theme="1"/>
        <rFont val="Times New Roman"/>
        <family val="1"/>
      </rPr>
      <t xml:space="preserve">
</t>
    </r>
    <r>
      <rPr>
        <b/>
        <sz val="9"/>
        <rFont val="游ゴシック"/>
        <family val="3"/>
        <charset val="128"/>
      </rPr>
      <t>水色のセルに情報を入力してください。</t>
    </r>
    <r>
      <rPr>
        <b/>
        <sz val="9"/>
        <color theme="1"/>
        <rFont val="游ゴシック"/>
        <family val="3"/>
        <charset val="128"/>
      </rPr>
      <t>注意事項がオレンジ色の文字で表示されることがあります。</t>
    </r>
    <rPh sb="1" eb="3">
      <t>イリョウ</t>
    </rPh>
    <rPh sb="3" eb="5">
      <t>キキ</t>
    </rPh>
    <rPh sb="5" eb="7">
      <t>セイハン</t>
    </rPh>
    <rPh sb="7" eb="9">
      <t>キギョウ</t>
    </rPh>
    <rPh sb="12" eb="14">
      <t>カイハツ</t>
    </rPh>
    <rPh sb="14" eb="16">
      <t>チャクシュ</t>
    </rPh>
    <rPh sb="16" eb="18">
      <t>シエン</t>
    </rPh>
    <rPh sb="18" eb="21">
      <t>ジョセイキン</t>
    </rPh>
    <rPh sb="22" eb="24">
      <t>ジョウゲン</t>
    </rPh>
    <rPh sb="27" eb="29">
      <t>マンエン</t>
    </rPh>
    <rPh sb="31" eb="33">
      <t>シンセイ</t>
    </rPh>
    <rPh sb="35" eb="37">
      <t>ミズイロ</t>
    </rPh>
    <rPh sb="41" eb="43">
      <t>ジョウホウ</t>
    </rPh>
    <rPh sb="44" eb="46">
      <t>ニュウリョク</t>
    </rPh>
    <rPh sb="53" eb="55">
      <t>チュウイ</t>
    </rPh>
    <rPh sb="55" eb="57">
      <t>ジコウ</t>
    </rPh>
    <rPh sb="62" eb="63">
      <t>イロ</t>
    </rPh>
    <rPh sb="64" eb="66">
      <t>モジ</t>
    </rPh>
    <rPh sb="67" eb="69">
      <t>ヒョウジ</t>
    </rPh>
    <phoneticPr fontId="2"/>
  </si>
  <si>
    <t>業種を選択してください</t>
  </si>
  <si>
    <t>分類を選択してください</t>
  </si>
  <si>
    <t>AI機器</t>
    <rPh sb="2" eb="4">
      <t>キキ</t>
    </rPh>
    <phoneticPr fontId="2"/>
  </si>
  <si>
    <t>はい</t>
    <phoneticPr fontId="2"/>
  </si>
  <si>
    <t>いいえ</t>
    <phoneticPr fontId="2"/>
  </si>
  <si>
    <t>（　　　　　　　　　　　　　　　　　　　　　　　　　　　　　　　）</t>
  </si>
  <si>
    <r>
      <t>AI</t>
    </r>
    <r>
      <rPr>
        <sz val="9"/>
        <rFont val="ＭＳ Ｐ明朝"/>
        <family val="1"/>
        <charset val="128"/>
      </rPr>
      <t>医療機器に該当</t>
    </r>
    <phoneticPr fontId="2"/>
  </si>
  <si>
    <t>選択してください</t>
  </si>
  <si>
    <t>［申請者情報のお取り扱いについて］</t>
  </si>
  <si>
    <t>１　利用目的</t>
  </si>
  <si>
    <t>　　　（１）当該事業の事務連絡や運営管理・統計分析のために使用します。</t>
  </si>
  <si>
    <t>　　　（２）経営支援・技術支援等各種事業案内やアンケート調査依頼等を行う場合があります。</t>
  </si>
  <si>
    <t>　　　　　※上記（２）を辞退される方は、当該事業担当者までご連絡ください。</t>
  </si>
  <si>
    <t>　２　第三者への提供（原則として行いませんが、以下により行政機関へ提供する場合があります。）</t>
  </si>
  <si>
    <t>　　　（１）目的　ア　当公社からの行政機関への事業報告　イ　行政機関からの各種事業案内、アンケート調査依頼等</t>
  </si>
  <si>
    <t>　　　（２）項目　氏名、連絡先等、当該事業申込書記載の内容</t>
  </si>
  <si>
    <t>　　　（３）手段　電子データ、プリントアウトした用紙　</t>
  </si>
  <si>
    <t>※上記（１）目的のイを辞退される方は、当該事業担当者までご連絡ください。</t>
  </si>
  <si>
    <r>
      <t>　３</t>
    </r>
    <r>
      <rPr>
        <sz val="10.5"/>
        <color theme="1"/>
        <rFont val="BIZ UDPゴシック"/>
        <family val="3"/>
        <charset val="128"/>
      </rPr>
      <t xml:space="preserve"> </t>
    </r>
    <r>
      <rPr>
        <sz val="10.5"/>
        <color theme="1"/>
        <rFont val="BIZ UDゴシック"/>
        <family val="3"/>
        <charset val="128"/>
      </rPr>
      <t>「手続サクサクプロジェクト」への参加のお願い</t>
    </r>
    <r>
      <rPr>
        <sz val="10.5"/>
        <color theme="1"/>
        <rFont val="BIZ UDPゴシック"/>
        <family val="3"/>
        <charset val="128"/>
      </rPr>
      <t xml:space="preserve"> </t>
    </r>
    <phoneticPr fontId="2"/>
  </si>
  <si>
    <t>　　　本申請等においてご提供いただいた法人情報等について、東京都によるデータ収集にご同意</t>
    <phoneticPr fontId="2"/>
  </si>
  <si>
    <t>　　　いただいた場合は、上記１及び２にかかわらず、今後、東京都及び東京都政策連携団体、</t>
    <phoneticPr fontId="2"/>
  </si>
  <si>
    <t>　　　東京都事業協力団体が行う各種補助金等の申請手続の際にデータ入力を省略可能とする取組に利用させていただきます。</t>
    <phoneticPr fontId="2"/>
  </si>
  <si>
    <r>
      <t>　　（手続サクサクプロジェクトの詳細は</t>
    </r>
    <r>
      <rPr>
        <u/>
        <sz val="11"/>
        <color theme="10"/>
        <rFont val="游ゴシック"/>
        <family val="2"/>
        <charset val="128"/>
        <scheme val="minor"/>
      </rPr>
      <t>こちら</t>
    </r>
    <r>
      <rPr>
        <sz val="11"/>
        <color theme="10"/>
        <rFont val="游ゴシック"/>
        <family val="2"/>
        <charset val="128"/>
        <scheme val="minor"/>
      </rPr>
      <t>）</t>
    </r>
    <phoneticPr fontId="2"/>
  </si>
  <si>
    <t>　　東京都によるデータ収集に関する同意につき、ご理解ご協力のほど、</t>
    <phoneticPr fontId="2"/>
  </si>
  <si>
    <t>　　　よろしくお願いいたします。</t>
    <phoneticPr fontId="2"/>
  </si>
  <si>
    <r>
      <t>　</t>
    </r>
    <r>
      <rPr>
        <sz val="11"/>
        <color theme="1"/>
        <rFont val="BIZ UDPゴシック"/>
        <family val="3"/>
        <charset val="128"/>
      </rPr>
      <t>◆　個人情報について</t>
    </r>
    <phoneticPr fontId="2"/>
  </si>
  <si>
    <t>当公社では、「個人情報保護指針」に基づき、個人情報を収集、管理及び利用いたします。</t>
    <phoneticPr fontId="2"/>
  </si>
  <si>
    <t>　　　 また、指針に定める利用目的以外には、原則として利用しません。
　　　</t>
    <phoneticPr fontId="2"/>
  </si>
  <si>
    <t>　　　　　詳しくは下記のリンクから指針をご確認ください。https://www.tokyo-kosha.or.jp/privacy.html</t>
    <phoneticPr fontId="2"/>
  </si>
  <si>
    <r>
      <rPr>
        <b/>
        <sz val="10"/>
        <color theme="1"/>
        <rFont val="ＭＳ 明朝"/>
        <family val="1"/>
        <charset val="128"/>
      </rPr>
      <t>（１）事前ヒアリング参加者（最大</t>
    </r>
    <r>
      <rPr>
        <b/>
        <sz val="10"/>
        <color theme="1"/>
        <rFont val="Times New Roman"/>
        <family val="1"/>
      </rPr>
      <t>2</t>
    </r>
    <r>
      <rPr>
        <b/>
        <sz val="10"/>
        <color theme="1"/>
        <rFont val="ＭＳ 明朝"/>
        <family val="1"/>
        <charset val="128"/>
      </rPr>
      <t>名まで参加可能）</t>
    </r>
    <rPh sb="3" eb="5">
      <t>ジゼン</t>
    </rPh>
    <rPh sb="10" eb="13">
      <t>サンカシャ</t>
    </rPh>
    <rPh sb="14" eb="16">
      <t>サイダイ</t>
    </rPh>
    <rPh sb="17" eb="18">
      <t>ナ</t>
    </rPh>
    <rPh sb="20" eb="22">
      <t>サンカ</t>
    </rPh>
    <rPh sb="22" eb="24">
      <t>カノウ</t>
    </rPh>
    <phoneticPr fontId="2"/>
  </si>
  <si>
    <r>
      <rPr>
        <b/>
        <sz val="10"/>
        <color theme="1"/>
        <rFont val="ＭＳ 明朝"/>
        <family val="1"/>
        <charset val="128"/>
      </rPr>
      <t>（２）事前ヒアリングの希望日時及び実施方法</t>
    </r>
    <rPh sb="3" eb="5">
      <t>ジゼン</t>
    </rPh>
    <rPh sb="11" eb="13">
      <t>キボウ</t>
    </rPh>
    <rPh sb="13" eb="15">
      <t>ニチジ</t>
    </rPh>
    <rPh sb="15" eb="16">
      <t>オヨ</t>
    </rPh>
    <rPh sb="17" eb="19">
      <t>ジッシ</t>
    </rPh>
    <rPh sb="19" eb="21">
      <t>ホウホウ</t>
    </rPh>
    <phoneticPr fontId="2"/>
  </si>
  <si>
    <r>
      <rPr>
        <b/>
        <sz val="10"/>
        <color theme="1"/>
        <rFont val="ＭＳ 明朝"/>
        <family val="1"/>
        <charset val="128"/>
      </rPr>
      <t>（３）事前ヒアリング前の確認状況</t>
    </r>
    <rPh sb="3" eb="5">
      <t>ジゼン</t>
    </rPh>
    <rPh sb="10" eb="11">
      <t>マエ</t>
    </rPh>
    <rPh sb="12" eb="14">
      <t>カクニン</t>
    </rPh>
    <rPh sb="14" eb="16">
      <t>ジョウキョウ</t>
    </rPh>
    <phoneticPr fontId="2"/>
  </si>
  <si>
    <r>
      <rPr>
        <b/>
        <sz val="10"/>
        <color theme="1"/>
        <rFont val="ＭＳ 明朝"/>
        <family val="1"/>
        <charset val="128"/>
      </rPr>
      <t>（４）事前ヒアリング時に質問したいことがありましたら、ご記入ください（任意）。</t>
    </r>
    <rPh sb="3" eb="5">
      <t>ジゼン</t>
    </rPh>
    <rPh sb="10" eb="11">
      <t>ジ</t>
    </rPh>
    <rPh sb="12" eb="14">
      <t>シツモン</t>
    </rPh>
    <rPh sb="28" eb="30">
      <t>キニュウ</t>
    </rPh>
    <rPh sb="35" eb="37">
      <t>ニンイ</t>
    </rPh>
    <phoneticPr fontId="2"/>
  </si>
  <si>
    <r>
      <rPr>
        <b/>
        <sz val="10"/>
        <rFont val="ＭＳ 明朝"/>
        <family val="1"/>
        <charset val="128"/>
      </rPr>
      <t>（５）対面受付の希望日</t>
    </r>
    <rPh sb="3" eb="5">
      <t>タイメン</t>
    </rPh>
    <rPh sb="5" eb="7">
      <t>ウケツケ</t>
    </rPh>
    <rPh sb="8" eb="10">
      <t>キボウ</t>
    </rPh>
    <rPh sb="10" eb="11">
      <t>ヒ</t>
    </rPh>
    <phoneticPr fontId="2"/>
  </si>
  <si>
    <r>
      <rPr>
        <b/>
        <sz val="11"/>
        <color theme="1"/>
        <rFont val="Arial"/>
        <family val="2"/>
      </rPr>
      <t xml:space="preserve">1. </t>
    </r>
    <r>
      <rPr>
        <b/>
        <sz val="11"/>
        <color theme="1"/>
        <rFont val="游ゴシック"/>
        <family val="3"/>
        <charset val="128"/>
        <scheme val="minor"/>
      </rPr>
      <t>申請概要</t>
    </r>
    <rPh sb="3" eb="5">
      <t>シンセイ</t>
    </rPh>
    <rPh sb="5" eb="7">
      <t>ガイヨウ</t>
    </rPh>
    <phoneticPr fontId="2"/>
  </si>
  <si>
    <r>
      <rPr>
        <b/>
        <sz val="10"/>
        <color theme="1"/>
        <rFont val="ＭＳ 明朝"/>
        <family val="1"/>
        <charset val="128"/>
      </rPr>
      <t>（１）研究開発の実施体制</t>
    </r>
    <rPh sb="3" eb="5">
      <t>ケンキュウ</t>
    </rPh>
    <rPh sb="5" eb="7">
      <t>カイハツ</t>
    </rPh>
    <rPh sb="8" eb="10">
      <t>ジッシ</t>
    </rPh>
    <rPh sb="10" eb="12">
      <t>タイセイ</t>
    </rPh>
    <phoneticPr fontId="2"/>
  </si>
  <si>
    <r>
      <rPr>
        <b/>
        <sz val="10"/>
        <color theme="1"/>
        <rFont val="ＭＳ 明朝"/>
        <family val="1"/>
        <charset val="128"/>
      </rPr>
      <t>（２）申請テーマ（</t>
    </r>
    <r>
      <rPr>
        <b/>
        <sz val="10"/>
        <color theme="1"/>
        <rFont val="Times New Roman"/>
        <family val="1"/>
      </rPr>
      <t>20</t>
    </r>
    <r>
      <rPr>
        <b/>
        <sz val="10"/>
        <color theme="1"/>
        <rFont val="ＭＳ 明朝"/>
        <family val="1"/>
        <charset val="128"/>
      </rPr>
      <t>文字以内）・申請概要（</t>
    </r>
    <r>
      <rPr>
        <b/>
        <sz val="10"/>
        <color theme="1"/>
        <rFont val="Times New Roman"/>
        <family val="1"/>
      </rPr>
      <t>100</t>
    </r>
    <r>
      <rPr>
        <b/>
        <sz val="10"/>
        <color theme="1"/>
        <rFont val="ＭＳ 明朝"/>
        <family val="1"/>
        <charset val="128"/>
      </rPr>
      <t>文字以内）及び達成目標</t>
    </r>
    <rPh sb="3" eb="5">
      <t>シンセイ</t>
    </rPh>
    <rPh sb="11" eb="13">
      <t>モジ</t>
    </rPh>
    <rPh sb="13" eb="15">
      <t>イナイ</t>
    </rPh>
    <rPh sb="17" eb="19">
      <t>シンセイ</t>
    </rPh>
    <rPh sb="19" eb="21">
      <t>ガイヨウ</t>
    </rPh>
    <rPh sb="25" eb="27">
      <t>モジ</t>
    </rPh>
    <rPh sb="27" eb="29">
      <t>イナイ</t>
    </rPh>
    <rPh sb="30" eb="31">
      <t>オヨ</t>
    </rPh>
    <rPh sb="32" eb="34">
      <t>タッセイ</t>
    </rPh>
    <rPh sb="34" eb="36">
      <t>モクヒョウ</t>
    </rPh>
    <phoneticPr fontId="2"/>
  </si>
  <si>
    <r>
      <rPr>
        <b/>
        <sz val="10"/>
        <color theme="1"/>
        <rFont val="ＭＳ 明朝"/>
        <family val="1"/>
        <charset val="128"/>
      </rPr>
      <t>（３）開発品の分類等</t>
    </r>
    <rPh sb="3" eb="5">
      <t>カイハツ</t>
    </rPh>
    <rPh sb="5" eb="6">
      <t>ヒン</t>
    </rPh>
    <rPh sb="7" eb="9">
      <t>ブンルイ</t>
    </rPh>
    <rPh sb="9" eb="10">
      <t>ナド</t>
    </rPh>
    <phoneticPr fontId="2"/>
  </si>
  <si>
    <r>
      <rPr>
        <b/>
        <sz val="10"/>
        <color theme="1"/>
        <rFont val="ＭＳ 明朝"/>
        <family val="1"/>
        <charset val="128"/>
      </rPr>
      <t>（４）開発の有用性【申請時に記入：申請までにご検討ください】</t>
    </r>
    <rPh sb="3" eb="5">
      <t>カイハツ</t>
    </rPh>
    <rPh sb="6" eb="9">
      <t>ユウヨウセイ</t>
    </rPh>
    <rPh sb="10" eb="12">
      <t>シンセイ</t>
    </rPh>
    <rPh sb="12" eb="13">
      <t>ジ</t>
    </rPh>
    <rPh sb="14" eb="16">
      <t>キニュウ</t>
    </rPh>
    <rPh sb="17" eb="19">
      <t>シンセイ</t>
    </rPh>
    <rPh sb="23" eb="25">
      <t>ケントウ</t>
    </rPh>
    <phoneticPr fontId="2"/>
  </si>
  <si>
    <r>
      <rPr>
        <b/>
        <sz val="10"/>
        <color theme="1"/>
        <rFont val="ＭＳ 明朝"/>
        <family val="1"/>
        <charset val="128"/>
      </rPr>
      <t>（６）助成金対象経費（申請を予定している経費に○を付けてください）</t>
    </r>
    <rPh sb="3" eb="6">
      <t>ジョセイキン</t>
    </rPh>
    <rPh sb="6" eb="8">
      <t>タイショウ</t>
    </rPh>
    <rPh sb="8" eb="10">
      <t>ケイヒ</t>
    </rPh>
    <rPh sb="11" eb="13">
      <t>シンセイ</t>
    </rPh>
    <rPh sb="14" eb="16">
      <t>ヨテイ</t>
    </rPh>
    <rPh sb="20" eb="22">
      <t>ケイヒ</t>
    </rPh>
    <rPh sb="25" eb="26">
      <t>ツ</t>
    </rPh>
    <phoneticPr fontId="2"/>
  </si>
  <si>
    <r>
      <rPr>
        <b/>
        <sz val="10"/>
        <color theme="1"/>
        <rFont val="ＭＳ 明朝"/>
        <family val="1"/>
        <charset val="128"/>
      </rPr>
      <t>（７）事業実施期間及び期の設定</t>
    </r>
    <rPh sb="3" eb="5">
      <t>ジギョウ</t>
    </rPh>
    <rPh sb="5" eb="7">
      <t>ジッシ</t>
    </rPh>
    <rPh sb="7" eb="9">
      <t>キカン</t>
    </rPh>
    <rPh sb="9" eb="10">
      <t>オヨ</t>
    </rPh>
    <rPh sb="11" eb="12">
      <t>キ</t>
    </rPh>
    <rPh sb="13" eb="15">
      <t>セッテイ</t>
    </rPh>
    <phoneticPr fontId="2"/>
  </si>
  <si>
    <t>（１）主たる開発を担う都内ものづくり企業</t>
    <rPh sb="3" eb="4">
      <t>シュ</t>
    </rPh>
    <rPh sb="6" eb="8">
      <t>カイハツ</t>
    </rPh>
    <rPh sb="9" eb="10">
      <t>ニナ</t>
    </rPh>
    <rPh sb="11" eb="13">
      <t>トナイ</t>
    </rPh>
    <rPh sb="18" eb="20">
      <t>キギョウジョセイキン</t>
    </rPh>
    <phoneticPr fontId="2"/>
  </si>
  <si>
    <r>
      <rPr>
        <b/>
        <sz val="11"/>
        <color theme="1"/>
        <rFont val="Arial"/>
        <family val="2"/>
      </rPr>
      <t>3.</t>
    </r>
    <r>
      <rPr>
        <b/>
        <sz val="11"/>
        <color theme="1"/>
        <rFont val="Times New Roman"/>
        <family val="1"/>
      </rPr>
      <t xml:space="preserve"> </t>
    </r>
    <r>
      <rPr>
        <b/>
        <sz val="11"/>
        <color theme="1"/>
        <rFont val="游ゴシック"/>
        <family val="3"/>
        <charset val="128"/>
        <scheme val="minor"/>
      </rPr>
      <t>連携体構成企業</t>
    </r>
    <rPh sb="3" eb="5">
      <t>レンケイ</t>
    </rPh>
    <rPh sb="5" eb="6">
      <t>タイ</t>
    </rPh>
    <rPh sb="6" eb="8">
      <t>コウセイ</t>
    </rPh>
    <rPh sb="8" eb="10">
      <t>キギョウ</t>
    </rPh>
    <phoneticPr fontId="2"/>
  </si>
  <si>
    <r>
      <rPr>
        <b/>
        <sz val="10"/>
        <color theme="1"/>
        <rFont val="ＭＳ 明朝"/>
        <family val="1"/>
        <charset val="128"/>
      </rPr>
      <t>（２）販路開拓を担う医療機器製販企業（貴社の情報をご記入ください）</t>
    </r>
    <rPh sb="19" eb="21">
      <t>キシャ</t>
    </rPh>
    <rPh sb="22" eb="24">
      <t>ジョウホウ</t>
    </rPh>
    <rPh sb="26" eb="28">
      <t>キニュウ</t>
    </rPh>
    <phoneticPr fontId="2"/>
  </si>
  <si>
    <r>
      <rPr>
        <b/>
        <sz val="11"/>
        <rFont val="Arial"/>
        <family val="2"/>
      </rPr>
      <t>4.</t>
    </r>
    <r>
      <rPr>
        <b/>
        <sz val="11"/>
        <rFont val="Times New Roman"/>
        <family val="1"/>
      </rPr>
      <t xml:space="preserve"> </t>
    </r>
    <r>
      <rPr>
        <b/>
        <sz val="11"/>
        <rFont val="游ゴシック"/>
        <family val="3"/>
        <charset val="128"/>
        <scheme val="minor"/>
      </rPr>
      <t>開発体制【申請時に記入：申請までにご検討ください】</t>
    </r>
    <rPh sb="3" eb="5">
      <t>カイハツ</t>
    </rPh>
    <rPh sb="5" eb="7">
      <t>タイセイ</t>
    </rPh>
    <rPh sb="8" eb="10">
      <t>シンセイ</t>
    </rPh>
    <rPh sb="10" eb="11">
      <t>ジ</t>
    </rPh>
    <rPh sb="12" eb="14">
      <t>キニュウ</t>
    </rPh>
    <rPh sb="15" eb="17">
      <t>シンセイ</t>
    </rPh>
    <rPh sb="21" eb="23">
      <t>ケントウ</t>
    </rPh>
    <phoneticPr fontId="2"/>
  </si>
  <si>
    <r>
      <rPr>
        <b/>
        <sz val="11"/>
        <rFont val="Arial"/>
        <family val="2"/>
      </rPr>
      <t xml:space="preserve">5. </t>
    </r>
    <r>
      <rPr>
        <b/>
        <sz val="11"/>
        <rFont val="游ゴシック"/>
        <family val="3"/>
        <charset val="128"/>
        <scheme val="minor"/>
      </rPr>
      <t>開発ニーズの確認</t>
    </r>
    <rPh sb="3" eb="5">
      <t>カイハツ</t>
    </rPh>
    <rPh sb="9" eb="11">
      <t>カクニン</t>
    </rPh>
    <phoneticPr fontId="2"/>
  </si>
  <si>
    <r>
      <rPr>
        <b/>
        <sz val="10"/>
        <rFont val="ＭＳ 明朝"/>
        <family val="1"/>
        <charset val="128"/>
      </rPr>
      <t>（１）臨床ニーズの確認</t>
    </r>
    <rPh sb="3" eb="5">
      <t>リンショウ</t>
    </rPh>
    <rPh sb="9" eb="11">
      <t>カクニン</t>
    </rPh>
    <phoneticPr fontId="2"/>
  </si>
  <si>
    <r>
      <rPr>
        <b/>
        <sz val="11"/>
        <rFont val="Arial"/>
        <family val="2"/>
      </rPr>
      <t xml:space="preserve">6. </t>
    </r>
    <r>
      <rPr>
        <b/>
        <sz val="11"/>
        <rFont val="游ゴシック"/>
        <family val="3"/>
        <charset val="128"/>
        <scheme val="minor"/>
      </rPr>
      <t>開発品の産業財産権【申請時に記入：申請までに必ず先行技術調査を行ってください】</t>
    </r>
    <rPh sb="3" eb="5">
      <t>カイハツ</t>
    </rPh>
    <rPh sb="5" eb="6">
      <t>シナ</t>
    </rPh>
    <rPh sb="7" eb="9">
      <t>サンギョウ</t>
    </rPh>
    <rPh sb="9" eb="12">
      <t>ザイサンケン</t>
    </rPh>
    <rPh sb="13" eb="15">
      <t>シンセイ</t>
    </rPh>
    <rPh sb="15" eb="16">
      <t>ジ</t>
    </rPh>
    <rPh sb="17" eb="19">
      <t>キニュウ</t>
    </rPh>
    <rPh sb="20" eb="22">
      <t>シンセイ</t>
    </rPh>
    <rPh sb="25" eb="26">
      <t>カナラ</t>
    </rPh>
    <rPh sb="27" eb="29">
      <t>センコウ</t>
    </rPh>
    <rPh sb="29" eb="31">
      <t>ギジュツ</t>
    </rPh>
    <rPh sb="31" eb="33">
      <t>チョウサ</t>
    </rPh>
    <rPh sb="34" eb="35">
      <t>オコナ</t>
    </rPh>
    <phoneticPr fontId="2"/>
  </si>
  <si>
    <r>
      <rPr>
        <b/>
        <sz val="10"/>
        <rFont val="ＭＳ 明朝"/>
        <family val="1"/>
        <charset val="128"/>
      </rPr>
      <t>（１）先行技術調査</t>
    </r>
    <rPh sb="3" eb="5">
      <t>センコウ</t>
    </rPh>
    <rPh sb="5" eb="7">
      <t>ギジュツ</t>
    </rPh>
    <rPh sb="7" eb="9">
      <t>チョウサ</t>
    </rPh>
    <phoneticPr fontId="2"/>
  </si>
  <si>
    <r>
      <rPr>
        <b/>
        <sz val="11"/>
        <rFont val="Arial"/>
        <family val="2"/>
      </rPr>
      <t xml:space="preserve">7. </t>
    </r>
    <r>
      <rPr>
        <b/>
        <sz val="11"/>
        <rFont val="游ゴシック"/>
        <family val="3"/>
        <charset val="128"/>
        <scheme val="minor"/>
      </rPr>
      <t>開発の概要【申請時に記入：申請までにご検討ください】</t>
    </r>
    <rPh sb="3" eb="5">
      <t>カイハツ</t>
    </rPh>
    <rPh sb="6" eb="8">
      <t>ガイヨウ</t>
    </rPh>
    <rPh sb="9" eb="11">
      <t>シンセイ</t>
    </rPh>
    <rPh sb="11" eb="12">
      <t>ジ</t>
    </rPh>
    <rPh sb="13" eb="15">
      <t>キニュウ</t>
    </rPh>
    <rPh sb="16" eb="18">
      <t>シンセイ</t>
    </rPh>
    <rPh sb="22" eb="24">
      <t>ケントウ</t>
    </rPh>
    <phoneticPr fontId="2"/>
  </si>
  <si>
    <r>
      <rPr>
        <b/>
        <sz val="11"/>
        <rFont val="Arial"/>
        <family val="2"/>
      </rPr>
      <t xml:space="preserve">9. </t>
    </r>
    <r>
      <rPr>
        <b/>
        <sz val="11"/>
        <rFont val="游ゴシック"/>
        <family val="3"/>
        <charset val="128"/>
        <scheme val="minor"/>
      </rPr>
      <t>本支援助成事業の募集情報をどこでお知りになりましたか？（複数選択可）</t>
    </r>
    <rPh sb="3" eb="4">
      <t>ホン</t>
    </rPh>
    <rPh sb="8" eb="10">
      <t>ジギョウ</t>
    </rPh>
    <rPh sb="31" eb="35">
      <t>フクスウセンタク</t>
    </rPh>
    <rPh sb="35" eb="36">
      <t>カ</t>
    </rPh>
    <phoneticPr fontId="2"/>
  </si>
  <si>
    <r>
      <rPr>
        <b/>
        <sz val="10"/>
        <color theme="1"/>
        <rFont val="ＭＳ 明朝"/>
        <family val="1"/>
        <charset val="128"/>
      </rPr>
      <t>（２）本研究開発の主となる実施場所（申請者の事業所または工場等）</t>
    </r>
    <rPh sb="3" eb="4">
      <t>ホン</t>
    </rPh>
    <rPh sb="4" eb="6">
      <t>ケンキュウ</t>
    </rPh>
    <rPh sb="6" eb="8">
      <t>カイハツ</t>
    </rPh>
    <rPh sb="9" eb="10">
      <t>シュ</t>
    </rPh>
    <rPh sb="13" eb="15">
      <t>ジッシ</t>
    </rPh>
    <rPh sb="15" eb="17">
      <t>バショ</t>
    </rPh>
    <rPh sb="18" eb="21">
      <t>シンセイシャ</t>
    </rPh>
    <rPh sb="22" eb="25">
      <t>ジギョウショ</t>
    </rPh>
    <rPh sb="28" eb="30">
      <t>コウジョウ</t>
    </rPh>
    <rPh sb="30" eb="31">
      <t>ナド</t>
    </rPh>
    <phoneticPr fontId="2"/>
  </si>
  <si>
    <r>
      <rPr>
        <b/>
        <sz val="10"/>
        <color theme="1"/>
        <rFont val="ＭＳ 明朝"/>
        <family val="1"/>
        <charset val="128"/>
      </rPr>
      <t>（３）他の公的な助成金等（助成金・補助金）の利用状況</t>
    </r>
    <rPh sb="3" eb="4">
      <t>ホカ</t>
    </rPh>
    <rPh sb="5" eb="7">
      <t>コウテキ</t>
    </rPh>
    <rPh sb="8" eb="11">
      <t>ジョセイキン</t>
    </rPh>
    <rPh sb="9" eb="10">
      <t>ホジョ</t>
    </rPh>
    <rPh sb="11" eb="12">
      <t>ナド</t>
    </rPh>
    <rPh sb="13" eb="16">
      <t>ジョセイキン</t>
    </rPh>
    <rPh sb="17" eb="20">
      <t>ホジョキン</t>
    </rPh>
    <rPh sb="22" eb="24">
      <t>リヨウ</t>
    </rPh>
    <rPh sb="24" eb="26">
      <t>ジョウキョウ</t>
    </rPh>
    <phoneticPr fontId="2"/>
  </si>
  <si>
    <r>
      <rPr>
        <b/>
        <sz val="10"/>
        <color theme="1"/>
        <rFont val="ＭＳ 明朝"/>
        <family val="1"/>
        <charset val="128"/>
      </rPr>
      <t>（１）企業概要（貴社の情報をご記入ください）</t>
    </r>
    <rPh sb="3" eb="5">
      <t>キギョウ</t>
    </rPh>
    <rPh sb="5" eb="7">
      <t>ガイヨウ</t>
    </rPh>
    <rPh sb="8" eb="10">
      <t>キシャ</t>
    </rPh>
    <rPh sb="11" eb="13">
      <t>ジョウホウ</t>
    </rPh>
    <rPh sb="15" eb="17">
      <t>キニュウ</t>
    </rPh>
    <phoneticPr fontId="2"/>
  </si>
  <si>
    <r>
      <rPr>
        <b/>
        <sz val="11"/>
        <color theme="1"/>
        <rFont val="Arial"/>
        <family val="2"/>
      </rPr>
      <t xml:space="preserve">2. </t>
    </r>
    <r>
      <rPr>
        <b/>
        <sz val="11"/>
        <color theme="1"/>
        <rFont val="游ゴシック"/>
        <family val="3"/>
        <charset val="128"/>
        <scheme val="minor"/>
      </rPr>
      <t>申請者情報</t>
    </r>
    <rPh sb="3" eb="6">
      <t>シンセイシャ</t>
    </rPh>
    <rPh sb="6" eb="8">
      <t>ジョウホウ</t>
    </rPh>
    <phoneticPr fontId="2"/>
  </si>
  <si>
    <r>
      <rPr>
        <b/>
        <sz val="10"/>
        <color theme="1"/>
        <rFont val="ＭＳ 明朝"/>
        <family val="1"/>
        <charset val="128"/>
      </rPr>
      <t>（５）助成金交付申請額</t>
    </r>
    <r>
      <rPr>
        <b/>
        <sz val="9"/>
        <color theme="1"/>
        <rFont val="ＭＳ 明朝"/>
        <family val="1"/>
        <charset val="128"/>
      </rPr>
      <t>（上限</t>
    </r>
    <r>
      <rPr>
        <b/>
        <sz val="9"/>
        <color theme="1"/>
        <rFont val="Times New Roman"/>
        <family val="1"/>
      </rPr>
      <t>5,000</t>
    </r>
    <r>
      <rPr>
        <b/>
        <sz val="9"/>
        <color theme="1"/>
        <rFont val="ＭＳ 明朝"/>
        <family val="1"/>
        <charset val="128"/>
      </rPr>
      <t>千円）</t>
    </r>
    <rPh sb="3" eb="6">
      <t>ジョセイキン</t>
    </rPh>
    <rPh sb="6" eb="8">
      <t>コウフ</t>
    </rPh>
    <rPh sb="8" eb="11">
      <t>シンセイガク</t>
    </rPh>
    <rPh sb="12" eb="14">
      <t>ジョウゲン</t>
    </rPh>
    <rPh sb="19" eb="20">
      <t>チ</t>
    </rPh>
    <rPh sb="20" eb="21">
      <t>エン</t>
    </rPh>
    <phoneticPr fontId="2"/>
  </si>
  <si>
    <r>
      <rPr>
        <sz val="7.5"/>
        <color theme="0" tint="-0.499984740745262"/>
        <rFont val="Segoe UI Symbol"/>
        <family val="3"/>
      </rPr>
      <t>■</t>
    </r>
    <r>
      <rPr>
        <sz val="7.5"/>
        <color theme="0" tint="-0.499984740745262"/>
        <rFont val="Times New Roman"/>
        <family val="1"/>
      </rPr>
      <t xml:space="preserve"> </t>
    </r>
    <r>
      <rPr>
        <sz val="7.5"/>
        <color theme="0" tint="-0.499984740745262"/>
        <rFont val="ＭＳ ゴシック"/>
        <family val="3"/>
        <charset val="128"/>
      </rPr>
      <t>開始日は令和</t>
    </r>
    <r>
      <rPr>
        <sz val="7.5"/>
        <color theme="0" tint="-0.499984740745262"/>
        <rFont val="Times New Roman"/>
        <family val="1"/>
      </rPr>
      <t>8</t>
    </r>
    <r>
      <rPr>
        <sz val="7.5"/>
        <color theme="0" tint="-0.499984740745262"/>
        <rFont val="ＭＳ ゴシック"/>
        <family val="3"/>
        <charset val="128"/>
      </rPr>
      <t>年10月</t>
    </r>
    <r>
      <rPr>
        <sz val="7.5"/>
        <color theme="0" tint="-0.499984740745262"/>
        <rFont val="Times New Roman"/>
        <family val="1"/>
      </rPr>
      <t>1</t>
    </r>
    <r>
      <rPr>
        <sz val="7.5"/>
        <color theme="0" tint="-0.499984740745262"/>
        <rFont val="ＭＳ ゴシック"/>
        <family val="3"/>
        <charset val="128"/>
      </rPr>
      <t>日（全員共通）、終了日は「令和</t>
    </r>
    <r>
      <rPr>
        <sz val="7.5"/>
        <color theme="0" tint="-0.499984740745262"/>
        <rFont val="Segoe UI Symbol"/>
        <family val="3"/>
      </rPr>
      <t>●</t>
    </r>
    <r>
      <rPr>
        <sz val="7.5"/>
        <color theme="0" tint="-0.499984740745262"/>
        <rFont val="ＭＳ ゴシック"/>
        <family val="3"/>
        <charset val="128"/>
      </rPr>
      <t>年</t>
    </r>
    <r>
      <rPr>
        <sz val="7.5"/>
        <color theme="0" tint="-0.499984740745262"/>
        <rFont val="Segoe UI Symbol"/>
        <family val="3"/>
      </rPr>
      <t>●</t>
    </r>
    <r>
      <rPr>
        <sz val="7.5"/>
        <color theme="0" tint="-0.499984740745262"/>
        <rFont val="ＭＳ ゴシック"/>
        <family val="3"/>
        <charset val="128"/>
      </rPr>
      <t>月</t>
    </r>
    <r>
      <rPr>
        <sz val="7.5"/>
        <color theme="0" tint="-0.499984740745262"/>
        <rFont val="Segoe UI Symbol"/>
        <family val="3"/>
      </rPr>
      <t>●</t>
    </r>
    <r>
      <rPr>
        <sz val="7.5"/>
        <color theme="0" tint="-0.499984740745262"/>
        <rFont val="ＭＳ ゴシック"/>
        <family val="3"/>
        <charset val="128"/>
      </rPr>
      <t>日」とご記入ください。期間は自動計算されます。</t>
    </r>
    <rPh sb="22" eb="25">
      <t>シュウリョウビ</t>
    </rPh>
    <rPh sb="27" eb="29">
      <t>レイワ</t>
    </rPh>
    <rPh sb="30" eb="31">
      <t>ネン</t>
    </rPh>
    <rPh sb="32" eb="33">
      <t>ガツ</t>
    </rPh>
    <rPh sb="34" eb="35">
      <t>ニチ</t>
    </rPh>
    <rPh sb="38" eb="40">
      <t>キニュウ</t>
    </rPh>
    <rPh sb="45" eb="47">
      <t>キカン</t>
    </rPh>
    <rPh sb="48" eb="50">
      <t>ジドウ</t>
    </rPh>
    <rPh sb="50" eb="52">
      <t>ケイサン</t>
    </rPh>
    <phoneticPr fontId="2"/>
  </si>
  <si>
    <r>
      <rPr>
        <sz val="9"/>
        <color theme="1"/>
        <rFont val="ＭＳ 明朝"/>
        <family val="1"/>
        <charset val="128"/>
      </rPr>
      <t>令和3年3月</t>
    </r>
    <r>
      <rPr>
        <sz val="9"/>
        <color theme="1"/>
        <rFont val="Times New Roman"/>
        <family val="1"/>
      </rPr>
      <t>31</t>
    </r>
    <r>
      <rPr>
        <sz val="9"/>
        <color theme="1"/>
        <rFont val="ＭＳ 明朝"/>
        <family val="1"/>
        <charset val="128"/>
      </rPr>
      <t>日以降に公的な助成金等の交付決定を受けたことがある（辞退した場合を除く）。</t>
    </r>
    <rPh sb="0" eb="2">
      <t>レイワ</t>
    </rPh>
    <rPh sb="3" eb="4">
      <t>ネン</t>
    </rPh>
    <phoneticPr fontId="2"/>
  </si>
  <si>
    <t>申請書提出期限は４月1４日(火)</t>
    <rPh sb="0" eb="3">
      <t>シンセイショ</t>
    </rPh>
    <rPh sb="3" eb="5">
      <t>テイシュツ</t>
    </rPh>
    <rPh sb="5" eb="7">
      <t>キゲン</t>
    </rPh>
    <rPh sb="9" eb="10">
      <t>ガツ</t>
    </rPh>
    <rPh sb="12" eb="13">
      <t>ニチ</t>
    </rPh>
    <rPh sb="14" eb="15">
      <t>ヒ</t>
    </rPh>
    <phoneticPr fontId="2"/>
  </si>
  <si>
    <t>法人：都内に登記を行った時期
個人事業主：税務署への開業届提出時期</t>
    <rPh sb="0" eb="2">
      <t>ホウジン</t>
    </rPh>
    <rPh sb="3" eb="5">
      <t>トナイ</t>
    </rPh>
    <rPh sb="6" eb="8">
      <t>トウキ</t>
    </rPh>
    <rPh sb="9" eb="10">
      <t>オコナ</t>
    </rPh>
    <rPh sb="12" eb="14">
      <t>ジキ</t>
    </rPh>
    <rPh sb="15" eb="17">
      <t>コジン</t>
    </rPh>
    <rPh sb="17" eb="19">
      <t>ジギョウ</t>
    </rPh>
    <rPh sb="19" eb="20">
      <t>ヌシ</t>
    </rPh>
    <rPh sb="21" eb="24">
      <t>ゼイムショ</t>
    </rPh>
    <rPh sb="26" eb="28">
      <t>カイギョウ</t>
    </rPh>
    <rPh sb="28" eb="29">
      <t>トドケ</t>
    </rPh>
    <rPh sb="29" eb="31">
      <t>テイシュツ</t>
    </rPh>
    <rPh sb="31" eb="33">
      <t>ジキ</t>
    </rPh>
    <phoneticPr fontId="2"/>
  </si>
  <si>
    <r>
      <rPr>
        <sz val="9"/>
        <color theme="0" tint="-0.499984740745262"/>
        <rFont val="Segoe UI Symbol"/>
        <family val="3"/>
      </rPr>
      <t>■</t>
    </r>
    <r>
      <rPr>
        <sz val="9"/>
        <color theme="0" tint="-0.499984740745262"/>
        <rFont val="Times New Roman"/>
        <family val="1"/>
      </rPr>
      <t xml:space="preserve"> </t>
    </r>
    <r>
      <rPr>
        <sz val="9"/>
        <color theme="0" tint="-0.499984740745262"/>
        <rFont val="ＭＳ ゴシック"/>
        <family val="3"/>
        <charset val="128"/>
      </rPr>
      <t>実施期間は貴社で設定できます。最長で１年間（令和</t>
    </r>
    <r>
      <rPr>
        <sz val="9"/>
        <color theme="0" tint="-0.499984740745262"/>
        <rFont val="Times New Roman"/>
        <family val="1"/>
      </rPr>
      <t>9</t>
    </r>
    <r>
      <rPr>
        <sz val="9"/>
        <color theme="0" tint="-0.499984740745262"/>
        <rFont val="ＭＳ ゴシック"/>
        <family val="3"/>
        <charset val="128"/>
      </rPr>
      <t>年9月30 日まで）です。</t>
    </r>
    <rPh sb="2" eb="4">
      <t>ジッシ</t>
    </rPh>
    <rPh sb="4" eb="6">
      <t>キカン</t>
    </rPh>
    <rPh sb="7" eb="9">
      <t>キシャ</t>
    </rPh>
    <rPh sb="10" eb="12">
      <t>セッテイ</t>
    </rPh>
    <rPh sb="17" eb="19">
      <t>サイチョウ</t>
    </rPh>
    <rPh sb="21" eb="23">
      <t>ネンカン</t>
    </rPh>
    <rPh sb="24" eb="26">
      <t>レイワ</t>
    </rPh>
    <rPh sb="27" eb="28">
      <t>ネン</t>
    </rPh>
    <rPh sb="29" eb="30">
      <t>ガツ</t>
    </rPh>
    <rPh sb="33" eb="34">
      <t>ニチ</t>
    </rPh>
    <phoneticPr fontId="2"/>
  </si>
  <si>
    <r>
      <rPr>
        <sz val="9"/>
        <color theme="0" tint="-0.499984740745262"/>
        <rFont val="Segoe UI Symbol"/>
        <family val="3"/>
      </rPr>
      <t>■</t>
    </r>
    <r>
      <rPr>
        <sz val="9"/>
        <color theme="0" tint="-0.499984740745262"/>
        <rFont val="Times New Roman"/>
        <family val="1"/>
      </rPr>
      <t xml:space="preserve"> </t>
    </r>
    <r>
      <rPr>
        <sz val="9"/>
        <color theme="0" tint="-0.499984740745262"/>
        <rFont val="ＭＳ ゴシック"/>
        <family val="3"/>
        <charset val="128"/>
      </rPr>
      <t>実施期間終了後に書類や成果物を確認して助成金が交付されます。</t>
    </r>
    <rPh sb="2" eb="4">
      <t>ジッシ</t>
    </rPh>
    <rPh sb="4" eb="6">
      <t>キカン</t>
    </rPh>
    <rPh sb="6" eb="9">
      <t>シュウリョウゴ</t>
    </rPh>
    <rPh sb="10" eb="12">
      <t>ショルイ</t>
    </rPh>
    <rPh sb="13" eb="16">
      <t>セイカブツ</t>
    </rPh>
    <rPh sb="17" eb="19">
      <t>カクニン</t>
    </rPh>
    <rPh sb="21" eb="24">
      <t>ジョセイキン</t>
    </rPh>
    <rPh sb="25" eb="27">
      <t>コウフ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</si>
</sst>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8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ＭＳ 明朝"/>
      <family val="1"/>
      <charset val="128"/>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9"/>
      <name val="ＭＳ 明朝"/>
      <family val="1"/>
      <charset val="128"/>
    </font>
    <font>
      <sz val="7"/>
      <color theme="1"/>
      <name val="ＭＳ 明朝"/>
      <family val="1"/>
      <charset val="128"/>
    </font>
    <font>
      <sz val="8"/>
      <color theme="1"/>
      <name val="ＭＳ 明朝"/>
      <family val="1"/>
      <charset val="128"/>
    </font>
    <font>
      <sz val="7"/>
      <name val="ＭＳ 明朝"/>
      <family val="1"/>
      <charset val="128"/>
    </font>
    <font>
      <sz val="8"/>
      <name val="ＭＳ 明朝"/>
      <family val="1"/>
      <charset val="128"/>
    </font>
    <font>
      <sz val="6"/>
      <color theme="1"/>
      <name val="ＭＳ 明朝"/>
      <family val="1"/>
      <charset val="128"/>
    </font>
    <font>
      <sz val="8"/>
      <color theme="9" tint="-0.499984740745262"/>
      <name val="ＭＳ ゴシック"/>
      <family val="3"/>
      <charset val="128"/>
    </font>
    <font>
      <sz val="8"/>
      <color theme="0" tint="-0.499984740745262"/>
      <name val="ＭＳ ゴシック"/>
      <family val="3"/>
      <charset val="128"/>
    </font>
    <font>
      <sz val="7"/>
      <color theme="9" tint="-0.499984740745262"/>
      <name val="ＭＳ ゴシック"/>
      <family val="3"/>
      <charset val="128"/>
    </font>
    <font>
      <sz val="7.5"/>
      <color theme="0" tint="-0.499984740745262"/>
      <name val="ＭＳ ゴシック"/>
      <family val="3"/>
      <charset val="128"/>
    </font>
    <font>
      <sz val="10.5"/>
      <color theme="1"/>
      <name val="Times New Roman"/>
      <family val="1"/>
    </font>
    <font>
      <b/>
      <sz val="11"/>
      <color theme="1"/>
      <name val="Times New Roman"/>
      <family val="1"/>
    </font>
    <font>
      <b/>
      <sz val="12"/>
      <color theme="1"/>
      <name val="游ゴシック"/>
      <family val="3"/>
      <charset val="128"/>
    </font>
    <font>
      <b/>
      <sz val="9"/>
      <name val="游ゴシック"/>
      <family val="3"/>
      <charset val="128"/>
    </font>
    <font>
      <b/>
      <sz val="9"/>
      <color theme="1"/>
      <name val="游ゴシック"/>
      <family val="3"/>
      <charset val="128"/>
    </font>
    <font>
      <sz val="9"/>
      <color theme="1"/>
      <name val="Times New Roman"/>
      <family val="1"/>
    </font>
    <font>
      <b/>
      <sz val="9"/>
      <color theme="1"/>
      <name val="Times New Roman"/>
      <family val="1"/>
    </font>
    <font>
      <sz val="6"/>
      <color theme="1"/>
      <name val="Times New Roman"/>
      <family val="1"/>
    </font>
    <font>
      <sz val="7"/>
      <color theme="1"/>
      <name val="Times New Roman"/>
      <family val="1"/>
    </font>
    <font>
      <u/>
      <sz val="11"/>
      <color theme="10"/>
      <name val="Times New Roman"/>
      <family val="1"/>
    </font>
    <font>
      <sz val="8"/>
      <color theme="5"/>
      <name val="Times New Roman"/>
      <family val="1"/>
    </font>
    <font>
      <sz val="9"/>
      <name val="Times New Roman"/>
      <family val="1"/>
    </font>
    <font>
      <sz val="9"/>
      <color theme="0"/>
      <name val="Times New Roman"/>
      <family val="1"/>
    </font>
    <font>
      <sz val="9"/>
      <color rgb="FFFF0000"/>
      <name val="Times New Roman"/>
      <family val="1"/>
    </font>
    <font>
      <b/>
      <sz val="9"/>
      <name val="Times New Roman"/>
      <family val="1"/>
    </font>
    <font>
      <sz val="8"/>
      <color theme="1"/>
      <name val="Times New Roman"/>
      <family val="1"/>
    </font>
    <font>
      <b/>
      <sz val="10.5"/>
      <color theme="1"/>
      <name val="Times New Roman"/>
      <family val="1"/>
    </font>
    <font>
      <sz val="7"/>
      <color theme="0" tint="-0.499984740745262"/>
      <name val="Times New Roman"/>
      <family val="1"/>
    </font>
    <font>
      <sz val="8"/>
      <name val="Times New Roman"/>
      <family val="1"/>
    </font>
    <font>
      <sz val="9"/>
      <color theme="9" tint="-0.499984740745262"/>
      <name val="Times New Roman"/>
      <family val="1"/>
    </font>
    <font>
      <sz val="9"/>
      <color theme="0" tint="-0.34998626667073579"/>
      <name val="Times New Roman"/>
      <family val="1"/>
    </font>
    <font>
      <sz val="10.5"/>
      <color theme="0"/>
      <name val="Times New Roman"/>
      <family val="1"/>
    </font>
    <font>
      <b/>
      <sz val="9"/>
      <color theme="0"/>
      <name val="Times New Roman"/>
      <family val="1"/>
    </font>
    <font>
      <b/>
      <sz val="9"/>
      <color rgb="FFC8E7BB"/>
      <name val="Times New Roman"/>
      <family val="1"/>
    </font>
    <font>
      <sz val="8"/>
      <color theme="0" tint="-0.499984740745262"/>
      <name val="Times New Roman"/>
      <family val="1"/>
    </font>
    <font>
      <sz val="7"/>
      <color theme="9" tint="-0.499984740745262"/>
      <name val="Times New Roman"/>
      <family val="1"/>
    </font>
    <font>
      <sz val="8"/>
      <color theme="9" tint="-0.499984740745262"/>
      <name val="Times New Roman"/>
      <family val="1"/>
    </font>
    <font>
      <b/>
      <sz val="9"/>
      <color rgb="FFFF0000"/>
      <name val="Times New Roman"/>
      <family val="1"/>
    </font>
    <font>
      <sz val="8"/>
      <color theme="0"/>
      <name val="Times New Roman"/>
      <family val="1"/>
    </font>
    <font>
      <sz val="8"/>
      <color rgb="FFFF0000"/>
      <name val="Times New Roman"/>
      <family val="1"/>
    </font>
    <font>
      <sz val="10.5"/>
      <color rgb="FFFF0000"/>
      <name val="Times New Roman"/>
      <family val="1"/>
    </font>
    <font>
      <sz val="7.5"/>
      <color theme="0" tint="-0.499984740745262"/>
      <name val="Times New Roman"/>
      <family val="1"/>
    </font>
    <font>
      <sz val="7.5"/>
      <color theme="5"/>
      <name val="Times New Roman"/>
      <family val="1"/>
    </font>
    <font>
      <sz val="7"/>
      <name val="Times New Roman"/>
      <family val="1"/>
    </font>
    <font>
      <sz val="9"/>
      <color theme="1" tint="0.34998626667073579"/>
      <name val="Times New Roman"/>
      <family val="1"/>
    </font>
    <font>
      <b/>
      <sz val="10.5"/>
      <name val="Times New Roman"/>
      <family val="1"/>
    </font>
    <font>
      <sz val="10.5"/>
      <name val="Times New Roman"/>
      <family val="1"/>
    </font>
    <font>
      <sz val="7"/>
      <color theme="5"/>
      <name val="Times New Roman"/>
      <family val="1"/>
    </font>
    <font>
      <sz val="9"/>
      <name val="ＭＳ Ｐ明朝"/>
      <family val="1"/>
      <charset val="128"/>
    </font>
    <font>
      <sz val="12"/>
      <color theme="1"/>
      <name val="Arial"/>
      <family val="2"/>
    </font>
    <font>
      <sz val="9"/>
      <color rgb="FF000000"/>
      <name val="Meiryo UI"/>
      <family val="3"/>
      <charset val="128"/>
    </font>
    <font>
      <b/>
      <sz val="9"/>
      <name val="ＭＳ Ｐ明朝"/>
      <family val="1"/>
      <charset val="128"/>
    </font>
    <font>
      <sz val="9"/>
      <name val="游ゴシック"/>
      <family val="2"/>
      <charset val="128"/>
      <scheme val="minor"/>
    </font>
    <font>
      <sz val="9"/>
      <color theme="0" tint="-0.499984740745262"/>
      <name val="Times New Roman"/>
      <family val="1"/>
    </font>
    <font>
      <sz val="9"/>
      <color theme="0" tint="-0.499984740745262"/>
      <name val="ＭＳ ゴシック"/>
      <family val="3"/>
      <charset val="128"/>
    </font>
    <font>
      <sz val="12"/>
      <color theme="1"/>
      <name val="BIZ UDPゴシック"/>
      <family val="3"/>
      <charset val="128"/>
    </font>
    <font>
      <sz val="10.5"/>
      <color theme="1"/>
      <name val="BIZ UDゴシック"/>
      <family val="3"/>
      <charset val="128"/>
    </font>
    <font>
      <sz val="10.5"/>
      <color theme="1"/>
      <name val="BIZ UDPゴシック"/>
      <family val="3"/>
      <charset val="128"/>
    </font>
    <font>
      <sz val="11"/>
      <color theme="10"/>
      <name val="游ゴシック"/>
      <family val="2"/>
      <charset val="128"/>
      <scheme val="minor"/>
    </font>
    <font>
      <sz val="11"/>
      <color theme="1"/>
      <name val="BIZ UDPゴシック"/>
      <family val="3"/>
      <charset val="128"/>
    </font>
    <font>
      <b/>
      <sz val="10"/>
      <color theme="1"/>
      <name val="Times New Roman"/>
      <family val="1"/>
    </font>
    <font>
      <b/>
      <sz val="11"/>
      <color theme="1"/>
      <name val="游ゴシック"/>
      <family val="3"/>
      <charset val="128"/>
      <scheme val="minor"/>
    </font>
    <font>
      <b/>
      <sz val="10"/>
      <color theme="1"/>
      <name val="ＭＳ 明朝"/>
      <family val="1"/>
      <charset val="128"/>
    </font>
    <font>
      <b/>
      <sz val="10"/>
      <name val="Times New Roman"/>
      <family val="1"/>
    </font>
    <font>
      <b/>
      <sz val="10"/>
      <name val="ＭＳ 明朝"/>
      <family val="1"/>
      <charset val="128"/>
    </font>
    <font>
      <b/>
      <sz val="11"/>
      <color theme="1"/>
      <name val="Arial"/>
      <family val="2"/>
    </font>
    <font>
      <b/>
      <sz val="11"/>
      <name val="Times New Roman"/>
      <family val="1"/>
    </font>
    <font>
      <b/>
      <sz val="11"/>
      <name val="Arial"/>
      <family val="2"/>
    </font>
    <font>
      <b/>
      <sz val="11"/>
      <name val="游ゴシック"/>
      <family val="3"/>
      <charset val="128"/>
      <scheme val="minor"/>
    </font>
    <font>
      <b/>
      <sz val="9"/>
      <color theme="1"/>
      <name val="ＭＳ 明朝"/>
      <family val="1"/>
      <charset val="128"/>
    </font>
    <font>
      <sz val="7.5"/>
      <color theme="0" tint="-0.499984740745262"/>
      <name val="Segoe UI Symbol"/>
      <family val="3"/>
    </font>
    <font>
      <sz val="7.5"/>
      <color theme="0" tint="-0.499984740745262"/>
      <name val="Times New Roman"/>
      <family val="3"/>
    </font>
    <font>
      <sz val="9"/>
      <color theme="1"/>
      <name val="Times New Roman"/>
      <family val="1"/>
      <charset val="128"/>
    </font>
    <font>
      <sz val="9"/>
      <color theme="0" tint="-0.499984740745262"/>
      <name val="Segoe UI Symbol"/>
      <family val="3"/>
    </font>
    <font>
      <sz val="9"/>
      <color theme="0" tint="-0.499984740745262"/>
      <name val="Times New Roman"/>
      <family val="3"/>
    </font>
    <font>
      <sz val="9"/>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66CCFF"/>
        <bgColor indexed="64"/>
      </patternFill>
    </fill>
    <fill>
      <patternFill patternType="solid">
        <fgColor rgb="FFCCFFFF"/>
        <bgColor indexed="64"/>
      </patternFill>
    </fill>
  </fills>
  <borders count="46">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thin">
        <color theme="0" tint="-0.499984740745262"/>
      </left>
      <right style="thin">
        <color theme="0"/>
      </right>
      <top style="hair">
        <color theme="0" tint="-0.499984740745262"/>
      </top>
      <bottom style="thin">
        <color theme="0" tint="-0.499984740745262"/>
      </bottom>
      <diagonal/>
    </border>
    <border>
      <left style="thin">
        <color theme="0"/>
      </left>
      <right style="thin">
        <color theme="0"/>
      </right>
      <top style="hair">
        <color theme="0" tint="-0.499984740745262"/>
      </top>
      <bottom style="thin">
        <color theme="0" tint="-0.499984740745262"/>
      </bottom>
      <diagonal/>
    </border>
    <border>
      <left style="thin">
        <color theme="0"/>
      </left>
      <right/>
      <top style="hair">
        <color theme="0" tint="-0.499984740745262"/>
      </top>
      <bottom style="thin">
        <color theme="0" tint="-0.499984740745262"/>
      </bottom>
      <diagonal/>
    </border>
    <border>
      <left style="thin">
        <color theme="0"/>
      </left>
      <right style="thin">
        <color theme="0" tint="-0.499984740745262"/>
      </right>
      <top style="hair">
        <color theme="0" tint="-0.499984740745262"/>
      </top>
      <bottom style="thin">
        <color theme="0" tint="-0.499984740745262"/>
      </bottom>
      <diagonal/>
    </border>
    <border>
      <left/>
      <right style="thin">
        <color theme="0"/>
      </right>
      <top style="hair">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diagonal/>
    </border>
    <border>
      <left style="hair">
        <color theme="0" tint="-0.499984740745262"/>
      </left>
      <right style="hair">
        <color theme="0" tint="-0.499984740745262"/>
      </right>
      <top style="thin">
        <color theme="0" tint="-0.499984740745262"/>
      </top>
      <bottom/>
      <diagonal/>
    </border>
    <border>
      <left style="hair">
        <color theme="0" tint="-0.499984740745262"/>
      </left>
      <right/>
      <top style="thin">
        <color theme="0" tint="-0.499984740745262"/>
      </top>
      <bottom/>
      <diagonal/>
    </border>
    <border>
      <left style="thin">
        <color theme="0" tint="-0.499984740745262"/>
      </left>
      <right style="hair">
        <color theme="0" tint="-0.499984740745262"/>
      </right>
      <top/>
      <bottom style="thin">
        <color theme="0" tint="-0.499984740745262"/>
      </bottom>
      <diagonal/>
    </border>
    <border>
      <left style="hair">
        <color theme="0" tint="-0.499984740745262"/>
      </left>
      <right style="hair">
        <color theme="0" tint="-0.499984740745262"/>
      </right>
      <top/>
      <bottom style="thin">
        <color theme="0" tint="-0.499984740745262"/>
      </bottom>
      <diagonal/>
    </border>
    <border>
      <left style="hair">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thin">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cellStyleXfs>
  <cellXfs count="323">
    <xf numFmtId="0" fontId="0" fillId="0" borderId="0" xfId="0">
      <alignment vertical="center"/>
    </xf>
    <xf numFmtId="0" fontId="0" fillId="0" borderId="0" xfId="0" applyAlignment="1">
      <alignment horizontal="center" vertical="center"/>
    </xf>
    <xf numFmtId="0" fontId="0" fillId="0" borderId="0" xfId="0">
      <alignment vertical="center"/>
    </xf>
    <xf numFmtId="176" fontId="0" fillId="0" borderId="0" xfId="0" applyNumberFormat="1" applyAlignment="1">
      <alignment horizontal="center" vertical="center"/>
    </xf>
    <xf numFmtId="0" fontId="17" fillId="2" borderId="0" xfId="0" applyFont="1" applyFill="1" applyBorder="1" applyProtection="1">
      <alignment vertical="center"/>
    </xf>
    <xf numFmtId="0" fontId="22" fillId="2" borderId="0" xfId="0" applyFont="1" applyFill="1" applyBorder="1" applyProtection="1">
      <alignment vertical="center"/>
    </xf>
    <xf numFmtId="0" fontId="22" fillId="2" borderId="9" xfId="0" applyFont="1" applyFill="1" applyBorder="1" applyProtection="1">
      <alignment vertical="center"/>
    </xf>
    <xf numFmtId="0" fontId="29" fillId="2" borderId="0" xfId="0" applyFont="1" applyFill="1" applyBorder="1" applyProtection="1">
      <alignment vertical="center"/>
    </xf>
    <xf numFmtId="0" fontId="28" fillId="2" borderId="0" xfId="0" applyFont="1" applyFill="1" applyBorder="1" applyProtection="1">
      <alignment vertical="center"/>
    </xf>
    <xf numFmtId="0" fontId="30" fillId="2" borderId="0" xfId="0" applyFont="1" applyFill="1" applyBorder="1" applyAlignment="1" applyProtection="1">
      <alignment vertical="center"/>
    </xf>
    <xf numFmtId="0" fontId="33" fillId="2" borderId="0" xfId="0" applyFont="1" applyFill="1" applyBorder="1" applyAlignment="1" applyProtection="1">
      <alignment vertical="center"/>
    </xf>
    <xf numFmtId="0" fontId="23" fillId="2" borderId="0" xfId="0" applyFont="1" applyFill="1" applyBorder="1" applyProtection="1">
      <alignment vertical="center"/>
    </xf>
    <xf numFmtId="0" fontId="23" fillId="2" borderId="0" xfId="0" applyFont="1" applyFill="1" applyBorder="1" applyAlignment="1" applyProtection="1">
      <alignment vertical="center"/>
    </xf>
    <xf numFmtId="0" fontId="22" fillId="2" borderId="0" xfId="0" applyFont="1" applyFill="1" applyBorder="1" applyAlignment="1" applyProtection="1">
      <alignment vertical="center"/>
    </xf>
    <xf numFmtId="0" fontId="30" fillId="2" borderId="0" xfId="0" applyFont="1" applyFill="1" applyBorder="1" applyAlignment="1" applyProtection="1">
      <alignment vertical="center" shrinkToFit="1"/>
    </xf>
    <xf numFmtId="0" fontId="38" fillId="2" borderId="0" xfId="0" applyFont="1" applyFill="1" applyBorder="1" applyProtection="1">
      <alignment vertical="center"/>
    </xf>
    <xf numFmtId="0" fontId="40" fillId="2" borderId="0" xfId="0" applyFont="1" applyFill="1" applyBorder="1" applyAlignment="1" applyProtection="1">
      <alignment horizontal="left" vertical="center"/>
    </xf>
    <xf numFmtId="0" fontId="43" fillId="2" borderId="0" xfId="0" applyFont="1" applyFill="1" applyBorder="1" applyAlignment="1" applyProtection="1">
      <alignment vertical="center"/>
    </xf>
    <xf numFmtId="0" fontId="23" fillId="2" borderId="9" xfId="0" applyFont="1" applyFill="1" applyBorder="1" applyAlignment="1" applyProtection="1">
      <alignment vertical="center"/>
    </xf>
    <xf numFmtId="0" fontId="44" fillId="2" borderId="0" xfId="0" applyFont="1" applyFill="1" applyBorder="1" applyAlignment="1" applyProtection="1">
      <alignment vertical="center"/>
    </xf>
    <xf numFmtId="0" fontId="39" fillId="2" borderId="0" xfId="0" applyFont="1" applyFill="1" applyBorder="1" applyAlignment="1" applyProtection="1">
      <alignment vertical="center"/>
    </xf>
    <xf numFmtId="0" fontId="45" fillId="2" borderId="0" xfId="0" applyNumberFormat="1" applyFont="1" applyFill="1" applyBorder="1" applyProtection="1">
      <alignment vertical="center"/>
    </xf>
    <xf numFmtId="0" fontId="46" fillId="2" borderId="0" xfId="0" applyNumberFormat="1" applyFont="1" applyFill="1" applyBorder="1" applyProtection="1">
      <alignment vertical="center"/>
    </xf>
    <xf numFmtId="0" fontId="30" fillId="2" borderId="0" xfId="0" applyNumberFormat="1" applyFont="1" applyFill="1" applyBorder="1" applyProtection="1">
      <alignment vertical="center"/>
    </xf>
    <xf numFmtId="0" fontId="47" fillId="2" borderId="0" xfId="0" applyNumberFormat="1" applyFont="1" applyFill="1" applyBorder="1" applyProtection="1">
      <alignment vertical="center"/>
    </xf>
    <xf numFmtId="0" fontId="47" fillId="2" borderId="0" xfId="0" applyFont="1" applyFill="1" applyBorder="1" applyProtection="1">
      <alignment vertical="center"/>
    </xf>
    <xf numFmtId="0" fontId="22" fillId="2" borderId="9" xfId="0" applyFont="1" applyFill="1" applyBorder="1" applyAlignment="1" applyProtection="1">
      <alignment vertical="center" shrinkToFit="1"/>
    </xf>
    <xf numFmtId="0" fontId="22" fillId="2" borderId="0" xfId="0" applyFont="1" applyFill="1" applyBorder="1" applyAlignment="1" applyProtection="1">
      <alignment vertical="center" shrinkToFit="1"/>
    </xf>
    <xf numFmtId="0" fontId="47" fillId="2" borderId="0" xfId="0" applyFont="1" applyFill="1" applyBorder="1" applyAlignment="1" applyProtection="1">
      <alignment vertical="center"/>
    </xf>
    <xf numFmtId="0" fontId="23" fillId="2" borderId="0" xfId="0" applyFont="1" applyFill="1" applyBorder="1" applyAlignment="1" applyProtection="1">
      <alignment horizontal="center" vertical="center" wrapText="1"/>
    </xf>
    <xf numFmtId="0" fontId="27" fillId="2" borderId="0" xfId="0" applyFont="1" applyFill="1" applyBorder="1" applyAlignment="1" applyProtection="1">
      <alignment vertical="center" shrinkToFit="1"/>
    </xf>
    <xf numFmtId="0" fontId="22" fillId="2" borderId="0" xfId="0" applyFont="1" applyFill="1" applyBorder="1" applyAlignment="1" applyProtection="1"/>
    <xf numFmtId="0" fontId="52" fillId="2" borderId="0" xfId="0" applyFont="1" applyFill="1" applyBorder="1" applyAlignment="1" applyProtection="1">
      <alignment vertical="center"/>
    </xf>
    <xf numFmtId="0" fontId="31" fillId="2" borderId="0" xfId="0" applyFont="1" applyFill="1" applyBorder="1" applyAlignment="1" applyProtection="1">
      <alignment vertical="center"/>
    </xf>
    <xf numFmtId="0" fontId="53" fillId="2" borderId="0" xfId="0" applyFont="1" applyFill="1" applyBorder="1" applyProtection="1">
      <alignment vertical="center"/>
    </xf>
    <xf numFmtId="0" fontId="28" fillId="2" borderId="0" xfId="0" applyFont="1" applyFill="1" applyBorder="1" applyAlignment="1" applyProtection="1">
      <alignment horizontal="right"/>
    </xf>
    <xf numFmtId="0" fontId="53" fillId="2" borderId="0" xfId="0" applyFont="1" applyFill="1" applyBorder="1" applyAlignment="1" applyProtection="1">
      <alignment vertical="center"/>
    </xf>
    <xf numFmtId="0" fontId="53" fillId="2" borderId="0" xfId="0" applyFont="1" applyFill="1" applyAlignment="1" applyProtection="1">
      <alignment vertical="center"/>
    </xf>
    <xf numFmtId="0" fontId="17" fillId="2" borderId="0" xfId="0" applyFont="1" applyFill="1" applyBorder="1" applyAlignment="1" applyProtection="1">
      <alignment vertical="center"/>
    </xf>
    <xf numFmtId="0" fontId="17" fillId="2" borderId="0" xfId="0" applyFont="1" applyFill="1" applyAlignment="1" applyProtection="1">
      <alignment vertical="center"/>
    </xf>
    <xf numFmtId="0" fontId="54" fillId="2" borderId="0" xfId="0" applyFont="1" applyFill="1" applyBorder="1" applyAlignment="1" applyProtection="1">
      <alignment vertical="center"/>
    </xf>
    <xf numFmtId="0" fontId="22" fillId="2" borderId="0" xfId="0" applyFont="1" applyFill="1" applyBorder="1" applyAlignment="1" applyProtection="1">
      <alignment vertical="center" wrapText="1"/>
      <protection locked="0"/>
    </xf>
    <xf numFmtId="49" fontId="22" fillId="2" borderId="0" xfId="0" applyNumberFormat="1" applyFont="1" applyFill="1" applyBorder="1" applyAlignment="1" applyProtection="1">
      <alignment vertical="center" shrinkToFit="1"/>
      <protection locked="0"/>
    </xf>
    <xf numFmtId="0" fontId="28" fillId="2" borderId="0" xfId="0" applyFont="1" applyFill="1" applyBorder="1" applyAlignment="1" applyProtection="1"/>
    <xf numFmtId="0" fontId="28" fillId="2" borderId="0" xfId="0" applyFont="1" applyFill="1" applyBorder="1" applyAlignment="1" applyProtection="1">
      <alignment vertical="center"/>
    </xf>
    <xf numFmtId="0" fontId="31"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2" fillId="2" borderId="11" xfId="0" applyFont="1" applyFill="1" applyBorder="1" applyAlignment="1" applyProtection="1">
      <alignment horizontal="left" vertical="center" wrapText="1"/>
    </xf>
    <xf numFmtId="0" fontId="23" fillId="2" borderId="0" xfId="0" applyFont="1" applyFill="1" applyBorder="1" applyAlignment="1" applyProtection="1">
      <alignment horizontal="left" vertical="center"/>
    </xf>
    <xf numFmtId="0" fontId="22"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xf>
    <xf numFmtId="0" fontId="36" fillId="2" borderId="0" xfId="0" applyFont="1" applyFill="1" applyBorder="1" applyAlignment="1" applyProtection="1">
      <alignment horizontal="center" vertical="center"/>
    </xf>
    <xf numFmtId="0" fontId="31" fillId="2" borderId="0"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58" fillId="2" borderId="0" xfId="0" applyFont="1" applyFill="1" applyBorder="1" applyAlignment="1" applyProtection="1">
      <alignment horizontal="left" vertical="center"/>
    </xf>
    <xf numFmtId="0" fontId="31" fillId="2" borderId="0" xfId="0" applyFont="1" applyFill="1" applyBorder="1" applyAlignment="1" applyProtection="1">
      <alignment horizontal="left" vertical="center"/>
      <protection locked="0"/>
    </xf>
    <xf numFmtId="0" fontId="55" fillId="2" borderId="0" xfId="0" applyFont="1" applyFill="1" applyBorder="1" applyAlignment="1" applyProtection="1">
      <alignment horizontal="left" vertical="center"/>
      <protection locked="0"/>
    </xf>
    <xf numFmtId="0" fontId="62" fillId="0" borderId="0" xfId="0" applyFont="1" applyAlignment="1">
      <alignment horizontal="left" vertical="center"/>
    </xf>
    <xf numFmtId="0" fontId="0" fillId="0" borderId="0" xfId="0" applyBorder="1">
      <alignment vertical="center"/>
    </xf>
    <xf numFmtId="0" fontId="62" fillId="0" borderId="0" xfId="0" applyFont="1" applyBorder="1" applyAlignment="1">
      <alignment horizontal="left" vertical="center"/>
    </xf>
    <xf numFmtId="0" fontId="63" fillId="0" borderId="0" xfId="0" applyFont="1" applyAlignment="1">
      <alignment horizontal="left" vertical="center" indent="1"/>
    </xf>
    <xf numFmtId="0" fontId="63" fillId="0" borderId="0" xfId="0" applyFont="1" applyAlignment="1">
      <alignment horizontal="left" vertical="center"/>
    </xf>
    <xf numFmtId="0" fontId="64" fillId="0" borderId="0" xfId="0" applyFont="1" applyAlignment="1">
      <alignment horizontal="left" vertical="center" indent="1"/>
    </xf>
    <xf numFmtId="0" fontId="63" fillId="0" borderId="0" xfId="0" applyFont="1" applyBorder="1" applyAlignment="1">
      <alignment horizontal="left" vertical="center" indent="1"/>
    </xf>
    <xf numFmtId="0" fontId="0" fillId="0" borderId="0" xfId="0" applyBorder="1" applyAlignment="1">
      <alignment horizontal="left" vertical="center"/>
    </xf>
    <xf numFmtId="0" fontId="0" fillId="0" borderId="0" xfId="0" applyAlignment="1">
      <alignment horizontal="left" vertical="center"/>
    </xf>
    <xf numFmtId="0" fontId="0" fillId="0" borderId="0" xfId="0" applyBorder="1" applyAlignment="1">
      <alignment vertical="center" wrapText="1"/>
    </xf>
    <xf numFmtId="0" fontId="0" fillId="0" borderId="0" xfId="0" applyAlignment="1">
      <alignment vertical="center" wrapText="1"/>
    </xf>
    <xf numFmtId="0" fontId="65" fillId="0" borderId="0" xfId="2" applyFont="1" applyAlignment="1">
      <alignment horizontal="left" vertical="center"/>
    </xf>
    <xf numFmtId="0" fontId="0" fillId="0" borderId="0" xfId="0" applyBorder="1" applyAlignment="1">
      <alignment horizontal="left" vertical="center" wrapText="1"/>
    </xf>
    <xf numFmtId="0" fontId="66" fillId="0" borderId="0" xfId="0" applyFont="1" applyBorder="1" applyAlignment="1">
      <alignment vertical="center" wrapText="1"/>
    </xf>
    <xf numFmtId="0" fontId="63" fillId="0" borderId="0" xfId="0" applyFont="1" applyAlignment="1">
      <alignment horizontal="left" vertical="center" indent="4"/>
    </xf>
    <xf numFmtId="0" fontId="66" fillId="0" borderId="0" xfId="0" applyFont="1" applyBorder="1" applyAlignment="1">
      <alignment horizontal="left" vertical="center"/>
    </xf>
    <xf numFmtId="0" fontId="67" fillId="2" borderId="0" xfId="0" applyFont="1" applyFill="1" applyBorder="1" applyAlignment="1" applyProtection="1">
      <alignment vertical="center"/>
    </xf>
    <xf numFmtId="0" fontId="27" fillId="2" borderId="0" xfId="0" applyFont="1" applyFill="1" applyBorder="1" applyAlignment="1" applyProtection="1">
      <alignment vertical="center"/>
    </xf>
    <xf numFmtId="0" fontId="73" fillId="2" borderId="0" xfId="0" applyFont="1" applyFill="1" applyBorder="1" applyAlignment="1" applyProtection="1">
      <alignment vertical="center"/>
    </xf>
    <xf numFmtId="0" fontId="75" fillId="2" borderId="0" xfId="0" applyFont="1" applyFill="1" applyBorder="1" applyAlignment="1" applyProtection="1">
      <alignment vertical="center"/>
    </xf>
    <xf numFmtId="0" fontId="22" fillId="4" borderId="29" xfId="0" applyFont="1" applyFill="1" applyBorder="1" applyAlignment="1" applyProtection="1">
      <alignment horizontal="center" vertical="center" wrapText="1"/>
      <protection locked="0"/>
    </xf>
    <xf numFmtId="0" fontId="22" fillId="4" borderId="2" xfId="0" applyFont="1" applyFill="1" applyBorder="1" applyAlignment="1" applyProtection="1">
      <alignment horizontal="center" vertical="center" wrapText="1"/>
      <protection locked="0"/>
    </xf>
    <xf numFmtId="0" fontId="22" fillId="4" borderId="3" xfId="0" applyFont="1" applyFill="1" applyBorder="1" applyAlignment="1" applyProtection="1">
      <alignment horizontal="center" vertical="center" wrapText="1"/>
      <protection locked="0"/>
    </xf>
    <xf numFmtId="0" fontId="22" fillId="0" borderId="32"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33" xfId="0" applyFont="1" applyFill="1" applyBorder="1" applyAlignment="1" applyProtection="1">
      <alignment horizontal="center" vertical="center" wrapText="1"/>
      <protection locked="0"/>
    </xf>
    <xf numFmtId="49" fontId="22" fillId="0" borderId="18" xfId="0" applyNumberFormat="1" applyFont="1" applyFill="1" applyBorder="1" applyAlignment="1" applyProtection="1">
      <alignment horizontal="center" vertical="center" shrinkToFit="1"/>
      <protection locked="0"/>
    </xf>
    <xf numFmtId="49" fontId="22" fillId="0" borderId="7" xfId="0" applyNumberFormat="1" applyFont="1" applyFill="1" applyBorder="1" applyAlignment="1" applyProtection="1">
      <alignment horizontal="center" vertical="center" shrinkToFit="1"/>
      <protection locked="0"/>
    </xf>
    <xf numFmtId="49" fontId="22" fillId="0" borderId="8" xfId="0" applyNumberFormat="1" applyFont="1" applyFill="1" applyBorder="1" applyAlignment="1" applyProtection="1">
      <alignment horizontal="center" vertical="center" shrinkToFit="1"/>
      <protection locked="0"/>
    </xf>
    <xf numFmtId="0" fontId="70" fillId="2" borderId="0" xfId="0" applyFont="1" applyFill="1" applyBorder="1" applyAlignment="1" applyProtection="1">
      <alignment horizontal="left" vertical="center"/>
    </xf>
    <xf numFmtId="0" fontId="22" fillId="0" borderId="27" xfId="0" applyFont="1" applyFill="1" applyBorder="1" applyAlignment="1">
      <alignment horizontal="center" vertical="center" shrinkToFit="1"/>
    </xf>
    <xf numFmtId="0" fontId="22" fillId="0" borderId="28" xfId="0" applyFont="1" applyFill="1" applyBorder="1" applyAlignment="1">
      <alignment horizontal="center" vertical="center" shrinkToFit="1"/>
    </xf>
    <xf numFmtId="0" fontId="22" fillId="0" borderId="21" xfId="0" applyFont="1" applyFill="1" applyBorder="1" applyAlignment="1">
      <alignment horizontal="center" vertical="center" shrinkToFit="1"/>
    </xf>
    <xf numFmtId="0" fontId="22" fillId="0" borderId="34" xfId="0" applyFont="1" applyFill="1" applyBorder="1" applyAlignment="1">
      <alignment horizontal="center" vertical="center" shrinkToFit="1"/>
    </xf>
    <xf numFmtId="0" fontId="22" fillId="0" borderId="34" xfId="0" applyFont="1" applyFill="1" applyBorder="1" applyAlignment="1" applyProtection="1">
      <alignment horizontal="right" vertical="center" shrinkToFit="1"/>
      <protection locked="0"/>
    </xf>
    <xf numFmtId="0" fontId="22" fillId="0" borderId="17" xfId="0" applyFont="1" applyFill="1" applyBorder="1" applyAlignment="1">
      <alignment horizontal="center" vertical="center" shrinkToFit="1"/>
    </xf>
    <xf numFmtId="0" fontId="22" fillId="0" borderId="34" xfId="0" applyFont="1" applyFill="1" applyBorder="1" applyAlignment="1" applyProtection="1">
      <alignment horizontal="left" vertical="center"/>
      <protection locked="0"/>
    </xf>
    <xf numFmtId="0" fontId="22" fillId="0" borderId="17" xfId="0" applyFont="1" applyFill="1" applyBorder="1" applyAlignment="1" applyProtection="1">
      <alignment horizontal="left" vertical="center"/>
      <protection locked="0"/>
    </xf>
    <xf numFmtId="0" fontId="22" fillId="0" borderId="30"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5" fillId="2" borderId="11" xfId="0" applyFont="1" applyFill="1" applyBorder="1" applyAlignment="1" applyProtection="1">
      <alignment horizontal="center" vertical="center" wrapText="1"/>
    </xf>
    <xf numFmtId="0" fontId="25" fillId="2" borderId="11" xfId="0" applyFont="1" applyFill="1" applyBorder="1" applyAlignment="1" applyProtection="1">
      <alignment horizontal="center" vertical="center"/>
    </xf>
    <xf numFmtId="0" fontId="27" fillId="2" borderId="4" xfId="0" applyFont="1" applyFill="1" applyBorder="1" applyAlignment="1" applyProtection="1">
      <alignment horizontal="left" vertical="center" shrinkToFit="1"/>
    </xf>
    <xf numFmtId="0" fontId="27" fillId="2" borderId="5" xfId="0" applyFont="1" applyFill="1" applyBorder="1" applyAlignment="1" applyProtection="1">
      <alignment horizontal="left" vertical="center" shrinkToFit="1"/>
    </xf>
    <xf numFmtId="0" fontId="28" fillId="2" borderId="38" xfId="0" applyFont="1" applyFill="1" applyBorder="1" applyAlignment="1" applyProtection="1">
      <alignment horizontal="center" vertical="center" shrinkToFit="1"/>
    </xf>
    <xf numFmtId="0" fontId="28" fillId="2" borderId="39" xfId="0" applyFont="1" applyFill="1" applyBorder="1" applyAlignment="1" applyProtection="1">
      <alignment horizontal="center" vertical="center" shrinkToFit="1"/>
    </xf>
    <xf numFmtId="0" fontId="28" fillId="2" borderId="40" xfId="0" applyFont="1" applyFill="1" applyBorder="1" applyAlignment="1" applyProtection="1">
      <alignment horizontal="center" vertical="center" shrinkToFit="1"/>
    </xf>
    <xf numFmtId="0" fontId="28" fillId="2" borderId="45" xfId="0" applyFont="1" applyFill="1" applyBorder="1" applyAlignment="1" applyProtection="1">
      <alignment horizontal="center" vertical="center"/>
    </xf>
    <xf numFmtId="0" fontId="59" fillId="0" borderId="45" xfId="0" applyFont="1" applyBorder="1" applyAlignment="1">
      <alignment horizontal="center" vertical="center"/>
    </xf>
    <xf numFmtId="0" fontId="28" fillId="4" borderId="45" xfId="0" applyFont="1" applyFill="1" applyBorder="1" applyAlignment="1" applyProtection="1">
      <alignment horizontal="center" vertical="center"/>
      <protection locked="0"/>
    </xf>
    <xf numFmtId="0" fontId="59" fillId="4" borderId="45"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4" borderId="17" xfId="0" applyFont="1" applyFill="1" applyBorder="1" applyAlignment="1" applyProtection="1">
      <alignment horizontal="left" vertical="center"/>
      <protection locked="0"/>
    </xf>
    <xf numFmtId="0" fontId="22" fillId="4" borderId="11" xfId="0" applyFont="1" applyFill="1" applyBorder="1" applyAlignment="1" applyProtection="1">
      <alignment horizontal="left" vertical="center"/>
      <protection locked="0"/>
    </xf>
    <xf numFmtId="0" fontId="22" fillId="2" borderId="11" xfId="0" applyFont="1" applyFill="1" applyBorder="1" applyAlignment="1" applyProtection="1">
      <alignment horizontal="center" vertical="center"/>
    </xf>
    <xf numFmtId="0" fontId="22" fillId="2" borderId="11" xfId="0" applyFont="1" applyFill="1" applyBorder="1" applyAlignment="1" applyProtection="1">
      <alignment horizontal="center" vertical="center" shrinkToFit="1"/>
    </xf>
    <xf numFmtId="38" fontId="22" fillId="4" borderId="17" xfId="1" applyFont="1" applyFill="1" applyBorder="1" applyAlignment="1" applyProtection="1">
      <alignment horizontal="center" vertical="center" shrinkToFit="1"/>
      <protection locked="0"/>
    </xf>
    <xf numFmtId="38" fontId="22" fillId="4" borderId="11" xfId="1" applyFont="1" applyFill="1" applyBorder="1" applyAlignment="1" applyProtection="1">
      <alignment horizontal="center" vertical="center" shrinkToFit="1"/>
      <protection locked="0"/>
    </xf>
    <xf numFmtId="38" fontId="22" fillId="4" borderId="21" xfId="1" applyFont="1" applyFill="1" applyBorder="1" applyAlignment="1" applyProtection="1">
      <alignment horizontal="center" vertical="center" shrinkToFit="1"/>
      <protection locked="0"/>
    </xf>
    <xf numFmtId="0" fontId="27" fillId="2" borderId="0" xfId="0" applyFont="1" applyFill="1" applyBorder="1" applyAlignment="1" applyProtection="1">
      <alignment horizontal="left" vertical="center" wrapText="1"/>
    </xf>
    <xf numFmtId="0" fontId="27" fillId="2" borderId="0" xfId="0" applyFont="1" applyFill="1" applyBorder="1" applyAlignment="1" applyProtection="1">
      <alignment horizontal="left" vertical="center"/>
    </xf>
    <xf numFmtId="38" fontId="22" fillId="2" borderId="11" xfId="1" applyFont="1" applyFill="1" applyBorder="1" applyAlignment="1" applyProtection="1">
      <alignment horizontal="right" vertical="center" shrinkToFit="1"/>
    </xf>
    <xf numFmtId="0" fontId="28" fillId="2" borderId="11" xfId="0" applyFont="1" applyFill="1" applyBorder="1" applyAlignment="1" applyProtection="1">
      <alignment vertical="center" wrapText="1"/>
    </xf>
    <xf numFmtId="49" fontId="28" fillId="2" borderId="8" xfId="0" applyNumberFormat="1" applyFont="1" applyFill="1" applyBorder="1" applyAlignment="1" applyProtection="1">
      <alignment horizontal="center" vertical="center"/>
    </xf>
    <xf numFmtId="49" fontId="28" fillId="2" borderId="11" xfId="0" applyNumberFormat="1" applyFont="1" applyFill="1" applyBorder="1" applyAlignment="1" applyProtection="1">
      <alignment horizontal="center" vertical="center"/>
    </xf>
    <xf numFmtId="0" fontId="35" fillId="2" borderId="11" xfId="0" applyFont="1" applyFill="1" applyBorder="1" applyAlignment="1" applyProtection="1">
      <alignment horizontal="center" vertical="center" wrapText="1" shrinkToFit="1"/>
    </xf>
    <xf numFmtId="0" fontId="35" fillId="2" borderId="6" xfId="0" applyFont="1" applyFill="1" applyBorder="1" applyAlignment="1" applyProtection="1">
      <alignment horizontal="center" vertical="center" wrapText="1" shrinkToFit="1"/>
    </xf>
    <xf numFmtId="49" fontId="28" fillId="4" borderId="11" xfId="0" applyNumberFormat="1" applyFont="1" applyFill="1" applyBorder="1" applyAlignment="1" applyProtection="1">
      <alignment horizontal="center" vertical="center" shrinkToFit="1"/>
      <protection locked="0"/>
    </xf>
    <xf numFmtId="0" fontId="27" fillId="2" borderId="0" xfId="0" applyNumberFormat="1" applyFont="1" applyFill="1" applyBorder="1" applyAlignment="1" applyProtection="1">
      <alignment horizontal="left" vertical="center" wrapText="1" shrinkToFit="1"/>
    </xf>
    <xf numFmtId="0" fontId="22" fillId="4" borderId="17" xfId="0" applyFont="1" applyFill="1" applyBorder="1" applyAlignment="1" applyProtection="1">
      <alignment horizontal="center" vertical="center" shrinkToFit="1"/>
      <protection locked="0"/>
    </xf>
    <xf numFmtId="0" fontId="22" fillId="4" borderId="11" xfId="0" applyFont="1" applyFill="1" applyBorder="1" applyAlignment="1" applyProtection="1">
      <alignment horizontal="center" vertical="center" shrinkToFit="1"/>
      <protection locked="0"/>
    </xf>
    <xf numFmtId="0" fontId="28" fillId="2" borderId="11" xfId="0" applyFont="1" applyFill="1" applyBorder="1" applyAlignment="1" applyProtection="1">
      <alignment horizontal="center" vertical="center" shrinkToFit="1"/>
    </xf>
    <xf numFmtId="0" fontId="28" fillId="2" borderId="6" xfId="0" applyFont="1" applyFill="1" applyBorder="1" applyAlignment="1" applyProtection="1">
      <alignment horizontal="center" vertical="center" shrinkToFit="1"/>
    </xf>
    <xf numFmtId="0" fontId="28" fillId="2" borderId="8" xfId="0" applyFont="1" applyFill="1" applyBorder="1" applyAlignment="1" applyProtection="1">
      <alignment horizontal="center" vertical="center"/>
    </xf>
    <xf numFmtId="0" fontId="28" fillId="2" borderId="11" xfId="0" applyFont="1" applyFill="1" applyBorder="1" applyAlignment="1" applyProtection="1">
      <alignment horizontal="center" vertical="center"/>
    </xf>
    <xf numFmtId="0" fontId="27" fillId="2" borderId="10" xfId="0" applyFont="1" applyFill="1" applyBorder="1" applyAlignment="1" applyProtection="1">
      <alignment horizontal="left" vertical="center"/>
    </xf>
    <xf numFmtId="0" fontId="27" fillId="2" borderId="16" xfId="0" applyFont="1" applyFill="1" applyBorder="1" applyAlignment="1" applyProtection="1">
      <alignment horizontal="left" vertical="center"/>
    </xf>
    <xf numFmtId="0" fontId="27" fillId="2" borderId="9" xfId="0" applyFont="1" applyFill="1" applyBorder="1" applyAlignment="1" applyProtection="1">
      <alignment horizontal="left" vertical="center"/>
    </xf>
    <xf numFmtId="0" fontId="22" fillId="4" borderId="12" xfId="0" applyFont="1" applyFill="1" applyBorder="1" applyAlignment="1" applyProtection="1">
      <alignment horizontal="left" vertical="center" shrinkToFit="1"/>
      <protection locked="0"/>
    </xf>
    <xf numFmtId="0" fontId="22" fillId="4" borderId="13" xfId="0" applyFont="1" applyFill="1" applyBorder="1" applyAlignment="1" applyProtection="1">
      <alignment horizontal="left" vertical="center" shrinkToFit="1"/>
      <protection locked="0"/>
    </xf>
    <xf numFmtId="0" fontId="22" fillId="4" borderId="14" xfId="0" applyFont="1" applyFill="1" applyBorder="1" applyAlignment="1" applyProtection="1">
      <alignment horizontal="left" vertical="center" shrinkToFit="1"/>
      <protection locked="0"/>
    </xf>
    <xf numFmtId="0" fontId="79" fillId="2" borderId="0" xfId="0" applyFont="1" applyFill="1" applyBorder="1" applyAlignment="1" applyProtection="1">
      <alignment horizontal="left" vertical="center"/>
    </xf>
    <xf numFmtId="0" fontId="28" fillId="2" borderId="15" xfId="0" applyFont="1" applyFill="1" applyBorder="1" applyAlignment="1" applyProtection="1">
      <alignment horizontal="center" vertical="center"/>
    </xf>
    <xf numFmtId="0" fontId="28" fillId="2" borderId="1" xfId="0" applyFont="1" applyFill="1" applyBorder="1" applyAlignment="1" applyProtection="1">
      <alignment horizontal="center" vertical="center"/>
    </xf>
    <xf numFmtId="176" fontId="28" fillId="4" borderId="20" xfId="0" applyNumberFormat="1" applyFont="1" applyFill="1" applyBorder="1" applyAlignment="1" applyProtection="1">
      <alignment horizontal="center" vertical="center" shrinkToFit="1"/>
      <protection locked="0"/>
    </xf>
    <xf numFmtId="176" fontId="28" fillId="4" borderId="15" xfId="0" applyNumberFormat="1" applyFont="1" applyFill="1" applyBorder="1" applyAlignment="1" applyProtection="1">
      <alignment horizontal="center" vertical="center" shrinkToFit="1"/>
      <protection locked="0"/>
    </xf>
    <xf numFmtId="0" fontId="27" fillId="2" borderId="10" xfId="0" applyFont="1" applyFill="1" applyBorder="1" applyAlignment="1" applyProtection="1">
      <alignment horizontal="left" vertical="center" shrinkToFit="1"/>
    </xf>
    <xf numFmtId="0" fontId="27" fillId="2" borderId="16" xfId="0" applyFont="1" applyFill="1" applyBorder="1" applyAlignment="1" applyProtection="1">
      <alignment horizontal="left" vertical="center" shrinkToFit="1"/>
    </xf>
    <xf numFmtId="0" fontId="27" fillId="2" borderId="9" xfId="0" applyFont="1" applyFill="1" applyBorder="1" applyAlignment="1" applyProtection="1">
      <alignment horizontal="left" vertical="center" shrinkToFit="1"/>
    </xf>
    <xf numFmtId="0" fontId="27" fillId="2" borderId="5" xfId="0" applyFont="1" applyFill="1" applyBorder="1" applyAlignment="1" applyProtection="1">
      <alignment horizontal="left" vertical="center"/>
    </xf>
    <xf numFmtId="0" fontId="27" fillId="2" borderId="0" xfId="0" applyFont="1" applyFill="1" applyBorder="1" applyAlignment="1" applyProtection="1">
      <alignment horizontal="left" vertical="center" shrinkToFit="1"/>
    </xf>
    <xf numFmtId="0" fontId="22" fillId="2" borderId="6" xfId="0" applyFont="1" applyFill="1" applyBorder="1" applyAlignment="1" applyProtection="1">
      <alignment horizontal="center" vertical="center" shrinkToFit="1"/>
    </xf>
    <xf numFmtId="0" fontId="22" fillId="2" borderId="11" xfId="0" applyFont="1" applyFill="1" applyBorder="1" applyAlignment="1" applyProtection="1">
      <alignment horizontal="left" vertical="center" wrapText="1"/>
    </xf>
    <xf numFmtId="0" fontId="22" fillId="4" borderId="17" xfId="0" applyFont="1" applyFill="1" applyBorder="1" applyAlignment="1" applyProtection="1">
      <alignment horizontal="left" vertical="center" shrinkToFit="1"/>
      <protection locked="0"/>
    </xf>
    <xf numFmtId="0" fontId="22" fillId="4" borderId="11" xfId="0" applyFont="1" applyFill="1" applyBorder="1" applyAlignment="1" applyProtection="1">
      <alignment horizontal="left" vertical="center" shrinkToFit="1"/>
      <protection locked="0"/>
    </xf>
    <xf numFmtId="0" fontId="22" fillId="4" borderId="17" xfId="0" applyFont="1" applyFill="1" applyBorder="1" applyAlignment="1" applyProtection="1">
      <alignment horizontal="center" vertical="center"/>
      <protection locked="0"/>
    </xf>
    <xf numFmtId="0" fontId="22" fillId="4" borderId="11" xfId="0" applyFont="1" applyFill="1" applyBorder="1" applyAlignment="1" applyProtection="1">
      <alignment horizontal="center" vertical="center"/>
      <protection locked="0"/>
    </xf>
    <xf numFmtId="0" fontId="27" fillId="2" borderId="1" xfId="0" applyFont="1" applyFill="1" applyBorder="1" applyAlignment="1" applyProtection="1">
      <alignment horizontal="left" vertical="center" shrinkToFit="1"/>
    </xf>
    <xf numFmtId="0" fontId="27" fillId="2" borderId="2" xfId="0" applyFont="1" applyFill="1" applyBorder="1" applyAlignment="1" applyProtection="1">
      <alignment horizontal="left" vertical="center" shrinkToFit="1"/>
    </xf>
    <xf numFmtId="0" fontId="22" fillId="2" borderId="7" xfId="0" applyFont="1" applyFill="1" applyBorder="1" applyAlignment="1" applyProtection="1">
      <alignment horizontal="center" vertical="center" shrinkToFit="1"/>
    </xf>
    <xf numFmtId="176" fontId="22" fillId="4" borderId="17" xfId="0" applyNumberFormat="1" applyFont="1" applyFill="1" applyBorder="1" applyAlignment="1" applyProtection="1">
      <alignment horizontal="center" vertical="center" shrinkToFit="1"/>
      <protection locked="0"/>
    </xf>
    <xf numFmtId="176" fontId="22" fillId="4" borderId="11" xfId="0" applyNumberFormat="1" applyFont="1" applyFill="1" applyBorder="1" applyAlignment="1" applyProtection="1">
      <alignment horizontal="center" vertical="center" shrinkToFit="1"/>
      <protection locked="0"/>
    </xf>
    <xf numFmtId="176" fontId="22" fillId="4" borderId="6" xfId="0" applyNumberFormat="1" applyFont="1" applyFill="1" applyBorder="1" applyAlignment="1" applyProtection="1">
      <alignment horizontal="center" vertical="center" shrinkToFit="1"/>
      <protection locked="0"/>
    </xf>
    <xf numFmtId="0" fontId="28" fillId="2" borderId="6" xfId="0" applyFont="1" applyFill="1" applyBorder="1" applyAlignment="1" applyProtection="1">
      <alignment horizontal="center" vertical="center"/>
    </xf>
    <xf numFmtId="0" fontId="28" fillId="2" borderId="7" xfId="0" applyFont="1" applyFill="1" applyBorder="1" applyAlignment="1" applyProtection="1">
      <alignment horizontal="center" vertical="center"/>
    </xf>
    <xf numFmtId="0" fontId="22" fillId="2" borderId="11" xfId="0" applyFont="1" applyFill="1" applyBorder="1" applyAlignment="1" applyProtection="1">
      <alignment horizontal="center" vertical="center" wrapText="1"/>
    </xf>
    <xf numFmtId="0" fontId="28" fillId="4" borderId="18" xfId="0" applyFont="1" applyFill="1" applyBorder="1" applyAlignment="1" applyProtection="1">
      <alignment horizontal="center" vertical="center" shrinkToFit="1"/>
      <protection locked="0"/>
    </xf>
    <xf numFmtId="0" fontId="28" fillId="4" borderId="7" xfId="0" applyFont="1" applyFill="1" applyBorder="1" applyAlignment="1" applyProtection="1">
      <alignment horizontal="center" vertical="center" shrinkToFit="1"/>
      <protection locked="0"/>
    </xf>
    <xf numFmtId="0" fontId="28" fillId="4" borderId="8" xfId="0" applyFont="1" applyFill="1" applyBorder="1" applyAlignment="1" applyProtection="1">
      <alignment horizontal="center" vertical="center" shrinkToFit="1"/>
      <protection locked="0"/>
    </xf>
    <xf numFmtId="0" fontId="22" fillId="2" borderId="6"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4" borderId="18" xfId="0" applyFont="1" applyFill="1" applyBorder="1" applyAlignment="1" applyProtection="1">
      <alignment horizontal="center" vertical="center" shrinkToFit="1"/>
      <protection locked="0"/>
    </xf>
    <xf numFmtId="0" fontId="22" fillId="4" borderId="7" xfId="0" applyFont="1" applyFill="1" applyBorder="1" applyAlignment="1" applyProtection="1">
      <alignment horizontal="center" vertical="center" shrinkToFit="1"/>
      <protection locked="0"/>
    </xf>
    <xf numFmtId="0" fontId="22" fillId="4" borderId="8" xfId="0" applyFont="1" applyFill="1" applyBorder="1" applyAlignment="1" applyProtection="1">
      <alignment horizontal="center" vertical="center" shrinkToFit="1"/>
      <protection locked="0"/>
    </xf>
    <xf numFmtId="0" fontId="28" fillId="2" borderId="17" xfId="0" applyFont="1" applyFill="1" applyBorder="1" applyAlignment="1" applyProtection="1">
      <alignment horizontal="center" vertical="center"/>
    </xf>
    <xf numFmtId="0" fontId="37" fillId="2" borderId="11" xfId="0" applyFont="1" applyFill="1" applyBorder="1" applyAlignment="1" applyProtection="1">
      <alignment horizontal="center" vertical="center" shrinkToFit="1"/>
    </xf>
    <xf numFmtId="0" fontId="27" fillId="2" borderId="3" xfId="0" applyFont="1" applyFill="1" applyBorder="1" applyAlignment="1" applyProtection="1">
      <alignment horizontal="left" vertical="center"/>
    </xf>
    <xf numFmtId="0" fontId="27" fillId="2" borderId="15" xfId="0" applyFont="1" applyFill="1" applyBorder="1" applyAlignment="1" applyProtection="1">
      <alignment horizontal="left" vertical="center"/>
    </xf>
    <xf numFmtId="0" fontId="67"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xf>
    <xf numFmtId="0" fontId="32" fillId="2" borderId="22" xfId="0" applyFont="1" applyFill="1" applyBorder="1" applyAlignment="1" applyProtection="1">
      <alignment horizontal="center" vertical="center" shrinkToFit="1"/>
    </xf>
    <xf numFmtId="0" fontId="32" fillId="2" borderId="23" xfId="0" applyFont="1" applyFill="1" applyBorder="1" applyAlignment="1" applyProtection="1">
      <alignment horizontal="center" vertical="center" shrinkToFit="1"/>
    </xf>
    <xf numFmtId="0" fontId="32" fillId="2" borderId="24" xfId="0" applyFont="1" applyFill="1" applyBorder="1" applyAlignment="1" applyProtection="1">
      <alignment horizontal="center" vertical="center" shrinkToFit="1"/>
    </xf>
    <xf numFmtId="0" fontId="32" fillId="2" borderId="25" xfId="0" applyFont="1" applyFill="1" applyBorder="1" applyAlignment="1" applyProtection="1">
      <alignment horizontal="center" vertical="center" shrinkToFit="1"/>
    </xf>
    <xf numFmtId="0" fontId="32" fillId="2" borderId="26" xfId="0" applyFont="1" applyFill="1" applyBorder="1" applyAlignment="1" applyProtection="1">
      <alignment horizontal="center" vertical="center" shrinkToFit="1"/>
    </xf>
    <xf numFmtId="49" fontId="26" fillId="4" borderId="17" xfId="2" applyNumberFormat="1" applyFont="1" applyFill="1" applyBorder="1" applyAlignment="1" applyProtection="1">
      <alignment horizontal="left" vertical="center" shrinkToFit="1"/>
      <protection locked="0"/>
    </xf>
    <xf numFmtId="49" fontId="22" fillId="4" borderId="11" xfId="0" applyNumberFormat="1" applyFont="1" applyFill="1" applyBorder="1" applyAlignment="1" applyProtection="1">
      <alignment horizontal="left" vertical="center" shrinkToFit="1"/>
      <protection locked="0"/>
    </xf>
    <xf numFmtId="0" fontId="24" fillId="2" borderId="11" xfId="0" applyFont="1" applyFill="1" applyBorder="1" applyAlignment="1" applyProtection="1">
      <alignment horizontal="center" vertical="center" wrapText="1" shrinkToFit="1"/>
    </xf>
    <xf numFmtId="0" fontId="24" fillId="2" borderId="11" xfId="0" applyFont="1" applyFill="1" applyBorder="1" applyAlignment="1" applyProtection="1">
      <alignment horizontal="center" vertical="center" shrinkToFit="1"/>
    </xf>
    <xf numFmtId="0" fontId="24" fillId="2" borderId="6" xfId="0" applyFont="1" applyFill="1" applyBorder="1" applyAlignment="1" applyProtection="1">
      <alignment horizontal="center" vertical="center" shrinkToFit="1"/>
    </xf>
    <xf numFmtId="0" fontId="22" fillId="0" borderId="6" xfId="0" applyFont="1" applyFill="1" applyBorder="1" applyAlignment="1" applyProtection="1">
      <alignment horizontal="center" vertical="center" shrinkToFit="1"/>
    </xf>
    <xf numFmtId="0" fontId="22" fillId="0" borderId="7" xfId="0" applyFont="1" applyFill="1" applyBorder="1" applyAlignment="1" applyProtection="1">
      <alignment horizontal="center" vertical="center" shrinkToFit="1"/>
    </xf>
    <xf numFmtId="0" fontId="22" fillId="0" borderId="8" xfId="0" applyFont="1" applyFill="1" applyBorder="1" applyAlignment="1" applyProtection="1">
      <alignment horizontal="center" vertical="center" shrinkToFit="1"/>
    </xf>
    <xf numFmtId="0" fontId="22" fillId="4" borderId="6" xfId="0" applyFont="1" applyFill="1" applyBorder="1" applyAlignment="1" applyProtection="1">
      <alignment horizontal="center" vertical="center" wrapText="1" shrinkToFit="1"/>
      <protection locked="0"/>
    </xf>
    <xf numFmtId="0" fontId="22" fillId="4" borderId="7" xfId="0" applyFont="1" applyFill="1" applyBorder="1" applyAlignment="1" applyProtection="1">
      <alignment horizontal="center" vertical="center" wrapText="1" shrinkToFit="1"/>
      <protection locked="0"/>
    </xf>
    <xf numFmtId="0" fontId="22" fillId="4" borderId="8" xfId="0" applyFont="1" applyFill="1" applyBorder="1" applyAlignment="1" applyProtection="1">
      <alignment horizontal="center" vertical="center" wrapText="1" shrinkToFit="1"/>
      <protection locked="0"/>
    </xf>
    <xf numFmtId="0" fontId="22" fillId="2" borderId="11" xfId="0" applyFont="1" applyFill="1" applyBorder="1" applyAlignment="1" applyProtection="1">
      <alignment horizontal="center" vertical="center" wrapText="1" shrinkToFit="1"/>
    </xf>
    <xf numFmtId="0" fontId="22" fillId="2" borderId="6" xfId="0" applyFont="1" applyFill="1" applyBorder="1" applyAlignment="1" applyProtection="1">
      <alignment horizontal="center" vertical="center" wrapText="1" shrinkToFit="1"/>
    </xf>
    <xf numFmtId="49" fontId="28" fillId="2" borderId="6" xfId="0" applyNumberFormat="1" applyFont="1" applyFill="1" applyBorder="1" applyAlignment="1" applyProtection="1">
      <alignment horizontal="center" vertical="center"/>
    </xf>
    <xf numFmtId="49" fontId="28" fillId="4" borderId="17" xfId="0" applyNumberFormat="1" applyFont="1" applyFill="1" applyBorder="1" applyAlignment="1" applyProtection="1">
      <alignment horizontal="center" vertical="center"/>
      <protection locked="0"/>
    </xf>
    <xf numFmtId="49" fontId="28" fillId="4" borderId="11" xfId="0" applyNumberFormat="1" applyFont="1" applyFill="1" applyBorder="1" applyAlignment="1" applyProtection="1">
      <alignment horizontal="center" vertical="center"/>
      <protection locked="0"/>
    </xf>
    <xf numFmtId="49" fontId="28" fillId="4" borderId="21" xfId="0" applyNumberFormat="1" applyFont="1" applyFill="1" applyBorder="1" applyAlignment="1" applyProtection="1">
      <alignment horizontal="center" vertical="center"/>
      <protection locked="0"/>
    </xf>
    <xf numFmtId="0" fontId="22" fillId="4" borderId="6" xfId="0" applyFont="1" applyFill="1" applyBorder="1" applyAlignment="1" applyProtection="1">
      <alignment horizontal="center" vertical="center" shrinkToFit="1"/>
      <protection locked="0"/>
    </xf>
    <xf numFmtId="49" fontId="22" fillId="2" borderId="11" xfId="0" applyNumberFormat="1" applyFont="1" applyFill="1" applyBorder="1" applyAlignment="1" applyProtection="1">
      <alignment horizontal="center" vertical="center"/>
    </xf>
    <xf numFmtId="49" fontId="22" fillId="4" borderId="17" xfId="0" applyNumberFormat="1" applyFont="1" applyFill="1" applyBorder="1" applyAlignment="1" applyProtection="1">
      <alignment horizontal="left" vertical="center" shrinkToFit="1"/>
      <protection locked="0"/>
    </xf>
    <xf numFmtId="49" fontId="50" fillId="2" borderId="11" xfId="0" applyNumberFormat="1" applyFont="1" applyFill="1" applyBorder="1" applyAlignment="1" applyProtection="1">
      <alignment horizontal="center" vertical="center" wrapText="1"/>
    </xf>
    <xf numFmtId="49" fontId="50" fillId="2" borderId="11"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center" vertical="center"/>
    </xf>
    <xf numFmtId="0" fontId="50" fillId="2" borderId="11" xfId="0" applyFont="1" applyFill="1" applyBorder="1" applyAlignment="1" applyProtection="1">
      <alignment horizontal="center" vertical="center" wrapText="1" shrinkToFit="1"/>
    </xf>
    <xf numFmtId="0" fontId="50" fillId="2" borderId="11" xfId="0" applyFont="1" applyFill="1" applyBorder="1" applyAlignment="1" applyProtection="1">
      <alignment horizontal="center" vertical="center" shrinkToFit="1"/>
    </xf>
    <xf numFmtId="0" fontId="50" fillId="2" borderId="6" xfId="0" applyFont="1" applyFill="1" applyBorder="1" applyAlignment="1" applyProtection="1">
      <alignment horizontal="center" vertical="center" shrinkToFit="1"/>
    </xf>
    <xf numFmtId="0" fontId="50" fillId="2" borderId="11" xfId="0" applyFont="1" applyFill="1" applyBorder="1" applyAlignment="1" applyProtection="1">
      <alignment horizontal="center" vertical="center" wrapText="1"/>
    </xf>
    <xf numFmtId="0" fontId="50" fillId="2" borderId="6" xfId="0" applyFont="1" applyFill="1" applyBorder="1" applyAlignment="1" applyProtection="1">
      <alignment horizontal="center" vertical="center" wrapText="1"/>
    </xf>
    <xf numFmtId="0" fontId="22" fillId="4" borderId="11" xfId="0" applyNumberFormat="1" applyFont="1" applyFill="1" applyBorder="1" applyAlignment="1" applyProtection="1">
      <alignment horizontal="center" vertical="center" shrinkToFit="1"/>
      <protection locked="0"/>
    </xf>
    <xf numFmtId="0" fontId="50" fillId="2" borderId="6" xfId="0" applyFont="1" applyFill="1" applyBorder="1" applyAlignment="1" applyProtection="1">
      <alignment horizontal="center" vertical="center" wrapText="1" shrinkToFit="1"/>
    </xf>
    <xf numFmtId="0" fontId="18" fillId="3" borderId="6"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xf>
    <xf numFmtId="0" fontId="18" fillId="3" borderId="8" xfId="0" applyFont="1" applyFill="1" applyBorder="1" applyAlignment="1" applyProtection="1">
      <alignment horizontal="center" vertical="center"/>
    </xf>
    <xf numFmtId="0" fontId="68"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7" fillId="2" borderId="3" xfId="0" applyFont="1" applyFill="1" applyBorder="1" applyAlignment="1" applyProtection="1">
      <alignment horizontal="left" vertical="center" shrinkToFit="1"/>
    </xf>
    <xf numFmtId="0" fontId="27" fillId="2" borderId="15" xfId="0" applyFont="1" applyFill="1" applyBorder="1" applyAlignment="1" applyProtection="1">
      <alignment horizontal="left" vertical="center" shrinkToFit="1"/>
    </xf>
    <xf numFmtId="0" fontId="37" fillId="2" borderId="11" xfId="0" applyFont="1" applyFill="1" applyBorder="1" applyAlignment="1" applyProtection="1">
      <alignment horizontal="left" vertical="center" wrapText="1"/>
    </xf>
    <xf numFmtId="0" fontId="28" fillId="3" borderId="0" xfId="0" applyFont="1" applyFill="1" applyBorder="1" applyAlignment="1" applyProtection="1">
      <alignment horizontal="center" vertical="center" wrapText="1"/>
    </xf>
    <xf numFmtId="0" fontId="35" fillId="4" borderId="43" xfId="0" applyFont="1" applyFill="1" applyBorder="1" applyAlignment="1" applyProtection="1">
      <alignment horizontal="left" vertical="center" wrapText="1" shrinkToFit="1"/>
      <protection locked="0"/>
    </xf>
    <xf numFmtId="0" fontId="35" fillId="4" borderId="41" xfId="0" applyFont="1" applyFill="1" applyBorder="1" applyAlignment="1" applyProtection="1">
      <alignment horizontal="left" vertical="center" wrapText="1" shrinkToFit="1"/>
      <protection locked="0"/>
    </xf>
    <xf numFmtId="0" fontId="41" fillId="2" borderId="0" xfId="0" applyFont="1" applyFill="1" applyBorder="1" applyAlignment="1" applyProtection="1">
      <alignment horizontal="left" vertical="center" wrapText="1"/>
    </xf>
    <xf numFmtId="0" fontId="41" fillId="2" borderId="0" xfId="0" applyFont="1" applyFill="1" applyBorder="1" applyAlignment="1" applyProtection="1">
      <alignment horizontal="left" vertical="center"/>
    </xf>
    <xf numFmtId="49" fontId="67" fillId="2" borderId="0" xfId="0" applyNumberFormat="1" applyFont="1" applyFill="1" applyBorder="1" applyAlignment="1" applyProtection="1">
      <alignment horizontal="left" vertical="center"/>
    </xf>
    <xf numFmtId="0" fontId="41" fillId="2" borderId="0" xfId="0" applyFont="1" applyFill="1" applyBorder="1" applyAlignment="1" applyProtection="1">
      <alignment horizontal="left" vertical="center" shrinkToFit="1"/>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xf>
    <xf numFmtId="0" fontId="41" fillId="2" borderId="0" xfId="0" applyFont="1" applyFill="1" applyBorder="1" applyAlignment="1" applyProtection="1">
      <alignment vertical="center" wrapText="1"/>
    </xf>
    <xf numFmtId="0" fontId="41" fillId="2" borderId="0" xfId="0" applyFont="1" applyFill="1" applyBorder="1" applyAlignment="1" applyProtection="1">
      <alignment vertical="center"/>
    </xf>
    <xf numFmtId="0" fontId="22"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xf>
    <xf numFmtId="49" fontId="22" fillId="4" borderId="11" xfId="0" applyNumberFormat="1" applyFont="1" applyFill="1" applyBorder="1" applyAlignment="1" applyProtection="1">
      <alignment horizontal="center" vertical="center" shrinkToFit="1"/>
      <protection locked="0"/>
    </xf>
    <xf numFmtId="49" fontId="22" fillId="4" borderId="6" xfId="0" applyNumberFormat="1" applyFont="1" applyFill="1" applyBorder="1" applyAlignment="1" applyProtection="1">
      <alignment horizontal="center" vertical="center" shrinkToFit="1"/>
      <protection locked="0"/>
    </xf>
    <xf numFmtId="0" fontId="22" fillId="4" borderId="21" xfId="0" applyFont="1" applyFill="1" applyBorder="1" applyAlignment="1" applyProtection="1">
      <alignment horizontal="center" vertical="center" shrinkToFit="1"/>
      <protection locked="0"/>
    </xf>
    <xf numFmtId="0" fontId="22" fillId="2" borderId="8" xfId="0" applyFont="1" applyFill="1" applyBorder="1" applyAlignment="1" applyProtection="1">
      <alignment horizontal="center" vertical="center" shrinkToFit="1"/>
    </xf>
    <xf numFmtId="0" fontId="22" fillId="2" borderId="8" xfId="0" applyFont="1" applyFill="1" applyBorder="1" applyAlignment="1" applyProtection="1">
      <alignment horizontal="center" vertical="center"/>
    </xf>
    <xf numFmtId="0" fontId="49" fillId="2" borderId="2" xfId="0" applyFont="1" applyFill="1" applyBorder="1" applyAlignment="1" applyProtection="1">
      <alignment horizontal="left" vertical="center"/>
    </xf>
    <xf numFmtId="0" fontId="78" fillId="2" borderId="0" xfId="0" applyFont="1" applyFill="1" applyBorder="1" applyAlignment="1" applyProtection="1">
      <alignment horizontal="left" vertical="center"/>
    </xf>
    <xf numFmtId="0" fontId="48" fillId="2" borderId="0" xfId="0" applyFont="1" applyFill="1" applyBorder="1" applyAlignment="1" applyProtection="1">
      <alignment horizontal="left" vertical="center"/>
    </xf>
    <xf numFmtId="58" fontId="22" fillId="2" borderId="11" xfId="0" applyNumberFormat="1" applyFont="1" applyFill="1" applyBorder="1" applyAlignment="1" applyProtection="1">
      <alignment horizontal="center" vertical="center" shrinkToFit="1"/>
    </xf>
    <xf numFmtId="0" fontId="28" fillId="2" borderId="17" xfId="0" applyNumberFormat="1" applyFont="1" applyFill="1" applyBorder="1" applyAlignment="1" applyProtection="1">
      <alignment horizontal="center" vertical="center" shrinkToFit="1"/>
    </xf>
    <xf numFmtId="0" fontId="28" fillId="2" borderId="11" xfId="0" applyNumberFormat="1" applyFont="1" applyFill="1" applyBorder="1" applyAlignment="1" applyProtection="1">
      <alignment horizontal="center" vertical="center" shrinkToFit="1"/>
    </xf>
    <xf numFmtId="0" fontId="28" fillId="2" borderId="21" xfId="0" applyNumberFormat="1" applyFont="1" applyFill="1" applyBorder="1" applyAlignment="1" applyProtection="1">
      <alignment horizontal="center" vertical="center" shrinkToFit="1"/>
    </xf>
    <xf numFmtId="0" fontId="28" fillId="4" borderId="17" xfId="0" applyNumberFormat="1" applyFont="1" applyFill="1" applyBorder="1" applyAlignment="1" applyProtection="1">
      <alignment horizontal="center" vertical="center" shrinkToFit="1"/>
      <protection locked="0"/>
    </xf>
    <xf numFmtId="0" fontId="28" fillId="4" borderId="11" xfId="0" applyNumberFormat="1" applyFont="1" applyFill="1" applyBorder="1" applyAlignment="1" applyProtection="1">
      <alignment horizontal="center" vertical="center" shrinkToFit="1"/>
      <protection locked="0"/>
    </xf>
    <xf numFmtId="0" fontId="28" fillId="4" borderId="21" xfId="0" applyNumberFormat="1" applyFont="1" applyFill="1" applyBorder="1" applyAlignment="1" applyProtection="1">
      <alignment horizontal="center" vertical="center" shrinkToFit="1"/>
      <protection locked="0"/>
    </xf>
    <xf numFmtId="0" fontId="25" fillId="2" borderId="11" xfId="0" applyFont="1" applyFill="1" applyBorder="1" applyAlignment="1" applyProtection="1">
      <alignment horizontal="center" vertical="center" wrapText="1" shrinkToFit="1"/>
    </xf>
    <xf numFmtId="0" fontId="25" fillId="2" borderId="11" xfId="0" applyFont="1" applyFill="1" applyBorder="1" applyAlignment="1" applyProtection="1">
      <alignment horizontal="center" vertical="center" shrinkToFit="1"/>
    </xf>
    <xf numFmtId="0" fontId="22" fillId="4" borderId="17" xfId="0" applyFont="1" applyFill="1" applyBorder="1" applyAlignment="1" applyProtection="1">
      <alignment horizontal="left" vertical="center" wrapText="1" shrinkToFit="1"/>
      <protection locked="0"/>
    </xf>
    <xf numFmtId="0" fontId="22" fillId="4" borderId="11" xfId="0" applyFont="1" applyFill="1" applyBorder="1" applyAlignment="1" applyProtection="1">
      <alignment horizontal="left" vertical="center" wrapText="1" shrinkToFit="1"/>
      <protection locked="0"/>
    </xf>
    <xf numFmtId="0" fontId="22" fillId="2" borderId="11" xfId="0" applyFont="1" applyFill="1" applyBorder="1" applyAlignment="1" applyProtection="1">
      <alignment vertical="center" wrapText="1"/>
    </xf>
    <xf numFmtId="0" fontId="22" fillId="4" borderId="17" xfId="0" applyFont="1" applyFill="1" applyBorder="1" applyAlignment="1" applyProtection="1">
      <alignment horizontal="left" vertical="center" wrapText="1"/>
      <protection locked="0"/>
    </xf>
    <xf numFmtId="0" fontId="22" fillId="4" borderId="11" xfId="0" applyFont="1" applyFill="1" applyBorder="1" applyAlignment="1" applyProtection="1">
      <alignment horizontal="left" vertical="center" wrapText="1"/>
      <protection locked="0"/>
    </xf>
    <xf numFmtId="0" fontId="39" fillId="2" borderId="0"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36" fillId="2" borderId="0" xfId="0" applyFont="1" applyFill="1" applyBorder="1" applyAlignment="1" applyProtection="1">
      <alignment horizontal="center" vertical="center"/>
    </xf>
    <xf numFmtId="0" fontId="7" fillId="4" borderId="19" xfId="0" applyFont="1" applyFill="1" applyBorder="1" applyAlignment="1" applyProtection="1">
      <alignment horizontal="center" vertical="center" shrinkToFit="1"/>
      <protection locked="0"/>
    </xf>
    <xf numFmtId="0" fontId="32" fillId="2" borderId="11" xfId="0" applyFont="1" applyFill="1" applyBorder="1" applyAlignment="1" applyProtection="1">
      <alignment horizontal="center" vertical="center" shrinkToFit="1"/>
    </xf>
    <xf numFmtId="0" fontId="32" fillId="2" borderId="6" xfId="0" applyFont="1" applyFill="1" applyBorder="1" applyAlignment="1" applyProtection="1">
      <alignment horizontal="center" vertical="center" shrinkToFit="1"/>
    </xf>
    <xf numFmtId="49" fontId="28" fillId="2" borderId="17" xfId="0" applyNumberFormat="1" applyFont="1" applyFill="1" applyBorder="1" applyAlignment="1" applyProtection="1">
      <alignment horizontal="center" vertical="center"/>
    </xf>
    <xf numFmtId="49" fontId="28" fillId="2" borderId="21" xfId="0" applyNumberFormat="1" applyFont="1" applyFill="1" applyBorder="1" applyAlignment="1" applyProtection="1">
      <alignment horizontal="center" vertical="center"/>
    </xf>
    <xf numFmtId="49" fontId="28" fillId="2" borderId="8" xfId="0" applyNumberFormat="1" applyFont="1" applyFill="1" applyBorder="1" applyAlignment="1" applyProtection="1">
      <alignment horizontal="center" vertical="center" shrinkToFit="1"/>
    </xf>
    <xf numFmtId="49" fontId="28" fillId="2" borderId="11" xfId="0" applyNumberFormat="1" applyFont="1" applyFill="1" applyBorder="1" applyAlignment="1" applyProtection="1">
      <alignment horizontal="center" vertical="center" shrinkToFit="1"/>
    </xf>
    <xf numFmtId="0" fontId="22" fillId="2" borderId="11" xfId="0" applyFont="1" applyFill="1" applyBorder="1" applyAlignment="1" applyProtection="1">
      <alignment horizontal="left" vertical="center" shrinkToFit="1"/>
    </xf>
    <xf numFmtId="49" fontId="10" fillId="2" borderId="11" xfId="0" applyNumberFormat="1" applyFont="1" applyFill="1" applyBorder="1" applyAlignment="1" applyProtection="1">
      <alignment horizontal="left" vertical="center" wrapText="1" shrinkToFit="1"/>
    </xf>
    <xf numFmtId="49" fontId="50" fillId="2" borderId="11" xfId="0" applyNumberFormat="1" applyFont="1" applyFill="1" applyBorder="1" applyAlignment="1" applyProtection="1">
      <alignment horizontal="left" vertical="center" wrapText="1" shrinkToFit="1"/>
    </xf>
    <xf numFmtId="49" fontId="50" fillId="2" borderId="6" xfId="0" applyNumberFormat="1" applyFont="1" applyFill="1" applyBorder="1" applyAlignment="1" applyProtection="1">
      <alignment horizontal="left" vertical="center" wrapText="1" shrinkToFit="1"/>
    </xf>
    <xf numFmtId="0" fontId="73" fillId="2" borderId="0" xfId="0" applyFont="1" applyFill="1" applyBorder="1" applyAlignment="1" applyProtection="1">
      <alignment horizontal="left" vertical="center"/>
    </xf>
    <xf numFmtId="49" fontId="22" fillId="4" borderId="17" xfId="0" applyNumberFormat="1" applyFont="1" applyFill="1" applyBorder="1" applyAlignment="1" applyProtection="1">
      <alignment horizontal="center" vertical="center" shrinkToFit="1"/>
      <protection locked="0"/>
    </xf>
    <xf numFmtId="49" fontId="51" fillId="2" borderId="11" xfId="2" applyNumberFormat="1" applyFont="1" applyFill="1" applyBorder="1" applyAlignment="1" applyProtection="1">
      <alignment horizontal="left" vertical="center" shrinkToFit="1"/>
    </xf>
    <xf numFmtId="49" fontId="51" fillId="2" borderId="11" xfId="0" applyNumberFormat="1" applyFont="1" applyFill="1" applyBorder="1" applyAlignment="1" applyProtection="1">
      <alignment horizontal="left" vertical="center" shrinkToFit="1"/>
    </xf>
    <xf numFmtId="0" fontId="50" fillId="2" borderId="11" xfId="0" applyFont="1" applyFill="1" applyBorder="1" applyAlignment="1" applyProtection="1">
      <alignment horizontal="center" vertical="center"/>
    </xf>
    <xf numFmtId="0" fontId="50" fillId="2" borderId="6" xfId="0" applyFont="1" applyFill="1" applyBorder="1" applyAlignment="1" applyProtection="1">
      <alignment horizontal="center" vertical="center"/>
    </xf>
    <xf numFmtId="0" fontId="28" fillId="2" borderId="11" xfId="0" applyFont="1" applyFill="1" applyBorder="1" applyAlignment="1" applyProtection="1">
      <alignment horizontal="center" vertical="center" wrapText="1" shrinkToFit="1"/>
    </xf>
    <xf numFmtId="49" fontId="22" fillId="4" borderId="21" xfId="0" applyNumberFormat="1" applyFont="1" applyFill="1" applyBorder="1" applyAlignment="1" applyProtection="1">
      <alignment horizontal="center" vertical="center" shrinkToFit="1"/>
      <protection locked="0"/>
    </xf>
    <xf numFmtId="0" fontId="54" fillId="2" borderId="0" xfId="0" applyFont="1" applyFill="1" applyBorder="1" applyAlignment="1" applyProtection="1">
      <alignment horizontal="left" vertical="center"/>
    </xf>
    <xf numFmtId="0" fontId="51" fillId="2" borderId="11" xfId="0" applyFont="1" applyFill="1" applyBorder="1" applyAlignment="1" applyProtection="1">
      <alignment horizontal="left" vertical="center" shrinkToFit="1"/>
    </xf>
    <xf numFmtId="0" fontId="34" fillId="2" borderId="11" xfId="0" applyFont="1" applyFill="1" applyBorder="1" applyAlignment="1" applyProtection="1">
      <alignment horizontal="center" vertical="center"/>
    </xf>
    <xf numFmtId="0" fontId="22" fillId="2" borderId="38" xfId="0" applyFont="1" applyFill="1" applyBorder="1" applyAlignment="1" applyProtection="1">
      <alignment horizontal="left" vertical="center" shrinkToFit="1"/>
    </xf>
    <xf numFmtId="0" fontId="22" fillId="2" borderId="39" xfId="0" applyFont="1" applyFill="1" applyBorder="1" applyAlignment="1" applyProtection="1">
      <alignment horizontal="left" vertical="center" shrinkToFit="1"/>
    </xf>
    <xf numFmtId="0" fontId="22" fillId="2" borderId="40" xfId="0" applyFont="1" applyFill="1" applyBorder="1" applyAlignment="1" applyProtection="1">
      <alignment horizontal="left" vertical="center" shrinkToFit="1"/>
    </xf>
    <xf numFmtId="0" fontId="22" fillId="2" borderId="35" xfId="0" applyFont="1" applyFill="1" applyBorder="1" applyAlignment="1" applyProtection="1">
      <alignment horizontal="left" vertical="center" wrapText="1"/>
    </xf>
    <xf numFmtId="0" fontId="22" fillId="2" borderId="36" xfId="0" applyFont="1" applyFill="1" applyBorder="1" applyAlignment="1" applyProtection="1">
      <alignment horizontal="left" vertical="center" wrapText="1"/>
    </xf>
    <xf numFmtId="0" fontId="22" fillId="2" borderId="37" xfId="0" applyFont="1" applyFill="1" applyBorder="1" applyAlignment="1" applyProtection="1">
      <alignment horizontal="left" vertical="center" wrapText="1"/>
    </xf>
    <xf numFmtId="0" fontId="22" fillId="2" borderId="5" xfId="0" applyFont="1" applyFill="1" applyBorder="1" applyAlignment="1" applyProtection="1">
      <alignment horizontal="left" vertical="center"/>
    </xf>
    <xf numFmtId="0" fontId="22" fillId="2" borderId="33" xfId="0" applyFont="1" applyFill="1" applyBorder="1" applyAlignment="1" applyProtection="1">
      <alignment horizontal="left" vertical="center"/>
    </xf>
    <xf numFmtId="0" fontId="22" fillId="4" borderId="6" xfId="0" applyNumberFormat="1" applyFont="1" applyFill="1" applyBorder="1" applyAlignment="1" applyProtection="1">
      <alignment horizontal="center" vertical="center"/>
      <protection locked="0"/>
    </xf>
    <xf numFmtId="0" fontId="22" fillId="4" borderId="8" xfId="0" applyNumberFormat="1" applyFont="1" applyFill="1" applyBorder="1" applyAlignment="1" applyProtection="1">
      <alignment horizontal="center" vertical="center"/>
      <protection locked="0"/>
    </xf>
    <xf numFmtId="0" fontId="22" fillId="2" borderId="38" xfId="0" applyFont="1" applyFill="1" applyBorder="1" applyAlignment="1" applyProtection="1">
      <alignment horizontal="left" vertical="center"/>
    </xf>
    <xf numFmtId="0" fontId="22" fillId="2" borderId="39" xfId="0" applyFont="1" applyFill="1" applyBorder="1" applyAlignment="1" applyProtection="1">
      <alignment horizontal="left" vertical="center"/>
    </xf>
    <xf numFmtId="0" fontId="22" fillId="2" borderId="40" xfId="0" applyFont="1" applyFill="1" applyBorder="1" applyAlignment="1" applyProtection="1">
      <alignment horizontal="left" vertical="center"/>
    </xf>
    <xf numFmtId="0" fontId="22" fillId="2" borderId="35" xfId="0" applyFont="1" applyFill="1" applyBorder="1" applyAlignment="1" applyProtection="1">
      <alignment horizontal="left" vertical="center"/>
    </xf>
    <xf numFmtId="0" fontId="22" fillId="2" borderId="36" xfId="0" applyFont="1" applyFill="1" applyBorder="1" applyAlignment="1" applyProtection="1">
      <alignment horizontal="left" vertical="center"/>
    </xf>
    <xf numFmtId="0" fontId="22" fillId="2" borderId="37" xfId="0" applyFont="1" applyFill="1" applyBorder="1" applyAlignment="1" applyProtection="1">
      <alignment horizontal="left" vertical="center"/>
    </xf>
    <xf numFmtId="0" fontId="27" fillId="2" borderId="2" xfId="0" applyFont="1" applyFill="1" applyBorder="1" applyAlignment="1" applyProtection="1">
      <alignment horizontal="left" vertical="center"/>
    </xf>
    <xf numFmtId="0" fontId="22" fillId="2" borderId="1" xfId="0" applyFont="1" applyFill="1" applyBorder="1" applyAlignment="1" applyProtection="1">
      <alignment horizontal="center" vertical="center"/>
    </xf>
    <xf numFmtId="0" fontId="22" fillId="2" borderId="3" xfId="0" applyFont="1" applyFill="1" applyBorder="1" applyAlignment="1" applyProtection="1">
      <alignment horizontal="center" vertical="center"/>
    </xf>
    <xf numFmtId="0" fontId="22" fillId="2" borderId="4" xfId="0" applyFont="1" applyFill="1" applyBorder="1" applyAlignment="1" applyProtection="1">
      <alignment horizontal="center" vertical="center"/>
    </xf>
    <xf numFmtId="0" fontId="22" fillId="2" borderId="33" xfId="0" applyFont="1" applyFill="1" applyBorder="1" applyAlignment="1" applyProtection="1">
      <alignment horizontal="center" vertical="center"/>
    </xf>
    <xf numFmtId="0" fontId="69" fillId="2" borderId="0" xfId="0" applyFont="1" applyFill="1" applyBorder="1" applyAlignment="1" applyProtection="1">
      <alignment horizontal="left" vertical="center"/>
    </xf>
    <xf numFmtId="0" fontId="81" fillId="2" borderId="0" xfId="0"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38" fontId="28" fillId="4" borderId="11" xfId="1" applyFont="1" applyFill="1" applyBorder="1" applyAlignment="1" applyProtection="1">
      <alignment horizontal="center" vertical="center" shrinkToFit="1"/>
      <protection locked="0"/>
    </xf>
    <xf numFmtId="38" fontId="28" fillId="4" borderId="6" xfId="1" applyFont="1" applyFill="1" applyBorder="1" applyAlignment="1" applyProtection="1">
      <alignment horizontal="center" vertical="center" shrinkToFit="1"/>
      <protection locked="0"/>
    </xf>
    <xf numFmtId="0" fontId="81" fillId="2" borderId="10" xfId="0" applyFont="1" applyFill="1" applyBorder="1" applyAlignment="1" applyProtection="1">
      <alignment horizontal="left" vertical="center" shrinkToFit="1"/>
    </xf>
    <xf numFmtId="0" fontId="60" fillId="2" borderId="16" xfId="0" applyFont="1" applyFill="1" applyBorder="1" applyAlignment="1" applyProtection="1">
      <alignment horizontal="left" vertical="center" shrinkToFit="1"/>
    </xf>
    <xf numFmtId="0" fontId="60" fillId="2" borderId="9" xfId="0" applyFont="1" applyFill="1" applyBorder="1" applyAlignment="1" applyProtection="1">
      <alignment horizontal="left" vertical="center" shrinkToFit="1"/>
    </xf>
    <xf numFmtId="0" fontId="28" fillId="2" borderId="41" xfId="0" applyFont="1" applyFill="1" applyBorder="1" applyAlignment="1" applyProtection="1">
      <alignment horizontal="center" vertical="center" shrinkToFit="1"/>
    </xf>
    <xf numFmtId="0" fontId="28" fillId="2" borderId="42" xfId="0" applyFont="1" applyFill="1" applyBorder="1" applyAlignment="1" applyProtection="1">
      <alignment horizontal="center" vertical="center" shrinkToFit="1"/>
    </xf>
    <xf numFmtId="0" fontId="27" fillId="2" borderId="44" xfId="0" applyFont="1" applyFill="1" applyBorder="1" applyAlignment="1" applyProtection="1">
      <alignment horizontal="center" vertical="center" shrinkToFit="1"/>
    </xf>
    <xf numFmtId="0" fontId="27" fillId="2" borderId="0" xfId="0" applyFont="1" applyFill="1" applyBorder="1" applyAlignment="1" applyProtection="1">
      <alignment horizontal="center" vertical="center" shrinkToFit="1"/>
    </xf>
    <xf numFmtId="58" fontId="82" fillId="4" borderId="17" xfId="0" applyNumberFormat="1" applyFont="1" applyFill="1" applyBorder="1" applyAlignment="1" applyProtection="1">
      <alignment horizontal="center" vertical="center" shrinkToFit="1"/>
      <protection locked="0"/>
    </xf>
    <xf numFmtId="58" fontId="22" fillId="4" borderId="11" xfId="0" applyNumberFormat="1" applyFont="1" applyFill="1" applyBorder="1" applyAlignment="1" applyProtection="1">
      <alignment horizontal="center" vertical="center" shrinkToFit="1"/>
      <protection locked="0"/>
    </xf>
    <xf numFmtId="58" fontId="22" fillId="4" borderId="21" xfId="0" applyNumberFormat="1" applyFont="1" applyFill="1" applyBorder="1" applyAlignment="1" applyProtection="1">
      <alignment horizontal="center" vertical="center" shrinkToFit="1"/>
      <protection locked="0"/>
    </xf>
    <xf numFmtId="0" fontId="42" fillId="2" borderId="0" xfId="0" applyFont="1" applyFill="1" applyBorder="1" applyAlignment="1" applyProtection="1">
      <alignment horizontal="center" vertical="center"/>
    </xf>
    <xf numFmtId="0" fontId="41" fillId="2" borderId="5" xfId="0" applyFont="1" applyFill="1" applyBorder="1" applyAlignment="1" applyProtection="1">
      <alignment horizontal="left" vertical="center"/>
    </xf>
    <xf numFmtId="0" fontId="43" fillId="2" borderId="0" xfId="0" applyFont="1" applyFill="1" applyBorder="1" applyAlignment="1" applyProtection="1">
      <alignment horizontal="left" vertical="center"/>
    </xf>
    <xf numFmtId="0" fontId="28" fillId="2" borderId="11" xfId="0" applyFont="1" applyFill="1" applyBorder="1" applyAlignment="1" applyProtection="1">
      <alignment horizontal="center" vertical="center" textRotation="255" wrapText="1"/>
    </xf>
    <xf numFmtId="0" fontId="28" fillId="2" borderId="11" xfId="0" applyFont="1" applyFill="1" applyBorder="1" applyAlignment="1" applyProtection="1">
      <alignment horizontal="center" vertical="center" wrapText="1"/>
    </xf>
    <xf numFmtId="38" fontId="43" fillId="2" borderId="0" xfId="1" applyFont="1" applyFill="1" applyBorder="1" applyAlignment="1" applyProtection="1">
      <alignment horizontal="center" vertical="center" shrinkToFit="1"/>
    </xf>
  </cellXfs>
  <cellStyles count="5">
    <cellStyle name="ハイパーリンク" xfId="2" builtinId="8"/>
    <cellStyle name="ハイパーリンク 2" xfId="4" xr:uid="{00000000-0005-0000-0000-000001000000}"/>
    <cellStyle name="桁区切り" xfId="1" builtinId="6"/>
    <cellStyle name="標準" xfId="0" builtinId="0"/>
    <cellStyle name="標準 2" xfId="3" xr:uid="{00000000-0005-0000-0000-000004000000}"/>
  </cellStyles>
  <dxfs count="62">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bgColor theme="0" tint="-4.9989318521683403E-2"/>
        </patternFill>
      </fill>
    </dxf>
    <dxf>
      <font>
        <color theme="5"/>
      </font>
      <fill>
        <patternFill patternType="solid">
          <bgColor theme="0" tint="-4.9989318521683403E-2"/>
        </patternFill>
      </fill>
    </dxf>
    <dxf>
      <font>
        <color theme="5"/>
      </font>
      <fill>
        <patternFill patternType="solid">
          <bgColor theme="0" tint="-4.9989318521683403E-2"/>
        </patternFill>
      </fill>
    </dxf>
    <dxf>
      <font>
        <color theme="5"/>
      </font>
      <fill>
        <patternFill>
          <bgColor theme="0" tint="-4.9989318521683403E-2"/>
        </patternFill>
      </fill>
    </dxf>
  </dxfs>
  <tableStyles count="0" defaultTableStyle="TableStyleMedium2" defaultPivotStyle="PivotStyleLight16"/>
  <colors>
    <mruColors>
      <color rgb="FFCCFFFF"/>
      <color rgb="FF000000"/>
      <color rgb="FF66CCFF"/>
      <color rgb="FFFFFFCC"/>
      <color rgb="FFFFFF99"/>
      <color rgb="FFFFCCFF"/>
      <color rgb="FFC8E7BB"/>
      <color rgb="FFFF66FF"/>
      <color rgb="FF00800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0</xdr:colOff>
          <xdr:row>147</xdr:row>
          <xdr:rowOff>0</xdr:rowOff>
        </xdr:from>
        <xdr:to>
          <xdr:col>46</xdr:col>
          <xdr:colOff>47625</xdr:colOff>
          <xdr:row>150</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58813" y="42473563"/>
              <a:ext cx="4237264" cy="833437"/>
              <a:chOff x="657225" y="42357675"/>
              <a:chExt cx="4238622" cy="828578"/>
            </a:xfrm>
          </xdr:grpSpPr>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657225" y="42367200"/>
                <a:ext cx="116205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2190750" y="42357675"/>
                <a:ext cx="6858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メルマガ</a:t>
                </a:r>
              </a:p>
            </xdr:txBody>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3409949" y="42357675"/>
                <a:ext cx="1485898"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パンフレット、チラシ</a:t>
                </a:r>
              </a:p>
            </xdr:txBody>
          </xdr:sp>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657225" y="42662475"/>
                <a:ext cx="129540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公社職員からの紹介</a:t>
                </a:r>
              </a:p>
            </xdr:txBody>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2181225" y="42643425"/>
                <a:ext cx="15621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業界関係者からの紹介</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657225" y="42938602"/>
                <a:ext cx="666750"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igitalservice.metro.tokyo.lg.jp/business/procedure/base_regist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EC161"/>
  <sheetViews>
    <sheetView view="pageBreakPreview" topLeftCell="A133" zoomScale="120" zoomScaleNormal="115" zoomScaleSheetLayoutView="120" workbookViewId="0">
      <selection activeCell="AF27" sqref="AF27:AG27"/>
    </sheetView>
  </sheetViews>
  <sheetFormatPr defaultColWidth="1.140625" defaultRowHeight="7.5" customHeight="1" x14ac:dyDescent="0.65"/>
  <cols>
    <col min="1" max="1" width="1.140625" style="4"/>
    <col min="2" max="2" width="2.5" style="4" customWidth="1"/>
    <col min="3" max="3" width="5" style="4" customWidth="1"/>
    <col min="4" max="4" width="2.5" style="4" customWidth="1"/>
    <col min="5" max="63" width="1.2109375" style="4" customWidth="1"/>
    <col min="64" max="67" width="2.140625" style="4" bestFit="1" customWidth="1"/>
    <col min="68" max="73" width="1.640625" style="4" bestFit="1" customWidth="1"/>
    <col min="74" max="74" width="2.140625" style="4" bestFit="1" customWidth="1"/>
    <col min="75" max="118" width="1.140625" style="4"/>
    <col min="119" max="119" width="1.140625" style="4" customWidth="1"/>
    <col min="120" max="16384" width="1.140625" style="4"/>
  </cols>
  <sheetData>
    <row r="1" spans="1:77" ht="4" customHeight="1" x14ac:dyDescent="0.65"/>
    <row r="2" spans="1:77" ht="36.65" customHeight="1" x14ac:dyDescent="0.65">
      <c r="A2" s="213" t="s">
        <v>122</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5"/>
    </row>
    <row r="3" spans="1:77" s="5" customFormat="1" ht="22.5" customHeight="1" x14ac:dyDescent="0.65">
      <c r="B3" s="216" t="s">
        <v>120</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c r="BC3" s="217"/>
      <c r="BD3" s="217"/>
      <c r="BE3" s="217"/>
      <c r="BF3" s="217"/>
      <c r="BG3" s="217"/>
      <c r="BH3" s="217"/>
      <c r="BI3" s="217"/>
      <c r="BJ3" s="217"/>
    </row>
    <row r="4" spans="1:77" s="5" customFormat="1" ht="22.5" customHeight="1" x14ac:dyDescent="0.65">
      <c r="C4" s="175" t="s">
        <v>152</v>
      </c>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row>
    <row r="5" spans="1:77" s="5" customFormat="1" ht="22.5" customHeight="1" x14ac:dyDescent="0.65">
      <c r="D5" s="112" t="s">
        <v>9</v>
      </c>
      <c r="E5" s="112"/>
      <c r="F5" s="112"/>
      <c r="G5" s="112"/>
      <c r="H5" s="191"/>
      <c r="I5" s="192"/>
      <c r="J5" s="192"/>
      <c r="K5" s="192"/>
      <c r="L5" s="192"/>
      <c r="M5" s="192"/>
      <c r="N5" s="192"/>
      <c r="O5" s="192"/>
      <c r="P5" s="192"/>
      <c r="Q5" s="192"/>
      <c r="R5" s="192"/>
      <c r="S5" s="192"/>
      <c r="T5" s="192"/>
      <c r="U5" s="192"/>
      <c r="V5" s="192"/>
      <c r="W5" s="192"/>
      <c r="X5" s="192"/>
      <c r="Y5" s="192"/>
      <c r="Z5" s="192"/>
      <c r="AA5" s="192"/>
      <c r="AB5" s="192"/>
      <c r="AC5" s="193"/>
      <c r="AD5" s="188" t="s">
        <v>10</v>
      </c>
      <c r="AE5" s="189"/>
      <c r="AF5" s="189"/>
      <c r="AG5" s="189"/>
      <c r="AH5" s="190"/>
      <c r="AI5" s="185" t="s">
        <v>11</v>
      </c>
      <c r="AJ5" s="186"/>
      <c r="AK5" s="187"/>
      <c r="AL5" s="126"/>
      <c r="AM5" s="127"/>
      <c r="AN5" s="127"/>
      <c r="AO5" s="127"/>
      <c r="AP5" s="127"/>
      <c r="AQ5" s="127"/>
      <c r="AR5" s="127"/>
      <c r="AS5" s="127"/>
      <c r="AT5" s="127"/>
      <c r="AU5" s="127"/>
      <c r="AV5" s="127"/>
      <c r="AW5" s="185" t="s">
        <v>12</v>
      </c>
      <c r="AX5" s="186"/>
      <c r="AY5" s="187"/>
      <c r="AZ5" s="168"/>
      <c r="BA5" s="169"/>
      <c r="BB5" s="169"/>
      <c r="BC5" s="169"/>
      <c r="BD5" s="169"/>
      <c r="BE5" s="169"/>
      <c r="BF5" s="169"/>
      <c r="BG5" s="169"/>
      <c r="BH5" s="169"/>
      <c r="BI5" s="169"/>
      <c r="BJ5" s="170"/>
    </row>
    <row r="6" spans="1:77" s="5" customFormat="1" ht="22.5" customHeight="1" x14ac:dyDescent="0.65">
      <c r="D6" s="97" t="s">
        <v>13</v>
      </c>
      <c r="E6" s="98"/>
      <c r="F6" s="98"/>
      <c r="G6" s="98"/>
      <c r="H6" s="111" t="s">
        <v>1</v>
      </c>
      <c r="I6" s="111"/>
      <c r="J6" s="166"/>
      <c r="K6" s="126"/>
      <c r="L6" s="127"/>
      <c r="M6" s="127"/>
      <c r="N6" s="127"/>
      <c r="O6" s="127"/>
      <c r="P6" s="127"/>
      <c r="Q6" s="127"/>
      <c r="R6" s="127"/>
      <c r="S6" s="127"/>
      <c r="T6" s="127"/>
      <c r="U6" s="127"/>
      <c r="V6" s="112" t="s">
        <v>2</v>
      </c>
      <c r="W6" s="112"/>
      <c r="X6" s="148"/>
      <c r="Y6" s="183"/>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row>
    <row r="7" spans="1:77" s="5" customFormat="1" ht="22.5" customHeight="1" x14ac:dyDescent="0.65">
      <c r="D7" s="218" t="str">
        <f>IF(AL5="","","（注）他企業の方やコンサルタントの方はヒアリングに参加できません。参加できるのは貴社の方のみです。")</f>
        <v/>
      </c>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19"/>
      <c r="AI7" s="219"/>
      <c r="AJ7" s="219"/>
      <c r="AK7" s="219"/>
      <c r="AL7" s="219"/>
      <c r="AM7" s="219"/>
      <c r="AN7" s="219"/>
      <c r="AO7" s="219"/>
      <c r="AP7" s="219"/>
      <c r="AQ7" s="219"/>
      <c r="AR7" s="219"/>
      <c r="AS7" s="219"/>
      <c r="AT7" s="219"/>
      <c r="AU7" s="219"/>
      <c r="AV7" s="219"/>
      <c r="AW7" s="219"/>
      <c r="AX7" s="219"/>
      <c r="AY7" s="219"/>
      <c r="AZ7" s="219"/>
      <c r="BA7" s="219"/>
      <c r="BB7" s="219"/>
      <c r="BC7" s="219"/>
      <c r="BD7" s="219"/>
      <c r="BE7" s="219"/>
      <c r="BF7" s="219"/>
      <c r="BG7" s="219"/>
      <c r="BH7" s="219"/>
      <c r="BI7" s="219"/>
      <c r="BJ7" s="154"/>
    </row>
    <row r="8" spans="1:77" s="5" customFormat="1" ht="22.5" customHeight="1" x14ac:dyDescent="0.65">
      <c r="C8" s="175" t="s">
        <v>153</v>
      </c>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c r="AJ8" s="175"/>
      <c r="AK8" s="175"/>
      <c r="AL8" s="175"/>
      <c r="AM8" s="175"/>
      <c r="AN8" s="175"/>
      <c r="AO8" s="175"/>
      <c r="AP8" s="175"/>
    </row>
    <row r="9" spans="1:77" s="5" customFormat="1" ht="22.5" customHeight="1" x14ac:dyDescent="0.65">
      <c r="D9" s="148" t="s">
        <v>14</v>
      </c>
      <c r="E9" s="156"/>
      <c r="F9" s="156"/>
      <c r="G9" s="156"/>
      <c r="H9" s="156"/>
      <c r="I9" s="156"/>
      <c r="J9" s="156"/>
      <c r="K9" s="157" t="s">
        <v>15</v>
      </c>
      <c r="L9" s="158"/>
      <c r="M9" s="158"/>
      <c r="N9" s="158"/>
      <c r="O9" s="158"/>
      <c r="P9" s="158"/>
      <c r="Q9" s="158"/>
      <c r="R9" s="158"/>
      <c r="S9" s="159"/>
      <c r="T9" s="152" t="s">
        <v>16</v>
      </c>
      <c r="U9" s="153"/>
      <c r="V9" s="153"/>
      <c r="W9" s="153"/>
      <c r="X9" s="153"/>
      <c r="Y9" s="153"/>
      <c r="Z9" s="153"/>
      <c r="AA9" s="153"/>
      <c r="AB9" s="153"/>
      <c r="AC9" s="153"/>
      <c r="AD9" s="153"/>
      <c r="AE9" s="153"/>
      <c r="AF9" s="153"/>
      <c r="AG9" s="153"/>
      <c r="AH9" s="153"/>
      <c r="AI9" s="153"/>
      <c r="AJ9" s="153"/>
      <c r="AK9" s="153"/>
      <c r="AL9" s="153"/>
      <c r="AM9" s="112" t="s">
        <v>17</v>
      </c>
      <c r="AN9" s="112"/>
      <c r="AO9" s="112"/>
      <c r="AP9" s="112"/>
      <c r="AQ9" s="112"/>
      <c r="AR9" s="148"/>
      <c r="AS9" s="168" t="s">
        <v>18</v>
      </c>
      <c r="AT9" s="169"/>
      <c r="AU9" s="169"/>
      <c r="AV9" s="169"/>
      <c r="AW9" s="169"/>
      <c r="AX9" s="169"/>
      <c r="AY9" s="169"/>
      <c r="AZ9" s="169"/>
      <c r="BA9" s="169"/>
      <c r="BB9" s="169"/>
      <c r="BC9" s="169"/>
      <c r="BD9" s="169"/>
      <c r="BE9" s="169"/>
      <c r="BF9" s="169"/>
      <c r="BG9" s="169"/>
      <c r="BH9" s="169"/>
      <c r="BI9" s="169"/>
      <c r="BJ9" s="170"/>
      <c r="BK9" s="6"/>
    </row>
    <row r="10" spans="1:77" s="5" customFormat="1" ht="22.5" customHeight="1" x14ac:dyDescent="0.65">
      <c r="D10" s="148" t="s">
        <v>19</v>
      </c>
      <c r="E10" s="156"/>
      <c r="F10" s="156"/>
      <c r="G10" s="156"/>
      <c r="H10" s="156"/>
      <c r="I10" s="156"/>
      <c r="J10" s="156"/>
      <c r="K10" s="157" t="s">
        <v>15</v>
      </c>
      <c r="L10" s="158"/>
      <c r="M10" s="158"/>
      <c r="N10" s="158"/>
      <c r="O10" s="158"/>
      <c r="P10" s="158"/>
      <c r="Q10" s="158"/>
      <c r="R10" s="158"/>
      <c r="S10" s="159"/>
      <c r="T10" s="152" t="s">
        <v>16</v>
      </c>
      <c r="U10" s="153"/>
      <c r="V10" s="153"/>
      <c r="W10" s="153"/>
      <c r="X10" s="153"/>
      <c r="Y10" s="153"/>
      <c r="Z10" s="153"/>
      <c r="AA10" s="153"/>
      <c r="AB10" s="153"/>
      <c r="AC10" s="153"/>
      <c r="AD10" s="153"/>
      <c r="AE10" s="153"/>
      <c r="AF10" s="153"/>
      <c r="AG10" s="153"/>
      <c r="AH10" s="153"/>
      <c r="AI10" s="153"/>
      <c r="AJ10" s="153"/>
      <c r="AK10" s="153"/>
      <c r="AL10" s="153"/>
      <c r="AM10" s="154"/>
      <c r="AN10" s="155"/>
      <c r="AO10" s="155"/>
      <c r="AP10" s="155"/>
      <c r="AQ10" s="155"/>
      <c r="AR10" s="155"/>
      <c r="AS10" s="155"/>
      <c r="AT10" s="155"/>
      <c r="AU10" s="155"/>
      <c r="AV10" s="155"/>
      <c r="AW10" s="155"/>
      <c r="AX10" s="155"/>
      <c r="AY10" s="155"/>
      <c r="AZ10" s="155"/>
      <c r="BA10" s="155"/>
      <c r="BB10" s="155"/>
      <c r="BC10" s="155"/>
      <c r="BD10" s="155"/>
      <c r="BE10" s="155"/>
      <c r="BF10" s="155"/>
      <c r="BG10" s="155"/>
      <c r="BH10" s="155"/>
      <c r="BI10" s="155"/>
      <c r="BJ10" s="155"/>
    </row>
    <row r="11" spans="1:77" s="5" customFormat="1" ht="22.5" customHeight="1" x14ac:dyDescent="0.65">
      <c r="D11" s="148" t="s">
        <v>20</v>
      </c>
      <c r="E11" s="156"/>
      <c r="F11" s="156"/>
      <c r="G11" s="156"/>
      <c r="H11" s="156"/>
      <c r="I11" s="156"/>
      <c r="J11" s="156"/>
      <c r="K11" s="157" t="s">
        <v>15</v>
      </c>
      <c r="L11" s="158"/>
      <c r="M11" s="158"/>
      <c r="N11" s="158"/>
      <c r="O11" s="158"/>
      <c r="P11" s="158"/>
      <c r="Q11" s="158"/>
      <c r="R11" s="158"/>
      <c r="S11" s="159"/>
      <c r="T11" s="152" t="s">
        <v>16</v>
      </c>
      <c r="U11" s="153"/>
      <c r="V11" s="153"/>
      <c r="W11" s="153"/>
      <c r="X11" s="153"/>
      <c r="Y11" s="153"/>
      <c r="Z11" s="153"/>
      <c r="AA11" s="153"/>
      <c r="AB11" s="153"/>
      <c r="AC11" s="153"/>
      <c r="AD11" s="153"/>
      <c r="AE11" s="153"/>
      <c r="AF11" s="153"/>
      <c r="AG11" s="153"/>
      <c r="AH11" s="153"/>
      <c r="AI11" s="153"/>
      <c r="AJ11" s="153"/>
      <c r="AK11" s="153"/>
      <c r="AL11" s="153"/>
      <c r="AM11" s="145" t="str">
        <f>IF(K9="","",IF(K9="選択してください","","（注）日時はご希望に沿えない場合があります。"))</f>
        <v/>
      </c>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47"/>
    </row>
    <row r="12" spans="1:77" s="5" customFormat="1" ht="22.5" customHeight="1" x14ac:dyDescent="0.65">
      <c r="C12" s="175" t="s">
        <v>154</v>
      </c>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c r="AL12" s="175"/>
      <c r="AM12" s="175"/>
      <c r="AN12" s="175"/>
      <c r="AO12" s="175"/>
      <c r="AP12" s="175"/>
      <c r="AQ12" s="175"/>
      <c r="AR12" s="175"/>
      <c r="AS12" s="175"/>
      <c r="AT12" s="175"/>
      <c r="AU12" s="175"/>
      <c r="AV12" s="175"/>
      <c r="AW12" s="175"/>
      <c r="AX12" s="175"/>
      <c r="AY12" s="175"/>
      <c r="AZ12" s="175"/>
      <c r="BA12" s="175"/>
    </row>
    <row r="13" spans="1:77" s="5" customFormat="1" ht="22.5" customHeight="1" x14ac:dyDescent="0.65">
      <c r="D13" s="160" t="s">
        <v>21</v>
      </c>
      <c r="E13" s="161"/>
      <c r="F13" s="161"/>
      <c r="G13" s="161"/>
      <c r="H13" s="161"/>
      <c r="I13" s="161"/>
      <c r="J13" s="161"/>
      <c r="K13" s="161"/>
      <c r="L13" s="161"/>
      <c r="M13" s="161"/>
      <c r="N13" s="163" t="s">
        <v>22</v>
      </c>
      <c r="O13" s="164"/>
      <c r="P13" s="164"/>
      <c r="Q13" s="164"/>
      <c r="R13" s="164"/>
      <c r="S13" s="164"/>
      <c r="T13" s="164"/>
      <c r="U13" s="165"/>
      <c r="V13" s="160" t="s">
        <v>23</v>
      </c>
      <c r="W13" s="161"/>
      <c r="X13" s="161"/>
      <c r="Y13" s="161"/>
      <c r="Z13" s="161"/>
      <c r="AA13" s="161"/>
      <c r="AB13" s="161"/>
      <c r="AC13" s="161"/>
      <c r="AD13" s="161"/>
      <c r="AE13" s="161"/>
      <c r="AF13" s="161"/>
      <c r="AG13" s="161"/>
      <c r="AH13" s="163" t="s">
        <v>130</v>
      </c>
      <c r="AI13" s="164"/>
      <c r="AJ13" s="164"/>
      <c r="AK13" s="164"/>
      <c r="AL13" s="164"/>
      <c r="AM13" s="164"/>
      <c r="AN13" s="164"/>
      <c r="AO13" s="165"/>
      <c r="AP13" s="166" t="s">
        <v>24</v>
      </c>
      <c r="AQ13" s="167"/>
      <c r="AR13" s="167"/>
      <c r="AS13" s="167"/>
      <c r="AT13" s="167"/>
      <c r="AU13" s="167"/>
      <c r="AV13" s="167"/>
      <c r="AW13" s="167"/>
      <c r="AX13" s="167"/>
      <c r="AY13" s="167"/>
      <c r="AZ13" s="167"/>
      <c r="BA13" s="167"/>
      <c r="BB13" s="168" t="s">
        <v>130</v>
      </c>
      <c r="BC13" s="169"/>
      <c r="BD13" s="169"/>
      <c r="BE13" s="169"/>
      <c r="BF13" s="169"/>
      <c r="BG13" s="169"/>
      <c r="BH13" s="169"/>
      <c r="BI13" s="170"/>
      <c r="BL13" s="7">
        <f>IF(N13="確認していない",1,0)</f>
        <v>0</v>
      </c>
      <c r="BM13" s="7">
        <f>IF(AH13="閲覧していない",1,0)</f>
        <v>0</v>
      </c>
      <c r="BN13" s="7">
        <f>IF(BB13="確認していない",1,0)</f>
        <v>0</v>
      </c>
      <c r="BO13" s="7">
        <f>SUM(BL13:BN13)</f>
        <v>0</v>
      </c>
      <c r="BP13" s="7"/>
      <c r="BQ13" s="7"/>
      <c r="BR13" s="7"/>
      <c r="BS13" s="7"/>
      <c r="BT13" s="7"/>
      <c r="BU13" s="7"/>
      <c r="BV13" s="7"/>
      <c r="BW13" s="7"/>
      <c r="BX13" s="7"/>
      <c r="BY13" s="8"/>
    </row>
    <row r="14" spans="1:77" s="5" customFormat="1" ht="22.5" customHeight="1" x14ac:dyDescent="0.65">
      <c r="D14" s="173" t="str">
        <f>IF(BO13&gt;0,"（注）事前ヒアリングの申込前に、公社ホームページ・概要説明動画・募集要項を必ずご確認ください。","")</f>
        <v/>
      </c>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33"/>
      <c r="BB14" s="133"/>
      <c r="BC14" s="133"/>
      <c r="BD14" s="133"/>
      <c r="BE14" s="133"/>
      <c r="BF14" s="133"/>
      <c r="BG14" s="133"/>
      <c r="BH14" s="133"/>
      <c r="BI14" s="133"/>
      <c r="BJ14" s="134"/>
      <c r="BK14" s="9"/>
    </row>
    <row r="15" spans="1:77" s="5" customFormat="1" ht="22.5" customHeight="1" x14ac:dyDescent="0.65">
      <c r="C15" s="175" t="s">
        <v>155</v>
      </c>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row>
    <row r="16" spans="1:77" s="5" customFormat="1" ht="22.5" customHeight="1" x14ac:dyDescent="0.65">
      <c r="D16" s="135"/>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7"/>
    </row>
    <row r="17" spans="1:63" s="5" customFormat="1" ht="22.5" customHeight="1" x14ac:dyDescent="0.65">
      <c r="D17" s="135"/>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7"/>
    </row>
    <row r="18" spans="1:63" s="5" customFormat="1" ht="22.5" customHeight="1" x14ac:dyDescent="0.65">
      <c r="D18" s="135"/>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7"/>
    </row>
    <row r="19" spans="1:63" s="5" customFormat="1" ht="22.5" customHeight="1" x14ac:dyDescent="0.65">
      <c r="C19" s="86" t="s">
        <v>156</v>
      </c>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row>
    <row r="20" spans="1:63" s="5" customFormat="1" ht="22.5" customHeight="1" x14ac:dyDescent="0.65">
      <c r="D20" s="139" t="s">
        <v>26</v>
      </c>
      <c r="E20" s="139"/>
      <c r="F20" s="139"/>
      <c r="G20" s="139"/>
      <c r="H20" s="140"/>
      <c r="I20" s="141" t="s">
        <v>3</v>
      </c>
      <c r="J20" s="142"/>
      <c r="K20" s="142"/>
      <c r="L20" s="142"/>
      <c r="M20" s="142"/>
      <c r="N20" s="142"/>
      <c r="O20" s="142"/>
      <c r="P20" s="142"/>
      <c r="Q20" s="142"/>
      <c r="R20" s="139" t="s">
        <v>27</v>
      </c>
      <c r="S20" s="139"/>
      <c r="T20" s="139"/>
      <c r="U20" s="139"/>
      <c r="V20" s="139"/>
      <c r="W20" s="140"/>
      <c r="X20" s="141" t="s">
        <v>3</v>
      </c>
      <c r="Y20" s="142"/>
      <c r="Z20" s="142"/>
      <c r="AA20" s="142"/>
      <c r="AB20" s="142"/>
      <c r="AC20" s="142"/>
      <c r="AD20" s="142"/>
      <c r="AE20" s="142"/>
      <c r="AF20" s="142"/>
      <c r="AG20" s="139" t="s">
        <v>28</v>
      </c>
      <c r="AH20" s="139"/>
      <c r="AI20" s="139"/>
      <c r="AJ20" s="139"/>
      <c r="AK20" s="139"/>
      <c r="AL20" s="140"/>
      <c r="AM20" s="141" t="s">
        <v>3</v>
      </c>
      <c r="AN20" s="142"/>
      <c r="AO20" s="142"/>
      <c r="AP20" s="142"/>
      <c r="AQ20" s="142"/>
      <c r="AR20" s="142"/>
      <c r="AS20" s="142"/>
      <c r="AT20" s="142"/>
      <c r="AU20" s="142"/>
      <c r="AV20" s="143" t="str">
        <f>IF(I20="","",IF(I20="選択してください","","（注）対面受付日はご希望に"))</f>
        <v/>
      </c>
      <c r="AW20" s="144"/>
      <c r="AX20" s="144"/>
      <c r="AY20" s="144"/>
      <c r="AZ20" s="144"/>
      <c r="BA20" s="144"/>
      <c r="BB20" s="144"/>
      <c r="BC20" s="144"/>
      <c r="BD20" s="144"/>
      <c r="BE20" s="144"/>
      <c r="BF20" s="144"/>
      <c r="BG20" s="144"/>
      <c r="BH20" s="144"/>
      <c r="BI20" s="144"/>
      <c r="BJ20" s="145"/>
    </row>
    <row r="21" spans="1:63" s="5" customFormat="1" ht="22.5" customHeight="1" x14ac:dyDescent="0.65">
      <c r="B21" s="176"/>
      <c r="C21" s="177"/>
      <c r="D21" s="178" t="str">
        <f>VLOOKUP(I20,事務局使用欄!F:G,2,0)</f>
        <v>-</v>
      </c>
      <c r="E21" s="179"/>
      <c r="F21" s="179"/>
      <c r="G21" s="179"/>
      <c r="H21" s="179"/>
      <c r="I21" s="179"/>
      <c r="J21" s="179"/>
      <c r="K21" s="179"/>
      <c r="L21" s="179"/>
      <c r="M21" s="179"/>
      <c r="N21" s="179"/>
      <c r="O21" s="179"/>
      <c r="P21" s="179"/>
      <c r="Q21" s="180"/>
      <c r="R21" s="178" t="str">
        <f>VLOOKUP(X20,事務局使用欄!F:G,2,0)</f>
        <v>-</v>
      </c>
      <c r="S21" s="179"/>
      <c r="T21" s="179"/>
      <c r="U21" s="179"/>
      <c r="V21" s="179"/>
      <c r="W21" s="179"/>
      <c r="X21" s="179"/>
      <c r="Y21" s="179"/>
      <c r="Z21" s="179"/>
      <c r="AA21" s="179"/>
      <c r="AB21" s="179"/>
      <c r="AC21" s="179"/>
      <c r="AD21" s="179"/>
      <c r="AE21" s="179"/>
      <c r="AF21" s="181"/>
      <c r="AG21" s="182" t="str">
        <f>VLOOKUP(AM20,事務局使用欄!F:G,2,0)</f>
        <v>-</v>
      </c>
      <c r="AH21" s="179"/>
      <c r="AI21" s="179"/>
      <c r="AJ21" s="179"/>
      <c r="AK21" s="179"/>
      <c r="AL21" s="179"/>
      <c r="AM21" s="179"/>
      <c r="AN21" s="179"/>
      <c r="AO21" s="179"/>
      <c r="AP21" s="179"/>
      <c r="AQ21" s="179"/>
      <c r="AR21" s="179"/>
      <c r="AS21" s="179"/>
      <c r="AT21" s="179"/>
      <c r="AU21" s="181"/>
      <c r="AV21" s="144" t="str">
        <f>IF(I20="","",IF(I20="選択してください","","　　沿えない場合があります。"))</f>
        <v/>
      </c>
      <c r="AW21" s="144"/>
      <c r="AX21" s="144"/>
      <c r="AY21" s="144"/>
      <c r="AZ21" s="144"/>
      <c r="BA21" s="144"/>
      <c r="BB21" s="144"/>
      <c r="BC21" s="144"/>
      <c r="BD21" s="144"/>
      <c r="BE21" s="144"/>
      <c r="BF21" s="144"/>
      <c r="BG21" s="144"/>
      <c r="BH21" s="144"/>
      <c r="BI21" s="144"/>
      <c r="BJ21" s="145"/>
    </row>
    <row r="22" spans="1:63" s="5" customFormat="1" ht="22.5" customHeight="1" x14ac:dyDescent="0.65">
      <c r="B22" s="49"/>
      <c r="C22" s="50"/>
      <c r="D22" s="132" t="str">
        <f>IF(I20="","",IF(I20="選択してください","","（注）事前ヒアリングで申請要件を満たしていないことが判明した場合、申請できません。"))</f>
        <v/>
      </c>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4"/>
      <c r="BK22" s="9"/>
    </row>
    <row r="23" spans="1:63" s="5" customFormat="1" ht="22.5" customHeight="1" x14ac:dyDescent="0.65">
      <c r="B23" s="49"/>
      <c r="C23" s="50"/>
      <c r="D23" s="132" t="str">
        <f>IF(I20="","",IF(I20="選択してください","","（注）事前ヒアリングで申請要件の確認を終えた方から対面受付日を決めさせていただきます。"))</f>
        <v/>
      </c>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4"/>
      <c r="BK23" s="9"/>
    </row>
    <row r="24" spans="1:63" s="5" customFormat="1" ht="22.5" customHeight="1" x14ac:dyDescent="0.65">
      <c r="A24" s="221" t="s">
        <v>29</v>
      </c>
      <c r="B24" s="221"/>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row>
    <row r="25" spans="1:63" s="5" customFormat="1" ht="22.5" customHeight="1" x14ac:dyDescent="0.65">
      <c r="B25" s="217" t="s">
        <v>157</v>
      </c>
      <c r="C25" s="217"/>
      <c r="D25" s="217"/>
      <c r="E25" s="217"/>
      <c r="F25" s="217"/>
      <c r="G25" s="217"/>
    </row>
    <row r="26" spans="1:63" ht="22.5" customHeight="1" x14ac:dyDescent="0.65">
      <c r="A26" s="10"/>
      <c r="C26" s="175" t="s">
        <v>158</v>
      </c>
      <c r="D26" s="175"/>
      <c r="E26" s="175"/>
      <c r="F26" s="175"/>
      <c r="G26" s="175"/>
      <c r="H26" s="175"/>
      <c r="I26" s="175"/>
      <c r="J26" s="175"/>
      <c r="K26" s="175"/>
      <c r="L26" s="175"/>
      <c r="M26" s="175"/>
      <c r="N26" s="175"/>
      <c r="O26" s="175"/>
      <c r="P26" s="175"/>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5"/>
      <c r="BB26" s="5"/>
      <c r="BC26" s="5"/>
      <c r="BD26" s="5"/>
      <c r="BE26" s="5"/>
      <c r="BF26" s="5"/>
      <c r="BG26" s="5"/>
      <c r="BH26" s="5"/>
      <c r="BI26" s="5"/>
      <c r="BJ26" s="5"/>
      <c r="BK26" s="5"/>
    </row>
    <row r="27" spans="1:63" ht="22.5" customHeight="1" x14ac:dyDescent="0.65">
      <c r="A27" s="10"/>
      <c r="B27" s="48"/>
      <c r="D27" s="287" t="s">
        <v>30</v>
      </c>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8"/>
      <c r="AF27" s="289"/>
      <c r="AG27" s="290"/>
      <c r="AH27" s="11"/>
      <c r="AI27" s="11"/>
      <c r="AJ27" s="11"/>
      <c r="AK27" s="11"/>
      <c r="AL27" s="11"/>
      <c r="AM27" s="11"/>
      <c r="AN27" s="11"/>
      <c r="AO27" s="11"/>
      <c r="AP27" s="11"/>
      <c r="AQ27" s="11"/>
      <c r="AR27" s="11"/>
      <c r="AS27" s="11"/>
      <c r="AT27" s="11"/>
      <c r="AU27" s="11"/>
      <c r="AV27" s="11"/>
      <c r="AW27" s="11"/>
      <c r="AX27" s="11"/>
      <c r="AY27" s="11"/>
      <c r="AZ27" s="11"/>
      <c r="BA27" s="5"/>
      <c r="BB27" s="5"/>
      <c r="BC27" s="5"/>
      <c r="BD27" s="5"/>
      <c r="BE27" s="5"/>
      <c r="BF27" s="5"/>
      <c r="BG27" s="5"/>
      <c r="BH27" s="5"/>
      <c r="BI27" s="5"/>
      <c r="BJ27" s="5"/>
      <c r="BK27" s="5"/>
    </row>
    <row r="28" spans="1:63" ht="22.5" customHeight="1" x14ac:dyDescent="0.65">
      <c r="A28" s="10"/>
      <c r="B28" s="48"/>
      <c r="C28" s="48"/>
      <c r="D28" s="298">
        <v>1</v>
      </c>
      <c r="E28" s="299"/>
      <c r="F28" s="281" t="s">
        <v>31</v>
      </c>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2"/>
      <c r="AN28" s="282"/>
      <c r="AO28" s="282"/>
      <c r="AP28" s="282"/>
      <c r="AQ28" s="282"/>
      <c r="AR28" s="282"/>
      <c r="AS28" s="282"/>
      <c r="AT28" s="282"/>
      <c r="AU28" s="282"/>
      <c r="AV28" s="282"/>
      <c r="AW28" s="282"/>
      <c r="AX28" s="282"/>
      <c r="AY28" s="282"/>
      <c r="AZ28" s="282"/>
      <c r="BA28" s="282"/>
      <c r="BB28" s="282"/>
      <c r="BC28" s="282"/>
      <c r="BD28" s="282"/>
      <c r="BE28" s="282"/>
      <c r="BF28" s="282"/>
      <c r="BG28" s="282"/>
      <c r="BH28" s="282"/>
      <c r="BI28" s="282"/>
      <c r="BJ28" s="283"/>
      <c r="BK28" s="5"/>
    </row>
    <row r="29" spans="1:63" ht="30" customHeight="1" x14ac:dyDescent="0.65">
      <c r="A29" s="10"/>
      <c r="B29" s="48"/>
      <c r="C29" s="48"/>
      <c r="D29" s="300"/>
      <c r="E29" s="301"/>
      <c r="F29" s="284" t="s">
        <v>32</v>
      </c>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6"/>
      <c r="BK29" s="5"/>
    </row>
    <row r="30" spans="1:63" ht="22.5" customHeight="1" x14ac:dyDescent="0.65">
      <c r="A30" s="10"/>
      <c r="B30" s="48"/>
      <c r="C30" s="48"/>
      <c r="D30" s="298">
        <v>2</v>
      </c>
      <c r="E30" s="299"/>
      <c r="F30" s="291" t="s">
        <v>33</v>
      </c>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3"/>
      <c r="BK30" s="5"/>
    </row>
    <row r="31" spans="1:63" ht="22.5" customHeight="1" x14ac:dyDescent="0.65">
      <c r="A31" s="10"/>
      <c r="B31" s="48"/>
      <c r="C31" s="48"/>
      <c r="D31" s="300"/>
      <c r="E31" s="301"/>
      <c r="F31" s="294" t="s">
        <v>34</v>
      </c>
      <c r="G31" s="295"/>
      <c r="H31" s="295"/>
      <c r="I31" s="295"/>
      <c r="J31" s="295"/>
      <c r="K31" s="295"/>
      <c r="L31" s="295"/>
      <c r="M31" s="295"/>
      <c r="N31" s="295"/>
      <c r="O31" s="295"/>
      <c r="P31" s="295"/>
      <c r="Q31" s="295"/>
      <c r="R31" s="295"/>
      <c r="S31" s="295"/>
      <c r="T31" s="295"/>
      <c r="U31" s="295"/>
      <c r="V31" s="295"/>
      <c r="W31" s="295"/>
      <c r="X31" s="295"/>
      <c r="Y31" s="295"/>
      <c r="Z31" s="295"/>
      <c r="AA31" s="295"/>
      <c r="AB31" s="295"/>
      <c r="AC31" s="295"/>
      <c r="AD31" s="295"/>
      <c r="AE31" s="295"/>
      <c r="AF31" s="295"/>
      <c r="AG31" s="295"/>
      <c r="AH31" s="295"/>
      <c r="AI31" s="295"/>
      <c r="AJ31" s="295"/>
      <c r="AK31" s="295"/>
      <c r="AL31" s="295"/>
      <c r="AM31" s="295"/>
      <c r="AN31" s="295"/>
      <c r="AO31" s="295"/>
      <c r="AP31" s="295"/>
      <c r="AQ31" s="295"/>
      <c r="AR31" s="295"/>
      <c r="AS31" s="295"/>
      <c r="AT31" s="295"/>
      <c r="AU31" s="295"/>
      <c r="AV31" s="295"/>
      <c r="AW31" s="295"/>
      <c r="AX31" s="295"/>
      <c r="AY31" s="295"/>
      <c r="AZ31" s="295"/>
      <c r="BA31" s="295"/>
      <c r="BB31" s="295"/>
      <c r="BC31" s="295"/>
      <c r="BD31" s="295"/>
      <c r="BE31" s="295"/>
      <c r="BF31" s="295"/>
      <c r="BG31" s="295"/>
      <c r="BH31" s="295"/>
      <c r="BI31" s="295"/>
      <c r="BJ31" s="296"/>
      <c r="BK31" s="5"/>
    </row>
    <row r="32" spans="1:63" ht="22.5" customHeight="1" x14ac:dyDescent="0.65">
      <c r="A32" s="10"/>
      <c r="B32" s="48"/>
      <c r="C32" s="48"/>
      <c r="D32" s="297" t="str">
        <f>IF(AF27=1,"（注）申請時点では連携体を構築している必要はありません。","")</f>
        <v/>
      </c>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5"/>
    </row>
    <row r="33" spans="1:122" ht="22.5" customHeight="1" x14ac:dyDescent="0.65">
      <c r="A33" s="10"/>
      <c r="B33" s="48"/>
      <c r="C33" s="175" t="s">
        <v>159</v>
      </c>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46"/>
      <c r="BB33" s="46"/>
      <c r="BC33" s="46"/>
      <c r="BD33" s="46"/>
      <c r="BE33" s="46"/>
      <c r="BF33" s="46"/>
      <c r="BG33" s="46"/>
      <c r="BH33" s="46"/>
      <c r="BI33" s="46"/>
      <c r="BJ33" s="46"/>
      <c r="BK33" s="5"/>
    </row>
    <row r="34" spans="1:122" ht="22.5" customHeight="1" x14ac:dyDescent="0.65">
      <c r="A34" s="10"/>
      <c r="B34" s="12"/>
      <c r="D34" s="128" t="s">
        <v>35</v>
      </c>
      <c r="E34" s="128"/>
      <c r="F34" s="128"/>
      <c r="G34" s="128"/>
      <c r="H34" s="128"/>
      <c r="I34" s="128"/>
      <c r="J34" s="129"/>
      <c r="K34" s="150"/>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280">
        <f>LEN(K34)</f>
        <v>0</v>
      </c>
      <c r="AO34" s="280"/>
      <c r="AP34" s="104" t="s">
        <v>129</v>
      </c>
      <c r="AQ34" s="105"/>
      <c r="AR34" s="105"/>
      <c r="AS34" s="105"/>
      <c r="AT34" s="105"/>
      <c r="AU34" s="105"/>
      <c r="AV34" s="105"/>
      <c r="AW34" s="105"/>
      <c r="AX34" s="105"/>
      <c r="AY34" s="105"/>
      <c r="AZ34" s="106"/>
      <c r="BA34" s="107"/>
      <c r="BB34" s="107"/>
      <c r="BC34" s="107"/>
      <c r="BD34" s="107"/>
      <c r="BE34" s="107"/>
      <c r="BF34" s="53"/>
      <c r="BG34" s="53"/>
      <c r="BH34" s="53"/>
      <c r="BI34" s="53"/>
      <c r="BJ34" s="53"/>
      <c r="BK34" s="12"/>
    </row>
    <row r="35" spans="1:122" ht="45" customHeight="1" x14ac:dyDescent="0.65">
      <c r="A35" s="10"/>
      <c r="B35" s="12"/>
      <c r="C35" s="12"/>
      <c r="D35" s="310" t="s">
        <v>36</v>
      </c>
      <c r="E35" s="310"/>
      <c r="F35" s="310"/>
      <c r="G35" s="310"/>
      <c r="H35" s="310"/>
      <c r="I35" s="310"/>
      <c r="J35" s="311"/>
      <c r="K35" s="222"/>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312"/>
      <c r="BG35" s="313"/>
      <c r="BH35" s="313"/>
      <c r="BI35" s="313"/>
      <c r="BJ35" s="313"/>
      <c r="BK35" s="313"/>
    </row>
    <row r="36" spans="1:122" ht="22.5" customHeight="1" x14ac:dyDescent="0.65">
      <c r="A36" s="10"/>
      <c r="B36" s="12"/>
      <c r="C36" s="12"/>
      <c r="D36" s="218" t="str">
        <f>IF(K34="","","（注）●の試作、●の事前検証 という申請テーマにしてください。")</f>
        <v/>
      </c>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144"/>
      <c r="AQ36" s="144"/>
      <c r="AR36" s="144"/>
      <c r="AS36" s="144"/>
      <c r="AT36" s="144"/>
      <c r="AU36" s="144"/>
      <c r="AV36" s="144"/>
      <c r="AW36" s="144"/>
      <c r="AX36" s="144"/>
      <c r="AY36" s="144"/>
      <c r="AZ36" s="144"/>
      <c r="BA36" s="144"/>
      <c r="BB36" s="144"/>
      <c r="BC36" s="144"/>
      <c r="BD36" s="144"/>
      <c r="BE36" s="144"/>
      <c r="BF36" s="144"/>
      <c r="BG36" s="144"/>
      <c r="BH36" s="144"/>
      <c r="BI36" s="144"/>
      <c r="BJ36" s="145"/>
      <c r="BK36" s="13"/>
    </row>
    <row r="37" spans="1:122" ht="22.5" customHeight="1" x14ac:dyDescent="0.65">
      <c r="A37" s="10"/>
      <c r="B37" s="12"/>
      <c r="C37" s="12"/>
      <c r="D37" s="143" t="str">
        <f>IF(K34="","","（注）助成金に採択された場合、申請テーマは公社HPに公開されます。技術的な開発要素のないもの、既製品の模倣や改良を")</f>
        <v/>
      </c>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5"/>
      <c r="BK37" s="14"/>
    </row>
    <row r="38" spans="1:122" ht="22.5" customHeight="1" x14ac:dyDescent="0.65">
      <c r="A38" s="10"/>
      <c r="B38" s="12"/>
      <c r="C38" s="12"/>
      <c r="D38" s="143" t="str">
        <f>IF(K34="","","　　　するものは申請テーマに設定できません（申請できません）。")</f>
        <v/>
      </c>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5"/>
      <c r="BK38" s="14"/>
    </row>
    <row r="39" spans="1:122" ht="22.5" customHeight="1" x14ac:dyDescent="0.65">
      <c r="A39" s="10"/>
      <c r="B39" s="12"/>
      <c r="C39" s="12"/>
      <c r="D39" s="143" t="str">
        <f>IF(K34="","","（注）申請書には、具体的な達成目標を設定していただきます。目標が未達成の場合、助成金が交付されません。")</f>
        <v/>
      </c>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5"/>
      <c r="BK39" s="12"/>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row>
    <row r="40" spans="1:122" ht="22.5" customHeight="1" x14ac:dyDescent="0.65">
      <c r="A40" s="10"/>
      <c r="B40" s="51"/>
      <c r="C40" s="51"/>
      <c r="BK40" s="14"/>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row>
    <row r="41" spans="1:122" ht="22.5" customHeight="1" x14ac:dyDescent="0.65">
      <c r="A41" s="10"/>
      <c r="B41" s="12"/>
      <c r="C41" s="175" t="s">
        <v>160</v>
      </c>
      <c r="D41" s="175"/>
      <c r="E41" s="175"/>
      <c r="F41" s="175"/>
      <c r="G41" s="175"/>
      <c r="H41" s="175"/>
      <c r="I41" s="175"/>
      <c r="J41" s="175"/>
      <c r="K41" s="175"/>
      <c r="L41" s="175"/>
      <c r="M41" s="175"/>
      <c r="N41" s="175"/>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row>
    <row r="42" spans="1:122" ht="22.5" customHeight="1" x14ac:dyDescent="0.65">
      <c r="A42" s="10"/>
      <c r="B42" s="12"/>
      <c r="C42" s="12"/>
      <c r="D42" s="111" t="s">
        <v>37</v>
      </c>
      <c r="E42" s="111"/>
      <c r="F42" s="111"/>
      <c r="G42" s="111"/>
      <c r="H42" s="111"/>
      <c r="I42" s="111"/>
      <c r="J42" s="111"/>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12"/>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row>
    <row r="43" spans="1:122" ht="22.5" customHeight="1" x14ac:dyDescent="0.65">
      <c r="A43" s="10"/>
      <c r="B43" s="12"/>
      <c r="C43" s="12"/>
      <c r="D43" s="131" t="s">
        <v>38</v>
      </c>
      <c r="E43" s="131"/>
      <c r="F43" s="131"/>
      <c r="G43" s="131"/>
      <c r="H43" s="131"/>
      <c r="I43" s="131"/>
      <c r="J43" s="160"/>
      <c r="K43" s="126"/>
      <c r="L43" s="127"/>
      <c r="M43" s="127"/>
      <c r="N43" s="127"/>
      <c r="O43" s="127"/>
      <c r="P43" s="127"/>
      <c r="Q43" s="127"/>
      <c r="R43" s="127"/>
      <c r="S43" s="128" t="s">
        <v>39</v>
      </c>
      <c r="T43" s="128"/>
      <c r="U43" s="128"/>
      <c r="V43" s="128"/>
      <c r="W43" s="129"/>
      <c r="X43" s="126"/>
      <c r="Y43" s="127"/>
      <c r="Z43" s="127"/>
      <c r="AA43" s="249" t="s">
        <v>40</v>
      </c>
      <c r="AB43" s="250"/>
      <c r="AC43" s="250"/>
      <c r="AD43" s="250"/>
      <c r="AE43" s="250"/>
      <c r="AF43" s="112"/>
      <c r="AG43" s="112"/>
      <c r="AH43" s="112"/>
      <c r="AI43" s="112"/>
      <c r="AJ43" s="97" t="s">
        <v>41</v>
      </c>
      <c r="AK43" s="98"/>
      <c r="AL43" s="98"/>
      <c r="AM43" s="98"/>
      <c r="AN43" s="98"/>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12"/>
    </row>
    <row r="44" spans="1:122" ht="22.5" customHeight="1" x14ac:dyDescent="0.65">
      <c r="A44" s="10"/>
      <c r="B44" s="12"/>
      <c r="C44" s="12"/>
      <c r="D44" s="320" t="s">
        <v>42</v>
      </c>
      <c r="E44" s="321" t="s">
        <v>43</v>
      </c>
      <c r="F44" s="321"/>
      <c r="G44" s="321"/>
      <c r="H44" s="321"/>
      <c r="I44" s="321"/>
      <c r="J44" s="321"/>
      <c r="K44" s="131" t="s">
        <v>44</v>
      </c>
      <c r="L44" s="131"/>
      <c r="M44" s="131"/>
      <c r="N44" s="131"/>
      <c r="O44" s="131"/>
      <c r="P44" s="131"/>
      <c r="Q44" s="131"/>
      <c r="R44" s="131"/>
      <c r="S44" s="131"/>
      <c r="T44" s="131"/>
      <c r="U44" s="131"/>
      <c r="V44" s="131"/>
      <c r="W44" s="131"/>
      <c r="X44" s="131"/>
      <c r="Y44" s="160"/>
      <c r="Z44" s="152" t="s">
        <v>130</v>
      </c>
      <c r="AA44" s="153"/>
      <c r="AB44" s="153"/>
      <c r="AC44" s="153"/>
      <c r="AD44" s="153"/>
      <c r="AE44" s="153"/>
      <c r="AF44" s="153"/>
      <c r="AG44" s="153"/>
      <c r="AH44" s="153"/>
      <c r="AI44" s="153"/>
      <c r="AJ44" s="153"/>
      <c r="AK44" s="153"/>
      <c r="AL44" s="153"/>
      <c r="AM44" s="153"/>
      <c r="AN44" s="153"/>
      <c r="AO44" s="153"/>
      <c r="AP44" s="153"/>
      <c r="AQ44" s="153"/>
      <c r="AR44" s="153"/>
      <c r="AS44" s="112" t="s">
        <v>45</v>
      </c>
      <c r="AT44" s="112"/>
      <c r="AU44" s="112"/>
      <c r="AV44" s="112"/>
      <c r="AW44" s="112"/>
      <c r="AX44" s="112"/>
      <c r="AY44" s="112"/>
      <c r="AZ44" s="172"/>
      <c r="BA44" s="172"/>
      <c r="BB44" s="172"/>
      <c r="BC44" s="172"/>
      <c r="BD44" s="172"/>
      <c r="BE44" s="172"/>
      <c r="BF44" s="172"/>
      <c r="BG44" s="172"/>
      <c r="BH44" s="172"/>
      <c r="BI44" s="172"/>
      <c r="BJ44" s="172"/>
      <c r="BK44" s="12"/>
    </row>
    <row r="45" spans="1:122" ht="22.5" customHeight="1" x14ac:dyDescent="0.65">
      <c r="A45" s="10"/>
      <c r="B45" s="12"/>
      <c r="C45" s="12"/>
      <c r="D45" s="320"/>
      <c r="E45" s="111" t="s">
        <v>46</v>
      </c>
      <c r="F45" s="111"/>
      <c r="G45" s="111"/>
      <c r="H45" s="111"/>
      <c r="I45" s="111"/>
      <c r="J45" s="111"/>
      <c r="K45" s="111" t="s">
        <v>47</v>
      </c>
      <c r="L45" s="111"/>
      <c r="M45" s="111"/>
      <c r="N45" s="111"/>
      <c r="O45" s="111"/>
      <c r="P45" s="111"/>
      <c r="Q45" s="111"/>
      <c r="R45" s="111"/>
      <c r="S45" s="111"/>
      <c r="T45" s="111"/>
      <c r="U45" s="111"/>
      <c r="V45" s="111"/>
      <c r="W45" s="111"/>
      <c r="X45" s="111"/>
      <c r="Y45" s="111"/>
      <c r="Z45" s="111" t="s">
        <v>25</v>
      </c>
      <c r="AA45" s="111"/>
      <c r="AB45" s="111"/>
      <c r="AC45" s="111"/>
      <c r="AD45" s="111"/>
      <c r="AE45" s="111"/>
      <c r="AF45" s="111"/>
      <c r="AG45" s="111"/>
      <c r="AH45" s="111"/>
      <c r="AI45" s="111"/>
      <c r="AJ45" s="111"/>
      <c r="AK45" s="111"/>
      <c r="AL45" s="111"/>
      <c r="AM45" s="111"/>
      <c r="AN45" s="111"/>
      <c r="AO45" s="111"/>
      <c r="AP45" s="111"/>
      <c r="AQ45" s="111"/>
      <c r="AR45" s="111"/>
      <c r="AS45" s="162" t="s">
        <v>45</v>
      </c>
      <c r="AT45" s="162"/>
      <c r="AU45" s="162"/>
      <c r="AV45" s="162"/>
      <c r="AW45" s="162"/>
      <c r="AX45" s="162"/>
      <c r="AY45" s="162"/>
      <c r="AZ45" s="172"/>
      <c r="BA45" s="172"/>
      <c r="BB45" s="172"/>
      <c r="BC45" s="172"/>
      <c r="BD45" s="172"/>
      <c r="BE45" s="172"/>
      <c r="BF45" s="172"/>
      <c r="BG45" s="172"/>
      <c r="BH45" s="172"/>
      <c r="BI45" s="172"/>
      <c r="BJ45" s="172"/>
      <c r="BK45" s="12"/>
    </row>
    <row r="46" spans="1:122" ht="22.5" customHeight="1" x14ac:dyDescent="0.65">
      <c r="A46" s="10"/>
      <c r="B46" s="258"/>
      <c r="C46" s="258"/>
      <c r="D46" s="218" t="str">
        <f>IF(K43="医療機器","（注）開発する医療機器のクラスに応じた医療機器製造販売業許可証（写）の提出が必要です。",IF(K43="非医療機器","（注）医療機器製造販売業または医療機器販売業（貸与業）のいずれかを持っている必要があります。",""))</f>
        <v/>
      </c>
      <c r="E46" s="219"/>
      <c r="F46" s="219"/>
      <c r="G46" s="219"/>
      <c r="H46" s="219"/>
      <c r="I46" s="219"/>
      <c r="J46" s="219"/>
      <c r="K46" s="219"/>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154"/>
      <c r="BK46" s="12"/>
      <c r="BL46" s="257" t="str">
        <f>IF(K43="非医療機器","（注）臨床現場において診断・治療・予防等に使用される非医療機器が対象となります。","")</f>
        <v/>
      </c>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7"/>
      <c r="DD46" s="257"/>
      <c r="DE46" s="257"/>
      <c r="DF46" s="257"/>
      <c r="DG46" s="257"/>
      <c r="DH46" s="257"/>
      <c r="DI46" s="257"/>
      <c r="DJ46" s="257"/>
      <c r="DK46" s="257"/>
      <c r="DL46" s="257"/>
      <c r="DM46" s="257"/>
      <c r="DN46" s="257"/>
      <c r="DO46" s="257"/>
      <c r="DP46" s="15"/>
      <c r="DQ46" s="15"/>
      <c r="DR46" s="15"/>
    </row>
    <row r="47" spans="1:122" ht="22.5" customHeight="1" x14ac:dyDescent="0.65">
      <c r="A47" s="10"/>
      <c r="B47" s="258"/>
      <c r="C47" s="258"/>
      <c r="D47" s="143" t="str">
        <f>IF(K43="医療機器",BL47,IF(K43="非医療機器",BL46,""))</f>
        <v/>
      </c>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5"/>
      <c r="BK47" s="13"/>
      <c r="BL47" s="256" t="str">
        <f>IF(X43="Ⅰ","（注）第一種、第二種、第三種のいずれかの医療機器製造販売業許可証（写）の提出が必要です。",IF(X43="Ⅱ","（注）第一種、第二種のいずれかの医療機器製造販売業許可証（写）の提出が必要です。",IF(X43="","","（注）第一種の医療機器製造販売業許可証（写）の提出が必要です。")))</f>
        <v/>
      </c>
      <c r="BM47" s="256"/>
      <c r="BN47" s="256"/>
      <c r="BO47" s="256"/>
      <c r="BP47" s="256"/>
      <c r="BQ47" s="256"/>
      <c r="BR47" s="256"/>
      <c r="BS47" s="256"/>
      <c r="BT47" s="256"/>
      <c r="BU47" s="256"/>
      <c r="BV47" s="256"/>
      <c r="BW47" s="256"/>
      <c r="BX47" s="256"/>
      <c r="BY47" s="256"/>
      <c r="BZ47" s="256"/>
      <c r="CA47" s="256"/>
      <c r="CB47" s="256"/>
      <c r="CC47" s="256"/>
      <c r="CD47" s="256"/>
      <c r="CE47" s="256"/>
      <c r="CF47" s="256"/>
      <c r="CG47" s="256"/>
      <c r="CH47" s="256"/>
      <c r="CI47" s="256"/>
      <c r="CJ47" s="256"/>
      <c r="CK47" s="256"/>
      <c r="CL47" s="256"/>
      <c r="CM47" s="256"/>
      <c r="CN47" s="256"/>
      <c r="CO47" s="256"/>
      <c r="CP47" s="256"/>
      <c r="CQ47" s="256"/>
      <c r="CR47" s="256"/>
      <c r="CS47" s="256"/>
      <c r="CT47" s="256"/>
      <c r="CU47" s="256"/>
      <c r="CV47" s="256"/>
      <c r="CW47" s="256"/>
      <c r="CX47" s="256"/>
      <c r="CY47" s="256"/>
      <c r="CZ47" s="256"/>
      <c r="DA47" s="256"/>
      <c r="DB47" s="256"/>
      <c r="DC47" s="256"/>
      <c r="DD47" s="256"/>
      <c r="DE47" s="256"/>
      <c r="DF47" s="256"/>
      <c r="DG47" s="256"/>
      <c r="DH47" s="256"/>
      <c r="DI47" s="256"/>
      <c r="DJ47" s="256"/>
      <c r="DK47" s="256"/>
      <c r="DL47" s="256"/>
      <c r="DM47" s="256"/>
      <c r="DN47" s="256"/>
      <c r="DO47" s="256"/>
      <c r="DP47" s="256"/>
      <c r="DQ47" s="256"/>
      <c r="DR47" s="256"/>
    </row>
    <row r="48" spans="1:122" ht="22.5" customHeight="1" x14ac:dyDescent="0.65">
      <c r="A48" s="10"/>
      <c r="B48" s="51"/>
      <c r="C48" s="51"/>
      <c r="D48" s="143" t="str">
        <f>IF(K43="","","（注）必要な業許可を持っていない場合、医療機器製販企業として申請することができません。")</f>
        <v/>
      </c>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5"/>
      <c r="BK48" s="13"/>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row>
    <row r="49" spans="1:86" ht="22.5" customHeight="1" x14ac:dyDescent="0.65">
      <c r="A49" s="10"/>
      <c r="B49" s="12"/>
      <c r="C49" s="175" t="s">
        <v>161</v>
      </c>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2"/>
      <c r="AP49" s="12"/>
      <c r="AQ49" s="12"/>
      <c r="AR49" s="12"/>
      <c r="AS49" s="12"/>
      <c r="AT49" s="12"/>
      <c r="AU49" s="12"/>
      <c r="AV49" s="12"/>
      <c r="AW49" s="12"/>
      <c r="AX49" s="12"/>
      <c r="AY49" s="12"/>
      <c r="AZ49" s="12"/>
      <c r="BA49" s="12"/>
      <c r="BB49" s="12"/>
      <c r="BC49" s="12"/>
      <c r="BD49" s="12"/>
      <c r="BE49" s="12"/>
      <c r="BF49" s="12"/>
      <c r="BG49" s="12"/>
      <c r="BH49" s="12"/>
      <c r="BI49" s="12"/>
      <c r="BJ49" s="12"/>
      <c r="BK49" s="12"/>
    </row>
    <row r="50" spans="1:86" ht="22.5" customHeight="1" x14ac:dyDescent="0.65">
      <c r="A50" s="10"/>
      <c r="B50" s="12"/>
      <c r="C50" s="12"/>
      <c r="D50" s="227" t="s">
        <v>48</v>
      </c>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12"/>
    </row>
    <row r="51" spans="1:86" ht="22.5" customHeight="1" x14ac:dyDescent="0.65">
      <c r="A51" s="10"/>
      <c r="B51" s="12"/>
      <c r="C51" s="73" t="s">
        <v>178</v>
      </c>
      <c r="D51" s="12"/>
      <c r="E51" s="12"/>
      <c r="F51" s="12"/>
      <c r="G51" s="12"/>
      <c r="H51" s="12"/>
      <c r="I51" s="12"/>
      <c r="J51" s="12"/>
      <c r="K51" s="12"/>
      <c r="L51" s="12"/>
      <c r="M51" s="12"/>
      <c r="N51" s="12"/>
      <c r="O51" s="12"/>
      <c r="P51" s="12"/>
      <c r="Q51" s="12"/>
      <c r="R51" s="12"/>
      <c r="S51" s="12"/>
      <c r="T51" s="12"/>
      <c r="U51" s="12"/>
      <c r="V51" s="12"/>
      <c r="W51" s="12"/>
      <c r="X51" s="12"/>
      <c r="Y51" s="317" t="s">
        <v>49</v>
      </c>
      <c r="Z51" s="317"/>
      <c r="AA51" s="317"/>
      <c r="AB51" s="317"/>
      <c r="AC51" s="317"/>
      <c r="AD51" s="317"/>
      <c r="AE51" s="317"/>
      <c r="AF51" s="317"/>
      <c r="AG51" s="317"/>
      <c r="AH51" s="317"/>
      <c r="AI51" s="317"/>
      <c r="AJ51" s="317"/>
      <c r="AK51" s="317"/>
      <c r="AL51" s="322">
        <f>D52*1.5</f>
        <v>0</v>
      </c>
      <c r="AM51" s="322"/>
      <c r="AN51" s="322"/>
      <c r="AO51" s="322"/>
      <c r="AP51" s="319" t="s">
        <v>50</v>
      </c>
      <c r="AQ51" s="319"/>
      <c r="AR51" s="319"/>
      <c r="AS51" s="319"/>
      <c r="AT51" s="319"/>
      <c r="AU51" s="319"/>
      <c r="AV51" s="17"/>
      <c r="AW51" s="12"/>
      <c r="AX51" s="12"/>
      <c r="AY51" s="12"/>
      <c r="AZ51" s="12"/>
    </row>
    <row r="52" spans="1:86" ht="22.5" customHeight="1" x14ac:dyDescent="0.65">
      <c r="A52" s="10"/>
      <c r="B52" s="12"/>
      <c r="C52" s="12"/>
      <c r="D52" s="305"/>
      <c r="E52" s="305"/>
      <c r="F52" s="305"/>
      <c r="G52" s="305"/>
      <c r="H52" s="305"/>
      <c r="I52" s="305"/>
      <c r="J52" s="306"/>
      <c r="K52" s="171" t="s">
        <v>51</v>
      </c>
      <c r="L52" s="131"/>
      <c r="M52" s="131"/>
      <c r="N52" s="131"/>
      <c r="O52" s="133" t="str">
        <f>IF(D52&gt;5000,"（注）助成金交付申請額は5,000千円（500万円）以内にしてください。","")</f>
        <v/>
      </c>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4"/>
      <c r="BK52" s="12"/>
    </row>
    <row r="53" spans="1:86" ht="22.5" customHeight="1" x14ac:dyDescent="0.65">
      <c r="A53" s="10"/>
      <c r="B53" s="12"/>
      <c r="C53" s="12"/>
      <c r="D53" s="132" t="str">
        <f>IF(D52="","","（注）助成率が2/3のため、助成金交付申請額の1.5倍の助成対象経費が必要となります。")</f>
        <v/>
      </c>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c r="AO53" s="133"/>
      <c r="AP53" s="133"/>
      <c r="AQ53" s="133"/>
      <c r="AR53" s="133"/>
      <c r="AS53" s="133"/>
      <c r="AT53" s="133"/>
      <c r="AU53" s="133"/>
      <c r="AV53" s="133"/>
      <c r="AW53" s="133"/>
      <c r="AX53" s="133"/>
      <c r="AY53" s="133"/>
      <c r="AZ53" s="133"/>
      <c r="BA53" s="133"/>
      <c r="BB53" s="133"/>
      <c r="BC53" s="133"/>
      <c r="BD53" s="133"/>
      <c r="BE53" s="133"/>
      <c r="BF53" s="133"/>
      <c r="BG53" s="133"/>
      <c r="BH53" s="133"/>
      <c r="BI53" s="133"/>
      <c r="BJ53" s="134"/>
      <c r="BK53" s="9"/>
    </row>
    <row r="54" spans="1:86" ht="22.5" customHeight="1" x14ac:dyDescent="0.65">
      <c r="A54" s="10"/>
      <c r="B54" s="12"/>
      <c r="C54" s="175" t="s">
        <v>162</v>
      </c>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2"/>
    </row>
    <row r="55" spans="1:86" ht="22.5" customHeight="1" x14ac:dyDescent="0.65">
      <c r="A55" s="10"/>
      <c r="B55" s="12"/>
      <c r="C55" s="12"/>
      <c r="D55" s="101" t="s">
        <v>52</v>
      </c>
      <c r="E55" s="102"/>
      <c r="F55" s="102"/>
      <c r="G55" s="102"/>
      <c r="H55" s="102"/>
      <c r="I55" s="103"/>
      <c r="J55" s="101" t="s">
        <v>53</v>
      </c>
      <c r="K55" s="102"/>
      <c r="L55" s="102"/>
      <c r="M55" s="102"/>
      <c r="N55" s="102"/>
      <c r="O55" s="103"/>
      <c r="P55" s="18"/>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row>
    <row r="56" spans="1:86" ht="20.149999999999999" customHeight="1" x14ac:dyDescent="0.65">
      <c r="A56" s="10"/>
      <c r="B56" s="12"/>
      <c r="C56" s="12"/>
      <c r="D56" s="259"/>
      <c r="E56" s="259"/>
      <c r="F56" s="259"/>
      <c r="G56" s="259"/>
      <c r="H56" s="259"/>
      <c r="I56" s="259"/>
      <c r="J56" s="259"/>
      <c r="K56" s="259"/>
      <c r="L56" s="259"/>
      <c r="M56" s="259"/>
      <c r="N56" s="259"/>
      <c r="O56" s="259"/>
      <c r="P56" s="18"/>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9"/>
      <c r="AT56" s="19"/>
      <c r="AU56" s="19"/>
      <c r="AV56" s="19"/>
      <c r="AW56" s="19"/>
      <c r="AX56" s="19"/>
      <c r="AY56" s="19"/>
      <c r="AZ56" s="19"/>
      <c r="BA56" s="19"/>
      <c r="BB56" s="19"/>
      <c r="BC56" s="19"/>
      <c r="BD56" s="19"/>
      <c r="BE56" s="19"/>
      <c r="BF56" s="19"/>
      <c r="BG56" s="19"/>
      <c r="BH56" s="19"/>
      <c r="BI56" s="19"/>
      <c r="BJ56" s="19"/>
      <c r="BK56" s="20"/>
      <c r="BL56" s="21" t="str">
        <f>IF(D56="○",1,"0")</f>
        <v>0</v>
      </c>
      <c r="BM56" s="21" t="str">
        <f>IF(J56="○",1,"0")</f>
        <v>0</v>
      </c>
      <c r="BN56" s="21">
        <f>SUM(BL56:BM56)</f>
        <v>0</v>
      </c>
      <c r="BO56" s="21"/>
      <c r="BP56" s="21"/>
      <c r="BQ56" s="22"/>
      <c r="BR56" s="22"/>
      <c r="BS56" s="22"/>
      <c r="BT56" s="22"/>
      <c r="BU56" s="22"/>
      <c r="BV56" s="23"/>
      <c r="BW56" s="24"/>
      <c r="BX56" s="24"/>
      <c r="BY56" s="24"/>
      <c r="BZ56" s="24"/>
      <c r="CA56" s="24"/>
      <c r="CB56" s="24"/>
      <c r="CC56" s="25"/>
      <c r="CD56" s="25"/>
      <c r="CE56" s="25"/>
      <c r="CF56" s="25"/>
      <c r="CG56" s="25"/>
      <c r="CH56" s="25"/>
    </row>
    <row r="57" spans="1:86" ht="22.5" customHeight="1" x14ac:dyDescent="0.65">
      <c r="A57" s="10"/>
      <c r="B57" s="12"/>
      <c r="C57" s="12"/>
      <c r="D57" s="147" t="str">
        <f>IF(BN56&gt;0,"（注）申請書には、申請する各経費について詳細に記入する必要があります。申請までにご検討ください。","")</f>
        <v/>
      </c>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2"/>
    </row>
    <row r="58" spans="1:86" ht="22.5" customHeight="1" x14ac:dyDescent="0.65">
      <c r="A58" s="10"/>
      <c r="B58" s="12"/>
      <c r="C58" s="175" t="s">
        <v>163</v>
      </c>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2"/>
    </row>
    <row r="59" spans="1:86" ht="22.5" customHeight="1" x14ac:dyDescent="0.65">
      <c r="A59" s="10"/>
      <c r="B59" s="12"/>
      <c r="C59" s="12"/>
      <c r="D59" s="303" t="s">
        <v>183</v>
      </c>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c r="AI59" s="304"/>
      <c r="AJ59" s="304"/>
      <c r="AK59" s="304"/>
      <c r="AL59" s="304"/>
      <c r="AM59" s="304"/>
      <c r="AN59" s="304"/>
      <c r="AO59" s="304"/>
      <c r="AP59" s="304"/>
      <c r="AQ59" s="304"/>
      <c r="AR59" s="304"/>
      <c r="AS59" s="304"/>
      <c r="AT59" s="304"/>
      <c r="AU59" s="304"/>
      <c r="AV59" s="304"/>
      <c r="AW59" s="304"/>
      <c r="AX59" s="304"/>
      <c r="AY59" s="304"/>
      <c r="AZ59" s="304"/>
      <c r="BA59" s="304"/>
      <c r="BB59" s="304"/>
      <c r="BC59" s="304"/>
      <c r="BD59" s="304"/>
      <c r="BE59" s="304"/>
      <c r="BF59" s="304"/>
      <c r="BG59" s="304"/>
      <c r="BH59" s="304"/>
      <c r="BI59" s="304"/>
      <c r="BJ59" s="304"/>
      <c r="BK59" s="12"/>
    </row>
    <row r="60" spans="1:86" ht="22.5" customHeight="1" x14ac:dyDescent="0.65">
      <c r="A60" s="10"/>
      <c r="B60" s="12"/>
      <c r="C60" s="12"/>
      <c r="D60" s="240" t="s">
        <v>179</v>
      </c>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1"/>
      <c r="AP60" s="241"/>
      <c r="AQ60" s="241"/>
      <c r="AR60" s="241"/>
      <c r="AS60" s="241"/>
      <c r="AT60" s="241"/>
      <c r="AU60" s="241"/>
      <c r="AV60" s="241"/>
      <c r="AW60" s="241"/>
      <c r="AX60" s="241"/>
      <c r="AY60" s="241"/>
      <c r="AZ60" s="241"/>
      <c r="BA60" s="241"/>
      <c r="BB60" s="241"/>
      <c r="BC60" s="241"/>
      <c r="BD60" s="241"/>
      <c r="BE60" s="241"/>
      <c r="BF60" s="241"/>
      <c r="BG60" s="241"/>
      <c r="BH60" s="241"/>
      <c r="BI60" s="241"/>
      <c r="BJ60" s="241"/>
      <c r="BK60" s="12"/>
    </row>
    <row r="61" spans="1:86" ht="22.5" customHeight="1" x14ac:dyDescent="0.65">
      <c r="A61" s="10"/>
      <c r="B61" s="12"/>
      <c r="C61" s="12"/>
      <c r="D61" s="307" t="s">
        <v>184</v>
      </c>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308"/>
      <c r="AQ61" s="308"/>
      <c r="AR61" s="308"/>
      <c r="AS61" s="308"/>
      <c r="AT61" s="308"/>
      <c r="AU61" s="308"/>
      <c r="AV61" s="308"/>
      <c r="AW61" s="308"/>
      <c r="AX61" s="308"/>
      <c r="AY61" s="308"/>
      <c r="AZ61" s="308"/>
      <c r="BA61" s="308"/>
      <c r="BB61" s="308"/>
      <c r="BC61" s="308"/>
      <c r="BD61" s="308"/>
      <c r="BE61" s="308"/>
      <c r="BF61" s="308"/>
      <c r="BG61" s="308"/>
      <c r="BH61" s="308"/>
      <c r="BI61" s="308"/>
      <c r="BJ61" s="309"/>
      <c r="BK61" s="12"/>
    </row>
    <row r="62" spans="1:86" ht="22.5" customHeight="1" x14ac:dyDescent="0.65">
      <c r="A62" s="10"/>
      <c r="B62" s="12"/>
      <c r="C62" s="12"/>
      <c r="D62" s="111" t="s">
        <v>54</v>
      </c>
      <c r="E62" s="111"/>
      <c r="F62" s="111"/>
      <c r="G62" s="111"/>
      <c r="H62" s="242">
        <v>44834</v>
      </c>
      <c r="I62" s="242"/>
      <c r="J62" s="242"/>
      <c r="K62" s="242"/>
      <c r="L62" s="242"/>
      <c r="M62" s="242"/>
      <c r="N62" s="242"/>
      <c r="O62" s="242"/>
      <c r="P62" s="242"/>
      <c r="Q62" s="242"/>
      <c r="R62" s="242"/>
      <c r="S62" s="242"/>
      <c r="T62" s="242"/>
      <c r="U62" s="112" t="s">
        <v>55</v>
      </c>
      <c r="V62" s="112"/>
      <c r="W62" s="148"/>
      <c r="X62" s="314"/>
      <c r="Y62" s="315"/>
      <c r="Z62" s="315"/>
      <c r="AA62" s="315"/>
      <c r="AB62" s="315"/>
      <c r="AC62" s="315"/>
      <c r="AD62" s="315"/>
      <c r="AE62" s="315"/>
      <c r="AF62" s="315"/>
      <c r="AG62" s="315"/>
      <c r="AH62" s="315"/>
      <c r="AI62" s="315"/>
      <c r="AJ62" s="315"/>
      <c r="AK62" s="316"/>
      <c r="AL62" s="237" t="s">
        <v>56</v>
      </c>
      <c r="AM62" s="112"/>
      <c r="AN62" s="112"/>
      <c r="AO62" s="112" t="str">
        <f>IF(X62="","",DATEDIF(H62,X62+1,"y")&amp;"年"&amp;DATEDIF(H62,X62+1,"ym")&amp;"ヶ月")</f>
        <v/>
      </c>
      <c r="AP62" s="112"/>
      <c r="AQ62" s="112"/>
      <c r="AR62" s="112"/>
      <c r="AS62" s="112"/>
      <c r="AT62" s="112"/>
      <c r="AU62" s="112"/>
      <c r="AV62" s="112"/>
      <c r="AW62" s="112"/>
      <c r="AX62" s="112"/>
      <c r="AY62" s="112"/>
      <c r="AZ62" s="26"/>
      <c r="BA62" s="27"/>
      <c r="BB62" s="27"/>
      <c r="BC62" s="27"/>
      <c r="BD62" s="27"/>
      <c r="BE62" s="27"/>
      <c r="BF62" s="27"/>
      <c r="BG62" s="27"/>
      <c r="BH62" s="27"/>
      <c r="BI62" s="27"/>
      <c r="BJ62" s="27"/>
      <c r="BK62" s="12"/>
    </row>
    <row r="63" spans="1:86" ht="22.5" customHeight="1" x14ac:dyDescent="0.65">
      <c r="A63" s="10"/>
      <c r="B63" s="12"/>
      <c r="C63" s="12"/>
      <c r="D63" s="239" t="str">
        <f>IF(X62="","","(注)期間内に契約～実施～支払を行った経費が助成金の対象経費になります。期間内の上市、量産、出荷はできません。")</f>
        <v/>
      </c>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39"/>
      <c r="AY63" s="239"/>
      <c r="AZ63" s="229"/>
      <c r="BA63" s="229"/>
      <c r="BB63" s="229"/>
      <c r="BC63" s="229"/>
      <c r="BD63" s="229"/>
      <c r="BE63" s="229"/>
      <c r="BF63" s="229"/>
      <c r="BG63" s="229"/>
      <c r="BH63" s="229"/>
      <c r="BI63" s="229"/>
      <c r="BJ63" s="229"/>
      <c r="BK63" s="12"/>
    </row>
    <row r="64" spans="1:86" ht="22.5" customHeight="1" x14ac:dyDescent="0.65">
      <c r="A64" s="10"/>
      <c r="B64" s="12"/>
      <c r="C64" s="12"/>
      <c r="D64" s="143" t="str">
        <f>IF(X62="","","(注)申請書には、達成目標と成果物、取組項目、実施スケジュール、実施方法を記入する必要があります。")</f>
        <v/>
      </c>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5"/>
      <c r="BK64" s="12"/>
    </row>
    <row r="65" spans="1:63" ht="22.5" customHeight="1" x14ac:dyDescent="0.65">
      <c r="A65" s="10"/>
      <c r="B65" s="12"/>
      <c r="C65" s="12"/>
      <c r="D65" s="132" t="str">
        <f>IF(X62="","","(注)目標を達成していない場合は助成金が交付されません。")</f>
        <v/>
      </c>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33"/>
      <c r="BI65" s="133"/>
      <c r="BJ65" s="134"/>
      <c r="BK65" s="12"/>
    </row>
    <row r="66" spans="1:63" ht="22.5" customHeight="1" x14ac:dyDescent="0.65">
      <c r="A66" s="10"/>
      <c r="B66" s="217" t="s">
        <v>177</v>
      </c>
      <c r="C66" s="217"/>
      <c r="D66" s="217"/>
      <c r="E66" s="217"/>
      <c r="F66" s="217"/>
      <c r="G66" s="217"/>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2"/>
      <c r="BA66" s="12"/>
      <c r="BB66" s="12"/>
      <c r="BC66" s="12"/>
      <c r="BD66" s="12"/>
      <c r="BE66" s="12"/>
      <c r="BF66" s="12"/>
      <c r="BG66" s="12"/>
      <c r="BH66" s="12"/>
      <c r="BI66" s="12"/>
      <c r="BJ66" s="12"/>
      <c r="BK66" s="12"/>
    </row>
    <row r="67" spans="1:63" ht="22.5" customHeight="1" x14ac:dyDescent="0.65">
      <c r="A67" s="10"/>
      <c r="B67" s="13"/>
      <c r="C67" s="226" t="s">
        <v>176</v>
      </c>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6"/>
      <c r="AE67" s="226"/>
      <c r="AF67" s="226"/>
      <c r="AG67" s="226"/>
      <c r="AH67" s="226"/>
      <c r="AI67" s="226"/>
      <c r="AJ67" s="226"/>
      <c r="AK67" s="226"/>
      <c r="AL67" s="226"/>
      <c r="AM67" s="226"/>
      <c r="AN67" s="226"/>
      <c r="AO67" s="226"/>
      <c r="AP67" s="226"/>
      <c r="AQ67" s="226"/>
      <c r="AR67" s="226"/>
      <c r="AS67" s="226"/>
      <c r="AT67" s="226"/>
      <c r="AU67" s="226"/>
      <c r="AV67" s="226"/>
      <c r="AW67" s="226"/>
      <c r="AX67" s="226"/>
      <c r="AY67" s="226"/>
      <c r="AZ67" s="12"/>
      <c r="BA67" s="12"/>
      <c r="BB67" s="12"/>
      <c r="BC67" s="12"/>
      <c r="BD67" s="12"/>
      <c r="BE67" s="12"/>
      <c r="BF67" s="12"/>
      <c r="BG67" s="12"/>
      <c r="BH67" s="12"/>
      <c r="BI67" s="12"/>
      <c r="BJ67" s="12"/>
      <c r="BK67" s="12"/>
    </row>
    <row r="68" spans="1:63" ht="22" customHeight="1" x14ac:dyDescent="0.65">
      <c r="A68" s="10"/>
      <c r="B68" s="12"/>
      <c r="C68" s="12"/>
      <c r="D68" s="260" t="s">
        <v>57</v>
      </c>
      <c r="E68" s="260"/>
      <c r="F68" s="260"/>
      <c r="G68" s="260"/>
      <c r="H68" s="260"/>
      <c r="I68" s="260"/>
      <c r="J68" s="261"/>
      <c r="K68" s="150"/>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99" t="str">
        <f>IF(K69="","","（注）申請時に会社概要の提出が必要です。")</f>
        <v/>
      </c>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2"/>
    </row>
    <row r="69" spans="1:63" ht="22.5" customHeight="1" x14ac:dyDescent="0.65">
      <c r="A69" s="10"/>
      <c r="B69" s="12"/>
      <c r="C69" s="12"/>
      <c r="D69" s="112" t="s">
        <v>58</v>
      </c>
      <c r="E69" s="112"/>
      <c r="F69" s="112"/>
      <c r="G69" s="112"/>
      <c r="H69" s="112"/>
      <c r="I69" s="112"/>
      <c r="J69" s="148"/>
      <c r="K69" s="150"/>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97" t="s">
        <v>59</v>
      </c>
      <c r="AM69" s="98"/>
      <c r="AN69" s="98"/>
      <c r="AO69" s="98"/>
      <c r="AP69" s="98"/>
      <c r="AQ69" s="266" t="s">
        <v>25</v>
      </c>
      <c r="AR69" s="266"/>
      <c r="AS69" s="266"/>
      <c r="AT69" s="266"/>
      <c r="AU69" s="266"/>
      <c r="AV69" s="266"/>
      <c r="AW69" s="266"/>
      <c r="AX69" s="266"/>
      <c r="AY69" s="266"/>
      <c r="AZ69" s="266"/>
      <c r="BA69" s="266"/>
      <c r="BB69" s="266"/>
      <c r="BC69" s="266"/>
      <c r="BD69" s="266"/>
      <c r="BE69" s="266"/>
      <c r="BF69" s="266"/>
      <c r="BG69" s="266"/>
      <c r="BH69" s="266"/>
      <c r="BI69" s="266"/>
      <c r="BJ69" s="266"/>
      <c r="BK69" s="12"/>
    </row>
    <row r="70" spans="1:63" ht="22.5" customHeight="1" x14ac:dyDescent="0.65">
      <c r="A70" s="10"/>
      <c r="B70" s="12"/>
      <c r="C70" s="12"/>
      <c r="D70" s="112" t="s">
        <v>60</v>
      </c>
      <c r="E70" s="112"/>
      <c r="F70" s="112"/>
      <c r="G70" s="112"/>
      <c r="H70" s="112"/>
      <c r="I70" s="112"/>
      <c r="J70" s="148"/>
      <c r="K70" s="251"/>
      <c r="L70" s="252"/>
      <c r="M70" s="252"/>
      <c r="N70" s="252"/>
      <c r="O70" s="252"/>
      <c r="P70" s="252"/>
      <c r="Q70" s="252"/>
      <c r="R70" s="252"/>
      <c r="S70" s="252"/>
      <c r="T70" s="252"/>
      <c r="U70" s="252"/>
      <c r="V70" s="252"/>
      <c r="W70" s="252"/>
      <c r="X70" s="252"/>
      <c r="Y70" s="252"/>
      <c r="Z70" s="252"/>
      <c r="AA70" s="252"/>
      <c r="AB70" s="252"/>
      <c r="AC70" s="252"/>
      <c r="AD70" s="252"/>
      <c r="AE70" s="252"/>
      <c r="AF70" s="252"/>
      <c r="AG70" s="252"/>
      <c r="AH70" s="252"/>
      <c r="AI70" s="252"/>
      <c r="AJ70" s="252"/>
      <c r="AK70" s="252"/>
      <c r="AL70" s="97" t="s">
        <v>61</v>
      </c>
      <c r="AM70" s="98"/>
      <c r="AN70" s="98"/>
      <c r="AO70" s="98"/>
      <c r="AP70" s="98"/>
      <c r="AQ70" s="149"/>
      <c r="AR70" s="149"/>
      <c r="AS70" s="149"/>
      <c r="AT70" s="149"/>
      <c r="AU70" s="149"/>
      <c r="AV70" s="149"/>
      <c r="AW70" s="149"/>
      <c r="AX70" s="149"/>
      <c r="AY70" s="149"/>
      <c r="AZ70" s="149"/>
      <c r="BA70" s="149"/>
      <c r="BB70" s="149"/>
      <c r="BC70" s="149"/>
      <c r="BD70" s="149"/>
      <c r="BE70" s="149"/>
      <c r="BF70" s="149"/>
      <c r="BG70" s="149"/>
      <c r="BH70" s="149"/>
      <c r="BI70" s="149"/>
      <c r="BJ70" s="149"/>
      <c r="BK70" s="12"/>
    </row>
    <row r="71" spans="1:63" ht="22.5" customHeight="1" x14ac:dyDescent="0.65">
      <c r="A71" s="10"/>
      <c r="B71" s="12"/>
      <c r="C71" s="12"/>
      <c r="D71" s="249" t="s">
        <v>62</v>
      </c>
      <c r="E71" s="250"/>
      <c r="F71" s="250"/>
      <c r="G71" s="250"/>
      <c r="H71" s="250"/>
      <c r="I71" s="250"/>
      <c r="J71" s="250"/>
      <c r="K71" s="253" t="s">
        <v>63</v>
      </c>
      <c r="L71" s="253"/>
      <c r="M71" s="211"/>
      <c r="N71" s="211"/>
      <c r="O71" s="211"/>
      <c r="P71" s="47" t="s">
        <v>0</v>
      </c>
      <c r="Q71" s="234"/>
      <c r="R71" s="234"/>
      <c r="S71" s="234"/>
      <c r="T71" s="235"/>
      <c r="U71" s="254"/>
      <c r="V71" s="255"/>
      <c r="W71" s="255"/>
      <c r="X71" s="255"/>
      <c r="Y71" s="255"/>
      <c r="Z71" s="255"/>
      <c r="AA71" s="255"/>
      <c r="AB71" s="255"/>
      <c r="AC71" s="255"/>
      <c r="AD71" s="255"/>
      <c r="AE71" s="255"/>
      <c r="AF71" s="255"/>
      <c r="AG71" s="255"/>
      <c r="AH71" s="255"/>
      <c r="AI71" s="255"/>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5"/>
      <c r="BG71" s="255"/>
      <c r="BH71" s="255"/>
      <c r="BI71" s="255"/>
      <c r="BJ71" s="255"/>
      <c r="BK71" s="12"/>
    </row>
    <row r="72" spans="1:63" ht="22.5" customHeight="1" x14ac:dyDescent="0.65">
      <c r="A72" s="10"/>
      <c r="B72" s="12"/>
      <c r="C72" s="12"/>
      <c r="D72" s="147" t="str">
        <f>IF(U71="","","（注）本店登記所在地は都外の所在地でも問題ありません。")</f>
        <v/>
      </c>
      <c r="E72" s="147"/>
      <c r="F72" s="147"/>
      <c r="G72" s="147"/>
      <c r="H72" s="147"/>
      <c r="I72" s="147"/>
      <c r="J72" s="147"/>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2"/>
    </row>
    <row r="73" spans="1:63" ht="22.5" customHeight="1" x14ac:dyDescent="0.65">
      <c r="A73" s="10"/>
      <c r="B73" s="12"/>
      <c r="C73" s="12"/>
      <c r="D73" s="249" t="s">
        <v>64</v>
      </c>
      <c r="E73" s="250"/>
      <c r="F73" s="250"/>
      <c r="G73" s="250"/>
      <c r="H73" s="250"/>
      <c r="I73" s="250"/>
      <c r="J73" s="250"/>
      <c r="K73" s="253" t="s">
        <v>63</v>
      </c>
      <c r="L73" s="253"/>
      <c r="M73" s="211"/>
      <c r="N73" s="211"/>
      <c r="O73" s="211"/>
      <c r="P73" s="47" t="s">
        <v>0</v>
      </c>
      <c r="Q73" s="234"/>
      <c r="R73" s="234"/>
      <c r="S73" s="234"/>
      <c r="T73" s="235"/>
      <c r="U73" s="254"/>
      <c r="V73" s="255"/>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c r="AY73" s="255"/>
      <c r="AZ73" s="255"/>
      <c r="BA73" s="255"/>
      <c r="BB73" s="255"/>
      <c r="BC73" s="255"/>
      <c r="BD73" s="255"/>
      <c r="BE73" s="255"/>
      <c r="BF73" s="255"/>
      <c r="BG73" s="255"/>
      <c r="BH73" s="255"/>
      <c r="BI73" s="255"/>
      <c r="BJ73" s="255"/>
      <c r="BK73" s="12"/>
    </row>
    <row r="74" spans="1:63" ht="22.5" customHeight="1" x14ac:dyDescent="0.65">
      <c r="A74" s="10"/>
      <c r="B74" s="12"/>
      <c r="C74" s="12"/>
      <c r="D74" s="147" t="str">
        <f>IF(U73="","","（注）都内に登記をしている必要があります（支店登記でも可）。登記簿謄本の住所をご記入ください。")</f>
        <v/>
      </c>
      <c r="E74" s="147"/>
      <c r="F74" s="147"/>
      <c r="G74" s="147"/>
      <c r="H74" s="147"/>
      <c r="I74" s="147"/>
      <c r="J74" s="147"/>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2"/>
    </row>
    <row r="75" spans="1:63" ht="22.5" customHeight="1" x14ac:dyDescent="0.65">
      <c r="A75" s="10"/>
      <c r="B75" s="12"/>
      <c r="C75" s="12"/>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2"/>
    </row>
    <row r="76" spans="1:63" ht="22.5" customHeight="1" x14ac:dyDescent="0.65">
      <c r="A76" s="10"/>
      <c r="B76" s="12"/>
      <c r="C76" s="12"/>
      <c r="D76" s="267" t="s">
        <v>182</v>
      </c>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9"/>
      <c r="AF76" s="271"/>
      <c r="AG76" s="234"/>
      <c r="AH76" s="277"/>
      <c r="AI76" s="246"/>
      <c r="AJ76" s="247"/>
      <c r="AK76" s="248"/>
      <c r="AL76" s="120" t="s">
        <v>65</v>
      </c>
      <c r="AM76" s="196"/>
      <c r="AN76" s="197"/>
      <c r="AO76" s="198"/>
      <c r="AP76" s="199"/>
      <c r="AQ76" s="120" t="s">
        <v>66</v>
      </c>
      <c r="AR76" s="121"/>
      <c r="AS76" s="122" t="s">
        <v>67</v>
      </c>
      <c r="AT76" s="122"/>
      <c r="AU76" s="122"/>
      <c r="AV76" s="122"/>
      <c r="AW76" s="122"/>
      <c r="AX76" s="123"/>
      <c r="AY76" s="243"/>
      <c r="AZ76" s="244"/>
      <c r="BA76" s="244"/>
      <c r="BB76" s="245"/>
      <c r="BC76" s="120" t="s">
        <v>65</v>
      </c>
      <c r="BD76" s="196"/>
      <c r="BE76" s="262"/>
      <c r="BF76" s="121"/>
      <c r="BG76" s="263"/>
      <c r="BH76" s="264" t="s">
        <v>68</v>
      </c>
      <c r="BI76" s="265"/>
      <c r="BJ76" s="265"/>
      <c r="BK76" s="12"/>
    </row>
    <row r="77" spans="1:63" ht="22.5" customHeight="1" x14ac:dyDescent="0.65">
      <c r="A77" s="10"/>
      <c r="B77" s="12"/>
      <c r="C77" s="12"/>
      <c r="D77" s="128" t="s">
        <v>69</v>
      </c>
      <c r="E77" s="128"/>
      <c r="F77" s="128"/>
      <c r="G77" s="128"/>
      <c r="H77" s="128"/>
      <c r="I77" s="128"/>
      <c r="J77" s="129"/>
      <c r="K77" s="126" t="s">
        <v>123</v>
      </c>
      <c r="L77" s="127"/>
      <c r="M77" s="127"/>
      <c r="N77" s="127"/>
      <c r="O77" s="127"/>
      <c r="P77" s="127"/>
      <c r="Q77" s="127"/>
      <c r="R77" s="127"/>
      <c r="S77" s="127"/>
      <c r="T77" s="127"/>
      <c r="U77" s="127"/>
      <c r="V77" s="236"/>
      <c r="W77" s="237" t="s">
        <v>70</v>
      </c>
      <c r="X77" s="112"/>
      <c r="Y77" s="112"/>
      <c r="Z77" s="112"/>
      <c r="AA77" s="112"/>
      <c r="AB77" s="112"/>
      <c r="AC77" s="112"/>
      <c r="AD77" s="148"/>
      <c r="AE77" s="113"/>
      <c r="AF77" s="114"/>
      <c r="AG77" s="114"/>
      <c r="AH77" s="114"/>
      <c r="AI77" s="114"/>
      <c r="AJ77" s="114"/>
      <c r="AK77" s="115"/>
      <c r="AL77" s="238" t="s">
        <v>71</v>
      </c>
      <c r="AM77" s="111"/>
      <c r="AN77" s="111"/>
      <c r="AO77" s="111"/>
      <c r="AP77" s="194" t="s">
        <v>72</v>
      </c>
      <c r="AQ77" s="194"/>
      <c r="AR77" s="194"/>
      <c r="AS77" s="195"/>
      <c r="AT77" s="113" t="s">
        <v>124</v>
      </c>
      <c r="AU77" s="114"/>
      <c r="AV77" s="114"/>
      <c r="AW77" s="114"/>
      <c r="AX77" s="114"/>
      <c r="AY77" s="114"/>
      <c r="AZ77" s="114"/>
      <c r="BA77" s="114"/>
      <c r="BB77" s="114"/>
      <c r="BC77" s="114"/>
      <c r="BD77" s="114"/>
      <c r="BE77" s="114"/>
      <c r="BF77" s="114"/>
      <c r="BG77" s="114"/>
      <c r="BH77" s="114"/>
      <c r="BI77" s="114"/>
      <c r="BJ77" s="114"/>
      <c r="BK77" s="12"/>
    </row>
    <row r="78" spans="1:63" ht="22.5" customHeight="1" x14ac:dyDescent="0.65">
      <c r="A78" s="10"/>
      <c r="B78" s="12"/>
      <c r="C78" s="12"/>
      <c r="D78" s="125" t="str">
        <f>IF(AT77="大企業またはみなし大企業","（注）大企業、みなし大企業に該当する場合、申請することができません。","")</f>
        <v/>
      </c>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
    </row>
    <row r="79" spans="1:63" ht="22.5" customHeight="1" x14ac:dyDescent="0.65">
      <c r="A79" s="10"/>
      <c r="B79" s="12"/>
      <c r="C79" s="12"/>
      <c r="D79" s="112" t="s">
        <v>73</v>
      </c>
      <c r="E79" s="112"/>
      <c r="F79" s="112"/>
      <c r="G79" s="112"/>
      <c r="H79" s="112"/>
      <c r="I79" s="112"/>
      <c r="J79" s="112"/>
      <c r="K79" s="118"/>
      <c r="L79" s="118"/>
      <c r="M79" s="118"/>
      <c r="N79" s="118"/>
      <c r="O79" s="118"/>
      <c r="P79" s="266" t="s">
        <v>74</v>
      </c>
      <c r="Q79" s="266"/>
      <c r="R79" s="266"/>
      <c r="S79" s="266"/>
      <c r="T79" s="266"/>
      <c r="U79" s="266"/>
      <c r="V79" s="266"/>
      <c r="W79" s="266"/>
      <c r="X79" s="266"/>
      <c r="Y79" s="266"/>
      <c r="Z79" s="266"/>
      <c r="AA79" s="266"/>
      <c r="AB79" s="266"/>
      <c r="AC79" s="266"/>
      <c r="AD79" s="266"/>
      <c r="AE79" s="266"/>
      <c r="AF79" s="266"/>
      <c r="AG79" s="128" t="s">
        <v>75</v>
      </c>
      <c r="AH79" s="128"/>
      <c r="AI79" s="128"/>
      <c r="AJ79" s="128"/>
      <c r="AK79" s="128"/>
      <c r="AL79" s="128"/>
      <c r="AM79" s="128"/>
      <c r="AN79" s="128"/>
      <c r="AO79" s="129"/>
      <c r="AP79" s="113"/>
      <c r="AQ79" s="114"/>
      <c r="AR79" s="114"/>
      <c r="AS79" s="114"/>
      <c r="AT79" s="115"/>
      <c r="AU79" s="130" t="s">
        <v>76</v>
      </c>
      <c r="AV79" s="131"/>
      <c r="AW79" s="112" t="s">
        <v>77</v>
      </c>
      <c r="AX79" s="112"/>
      <c r="AY79" s="112"/>
      <c r="AZ79" s="112"/>
      <c r="BA79" s="112"/>
      <c r="BB79" s="112"/>
      <c r="BC79" s="112"/>
      <c r="BD79" s="118"/>
      <c r="BE79" s="118"/>
      <c r="BF79" s="118"/>
      <c r="BG79" s="118"/>
      <c r="BH79" s="118"/>
      <c r="BI79" s="111" t="s">
        <v>78</v>
      </c>
      <c r="BJ79" s="111"/>
      <c r="BK79" s="12"/>
    </row>
    <row r="80" spans="1:63" ht="22.5" customHeight="1" x14ac:dyDescent="0.65">
      <c r="A80" s="10"/>
      <c r="B80" s="12"/>
      <c r="C80" s="12"/>
      <c r="D80" s="128" t="s">
        <v>79</v>
      </c>
      <c r="E80" s="128"/>
      <c r="F80" s="128"/>
      <c r="G80" s="128"/>
      <c r="H80" s="128"/>
      <c r="I80" s="128"/>
      <c r="J80" s="128"/>
      <c r="K80" s="128"/>
      <c r="L80" s="128"/>
      <c r="M80" s="128"/>
      <c r="N80" s="128"/>
      <c r="O80" s="128"/>
      <c r="P80" s="128"/>
      <c r="Q80" s="128"/>
      <c r="R80" s="128"/>
      <c r="S80" s="128"/>
      <c r="T80" s="128"/>
      <c r="U80" s="128"/>
      <c r="V80" s="128"/>
      <c r="W80" s="128"/>
      <c r="X80" s="128"/>
      <c r="Y80" s="128"/>
      <c r="Z80" s="129"/>
      <c r="AA80" s="126"/>
      <c r="AB80" s="127"/>
      <c r="AC80" s="127"/>
      <c r="AD80" s="127"/>
      <c r="AE80" s="127"/>
      <c r="AF80" s="127"/>
      <c r="AG80" s="128" t="s">
        <v>80</v>
      </c>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9"/>
      <c r="BE80" s="126"/>
      <c r="BF80" s="127"/>
      <c r="BG80" s="127"/>
      <c r="BH80" s="127"/>
      <c r="BI80" s="127"/>
      <c r="BJ80" s="127"/>
      <c r="BK80" s="12"/>
    </row>
    <row r="81" spans="1:64" ht="22.5" customHeight="1" x14ac:dyDescent="0.65">
      <c r="A81" s="10"/>
      <c r="B81" s="12"/>
      <c r="C81" s="12"/>
      <c r="D81" s="125" t="str">
        <f>IF(AA80="いる","（注）大企業が実質的に経営に参画している場合、申請できません。募集要項でご確認ください。",IF(BE80="いる","（注）大企業が実質的に経営に参画している場合、申請できません。募集要項でご確認ください。",""))</f>
        <v/>
      </c>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
    </row>
    <row r="82" spans="1:64" ht="22.5" customHeight="1" x14ac:dyDescent="0.65">
      <c r="A82" s="10"/>
      <c r="B82" s="12"/>
      <c r="C82" s="226" t="s">
        <v>174</v>
      </c>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c r="AB82" s="226"/>
      <c r="AC82" s="226"/>
      <c r="AD82" s="226"/>
      <c r="AE82" s="226"/>
      <c r="AF82" s="226"/>
      <c r="AG82" s="226"/>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12"/>
      <c r="BK82" s="12"/>
    </row>
    <row r="83" spans="1:64" ht="22.5" customHeight="1" x14ac:dyDescent="0.65">
      <c r="A83" s="10"/>
      <c r="B83" s="12"/>
      <c r="C83" s="12"/>
      <c r="D83" s="128" t="s">
        <v>81</v>
      </c>
      <c r="E83" s="128"/>
      <c r="F83" s="128"/>
      <c r="G83" s="128"/>
      <c r="H83" s="128"/>
      <c r="I83" s="128"/>
      <c r="J83" s="128"/>
      <c r="K83" s="119" t="s">
        <v>82</v>
      </c>
      <c r="L83" s="119"/>
      <c r="M83" s="124"/>
      <c r="N83" s="124"/>
      <c r="O83" s="124"/>
      <c r="P83" s="47" t="s">
        <v>0</v>
      </c>
      <c r="Q83" s="234"/>
      <c r="R83" s="234"/>
      <c r="S83" s="234"/>
      <c r="T83" s="235"/>
      <c r="U83" s="254"/>
      <c r="V83" s="255"/>
      <c r="W83" s="255"/>
      <c r="X83" s="255"/>
      <c r="Y83" s="255"/>
      <c r="Z83" s="255"/>
      <c r="AA83" s="255"/>
      <c r="AB83" s="255"/>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5"/>
      <c r="AZ83" s="255"/>
      <c r="BA83" s="255"/>
      <c r="BB83" s="255"/>
      <c r="BC83" s="255"/>
      <c r="BD83" s="255"/>
      <c r="BE83" s="255"/>
      <c r="BF83" s="255"/>
      <c r="BG83" s="255"/>
      <c r="BH83" s="255"/>
      <c r="BI83" s="255"/>
      <c r="BJ83" s="255"/>
      <c r="BK83" s="12"/>
    </row>
    <row r="84" spans="1:64" ht="22.5" customHeight="1" x14ac:dyDescent="0.65">
      <c r="A84" s="10"/>
      <c r="B84" s="12"/>
      <c r="C84" s="12"/>
      <c r="D84" s="147" t="str">
        <f>IF(U83="","","（注）開発の実施場所は自社の事業所等をご記入ください。所在地は首都圏であれば問題ありません。")</f>
        <v/>
      </c>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2"/>
    </row>
    <row r="85" spans="1:64" ht="22.5" customHeight="1" x14ac:dyDescent="0.65">
      <c r="A85" s="10"/>
      <c r="B85" s="232"/>
      <c r="C85" s="233"/>
      <c r="D85" s="228" t="str">
        <f>IF(U83="","","（注）申請書には、開発実施場所の「名称」「面積」「実施業務」「開発者数」「機器設備」「最寄交通機関」を")</f>
        <v/>
      </c>
      <c r="E85" s="229"/>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229"/>
      <c r="BE85" s="229"/>
      <c r="BF85" s="229"/>
      <c r="BG85" s="229"/>
      <c r="BH85" s="229"/>
      <c r="BI85" s="229"/>
      <c r="BJ85" s="229"/>
      <c r="BK85" s="12"/>
    </row>
    <row r="86" spans="1:64" ht="22.5" customHeight="1" x14ac:dyDescent="0.65">
      <c r="A86" s="10"/>
      <c r="B86" s="49"/>
      <c r="C86" s="50"/>
      <c r="D86" s="116" t="str">
        <f>IF(U83="","","　　　記入する必要があります。")</f>
        <v/>
      </c>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c r="BH86" s="117"/>
      <c r="BI86" s="117"/>
      <c r="BJ86" s="117"/>
      <c r="BK86" s="12"/>
    </row>
    <row r="87" spans="1:64" ht="22.5" customHeight="1" x14ac:dyDescent="0.65">
      <c r="A87" s="10"/>
      <c r="B87" s="12"/>
      <c r="C87" s="175" t="s">
        <v>175</v>
      </c>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row>
    <row r="88" spans="1:64" ht="22.5" customHeight="1" x14ac:dyDescent="0.65">
      <c r="A88" s="10"/>
      <c r="B88" s="12"/>
      <c r="C88" s="12"/>
      <c r="D88" s="138" t="s">
        <v>180</v>
      </c>
      <c r="E88" s="108"/>
      <c r="F88" s="108"/>
      <c r="G88" s="108"/>
      <c r="H88" s="108"/>
      <c r="I88" s="108"/>
      <c r="J88" s="108"/>
      <c r="K88" s="108"/>
      <c r="L88" s="108"/>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2"/>
    </row>
    <row r="89" spans="1:64" ht="22.5" customHeight="1" x14ac:dyDescent="0.65">
      <c r="A89" s="10"/>
      <c r="B89" s="12"/>
      <c r="C89" s="12"/>
      <c r="D89" s="108" t="s">
        <v>83</v>
      </c>
      <c r="E89" s="108"/>
      <c r="F89" s="108"/>
      <c r="G89" s="108"/>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2"/>
    </row>
    <row r="90" spans="1:64" ht="22.5" customHeight="1" x14ac:dyDescent="0.65">
      <c r="A90" s="10"/>
      <c r="B90" s="12"/>
      <c r="C90" s="12"/>
      <c r="D90" s="318" t="s">
        <v>117</v>
      </c>
      <c r="E90" s="318"/>
      <c r="F90" s="318"/>
      <c r="G90" s="318"/>
      <c r="H90" s="318"/>
      <c r="I90" s="318"/>
      <c r="J90" s="318"/>
      <c r="K90" s="318"/>
      <c r="L90" s="318"/>
      <c r="M90" s="318"/>
      <c r="N90" s="318"/>
      <c r="O90" s="318"/>
      <c r="P90" s="318"/>
      <c r="Q90" s="318"/>
      <c r="R90" s="318"/>
      <c r="S90" s="318"/>
      <c r="T90" s="318"/>
      <c r="U90" s="318"/>
      <c r="V90" s="318"/>
      <c r="W90" s="318"/>
      <c r="X90" s="318"/>
      <c r="Y90" s="318"/>
      <c r="Z90" s="318"/>
      <c r="AA90" s="318"/>
      <c r="AB90" s="318"/>
      <c r="AC90" s="318"/>
      <c r="AD90" s="318"/>
      <c r="AE90" s="318"/>
      <c r="AF90" s="318"/>
      <c r="AG90" s="318"/>
      <c r="AH90" s="318"/>
      <c r="AI90" s="318"/>
      <c r="AJ90" s="318"/>
      <c r="AK90" s="318"/>
      <c r="AL90" s="318"/>
      <c r="AM90" s="318"/>
      <c r="AN90" s="318"/>
      <c r="AO90" s="318"/>
      <c r="AP90" s="318"/>
      <c r="AQ90" s="318"/>
      <c r="AR90" s="318"/>
      <c r="AS90" s="318"/>
      <c r="AT90" s="318"/>
      <c r="AU90" s="318"/>
      <c r="AV90" s="318"/>
      <c r="AW90" s="318"/>
      <c r="AX90" s="318"/>
      <c r="AY90" s="318"/>
      <c r="AZ90" s="318"/>
      <c r="BA90" s="318"/>
      <c r="BB90" s="318"/>
      <c r="BC90" s="318"/>
      <c r="BD90" s="318"/>
      <c r="BE90" s="318"/>
      <c r="BF90" s="318"/>
      <c r="BG90" s="318"/>
      <c r="BH90" s="318"/>
      <c r="BI90" s="318"/>
      <c r="BJ90" s="318"/>
      <c r="BK90" s="12"/>
    </row>
    <row r="91" spans="1:64" ht="22.5" customHeight="1" x14ac:dyDescent="0.65">
      <c r="A91" s="10"/>
      <c r="B91" s="12"/>
      <c r="C91" s="12"/>
      <c r="D91" s="209" t="s">
        <v>84</v>
      </c>
      <c r="E91" s="274"/>
      <c r="F91" s="274"/>
      <c r="G91" s="274"/>
      <c r="H91" s="274"/>
      <c r="I91" s="274"/>
      <c r="J91" s="275"/>
      <c r="K91" s="109" t="s">
        <v>8</v>
      </c>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c r="AX91" s="110"/>
      <c r="AY91" s="110"/>
      <c r="AZ91" s="110"/>
      <c r="BA91" s="110"/>
      <c r="BB91" s="110"/>
      <c r="BC91" s="110"/>
      <c r="BD91" s="110"/>
      <c r="BE91" s="110"/>
      <c r="BF91" s="110"/>
      <c r="BG91" s="110"/>
      <c r="BH91" s="110"/>
      <c r="BI91" s="110"/>
      <c r="BJ91" s="110"/>
      <c r="BK91" s="12"/>
      <c r="BL91" s="28"/>
    </row>
    <row r="92" spans="1:64" ht="22.5" customHeight="1" x14ac:dyDescent="0.65">
      <c r="A92" s="10"/>
      <c r="B92" s="12"/>
      <c r="C92" s="12"/>
      <c r="D92" s="117" t="str">
        <f>IF(K91="Ａ 交付決定を受けたことがある、または現在申請している","（注）同一テーマで公的な助成金の交付決定を受けている場合は申請ができません。","")</f>
        <v/>
      </c>
      <c r="E92" s="117"/>
      <c r="F92" s="117"/>
      <c r="G92" s="117"/>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7"/>
      <c r="AY92" s="117"/>
      <c r="AZ92" s="117"/>
      <c r="BA92" s="117"/>
      <c r="BB92" s="117"/>
      <c r="BC92" s="117"/>
      <c r="BD92" s="117"/>
      <c r="BE92" s="117"/>
      <c r="BF92" s="117"/>
      <c r="BG92" s="117"/>
      <c r="BH92" s="117"/>
      <c r="BI92" s="117"/>
      <c r="BJ92" s="117"/>
      <c r="BK92" s="12"/>
      <c r="BL92" s="28"/>
    </row>
    <row r="93" spans="1:64" ht="22.5" customHeight="1" x14ac:dyDescent="0.65">
      <c r="A93" s="10"/>
      <c r="B93" s="12"/>
      <c r="C93" s="12"/>
      <c r="D93" s="117" t="str">
        <f>IF(K91="Ａ 交付決定を受けたことがある、または現在申請している","（注）同一テーマで他の東京都中小企業振興公社の助成金を申請している場合は申請ができません。","")</f>
        <v/>
      </c>
      <c r="E93" s="117"/>
      <c r="F93" s="117"/>
      <c r="G93" s="117"/>
      <c r="H93" s="117"/>
      <c r="I93" s="117"/>
      <c r="J93" s="117"/>
      <c r="K93" s="117"/>
      <c r="L93" s="117"/>
      <c r="M93" s="117"/>
      <c r="N93" s="117"/>
      <c r="O93" s="117"/>
      <c r="P93" s="117"/>
      <c r="Q93" s="117"/>
      <c r="R93" s="117"/>
      <c r="S93" s="117"/>
      <c r="T93" s="117"/>
      <c r="U93" s="117"/>
      <c r="V93" s="117"/>
      <c r="W93" s="117"/>
      <c r="X93" s="117"/>
      <c r="Y93" s="117"/>
      <c r="Z93" s="117"/>
      <c r="AA93" s="117"/>
      <c r="AB93" s="117"/>
      <c r="AC93" s="117"/>
      <c r="AD93" s="117"/>
      <c r="AE93" s="117"/>
      <c r="AF93" s="117"/>
      <c r="AG93" s="117"/>
      <c r="AH93" s="117"/>
      <c r="AI93" s="117"/>
      <c r="AJ93" s="117"/>
      <c r="AK93" s="117"/>
      <c r="AL93" s="117"/>
      <c r="AM93" s="117"/>
      <c r="AN93" s="117"/>
      <c r="AO93" s="117"/>
      <c r="AP93" s="117"/>
      <c r="AQ93" s="117"/>
      <c r="AR93" s="117"/>
      <c r="AS93" s="117"/>
      <c r="AT93" s="117"/>
      <c r="AU93" s="117"/>
      <c r="AV93" s="117"/>
      <c r="AW93" s="117"/>
      <c r="AX93" s="117"/>
      <c r="AY93" s="117"/>
      <c r="AZ93" s="117"/>
      <c r="BA93" s="117"/>
      <c r="BB93" s="117"/>
      <c r="BC93" s="117"/>
      <c r="BD93" s="117"/>
      <c r="BE93" s="117"/>
      <c r="BF93" s="117"/>
      <c r="BG93" s="117"/>
      <c r="BH93" s="117"/>
      <c r="BI93" s="117"/>
      <c r="BJ93" s="117"/>
      <c r="BK93" s="12"/>
      <c r="BL93" s="28"/>
    </row>
    <row r="94" spans="1:64" ht="22.5" customHeight="1" x14ac:dyDescent="0.65">
      <c r="A94" s="10"/>
      <c r="B94" s="12"/>
      <c r="C94" s="12"/>
      <c r="D94" s="117" t="str">
        <f>IF(K91="Ａ 交付決定を受けたことがある、または現在申請している","（注）申請テーマ名の文言が異なっていても、開発内容が同じ場合は同一テーマとして扱います。","")</f>
        <v/>
      </c>
      <c r="E94" s="117"/>
      <c r="F94" s="117"/>
      <c r="G94" s="117"/>
      <c r="H94" s="117"/>
      <c r="I94" s="117"/>
      <c r="J94" s="117"/>
      <c r="K94" s="117"/>
      <c r="L94" s="117"/>
      <c r="M94" s="117"/>
      <c r="N94" s="117"/>
      <c r="O94" s="117"/>
      <c r="P94" s="117"/>
      <c r="Q94" s="117"/>
      <c r="R94" s="117"/>
      <c r="S94" s="117"/>
      <c r="T94" s="117"/>
      <c r="U94" s="117"/>
      <c r="V94" s="117"/>
      <c r="W94" s="117"/>
      <c r="X94" s="117"/>
      <c r="Y94" s="117"/>
      <c r="Z94" s="117"/>
      <c r="AA94" s="117"/>
      <c r="AB94" s="117"/>
      <c r="AC94" s="117"/>
      <c r="AD94" s="117"/>
      <c r="AE94" s="117"/>
      <c r="AF94" s="117"/>
      <c r="AG94" s="117"/>
      <c r="AH94" s="117"/>
      <c r="AI94" s="117"/>
      <c r="AJ94" s="117"/>
      <c r="AK94" s="117"/>
      <c r="AL94" s="117"/>
      <c r="AM94" s="117"/>
      <c r="AN94" s="117"/>
      <c r="AO94" s="117"/>
      <c r="AP94" s="117"/>
      <c r="AQ94" s="117"/>
      <c r="AR94" s="117"/>
      <c r="AS94" s="117"/>
      <c r="AT94" s="117"/>
      <c r="AU94" s="117"/>
      <c r="AV94" s="117"/>
      <c r="AW94" s="117"/>
      <c r="AX94" s="117"/>
      <c r="AY94" s="117"/>
      <c r="AZ94" s="117"/>
      <c r="BA94" s="117"/>
      <c r="BB94" s="117"/>
      <c r="BC94" s="117"/>
      <c r="BD94" s="117"/>
      <c r="BE94" s="117"/>
      <c r="BF94" s="117"/>
      <c r="BG94" s="117"/>
      <c r="BH94" s="117"/>
      <c r="BI94" s="117"/>
      <c r="BJ94" s="117"/>
      <c r="BK94" s="12"/>
      <c r="BL94" s="28"/>
    </row>
    <row r="95" spans="1:64" ht="22.5" customHeight="1" x14ac:dyDescent="0.65">
      <c r="A95" s="10"/>
      <c r="B95" s="12"/>
      <c r="C95" s="12"/>
      <c r="D95" s="116" t="str">
        <f>IF(K91="Ａ 交付決定を受けたことがある、または現在申請している","（注）申請書には公的な助成金の交付状況や申請状況を記入する必要があります。","")</f>
        <v/>
      </c>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29"/>
      <c r="BL95" s="28"/>
    </row>
    <row r="96" spans="1:64" ht="22.5" customHeight="1" x14ac:dyDescent="0.65">
      <c r="A96" s="10"/>
      <c r="B96" s="217" t="s">
        <v>165</v>
      </c>
      <c r="C96" s="217"/>
      <c r="D96" s="217"/>
      <c r="E96" s="217"/>
      <c r="F96" s="217"/>
      <c r="G96" s="217"/>
      <c r="H96" s="217"/>
      <c r="I96" s="217"/>
      <c r="J96" s="217"/>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3"/>
    </row>
    <row r="97" spans="1:82" ht="22.5" customHeight="1" x14ac:dyDescent="0.65">
      <c r="A97" s="10"/>
      <c r="B97" s="12"/>
      <c r="C97" s="302" t="s">
        <v>164</v>
      </c>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74"/>
      <c r="AG97" s="74"/>
      <c r="AH97" s="74"/>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12"/>
      <c r="BL97" s="28"/>
      <c r="BM97" s="28"/>
      <c r="BN97" s="28"/>
      <c r="BO97" s="28"/>
      <c r="BP97" s="28"/>
      <c r="BQ97" s="28"/>
      <c r="BR97" s="28"/>
      <c r="BS97" s="28"/>
      <c r="BT97" s="28"/>
      <c r="BU97" s="28"/>
      <c r="BV97" s="28"/>
      <c r="BW97" s="28"/>
      <c r="BX97" s="28"/>
      <c r="BY97" s="28"/>
      <c r="BZ97" s="28"/>
    </row>
    <row r="98" spans="1:82" ht="22.5" customHeight="1" x14ac:dyDescent="0.65">
      <c r="A98" s="10"/>
      <c r="B98" s="12"/>
      <c r="C98" s="12"/>
      <c r="D98" s="276" t="s">
        <v>85</v>
      </c>
      <c r="E98" s="128"/>
      <c r="F98" s="128"/>
      <c r="G98" s="128"/>
      <c r="H98" s="128"/>
      <c r="I98" s="128"/>
      <c r="J98" s="129"/>
      <c r="K98" s="150"/>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c r="AL98" s="151"/>
      <c r="AM98" s="151"/>
      <c r="AN98" s="151"/>
      <c r="AO98" s="99" t="str">
        <f>IF(K99="","","（注）申請時に会社概要の提出が必要です。")</f>
        <v/>
      </c>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30"/>
      <c r="BL98" s="30"/>
      <c r="BM98" s="30"/>
      <c r="BN98" s="28"/>
      <c r="BO98" s="28"/>
      <c r="BP98" s="28"/>
      <c r="BQ98" s="28"/>
      <c r="BR98" s="28"/>
      <c r="BS98" s="28"/>
      <c r="BT98" s="28"/>
      <c r="BU98" s="28"/>
      <c r="BV98" s="28"/>
      <c r="BW98" s="28"/>
      <c r="BX98" s="28"/>
      <c r="BY98" s="28"/>
      <c r="BZ98" s="28"/>
      <c r="CA98" s="28"/>
      <c r="CB98" s="28"/>
      <c r="CC98" s="28"/>
      <c r="CD98" s="28"/>
    </row>
    <row r="99" spans="1:82" ht="22.5" customHeight="1" x14ac:dyDescent="0.65">
      <c r="A99" s="10"/>
      <c r="B99" s="12"/>
      <c r="C99" s="12"/>
      <c r="D99" s="128" t="s">
        <v>86</v>
      </c>
      <c r="E99" s="128"/>
      <c r="F99" s="128"/>
      <c r="G99" s="128"/>
      <c r="H99" s="128"/>
      <c r="I99" s="128"/>
      <c r="J99" s="129"/>
      <c r="K99" s="251"/>
      <c r="L99" s="252"/>
      <c r="M99" s="252"/>
      <c r="N99" s="252"/>
      <c r="O99" s="252"/>
      <c r="P99" s="252"/>
      <c r="Q99" s="252"/>
      <c r="R99" s="252"/>
      <c r="S99" s="252"/>
      <c r="T99" s="252"/>
      <c r="U99" s="252"/>
      <c r="V99" s="252"/>
      <c r="W99" s="252"/>
      <c r="X99" s="252"/>
      <c r="Y99" s="252"/>
      <c r="Z99" s="252"/>
      <c r="AA99" s="252"/>
      <c r="AB99" s="252"/>
      <c r="AC99" s="252"/>
      <c r="AD99" s="252"/>
      <c r="AE99" s="252"/>
      <c r="AF99" s="252"/>
      <c r="AG99" s="252"/>
      <c r="AH99" s="252"/>
      <c r="AI99" s="252"/>
      <c r="AJ99" s="252"/>
      <c r="AK99" s="252"/>
      <c r="AL99" s="252"/>
      <c r="AM99" s="252"/>
      <c r="AN99" s="252"/>
      <c r="AO99" s="206" t="s">
        <v>87</v>
      </c>
      <c r="AP99" s="206"/>
      <c r="AQ99" s="206"/>
      <c r="AR99" s="206"/>
      <c r="AS99" s="212"/>
      <c r="AT99" s="113" t="s">
        <v>88</v>
      </c>
      <c r="AU99" s="114"/>
      <c r="AV99" s="114"/>
      <c r="AW99" s="114"/>
      <c r="AX99" s="114"/>
      <c r="AY99" s="114"/>
      <c r="AZ99" s="114"/>
      <c r="BA99" s="114"/>
      <c r="BB99" s="114"/>
      <c r="BC99" s="114"/>
      <c r="BD99" s="114"/>
      <c r="BE99" s="114"/>
      <c r="BF99" s="114"/>
      <c r="BG99" s="114"/>
      <c r="BH99" s="114"/>
      <c r="BI99" s="114"/>
      <c r="BJ99" s="114"/>
      <c r="BK99" s="12"/>
      <c r="BL99" s="28"/>
      <c r="BM99" s="28"/>
      <c r="BN99" s="28"/>
      <c r="BO99" s="28"/>
      <c r="BP99" s="28"/>
      <c r="BQ99" s="28"/>
      <c r="BR99" s="28"/>
      <c r="BS99" s="28"/>
      <c r="BT99" s="28"/>
      <c r="BU99" s="28"/>
      <c r="BV99" s="28"/>
      <c r="BW99" s="28"/>
      <c r="BX99" s="28"/>
      <c r="BY99" s="28"/>
      <c r="BZ99" s="28"/>
      <c r="CA99" s="28"/>
      <c r="CB99" s="28"/>
      <c r="CC99" s="28"/>
      <c r="CD99" s="28"/>
    </row>
    <row r="100" spans="1:82" ht="22.5" customHeight="1" x14ac:dyDescent="0.65">
      <c r="A100" s="10"/>
      <c r="B100" s="12"/>
      <c r="C100" s="12"/>
      <c r="D100" s="117" t="str">
        <f>IF(K99="","","（注）貴社の関連会社（資本関係がある企業、役員を兼任する企業）を連携相手にすることはできません。")</f>
        <v/>
      </c>
      <c r="E100" s="117"/>
      <c r="F100" s="117"/>
      <c r="G100" s="117"/>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7"/>
      <c r="AY100" s="117"/>
      <c r="AZ100" s="117"/>
      <c r="BA100" s="117"/>
      <c r="BB100" s="117"/>
      <c r="BC100" s="117"/>
      <c r="BD100" s="117"/>
      <c r="BE100" s="117"/>
      <c r="BF100" s="117"/>
      <c r="BG100" s="117"/>
      <c r="BH100" s="117"/>
      <c r="BI100" s="117"/>
      <c r="BJ100" s="117"/>
      <c r="BK100" s="12"/>
      <c r="BL100" s="28"/>
      <c r="BM100" s="28"/>
      <c r="BN100" s="28"/>
      <c r="BO100" s="28"/>
      <c r="BP100" s="28"/>
      <c r="BQ100" s="28"/>
      <c r="BR100" s="28"/>
      <c r="BS100" s="28"/>
      <c r="BT100" s="28"/>
      <c r="BU100" s="28"/>
      <c r="BV100" s="28"/>
      <c r="BW100" s="28"/>
      <c r="BX100" s="28"/>
      <c r="BY100" s="28"/>
      <c r="BZ100" s="28"/>
      <c r="CA100" s="28"/>
      <c r="CB100" s="28"/>
      <c r="CC100" s="28"/>
      <c r="CD100" s="28"/>
    </row>
    <row r="101" spans="1:82" ht="22.5" customHeight="1" x14ac:dyDescent="0.65">
      <c r="A101" s="10"/>
      <c r="B101" s="12"/>
      <c r="C101" s="12"/>
      <c r="D101" s="128" t="s">
        <v>89</v>
      </c>
      <c r="E101" s="128"/>
      <c r="F101" s="128"/>
      <c r="G101" s="128"/>
      <c r="H101" s="128"/>
      <c r="I101" s="128"/>
      <c r="J101" s="129"/>
      <c r="K101" s="150"/>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1"/>
      <c r="AL101" s="151"/>
      <c r="AM101" s="151"/>
      <c r="AN101" s="151"/>
      <c r="AO101" s="97" t="s">
        <v>90</v>
      </c>
      <c r="AP101" s="98"/>
      <c r="AQ101" s="98"/>
      <c r="AR101" s="98"/>
      <c r="AS101" s="98"/>
      <c r="AT101" s="118"/>
      <c r="AU101" s="118"/>
      <c r="AV101" s="118"/>
      <c r="AW101" s="118"/>
      <c r="AX101" s="118"/>
      <c r="AY101" s="118"/>
      <c r="AZ101" s="118"/>
      <c r="BA101" s="118"/>
      <c r="BB101" s="118"/>
      <c r="BC101" s="118"/>
      <c r="BD101" s="118"/>
      <c r="BE101" s="118"/>
      <c r="BF101" s="118"/>
      <c r="BG101" s="201" t="s">
        <v>71</v>
      </c>
      <c r="BH101" s="201"/>
      <c r="BI101" s="201"/>
      <c r="BJ101" s="201"/>
      <c r="BK101" s="12"/>
      <c r="BL101" s="28"/>
      <c r="BM101" s="28"/>
      <c r="BN101" s="28"/>
      <c r="BO101" s="28"/>
      <c r="BP101" s="28"/>
      <c r="BQ101" s="28"/>
      <c r="BR101" s="28"/>
      <c r="BS101" s="28"/>
      <c r="BT101" s="28"/>
      <c r="BU101" s="28"/>
      <c r="BV101" s="28"/>
      <c r="BW101" s="28"/>
      <c r="BX101" s="28"/>
      <c r="BY101" s="28"/>
      <c r="BZ101" s="28"/>
      <c r="CA101" s="28"/>
      <c r="CB101" s="28"/>
      <c r="CC101" s="28"/>
    </row>
    <row r="102" spans="1:82" ht="22.5" customHeight="1" x14ac:dyDescent="0.65">
      <c r="A102" s="10"/>
      <c r="B102" s="12"/>
      <c r="C102" s="12"/>
      <c r="D102" s="147" t="str">
        <f>IF(AT99="大企業またはみなし大企業","（注）連携相手は都内のものづくり中小企業でなければなりません。","")</f>
        <v/>
      </c>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2"/>
      <c r="BL102" s="28"/>
      <c r="BM102" s="28"/>
      <c r="BN102" s="28"/>
      <c r="BO102" s="28"/>
      <c r="BP102" s="28"/>
      <c r="BQ102" s="28"/>
      <c r="BR102" s="28"/>
      <c r="BS102" s="28"/>
      <c r="BT102" s="28"/>
      <c r="BU102" s="28"/>
      <c r="BV102" s="28"/>
      <c r="BW102" s="28"/>
      <c r="BX102" s="28"/>
      <c r="BY102" s="28"/>
      <c r="BZ102" s="28"/>
      <c r="CA102" s="28"/>
      <c r="CB102" s="28"/>
      <c r="CC102" s="28"/>
    </row>
    <row r="103" spans="1:82" ht="22.5" customHeight="1" x14ac:dyDescent="0.65">
      <c r="A103" s="10"/>
      <c r="B103" s="12"/>
      <c r="C103" s="12"/>
      <c r="D103" s="128" t="s">
        <v>81</v>
      </c>
      <c r="E103" s="128"/>
      <c r="F103" s="128"/>
      <c r="G103" s="128"/>
      <c r="H103" s="128"/>
      <c r="I103" s="128"/>
      <c r="J103" s="128"/>
      <c r="K103" s="253" t="s">
        <v>63</v>
      </c>
      <c r="L103" s="253"/>
      <c r="M103" s="211"/>
      <c r="N103" s="211"/>
      <c r="O103" s="211"/>
      <c r="P103" s="47" t="s">
        <v>0</v>
      </c>
      <c r="Q103" s="234"/>
      <c r="R103" s="234"/>
      <c r="S103" s="234"/>
      <c r="T103" s="235"/>
      <c r="U103" s="254"/>
      <c r="V103" s="255"/>
      <c r="W103" s="255"/>
      <c r="X103" s="255"/>
      <c r="Y103" s="255"/>
      <c r="Z103" s="255"/>
      <c r="AA103" s="255"/>
      <c r="AB103" s="255"/>
      <c r="AC103" s="255"/>
      <c r="AD103" s="255"/>
      <c r="AE103" s="255"/>
      <c r="AF103" s="255"/>
      <c r="AG103" s="255"/>
      <c r="AH103" s="255"/>
      <c r="AI103" s="255"/>
      <c r="AJ103" s="255"/>
      <c r="AK103" s="255"/>
      <c r="AL103" s="255"/>
      <c r="AM103" s="255"/>
      <c r="AN103" s="255"/>
      <c r="AO103" s="255"/>
      <c r="AP103" s="255"/>
      <c r="AQ103" s="255"/>
      <c r="AR103" s="255"/>
      <c r="AS103" s="255"/>
      <c r="AT103" s="255"/>
      <c r="AU103" s="255"/>
      <c r="AV103" s="255"/>
      <c r="AW103" s="255"/>
      <c r="AX103" s="255"/>
      <c r="AY103" s="255"/>
      <c r="AZ103" s="255"/>
      <c r="BA103" s="255"/>
      <c r="BB103" s="255"/>
      <c r="BC103" s="255"/>
      <c r="BD103" s="255"/>
      <c r="BE103" s="255"/>
      <c r="BF103" s="255"/>
      <c r="BG103" s="255"/>
      <c r="BH103" s="255"/>
      <c r="BI103" s="255"/>
      <c r="BJ103" s="255"/>
      <c r="BK103" s="12"/>
      <c r="BL103" s="28"/>
      <c r="BM103" s="28"/>
      <c r="BN103" s="28"/>
      <c r="BO103" s="28"/>
      <c r="BP103" s="28"/>
      <c r="BQ103" s="28"/>
      <c r="BR103" s="28"/>
      <c r="BS103" s="28"/>
      <c r="BT103" s="28"/>
      <c r="BU103" s="28"/>
      <c r="BV103" s="28"/>
      <c r="BW103" s="28"/>
      <c r="BX103" s="28"/>
      <c r="BY103" s="28"/>
      <c r="BZ103" s="28"/>
    </row>
    <row r="104" spans="1:82" ht="22.5" customHeight="1" x14ac:dyDescent="0.65">
      <c r="A104" s="10"/>
      <c r="B104" s="12"/>
      <c r="C104" s="12"/>
      <c r="D104" s="100" t="str">
        <f>IF(U103="","","（注）連携相手は都内に登記をしている必要があります（支店登記でも可）。登記簿謄本の住所をご記入ください。")</f>
        <v/>
      </c>
      <c r="E104" s="100"/>
      <c r="F104" s="100"/>
      <c r="G104" s="100"/>
      <c r="H104" s="100"/>
      <c r="I104" s="100"/>
      <c r="J104" s="100"/>
      <c r="K104" s="100"/>
      <c r="L104" s="100"/>
      <c r="M104" s="100"/>
      <c r="N104" s="100"/>
      <c r="O104" s="100"/>
      <c r="P104" s="100"/>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2"/>
      <c r="BL104" s="28"/>
      <c r="BM104" s="28"/>
      <c r="BN104" s="28"/>
      <c r="BO104" s="28"/>
      <c r="BP104" s="28"/>
      <c r="BQ104" s="28"/>
      <c r="BR104" s="28"/>
      <c r="BS104" s="28"/>
      <c r="BT104" s="28"/>
      <c r="BU104" s="28"/>
      <c r="BV104" s="28"/>
      <c r="BW104" s="28"/>
      <c r="BX104" s="28"/>
      <c r="BY104" s="28"/>
      <c r="BZ104" s="28"/>
    </row>
    <row r="105" spans="1:82" ht="22.5" customHeight="1" x14ac:dyDescent="0.65">
      <c r="A105" s="10"/>
      <c r="B105" s="12"/>
      <c r="C105" s="12"/>
      <c r="D105" s="209" t="s">
        <v>91</v>
      </c>
      <c r="E105" s="209"/>
      <c r="F105" s="209"/>
      <c r="G105" s="209"/>
      <c r="H105" s="209"/>
      <c r="I105" s="209"/>
      <c r="J105" s="210"/>
      <c r="K105" s="202"/>
      <c r="L105" s="184"/>
      <c r="M105" s="184"/>
      <c r="N105" s="184"/>
      <c r="O105" s="184"/>
      <c r="P105" s="184"/>
      <c r="Q105" s="184"/>
      <c r="R105" s="184"/>
      <c r="S105" s="184"/>
      <c r="T105" s="184"/>
      <c r="U105" s="184"/>
      <c r="V105" s="184"/>
      <c r="W105" s="184"/>
      <c r="X105" s="184"/>
      <c r="Y105" s="184"/>
      <c r="Z105" s="184"/>
      <c r="AA105" s="184"/>
      <c r="AB105" s="184"/>
      <c r="AC105" s="184"/>
      <c r="AD105" s="184"/>
      <c r="AE105" s="184"/>
      <c r="AF105" s="184"/>
      <c r="AG105" s="184"/>
      <c r="AH105" s="184"/>
      <c r="AI105" s="184"/>
      <c r="AJ105" s="184"/>
      <c r="AK105" s="184"/>
      <c r="AL105" s="184"/>
      <c r="AM105" s="184"/>
      <c r="AN105" s="184"/>
      <c r="AO105" s="184"/>
      <c r="AP105" s="184"/>
      <c r="AQ105" s="184"/>
      <c r="AR105" s="184"/>
      <c r="AS105" s="184"/>
      <c r="AT105" s="184"/>
      <c r="AU105" s="184"/>
      <c r="AV105" s="184"/>
      <c r="AW105" s="184"/>
      <c r="AX105" s="184"/>
      <c r="AY105" s="184"/>
      <c r="AZ105" s="184"/>
      <c r="BA105" s="184"/>
      <c r="BB105" s="184"/>
      <c r="BC105" s="184"/>
      <c r="BD105" s="184"/>
      <c r="BE105" s="184"/>
      <c r="BF105" s="184"/>
      <c r="BG105" s="184"/>
      <c r="BH105" s="184"/>
      <c r="BI105" s="184"/>
      <c r="BJ105" s="184"/>
      <c r="BK105" s="12"/>
      <c r="BL105" s="28"/>
      <c r="BM105" s="28"/>
      <c r="BN105" s="28"/>
      <c r="BO105" s="28"/>
      <c r="BP105" s="28"/>
      <c r="BQ105" s="28"/>
      <c r="BR105" s="28"/>
      <c r="BS105" s="28"/>
      <c r="BT105" s="28"/>
      <c r="BU105" s="28"/>
      <c r="BV105" s="28"/>
      <c r="BW105" s="28"/>
      <c r="BX105" s="28"/>
      <c r="BY105" s="28"/>
      <c r="BZ105" s="28"/>
    </row>
    <row r="106" spans="1:82" ht="22.5" customHeight="1" x14ac:dyDescent="0.65">
      <c r="A106" s="10"/>
      <c r="B106" s="12"/>
      <c r="C106" s="12"/>
      <c r="D106" s="117" t="str">
        <f>IF(K105="","","（注）連携相手のものづくり企業が本事業において開発の主たる部分を担う必要があります。")</f>
        <v/>
      </c>
      <c r="E106" s="117"/>
      <c r="F106" s="117"/>
      <c r="G106" s="117"/>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7"/>
      <c r="AY106" s="117"/>
      <c r="AZ106" s="117"/>
      <c r="BA106" s="117"/>
      <c r="BB106" s="117"/>
      <c r="BC106" s="117"/>
      <c r="BD106" s="117"/>
      <c r="BE106" s="117"/>
      <c r="BF106" s="117"/>
      <c r="BG106" s="117"/>
      <c r="BH106" s="117"/>
      <c r="BI106" s="117"/>
      <c r="BJ106" s="117"/>
      <c r="BK106" s="12"/>
      <c r="BL106" s="28"/>
      <c r="BM106" s="28"/>
      <c r="BN106" s="28"/>
      <c r="BO106" s="28"/>
      <c r="BP106" s="28"/>
      <c r="BQ106" s="28"/>
      <c r="BR106" s="28"/>
      <c r="BS106" s="28"/>
      <c r="BT106" s="28"/>
      <c r="BU106" s="28"/>
      <c r="BV106" s="28"/>
      <c r="BW106" s="28"/>
      <c r="BX106" s="28"/>
      <c r="BY106" s="28"/>
      <c r="BZ106" s="28"/>
    </row>
    <row r="107" spans="1:82" ht="22.5" customHeight="1" x14ac:dyDescent="0.65">
      <c r="A107" s="10"/>
      <c r="B107" s="12"/>
      <c r="C107" s="12"/>
      <c r="D107" s="203" t="s">
        <v>92</v>
      </c>
      <c r="E107" s="204"/>
      <c r="F107" s="204"/>
      <c r="G107" s="204"/>
      <c r="H107" s="204"/>
      <c r="I107" s="204"/>
      <c r="J107" s="205"/>
      <c r="K107" s="271" t="s">
        <v>93</v>
      </c>
      <c r="L107" s="234"/>
      <c r="M107" s="234"/>
      <c r="N107" s="234"/>
      <c r="O107" s="234"/>
      <c r="P107" s="234"/>
      <c r="Q107" s="234"/>
      <c r="R107" s="234"/>
      <c r="S107" s="234"/>
      <c r="T107" s="234"/>
      <c r="U107" s="234"/>
      <c r="V107" s="234"/>
      <c r="W107" s="234"/>
      <c r="X107" s="234"/>
      <c r="Y107" s="234"/>
      <c r="Z107" s="234"/>
      <c r="AA107" s="112" t="s">
        <v>113</v>
      </c>
      <c r="AB107" s="112"/>
      <c r="AC107" s="112"/>
      <c r="AD107" s="112"/>
      <c r="AE107" s="112"/>
      <c r="AF107" s="112"/>
      <c r="AG107" s="112"/>
      <c r="AH107" s="112"/>
      <c r="AI107" s="272"/>
      <c r="AJ107" s="273"/>
      <c r="AK107" s="273"/>
      <c r="AL107" s="273"/>
      <c r="AM107" s="273"/>
      <c r="AN107" s="273"/>
      <c r="AO107" s="273"/>
      <c r="AP107" s="273"/>
      <c r="AQ107" s="273"/>
      <c r="AR107" s="273"/>
      <c r="AS107" s="273"/>
      <c r="AT107" s="273"/>
      <c r="AU107" s="273"/>
      <c r="AV107" s="273"/>
      <c r="AW107" s="273"/>
      <c r="AX107" s="273"/>
      <c r="AY107" s="273"/>
      <c r="AZ107" s="273"/>
      <c r="BA107" s="273"/>
      <c r="BB107" s="273"/>
      <c r="BC107" s="273"/>
      <c r="BD107" s="273"/>
      <c r="BE107" s="273"/>
      <c r="BF107" s="273"/>
      <c r="BG107" s="273"/>
      <c r="BH107" s="273"/>
      <c r="BI107" s="273"/>
      <c r="BJ107" s="273"/>
      <c r="BK107" s="12"/>
      <c r="BL107" s="28"/>
      <c r="BM107" s="28"/>
      <c r="BN107" s="28"/>
      <c r="BO107" s="28"/>
      <c r="BP107" s="28"/>
      <c r="BQ107" s="28"/>
      <c r="BR107" s="28"/>
      <c r="BS107" s="28"/>
      <c r="BT107" s="28"/>
      <c r="BU107" s="28"/>
      <c r="BV107" s="28"/>
      <c r="BW107" s="28"/>
      <c r="BX107" s="28"/>
      <c r="BY107" s="28"/>
      <c r="BZ107" s="28"/>
    </row>
    <row r="108" spans="1:82" ht="22.5" customHeight="1" x14ac:dyDescent="0.65">
      <c r="A108" s="10"/>
      <c r="B108" s="12"/>
      <c r="C108" s="12"/>
      <c r="D108" s="100" t="str">
        <f>IF(K107="会員登録なし","（注）申請までに医療機器産業参入支援事業（公社）に会員登録するように連携相手に依頼してください。","")</f>
        <v/>
      </c>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2"/>
      <c r="BL108" s="28"/>
      <c r="BM108" s="28"/>
      <c r="BN108" s="28"/>
      <c r="BO108" s="28"/>
      <c r="BP108" s="28"/>
      <c r="BQ108" s="28"/>
      <c r="BR108" s="28"/>
      <c r="BS108" s="28"/>
      <c r="BT108" s="28"/>
      <c r="BU108" s="28"/>
      <c r="BV108" s="28"/>
      <c r="BW108" s="28"/>
      <c r="BX108" s="28"/>
      <c r="BY108" s="28"/>
      <c r="BZ108" s="28"/>
    </row>
    <row r="109" spans="1:82" ht="22.5" customHeight="1" x14ac:dyDescent="0.65">
      <c r="A109" s="10"/>
      <c r="B109" s="12"/>
      <c r="C109" s="12"/>
      <c r="D109" s="206" t="s">
        <v>94</v>
      </c>
      <c r="E109" s="207"/>
      <c r="F109" s="207"/>
      <c r="G109" s="207"/>
      <c r="H109" s="207"/>
      <c r="I109" s="207"/>
      <c r="J109" s="208"/>
      <c r="K109" s="202"/>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c r="AJ109" s="184"/>
      <c r="AK109" s="184"/>
      <c r="AL109" s="184"/>
      <c r="AM109" s="184"/>
      <c r="AN109" s="184"/>
      <c r="AO109" s="184"/>
      <c r="AP109" s="184"/>
      <c r="AQ109" s="184"/>
      <c r="AR109" s="184"/>
      <c r="AS109" s="184"/>
      <c r="AT109" s="184"/>
      <c r="AU109" s="184"/>
      <c r="AV109" s="184"/>
      <c r="AW109" s="184"/>
      <c r="AX109" s="184"/>
      <c r="AY109" s="184"/>
      <c r="AZ109" s="184"/>
      <c r="BA109" s="184"/>
      <c r="BB109" s="184"/>
      <c r="BC109" s="184"/>
      <c r="BD109" s="184"/>
      <c r="BE109" s="184"/>
      <c r="BF109" s="184"/>
      <c r="BG109" s="184"/>
      <c r="BH109" s="184"/>
      <c r="BI109" s="184"/>
      <c r="BJ109" s="184"/>
      <c r="BK109" s="12"/>
    </row>
    <row r="110" spans="1:82" ht="22.5" customHeight="1" x14ac:dyDescent="0.65">
      <c r="A110" s="10"/>
      <c r="B110" s="12"/>
      <c r="C110" s="12"/>
      <c r="D110" s="206" t="s">
        <v>95</v>
      </c>
      <c r="E110" s="207"/>
      <c r="F110" s="207"/>
      <c r="G110" s="207"/>
      <c r="H110" s="207"/>
      <c r="I110" s="207"/>
      <c r="J110" s="208"/>
      <c r="K110" s="202"/>
      <c r="L110" s="184"/>
      <c r="M110" s="184"/>
      <c r="N110" s="184"/>
      <c r="O110" s="184"/>
      <c r="P110" s="184"/>
      <c r="Q110" s="184"/>
      <c r="R110" s="184"/>
      <c r="S110" s="184"/>
      <c r="T110" s="184"/>
      <c r="U110" s="184"/>
      <c r="V110" s="184"/>
      <c r="W110" s="184"/>
      <c r="X110" s="184"/>
      <c r="Y110" s="184"/>
      <c r="Z110" s="184"/>
      <c r="AA110" s="184"/>
      <c r="AB110" s="184"/>
      <c r="AC110" s="184"/>
      <c r="AD110" s="184"/>
      <c r="AE110" s="184"/>
      <c r="AF110" s="184"/>
      <c r="AG110" s="184"/>
      <c r="AH110" s="184"/>
      <c r="AI110" s="184"/>
      <c r="AJ110" s="184"/>
      <c r="AK110" s="184"/>
      <c r="AL110" s="184"/>
      <c r="AM110" s="184"/>
      <c r="AN110" s="184"/>
      <c r="AO110" s="184"/>
      <c r="AP110" s="184"/>
      <c r="AQ110" s="184"/>
      <c r="AR110" s="184"/>
      <c r="AS110" s="184"/>
      <c r="AT110" s="184"/>
      <c r="AU110" s="184"/>
      <c r="AV110" s="184"/>
      <c r="AW110" s="184"/>
      <c r="AX110" s="184"/>
      <c r="AY110" s="184"/>
      <c r="AZ110" s="184"/>
      <c r="BA110" s="184"/>
      <c r="BB110" s="184"/>
      <c r="BC110" s="184"/>
      <c r="BD110" s="184"/>
      <c r="BE110" s="184"/>
      <c r="BF110" s="184"/>
      <c r="BG110" s="184"/>
      <c r="BH110" s="184"/>
      <c r="BI110" s="184"/>
      <c r="BJ110" s="184"/>
      <c r="BK110" s="12"/>
    </row>
    <row r="111" spans="1:82" ht="22.5" customHeight="1" x14ac:dyDescent="0.3">
      <c r="A111" s="10"/>
      <c r="B111" s="12"/>
      <c r="C111" s="12"/>
      <c r="D111" s="155" t="str">
        <f>IF(K110="","","（注）申請書には連携相手のものづくり企業の「主要取引先」「保有資格・受賞歴」等も記入する必要があります。")</f>
        <v/>
      </c>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c r="AA111" s="155"/>
      <c r="AB111" s="155"/>
      <c r="AC111" s="155"/>
      <c r="AD111" s="155"/>
      <c r="AE111" s="155"/>
      <c r="AF111" s="155"/>
      <c r="AG111" s="155"/>
      <c r="AH111" s="155"/>
      <c r="AI111" s="155"/>
      <c r="AJ111" s="155"/>
      <c r="AK111" s="155"/>
      <c r="AL111" s="155"/>
      <c r="AM111" s="155"/>
      <c r="AN111" s="155"/>
      <c r="AO111" s="155"/>
      <c r="AP111" s="155"/>
      <c r="AQ111" s="155"/>
      <c r="AR111" s="155"/>
      <c r="AS111" s="155"/>
      <c r="AT111" s="155"/>
      <c r="AU111" s="155"/>
      <c r="AV111" s="155"/>
      <c r="AW111" s="155"/>
      <c r="AX111" s="155"/>
      <c r="AY111" s="155"/>
      <c r="AZ111" s="155"/>
      <c r="BA111" s="155"/>
      <c r="BB111" s="155"/>
      <c r="BC111" s="155"/>
      <c r="BD111" s="155"/>
      <c r="BE111" s="155"/>
      <c r="BF111" s="155"/>
      <c r="BG111" s="155"/>
      <c r="BH111" s="155"/>
      <c r="BI111" s="155"/>
      <c r="BJ111" s="155"/>
      <c r="BK111" s="31"/>
      <c r="BL111" s="28"/>
    </row>
    <row r="112" spans="1:82" ht="22.5" customHeight="1" x14ac:dyDescent="0.65">
      <c r="A112" s="10"/>
      <c r="B112" s="12"/>
      <c r="C112" s="175" t="s">
        <v>166</v>
      </c>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2"/>
    </row>
    <row r="113" spans="1:133" ht="22.5" customHeight="1" x14ac:dyDescent="0.65">
      <c r="A113" s="10"/>
      <c r="B113" s="12"/>
      <c r="C113" s="12"/>
      <c r="D113" s="209" t="s">
        <v>91</v>
      </c>
      <c r="E113" s="209"/>
      <c r="F113" s="209"/>
      <c r="G113" s="209"/>
      <c r="H113" s="209"/>
      <c r="I113" s="209"/>
      <c r="J113" s="210"/>
      <c r="K113" s="202"/>
      <c r="L113" s="184"/>
      <c r="M113" s="184"/>
      <c r="N113" s="184"/>
      <c r="O113" s="184"/>
      <c r="P113" s="184"/>
      <c r="Q113" s="184"/>
      <c r="R113" s="184"/>
      <c r="S113" s="184"/>
      <c r="T113" s="184"/>
      <c r="U113" s="184"/>
      <c r="V113" s="184"/>
      <c r="W113" s="184"/>
      <c r="X113" s="184"/>
      <c r="Y113" s="184"/>
      <c r="Z113" s="184"/>
      <c r="AA113" s="184"/>
      <c r="AB113" s="184"/>
      <c r="AC113" s="184"/>
      <c r="AD113" s="184"/>
      <c r="AE113" s="184"/>
      <c r="AF113" s="184"/>
      <c r="AG113" s="184"/>
      <c r="AH113" s="184"/>
      <c r="AI113" s="184"/>
      <c r="AJ113" s="184"/>
      <c r="AK113" s="184"/>
      <c r="AL113" s="184"/>
      <c r="AM113" s="184"/>
      <c r="AN113" s="184"/>
      <c r="AO113" s="184"/>
      <c r="AP113" s="184"/>
      <c r="AQ113" s="184"/>
      <c r="AR113" s="184"/>
      <c r="AS113" s="184"/>
      <c r="AT113" s="184"/>
      <c r="AU113" s="184"/>
      <c r="AV113" s="184"/>
      <c r="AW113" s="184"/>
      <c r="AX113" s="184"/>
      <c r="AY113" s="184"/>
      <c r="AZ113" s="184"/>
      <c r="BA113" s="184"/>
      <c r="BB113" s="184"/>
      <c r="BC113" s="184"/>
      <c r="BD113" s="184"/>
      <c r="BE113" s="184"/>
      <c r="BF113" s="184"/>
      <c r="BG113" s="184"/>
      <c r="BH113" s="184"/>
      <c r="BI113" s="184"/>
      <c r="BJ113" s="184"/>
      <c r="BK113" s="12"/>
    </row>
    <row r="114" spans="1:133" ht="22.5" customHeight="1" x14ac:dyDescent="0.65">
      <c r="A114" s="10"/>
      <c r="B114" s="12"/>
      <c r="C114" s="12"/>
      <c r="D114" s="117" t="str">
        <f>IF(K113="","","（注）本事業で開発する製品等の販路開拓を貴社が担う必要があります。")</f>
        <v/>
      </c>
      <c r="E114" s="117"/>
      <c r="F114" s="117"/>
      <c r="G114" s="117"/>
      <c r="H114" s="117"/>
      <c r="I114" s="117"/>
      <c r="J114" s="117"/>
      <c r="K114" s="117"/>
      <c r="L114" s="117"/>
      <c r="M114" s="117"/>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7"/>
      <c r="AI114" s="117"/>
      <c r="AJ114" s="117"/>
      <c r="AK114" s="117"/>
      <c r="AL114" s="117"/>
      <c r="AM114" s="117"/>
      <c r="AN114" s="117"/>
      <c r="AO114" s="117"/>
      <c r="AP114" s="117"/>
      <c r="AQ114" s="117"/>
      <c r="AR114" s="117"/>
      <c r="AS114" s="117"/>
      <c r="AT114" s="117"/>
      <c r="AU114" s="117"/>
      <c r="AV114" s="117"/>
      <c r="AW114" s="117"/>
      <c r="AX114" s="117"/>
      <c r="AY114" s="117"/>
      <c r="AZ114" s="117"/>
      <c r="BA114" s="117"/>
      <c r="BB114" s="117"/>
      <c r="BC114" s="117"/>
      <c r="BD114" s="117"/>
      <c r="BE114" s="117"/>
      <c r="BF114" s="117"/>
      <c r="BG114" s="117"/>
      <c r="BH114" s="117"/>
      <c r="BI114" s="117"/>
      <c r="BJ114" s="117"/>
      <c r="BK114" s="12"/>
    </row>
    <row r="115" spans="1:133" ht="22.5" customHeight="1" x14ac:dyDescent="0.65">
      <c r="A115" s="10"/>
      <c r="B115" s="12"/>
      <c r="C115" s="12"/>
      <c r="D115" s="203" t="s">
        <v>96</v>
      </c>
      <c r="E115" s="204"/>
      <c r="F115" s="204"/>
      <c r="G115" s="204"/>
      <c r="H115" s="204"/>
      <c r="I115" s="204"/>
      <c r="J115" s="205"/>
      <c r="K115" s="271" t="s">
        <v>93</v>
      </c>
      <c r="L115" s="234"/>
      <c r="M115" s="234"/>
      <c r="N115" s="234"/>
      <c r="O115" s="234"/>
      <c r="P115" s="234"/>
      <c r="Q115" s="234"/>
      <c r="R115" s="234"/>
      <c r="S115" s="234"/>
      <c r="T115" s="234"/>
      <c r="U115" s="234"/>
      <c r="V115" s="234"/>
      <c r="W115" s="234"/>
      <c r="X115" s="234"/>
      <c r="Y115" s="234"/>
      <c r="Z115" s="234"/>
      <c r="AA115" s="112" t="s">
        <v>113</v>
      </c>
      <c r="AB115" s="112"/>
      <c r="AC115" s="112"/>
      <c r="AD115" s="112"/>
      <c r="AE115" s="112"/>
      <c r="AF115" s="112"/>
      <c r="AG115" s="112"/>
      <c r="AH115" s="112"/>
      <c r="AI115" s="272"/>
      <c r="AJ115" s="273"/>
      <c r="AK115" s="273"/>
      <c r="AL115" s="273"/>
      <c r="AM115" s="273"/>
      <c r="AN115" s="273"/>
      <c r="AO115" s="273"/>
      <c r="AP115" s="273"/>
      <c r="AQ115" s="273"/>
      <c r="AR115" s="273"/>
      <c r="AS115" s="273"/>
      <c r="AT115" s="273"/>
      <c r="AU115" s="273"/>
      <c r="AV115" s="273"/>
      <c r="AW115" s="273"/>
      <c r="AX115" s="273"/>
      <c r="AY115" s="273"/>
      <c r="AZ115" s="273"/>
      <c r="BA115" s="273"/>
      <c r="BB115" s="273"/>
      <c r="BC115" s="273"/>
      <c r="BD115" s="273"/>
      <c r="BE115" s="273"/>
      <c r="BF115" s="273"/>
      <c r="BG115" s="273"/>
      <c r="BH115" s="273"/>
      <c r="BI115" s="273"/>
      <c r="BJ115" s="273"/>
      <c r="BK115" s="12"/>
    </row>
    <row r="116" spans="1:133" ht="22.5" customHeight="1" x14ac:dyDescent="0.65">
      <c r="A116" s="10"/>
      <c r="B116" s="12"/>
      <c r="C116" s="12"/>
      <c r="D116" s="147" t="str">
        <f>IF(K115="会員登録なし","（注）申請までに東京都医工連携HUB機構に会員登録してください。","")</f>
        <v/>
      </c>
      <c r="E116" s="147"/>
      <c r="F116" s="147"/>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2"/>
    </row>
    <row r="117" spans="1:133" ht="22.5" customHeight="1" x14ac:dyDescent="0.65">
      <c r="A117" s="10"/>
      <c r="B117" s="12"/>
      <c r="C117" s="12"/>
      <c r="D117" s="206" t="s">
        <v>97</v>
      </c>
      <c r="E117" s="207"/>
      <c r="F117" s="207"/>
      <c r="G117" s="207"/>
      <c r="H117" s="207"/>
      <c r="I117" s="207"/>
      <c r="J117" s="208"/>
      <c r="K117" s="202"/>
      <c r="L117" s="184"/>
      <c r="M117" s="184"/>
      <c r="N117" s="184"/>
      <c r="O117" s="184"/>
      <c r="P117" s="184"/>
      <c r="Q117" s="184"/>
      <c r="R117" s="184"/>
      <c r="S117" s="184"/>
      <c r="T117" s="184"/>
      <c r="U117" s="184"/>
      <c r="V117" s="184"/>
      <c r="W117" s="184"/>
      <c r="X117" s="184"/>
      <c r="Y117" s="184"/>
      <c r="Z117" s="184"/>
      <c r="AA117" s="184"/>
      <c r="AB117" s="184"/>
      <c r="AC117" s="184"/>
      <c r="AD117" s="184"/>
      <c r="AE117" s="184"/>
      <c r="AF117" s="184"/>
      <c r="AG117" s="184"/>
      <c r="AH117" s="184"/>
      <c r="AI117" s="184"/>
      <c r="AJ117" s="184"/>
      <c r="AK117" s="184"/>
      <c r="AL117" s="184"/>
      <c r="AM117" s="184"/>
      <c r="AN117" s="184"/>
      <c r="AO117" s="184"/>
      <c r="AP117" s="184"/>
      <c r="AQ117" s="184"/>
      <c r="AR117" s="184"/>
      <c r="AS117" s="184"/>
      <c r="AT117" s="184"/>
      <c r="AU117" s="184"/>
      <c r="AV117" s="184"/>
      <c r="AW117" s="184"/>
      <c r="AX117" s="184"/>
      <c r="AY117" s="184"/>
      <c r="AZ117" s="184"/>
      <c r="BA117" s="184"/>
      <c r="BB117" s="184"/>
      <c r="BC117" s="184"/>
      <c r="BD117" s="184"/>
      <c r="BE117" s="184"/>
      <c r="BF117" s="184"/>
      <c r="BG117" s="184"/>
      <c r="BH117" s="184"/>
      <c r="BI117" s="184"/>
      <c r="BJ117" s="184"/>
      <c r="BK117" s="12"/>
    </row>
    <row r="118" spans="1:133" s="34" customFormat="1" ht="22.5" customHeight="1" x14ac:dyDescent="0.65">
      <c r="A118" s="32"/>
      <c r="B118" s="33"/>
      <c r="C118" s="33"/>
      <c r="D118" s="147" t="str">
        <f>IF(K117="","","（注）申請書には貴社の「直近売上高」「取扱製品、強み」「主要取引先、販路」「保有資格」等を記入する必要があります。")</f>
        <v/>
      </c>
      <c r="E118" s="147"/>
      <c r="F118" s="147"/>
      <c r="G118" s="147"/>
      <c r="H118" s="147"/>
      <c r="I118" s="147"/>
      <c r="J118" s="147"/>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33"/>
    </row>
    <row r="119" spans="1:133" s="34" customFormat="1" ht="22.5" customHeight="1" x14ac:dyDescent="0.3">
      <c r="A119" s="32"/>
      <c r="B119" s="75" t="s">
        <v>167</v>
      </c>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3"/>
      <c r="BF119" s="33"/>
      <c r="BG119" s="33"/>
      <c r="BH119" s="35"/>
      <c r="BI119" s="35"/>
      <c r="BJ119" s="35"/>
      <c r="BK119" s="35"/>
      <c r="BL119" s="36"/>
    </row>
    <row r="120" spans="1:133" s="34" customFormat="1" ht="22.5" customHeight="1" x14ac:dyDescent="0.3">
      <c r="A120" s="32"/>
      <c r="B120" s="45"/>
      <c r="C120" s="45"/>
      <c r="D120" s="225" t="s">
        <v>98</v>
      </c>
      <c r="E120" s="225"/>
      <c r="F120" s="225"/>
      <c r="G120" s="225"/>
      <c r="H120" s="225"/>
      <c r="I120" s="225"/>
      <c r="J120" s="225"/>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225"/>
      <c r="AK120" s="225"/>
      <c r="AL120" s="225"/>
      <c r="AM120" s="225"/>
      <c r="AN120" s="225"/>
      <c r="AO120" s="225"/>
      <c r="AP120" s="225"/>
      <c r="AQ120" s="225"/>
      <c r="AR120" s="225"/>
      <c r="AS120" s="225"/>
      <c r="AT120" s="225"/>
      <c r="AU120" s="225"/>
      <c r="AV120" s="225"/>
      <c r="AW120" s="225"/>
      <c r="AX120" s="225"/>
      <c r="AY120" s="225"/>
      <c r="AZ120" s="225"/>
      <c r="BA120" s="225"/>
      <c r="BB120" s="225"/>
      <c r="BC120" s="225"/>
      <c r="BD120" s="225"/>
      <c r="BE120" s="225"/>
      <c r="BF120" s="225"/>
      <c r="BG120" s="225"/>
      <c r="BH120" s="225"/>
      <c r="BI120" s="225"/>
      <c r="BJ120" s="225"/>
      <c r="BK120" s="35"/>
      <c r="BL120" s="36"/>
    </row>
    <row r="121" spans="1:133" s="34" customFormat="1" ht="30" customHeight="1" x14ac:dyDescent="0.3">
      <c r="A121" s="32"/>
      <c r="B121" s="45"/>
      <c r="C121" s="45"/>
      <c r="D121" s="227" t="s">
        <v>99</v>
      </c>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c r="AU121" s="227"/>
      <c r="AV121" s="227"/>
      <c r="AW121" s="227"/>
      <c r="AX121" s="227"/>
      <c r="AY121" s="227"/>
      <c r="AZ121" s="227"/>
      <c r="BA121" s="227"/>
      <c r="BB121" s="227"/>
      <c r="BC121" s="227"/>
      <c r="BD121" s="227"/>
      <c r="BE121" s="227"/>
      <c r="BF121" s="227"/>
      <c r="BG121" s="227"/>
      <c r="BH121" s="227"/>
      <c r="BI121" s="227"/>
      <c r="BJ121" s="227"/>
      <c r="BK121" s="35"/>
      <c r="BL121" s="36"/>
    </row>
    <row r="122" spans="1:133" s="36" customFormat="1" ht="22.5" customHeight="1" x14ac:dyDescent="0.65">
      <c r="A122" s="32"/>
      <c r="B122" s="270" t="s">
        <v>168</v>
      </c>
      <c r="C122" s="270"/>
      <c r="D122" s="270"/>
      <c r="E122" s="270"/>
      <c r="F122" s="270"/>
      <c r="G122" s="270"/>
      <c r="H122" s="270"/>
      <c r="I122" s="270"/>
      <c r="J122" s="270"/>
      <c r="K122" s="270"/>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33"/>
      <c r="AY122" s="33"/>
      <c r="AZ122" s="33"/>
      <c r="BA122" s="33"/>
      <c r="BB122" s="33"/>
      <c r="BC122" s="33"/>
      <c r="BD122" s="33"/>
      <c r="BE122" s="33"/>
      <c r="BF122" s="33"/>
      <c r="BG122" s="33"/>
      <c r="BH122" s="33"/>
      <c r="BI122" s="33"/>
      <c r="BJ122" s="33"/>
      <c r="BK122" s="33"/>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row>
    <row r="123" spans="1:133" s="36" customFormat="1" ht="22.5" customHeight="1" x14ac:dyDescent="0.3">
      <c r="A123" s="32"/>
      <c r="B123" s="33"/>
      <c r="C123" s="86" t="s">
        <v>169</v>
      </c>
      <c r="D123" s="86"/>
      <c r="E123" s="86"/>
      <c r="F123" s="86"/>
      <c r="G123" s="86"/>
      <c r="H123" s="86"/>
      <c r="I123" s="86"/>
      <c r="J123" s="86"/>
      <c r="K123" s="86"/>
      <c r="L123" s="86"/>
      <c r="M123" s="86"/>
      <c r="N123" s="86"/>
      <c r="O123" s="86"/>
      <c r="P123" s="86"/>
      <c r="Q123" s="86"/>
      <c r="R123" s="86"/>
      <c r="S123" s="86"/>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44"/>
      <c r="AS123" s="44"/>
      <c r="AT123" s="43" t="s">
        <v>114</v>
      </c>
      <c r="AV123" s="44"/>
      <c r="AW123" s="44"/>
      <c r="AX123" s="44"/>
      <c r="AY123" s="44"/>
      <c r="AZ123" s="44"/>
      <c r="BA123" s="44"/>
      <c r="BB123" s="44"/>
      <c r="BC123" s="43" t="s">
        <v>115</v>
      </c>
      <c r="BD123" s="44"/>
      <c r="BE123" s="43"/>
      <c r="BF123" s="33"/>
      <c r="BG123" s="33"/>
      <c r="BH123" s="33"/>
      <c r="BI123" s="33"/>
      <c r="BJ123" s="33"/>
      <c r="BK123" s="33"/>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row>
    <row r="124" spans="1:133" s="39" customFormat="1" ht="22.5" customHeight="1" x14ac:dyDescent="0.65">
      <c r="A124" s="10"/>
      <c r="B124" s="12"/>
      <c r="C124" s="12"/>
      <c r="D124" s="131" t="s">
        <v>100</v>
      </c>
      <c r="E124" s="131"/>
      <c r="F124" s="131"/>
      <c r="G124" s="131"/>
      <c r="H124" s="131"/>
      <c r="I124" s="131"/>
      <c r="J124" s="160"/>
      <c r="K124" s="126"/>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206" t="s">
        <v>101</v>
      </c>
      <c r="AJ124" s="206"/>
      <c r="AK124" s="206"/>
      <c r="AL124" s="206"/>
      <c r="AM124" s="206"/>
      <c r="AN124" s="206"/>
      <c r="AO124" s="206"/>
      <c r="AP124" s="212"/>
      <c r="AQ124" s="126"/>
      <c r="AR124" s="127"/>
      <c r="AS124" s="127"/>
      <c r="AT124" s="127"/>
      <c r="AU124" s="127"/>
      <c r="AV124" s="127"/>
      <c r="AW124" s="127"/>
      <c r="AX124" s="127"/>
      <c r="AY124" s="200"/>
      <c r="AZ124" s="126"/>
      <c r="BA124" s="127"/>
      <c r="BB124" s="127"/>
      <c r="BC124" s="127"/>
      <c r="BD124" s="127"/>
      <c r="BE124" s="127"/>
      <c r="BF124" s="127"/>
      <c r="BG124" s="127"/>
      <c r="BH124" s="127"/>
      <c r="BI124" s="127"/>
      <c r="BJ124" s="127"/>
      <c r="BK124" s="12"/>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row>
    <row r="125" spans="1:133" s="39" customFormat="1" ht="22.5" customHeight="1" x14ac:dyDescent="0.65">
      <c r="A125" s="10"/>
      <c r="B125" s="12"/>
      <c r="C125" s="12"/>
      <c r="D125" s="147" t="str">
        <f>IF(K124="","","（注）組織名称には、医療提供施設名（病院、診療所等）の名前をご記入ください。大学医学部は該当しません。")</f>
        <v/>
      </c>
      <c r="E125" s="147"/>
      <c r="F125" s="147"/>
      <c r="G125" s="147"/>
      <c r="H125" s="147"/>
      <c r="I125" s="147"/>
      <c r="J125" s="147"/>
      <c r="K125" s="147"/>
      <c r="L125" s="147"/>
      <c r="M125" s="147"/>
      <c r="N125" s="147"/>
      <c r="O125" s="147"/>
      <c r="P125" s="147"/>
      <c r="Q125" s="147"/>
      <c r="R125" s="147"/>
      <c r="S125" s="147"/>
      <c r="T125" s="147"/>
      <c r="U125" s="147"/>
      <c r="V125" s="147"/>
      <c r="W125" s="147"/>
      <c r="X125" s="147"/>
      <c r="Y125" s="147"/>
      <c r="Z125" s="147"/>
      <c r="AA125" s="147"/>
      <c r="AB125" s="147"/>
      <c r="AC125" s="147"/>
      <c r="AD125" s="147"/>
      <c r="AE125" s="147"/>
      <c r="AF125" s="147"/>
      <c r="AG125" s="147"/>
      <c r="AH125" s="147"/>
      <c r="AI125" s="147"/>
      <c r="AJ125" s="147"/>
      <c r="AK125" s="147"/>
      <c r="AL125" s="147"/>
      <c r="AM125" s="147"/>
      <c r="AN125" s="147"/>
      <c r="AO125" s="147"/>
      <c r="AP125" s="147"/>
      <c r="AQ125" s="147"/>
      <c r="AR125" s="147"/>
      <c r="AS125" s="147"/>
      <c r="AT125" s="147"/>
      <c r="AU125" s="147"/>
      <c r="AV125" s="147"/>
      <c r="AW125" s="147"/>
      <c r="AX125" s="147"/>
      <c r="AY125" s="147"/>
      <c r="AZ125" s="147"/>
      <c r="BA125" s="147"/>
      <c r="BB125" s="147"/>
      <c r="BC125" s="147"/>
      <c r="BD125" s="147"/>
      <c r="BE125" s="147"/>
      <c r="BF125" s="147"/>
      <c r="BG125" s="147"/>
      <c r="BH125" s="147"/>
      <c r="BI125" s="147"/>
      <c r="BJ125" s="147"/>
      <c r="BK125" s="12"/>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row>
    <row r="126" spans="1:133" s="39" customFormat="1" ht="22.5" customHeight="1" x14ac:dyDescent="0.65">
      <c r="A126" s="10"/>
      <c r="B126" s="12"/>
      <c r="C126" s="12"/>
      <c r="D126" s="117" t="str">
        <f>IF(AQ124="","","（注）確認者の氏名は左側にご記入ください。確認者の同意を得たうえでご記入ください。")</f>
        <v/>
      </c>
      <c r="E126" s="117"/>
      <c r="F126" s="117"/>
      <c r="G126" s="117"/>
      <c r="H126" s="117"/>
      <c r="I126" s="117"/>
      <c r="J126" s="117"/>
      <c r="K126" s="117"/>
      <c r="L126" s="117"/>
      <c r="M126" s="117"/>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7"/>
      <c r="AI126" s="117"/>
      <c r="AJ126" s="117"/>
      <c r="AK126" s="117"/>
      <c r="AL126" s="117"/>
      <c r="AM126" s="117"/>
      <c r="AN126" s="117"/>
      <c r="AO126" s="117"/>
      <c r="AP126" s="117"/>
      <c r="AQ126" s="117"/>
      <c r="AR126" s="117"/>
      <c r="AS126" s="117"/>
      <c r="AT126" s="117"/>
      <c r="AU126" s="117"/>
      <c r="AV126" s="117"/>
      <c r="AW126" s="117"/>
      <c r="AX126" s="117"/>
      <c r="AY126" s="117"/>
      <c r="AZ126" s="117"/>
      <c r="BA126" s="117"/>
      <c r="BB126" s="117"/>
      <c r="BC126" s="117"/>
      <c r="BD126" s="117"/>
      <c r="BE126" s="117"/>
      <c r="BF126" s="117"/>
      <c r="BG126" s="117"/>
      <c r="BH126" s="117"/>
      <c r="BI126" s="117"/>
      <c r="BJ126" s="117"/>
      <c r="BK126" s="12"/>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row>
    <row r="127" spans="1:133" s="39" customFormat="1" ht="22.5" customHeight="1" x14ac:dyDescent="0.65">
      <c r="A127" s="10"/>
      <c r="B127" s="12"/>
      <c r="C127" s="12"/>
      <c r="D127" s="147" t="str">
        <f>IF(AZ124="","","（注）右側には医療提供者の職業（医師、看護師、臨床工学技士等）をご記入ください。医学部の教授は該当しません。")</f>
        <v/>
      </c>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47"/>
      <c r="AA127" s="147"/>
      <c r="AB127" s="147"/>
      <c r="AC127" s="147"/>
      <c r="AD127" s="147"/>
      <c r="AE127" s="147"/>
      <c r="AF127" s="147"/>
      <c r="AG127" s="147"/>
      <c r="AH127" s="147"/>
      <c r="AI127" s="147"/>
      <c r="AJ127" s="147"/>
      <c r="AK127" s="147"/>
      <c r="AL127" s="147"/>
      <c r="AM127" s="147"/>
      <c r="AN127" s="147"/>
      <c r="AO127" s="147"/>
      <c r="AP127" s="147"/>
      <c r="AQ127" s="147"/>
      <c r="AR127" s="147"/>
      <c r="AS127" s="147"/>
      <c r="AT127" s="147"/>
      <c r="AU127" s="147"/>
      <c r="AV127" s="147"/>
      <c r="AW127" s="147"/>
      <c r="AX127" s="147"/>
      <c r="AY127" s="147"/>
      <c r="AZ127" s="147"/>
      <c r="BA127" s="147"/>
      <c r="BB127" s="147"/>
      <c r="BC127" s="147"/>
      <c r="BD127" s="147"/>
      <c r="BE127" s="147"/>
      <c r="BF127" s="147"/>
      <c r="BG127" s="147"/>
      <c r="BH127" s="147"/>
      <c r="BI127" s="147"/>
      <c r="BJ127" s="147"/>
      <c r="BK127" s="12"/>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row>
    <row r="128" spans="1:133" s="39" customFormat="1" ht="22.5" customHeight="1" x14ac:dyDescent="0.65">
      <c r="A128" s="10"/>
      <c r="B128" s="12"/>
      <c r="C128" s="12"/>
      <c r="D128" s="116" t="str">
        <f>IF(K124="","","（注）臨床ニーズに基づいた開発でなければ申請ができません。")</f>
        <v/>
      </c>
      <c r="E128" s="117"/>
      <c r="F128" s="117"/>
      <c r="G128" s="117"/>
      <c r="H128" s="117"/>
      <c r="I128" s="117"/>
      <c r="J128" s="117"/>
      <c r="K128" s="117"/>
      <c r="L128" s="117"/>
      <c r="M128" s="117"/>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c r="BB128" s="117"/>
      <c r="BC128" s="117"/>
      <c r="BD128" s="117"/>
      <c r="BE128" s="117"/>
      <c r="BF128" s="117"/>
      <c r="BG128" s="117"/>
      <c r="BH128" s="117"/>
      <c r="BI128" s="117"/>
      <c r="BJ128" s="117"/>
      <c r="BK128" s="12"/>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row>
    <row r="129" spans="1:133" s="39" customFormat="1" ht="22.5" customHeight="1" x14ac:dyDescent="0.65">
      <c r="A129" s="10"/>
      <c r="B129" s="12"/>
      <c r="C129" s="12"/>
      <c r="D129" s="111" t="s">
        <v>102</v>
      </c>
      <c r="E129" s="111"/>
      <c r="F129" s="111"/>
      <c r="G129" s="111"/>
      <c r="H129" s="111"/>
      <c r="I129" s="111"/>
      <c r="J129" s="111"/>
      <c r="K129" s="279"/>
      <c r="L129" s="279"/>
      <c r="M129" s="279"/>
      <c r="N129" s="279"/>
      <c r="O129" s="279"/>
      <c r="P129" s="279"/>
      <c r="Q129" s="279"/>
      <c r="R129" s="279"/>
      <c r="S129" s="279"/>
      <c r="T129" s="279"/>
      <c r="U129" s="279"/>
      <c r="V129" s="279"/>
      <c r="W129" s="279"/>
      <c r="X129" s="279"/>
      <c r="Y129" s="279"/>
      <c r="Z129" s="279"/>
      <c r="AA129" s="279"/>
      <c r="AB129" s="279"/>
      <c r="AC129" s="279"/>
      <c r="AD129" s="279"/>
      <c r="AE129" s="279"/>
      <c r="AF129" s="279"/>
      <c r="AG129" s="279"/>
      <c r="AH129" s="279"/>
      <c r="AI129" s="128" t="s">
        <v>103</v>
      </c>
      <c r="AJ129" s="128"/>
      <c r="AK129" s="128"/>
      <c r="AL129" s="128"/>
      <c r="AM129" s="128"/>
      <c r="AN129" s="128"/>
      <c r="AO129" s="128"/>
      <c r="AP129" s="129"/>
      <c r="AQ129" s="126" t="s">
        <v>104</v>
      </c>
      <c r="AR129" s="127"/>
      <c r="AS129" s="127"/>
      <c r="AT129" s="127"/>
      <c r="AU129" s="127"/>
      <c r="AV129" s="127"/>
      <c r="AW129" s="127"/>
      <c r="AX129" s="127"/>
      <c r="AY129" s="127"/>
      <c r="AZ129" s="127"/>
      <c r="BA129" s="127"/>
      <c r="BB129" s="127"/>
      <c r="BC129" s="127"/>
      <c r="BD129" s="127"/>
      <c r="BE129" s="127"/>
      <c r="BF129" s="127"/>
      <c r="BG129" s="127"/>
      <c r="BH129" s="127"/>
      <c r="BI129" s="127"/>
      <c r="BJ129" s="127"/>
      <c r="BK129" s="12"/>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row>
    <row r="130" spans="1:133" s="39" customFormat="1" ht="22.5" customHeight="1" x14ac:dyDescent="0.65">
      <c r="A130" s="10"/>
      <c r="B130" s="12"/>
      <c r="C130" s="12"/>
      <c r="D130" s="147" t="str">
        <f>IF(AQ129="HUB機構データベース","（注）「HUB機構のデータベース」は東京都医工連携HUB機構のデータベースを使用した場合のみ、選択してください。","")</f>
        <v/>
      </c>
      <c r="E130" s="147"/>
      <c r="F130" s="147"/>
      <c r="G130" s="147"/>
      <c r="H130" s="147"/>
      <c r="I130" s="147"/>
      <c r="J130" s="147"/>
      <c r="K130" s="147"/>
      <c r="L130" s="147"/>
      <c r="M130" s="147"/>
      <c r="N130" s="147"/>
      <c r="O130" s="147"/>
      <c r="P130" s="147"/>
      <c r="Q130" s="147"/>
      <c r="R130" s="147"/>
      <c r="S130" s="147"/>
      <c r="T130" s="147"/>
      <c r="U130" s="147"/>
      <c r="V130" s="147"/>
      <c r="W130" s="147"/>
      <c r="X130" s="147"/>
      <c r="Y130" s="147"/>
      <c r="Z130" s="147"/>
      <c r="AA130" s="147"/>
      <c r="AB130" s="147"/>
      <c r="AC130" s="147"/>
      <c r="AD130" s="147"/>
      <c r="AE130" s="147"/>
      <c r="AF130" s="147"/>
      <c r="AG130" s="147"/>
      <c r="AH130" s="147"/>
      <c r="AI130" s="147"/>
      <c r="AJ130" s="147"/>
      <c r="AK130" s="147"/>
      <c r="AL130" s="147"/>
      <c r="AM130" s="147"/>
      <c r="AN130" s="147"/>
      <c r="AO130" s="147"/>
      <c r="AP130" s="147"/>
      <c r="AQ130" s="147"/>
      <c r="AR130" s="147"/>
      <c r="AS130" s="147"/>
      <c r="AT130" s="147"/>
      <c r="AU130" s="147"/>
      <c r="AV130" s="147"/>
      <c r="AW130" s="147"/>
      <c r="AX130" s="147"/>
      <c r="AY130" s="147"/>
      <c r="AZ130" s="147"/>
      <c r="BA130" s="147"/>
      <c r="BB130" s="147"/>
      <c r="BC130" s="147"/>
      <c r="BD130" s="147"/>
      <c r="BE130" s="147"/>
      <c r="BF130" s="147"/>
      <c r="BG130" s="147"/>
      <c r="BH130" s="147"/>
      <c r="BI130" s="147"/>
      <c r="BJ130" s="147"/>
      <c r="BK130" s="12"/>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row>
    <row r="131" spans="1:133" s="37" customFormat="1" ht="22.5" customHeight="1" x14ac:dyDescent="0.65">
      <c r="A131" s="32"/>
      <c r="B131" s="33"/>
      <c r="C131" s="33"/>
      <c r="D131" s="278" t="str">
        <f>IF(K124="","","（注）申請書には「ニーズの確認方法」「ニーズのヒアリング内容（臨床ニーズ、市場ニーズ）」「競合品の状況及び課題」")</f>
        <v/>
      </c>
      <c r="E131" s="278"/>
      <c r="F131" s="278"/>
      <c r="G131" s="278"/>
      <c r="H131" s="278"/>
      <c r="I131" s="278"/>
      <c r="J131" s="278"/>
      <c r="K131" s="278"/>
      <c r="L131" s="278"/>
      <c r="M131" s="278"/>
      <c r="N131" s="278"/>
      <c r="O131" s="278"/>
      <c r="P131" s="278"/>
      <c r="Q131" s="278"/>
      <c r="R131" s="278"/>
      <c r="S131" s="278"/>
      <c r="T131" s="278"/>
      <c r="U131" s="278"/>
      <c r="V131" s="278"/>
      <c r="W131" s="278"/>
      <c r="X131" s="278"/>
      <c r="Y131" s="278"/>
      <c r="Z131" s="278"/>
      <c r="AA131" s="278"/>
      <c r="AB131" s="278"/>
      <c r="AC131" s="278"/>
      <c r="AD131" s="278"/>
      <c r="AE131" s="278"/>
      <c r="AF131" s="278"/>
      <c r="AG131" s="278"/>
      <c r="AH131" s="278"/>
      <c r="AI131" s="278"/>
      <c r="AJ131" s="278"/>
      <c r="AK131" s="278"/>
      <c r="AL131" s="278"/>
      <c r="AM131" s="278"/>
      <c r="AN131" s="278"/>
      <c r="AO131" s="278"/>
      <c r="AP131" s="278"/>
      <c r="AQ131" s="278"/>
      <c r="AR131" s="278"/>
      <c r="AS131" s="278"/>
      <c r="AT131" s="278"/>
      <c r="AU131" s="278"/>
      <c r="AV131" s="278"/>
      <c r="AW131" s="278"/>
      <c r="AX131" s="278"/>
      <c r="AY131" s="278"/>
      <c r="AZ131" s="278"/>
      <c r="BA131" s="278"/>
      <c r="BB131" s="278"/>
      <c r="BC131" s="278"/>
      <c r="BD131" s="278"/>
      <c r="BE131" s="278"/>
      <c r="BF131" s="278"/>
      <c r="BG131" s="278"/>
      <c r="BH131" s="278"/>
      <c r="BI131" s="278"/>
      <c r="BJ131" s="278"/>
      <c r="BK131" s="40"/>
      <c r="BL131" s="36"/>
      <c r="BM131" s="36"/>
      <c r="BN131" s="36"/>
      <c r="BO131" s="36"/>
      <c r="BP131" s="36"/>
      <c r="BQ131" s="36"/>
      <c r="BR131" s="36"/>
      <c r="BS131" s="36"/>
      <c r="BT131" s="36"/>
      <c r="BU131" s="36"/>
      <c r="BV131" s="36"/>
      <c r="BW131" s="36"/>
      <c r="BX131" s="36"/>
      <c r="BY131" s="36"/>
      <c r="BZ131" s="36"/>
      <c r="CA131" s="36"/>
      <c r="CB131" s="36"/>
      <c r="CC131" s="36"/>
      <c r="CD131" s="36"/>
      <c r="CE131" s="36"/>
      <c r="CF131" s="36"/>
      <c r="CG131" s="36"/>
      <c r="CH131" s="36"/>
      <c r="CI131" s="36"/>
      <c r="CJ131" s="36"/>
      <c r="CK131" s="36"/>
      <c r="CL131" s="36"/>
      <c r="CM131" s="36"/>
      <c r="CN131" s="36"/>
      <c r="CO131" s="36"/>
      <c r="CP131" s="36"/>
      <c r="CQ131" s="36"/>
      <c r="CR131" s="36"/>
      <c r="CS131" s="36"/>
      <c r="CT131" s="36"/>
      <c r="CU131" s="36"/>
      <c r="CV131" s="36"/>
      <c r="CW131" s="36"/>
      <c r="CX131" s="36"/>
      <c r="CY131" s="36"/>
      <c r="CZ131" s="36"/>
      <c r="DA131" s="36"/>
      <c r="DB131" s="36"/>
      <c r="DC131" s="36"/>
      <c r="DD131" s="36"/>
      <c r="DE131" s="36"/>
      <c r="DF131" s="36"/>
      <c r="DG131" s="36"/>
      <c r="DH131" s="36"/>
      <c r="DI131" s="36"/>
      <c r="DJ131" s="36"/>
      <c r="DK131" s="36"/>
      <c r="DL131" s="36"/>
      <c r="DM131" s="36"/>
      <c r="DN131" s="36"/>
      <c r="DO131" s="36"/>
      <c r="DP131" s="36"/>
      <c r="DQ131" s="36"/>
      <c r="DR131" s="36"/>
      <c r="DS131" s="36"/>
      <c r="DT131" s="36"/>
      <c r="DU131" s="36"/>
      <c r="DV131" s="36"/>
    </row>
    <row r="132" spans="1:133" s="37" customFormat="1" ht="22.5" customHeight="1" x14ac:dyDescent="0.65">
      <c r="A132" s="32"/>
      <c r="B132" s="33"/>
      <c r="C132" s="33"/>
      <c r="D132" s="228" t="str">
        <f>IF(K124="","","　　　を記入する必要があります。")</f>
        <v/>
      </c>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29"/>
      <c r="BA132" s="229"/>
      <c r="BB132" s="229"/>
      <c r="BC132" s="229"/>
      <c r="BD132" s="229"/>
      <c r="BE132" s="229"/>
      <c r="BF132" s="229"/>
      <c r="BG132" s="229"/>
      <c r="BH132" s="229"/>
      <c r="BI132" s="229"/>
      <c r="BJ132" s="229"/>
      <c r="BK132" s="33"/>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36"/>
      <c r="CH132" s="36"/>
      <c r="CI132" s="36"/>
      <c r="CJ132" s="36"/>
      <c r="CK132" s="36"/>
      <c r="CL132" s="36"/>
      <c r="CM132" s="36"/>
      <c r="CN132" s="36"/>
      <c r="CO132" s="36"/>
      <c r="CP132" s="36"/>
      <c r="CQ132" s="36"/>
      <c r="CR132" s="36"/>
      <c r="CS132" s="36"/>
      <c r="CT132" s="36"/>
      <c r="CU132" s="36"/>
      <c r="CV132" s="36"/>
      <c r="CW132" s="36"/>
      <c r="CX132" s="36"/>
      <c r="CY132" s="36"/>
      <c r="CZ132" s="36"/>
      <c r="DA132" s="36"/>
      <c r="DB132" s="36"/>
      <c r="DC132" s="36"/>
      <c r="DD132" s="36"/>
      <c r="DE132" s="36"/>
      <c r="DF132" s="36"/>
      <c r="DG132" s="36"/>
      <c r="DH132" s="36"/>
      <c r="DI132" s="36"/>
      <c r="DJ132" s="36"/>
      <c r="DK132" s="36"/>
      <c r="DL132" s="36"/>
      <c r="DM132" s="36"/>
      <c r="DN132" s="36"/>
      <c r="DO132" s="36"/>
      <c r="DP132" s="36"/>
      <c r="DQ132" s="36"/>
      <c r="DR132" s="36"/>
      <c r="DS132" s="36"/>
      <c r="DT132" s="36"/>
      <c r="DU132" s="36"/>
      <c r="DV132" s="36"/>
    </row>
    <row r="133" spans="1:133" s="37" customFormat="1" ht="22.5" customHeight="1" x14ac:dyDescent="0.65">
      <c r="A133" s="32"/>
      <c r="B133" s="75" t="s">
        <v>170</v>
      </c>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33"/>
      <c r="BC133" s="33"/>
      <c r="BD133" s="33"/>
      <c r="BE133" s="33"/>
      <c r="BF133" s="33"/>
      <c r="BG133" s="33"/>
      <c r="BH133" s="33"/>
      <c r="BI133" s="33"/>
      <c r="BJ133" s="33"/>
      <c r="BK133" s="33"/>
      <c r="BL133" s="34"/>
      <c r="BM133" s="34"/>
      <c r="BN133" s="34"/>
      <c r="BO133" s="34"/>
      <c r="BP133" s="34"/>
      <c r="BQ133" s="34"/>
      <c r="BR133" s="34"/>
      <c r="BS133" s="34"/>
      <c r="BT133" s="34"/>
      <c r="BU133" s="34"/>
      <c r="BV133" s="34"/>
      <c r="BW133" s="34"/>
      <c r="BX133" s="34"/>
      <c r="BY133" s="34"/>
      <c r="BZ133" s="34"/>
      <c r="CA133" s="34"/>
      <c r="CB133" s="34"/>
      <c r="CC133" s="34"/>
      <c r="CD133" s="34"/>
      <c r="CE133" s="34"/>
      <c r="CF133" s="34"/>
      <c r="CG133" s="34"/>
      <c r="CH133" s="34"/>
      <c r="CI133" s="34"/>
      <c r="CJ133" s="34"/>
      <c r="CK133" s="34"/>
      <c r="CL133" s="34"/>
      <c r="CM133" s="34"/>
      <c r="CN133" s="34"/>
      <c r="CO133" s="34"/>
      <c r="CP133" s="34"/>
      <c r="CQ133" s="34"/>
      <c r="CR133" s="34"/>
      <c r="CS133" s="34"/>
      <c r="CT133" s="34"/>
      <c r="CU133" s="34"/>
      <c r="CV133" s="34"/>
      <c r="CW133" s="34"/>
      <c r="CX133" s="34"/>
      <c r="CY133" s="34"/>
      <c r="CZ133" s="34"/>
      <c r="DA133" s="34"/>
      <c r="DB133" s="34"/>
      <c r="DC133" s="34"/>
      <c r="DD133" s="34"/>
      <c r="DE133" s="34"/>
      <c r="DF133" s="34"/>
      <c r="DG133" s="34"/>
      <c r="DH133" s="34"/>
      <c r="DI133" s="34"/>
      <c r="DJ133" s="34"/>
      <c r="DK133" s="34"/>
      <c r="DL133" s="34"/>
      <c r="DM133" s="34"/>
      <c r="DN133" s="34"/>
      <c r="DO133" s="34"/>
      <c r="DP133" s="34"/>
      <c r="DQ133" s="34"/>
      <c r="DR133" s="34"/>
      <c r="DS133" s="34"/>
      <c r="DT133" s="34"/>
      <c r="DU133" s="34"/>
      <c r="DV133" s="34"/>
      <c r="DW133" s="34"/>
      <c r="DX133" s="34"/>
      <c r="DY133" s="34"/>
    </row>
    <row r="134" spans="1:133" s="36" customFormat="1" ht="22.5" customHeight="1" x14ac:dyDescent="0.65">
      <c r="A134" s="32"/>
      <c r="B134" s="33"/>
      <c r="C134" s="86" t="s">
        <v>171</v>
      </c>
      <c r="D134" s="86"/>
      <c r="E134" s="86"/>
      <c r="F134" s="86"/>
      <c r="G134" s="86"/>
      <c r="H134" s="86"/>
      <c r="I134" s="86"/>
      <c r="J134" s="86"/>
      <c r="K134" s="86"/>
      <c r="L134" s="86"/>
      <c r="M134" s="86"/>
      <c r="N134" s="86"/>
      <c r="O134" s="86"/>
      <c r="P134" s="86"/>
      <c r="Q134" s="86"/>
      <c r="R134" s="86"/>
      <c r="S134" s="86"/>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c r="DB134" s="37"/>
      <c r="DC134" s="37"/>
      <c r="DD134" s="37"/>
      <c r="DE134" s="37"/>
      <c r="DF134" s="37"/>
      <c r="DG134" s="37"/>
      <c r="DH134" s="37"/>
      <c r="DI134" s="37"/>
      <c r="DJ134" s="37"/>
      <c r="DK134" s="37"/>
      <c r="DL134" s="37"/>
      <c r="DM134" s="37"/>
      <c r="DN134" s="37"/>
      <c r="DO134" s="37"/>
      <c r="DP134" s="37"/>
      <c r="DQ134" s="37"/>
      <c r="DR134" s="37"/>
      <c r="DS134" s="37"/>
      <c r="DT134" s="37"/>
      <c r="DU134" s="37"/>
      <c r="DV134" s="37"/>
      <c r="DW134" s="37"/>
      <c r="DX134" s="37"/>
      <c r="DY134" s="37"/>
      <c r="DZ134" s="37"/>
      <c r="EA134" s="37"/>
      <c r="EB134" s="37"/>
      <c r="EC134" s="37"/>
    </row>
    <row r="135" spans="1:133" s="37" customFormat="1" ht="22.5" customHeight="1" x14ac:dyDescent="0.65">
      <c r="A135" s="32"/>
      <c r="B135" s="45"/>
      <c r="C135" s="45"/>
      <c r="D135" s="87" t="s">
        <v>105</v>
      </c>
      <c r="E135" s="88"/>
      <c r="F135" s="88"/>
      <c r="G135" s="88"/>
      <c r="H135" s="88"/>
      <c r="I135" s="88"/>
      <c r="J135" s="88"/>
      <c r="K135" s="88"/>
      <c r="L135" s="77"/>
      <c r="M135" s="78"/>
      <c r="N135" s="78"/>
      <c r="O135" s="78"/>
      <c r="P135" s="78"/>
      <c r="Q135" s="78"/>
      <c r="R135" s="78"/>
      <c r="S135" s="78"/>
      <c r="T135" s="78"/>
      <c r="U135" s="78"/>
      <c r="V135" s="78"/>
      <c r="W135" s="78"/>
      <c r="X135" s="78"/>
      <c r="Y135" s="78"/>
      <c r="Z135" s="78"/>
      <c r="AA135" s="78"/>
      <c r="AB135" s="78"/>
      <c r="AC135" s="78"/>
      <c r="AD135" s="78"/>
      <c r="AE135" s="78"/>
      <c r="AF135" s="78"/>
      <c r="AG135" s="78"/>
      <c r="AH135" s="78"/>
      <c r="AI135" s="78"/>
      <c r="AJ135" s="78"/>
      <c r="AK135" s="78"/>
      <c r="AL135" s="78"/>
      <c r="AM135" s="78"/>
      <c r="AN135" s="78"/>
      <c r="AO135" s="78"/>
      <c r="AP135" s="78"/>
      <c r="AQ135" s="78"/>
      <c r="AR135" s="78"/>
      <c r="AS135" s="78"/>
      <c r="AT135" s="78"/>
      <c r="AU135" s="78"/>
      <c r="AV135" s="78"/>
      <c r="AW135" s="78"/>
      <c r="AX135" s="78"/>
      <c r="AY135" s="78"/>
      <c r="AZ135" s="78"/>
      <c r="BA135" s="78"/>
      <c r="BB135" s="78"/>
      <c r="BC135" s="78"/>
      <c r="BD135" s="78"/>
      <c r="BE135" s="78"/>
      <c r="BF135" s="78"/>
      <c r="BG135" s="78"/>
      <c r="BH135" s="78"/>
      <c r="BI135" s="78"/>
      <c r="BJ135" s="79"/>
      <c r="BK135" s="41"/>
      <c r="BL135" s="34"/>
      <c r="BM135" s="34"/>
      <c r="BN135" s="34"/>
      <c r="BO135" s="34"/>
      <c r="BP135" s="34"/>
      <c r="BQ135" s="34"/>
      <c r="BR135" s="34"/>
      <c r="BS135" s="34"/>
      <c r="BT135" s="34"/>
      <c r="BU135" s="34"/>
      <c r="BV135" s="34"/>
      <c r="BW135" s="34"/>
      <c r="BX135" s="34"/>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c r="DO135" s="34"/>
      <c r="DP135" s="34"/>
      <c r="DQ135" s="34"/>
      <c r="DR135" s="34"/>
      <c r="DS135" s="34"/>
      <c r="DT135" s="34"/>
      <c r="DU135" s="34"/>
      <c r="DV135" s="34"/>
      <c r="DW135" s="34"/>
      <c r="DX135" s="34"/>
      <c r="DY135" s="34"/>
    </row>
    <row r="136" spans="1:133" s="37" customFormat="1" ht="22.5" customHeight="1" x14ac:dyDescent="0.65">
      <c r="A136" s="32"/>
      <c r="B136" s="45"/>
      <c r="C136" s="45"/>
      <c r="D136" s="89" t="s">
        <v>106</v>
      </c>
      <c r="E136" s="90"/>
      <c r="F136" s="90"/>
      <c r="G136" s="90"/>
      <c r="H136" s="90"/>
      <c r="I136" s="90"/>
      <c r="J136" s="90"/>
      <c r="K136" s="90"/>
      <c r="L136" s="91"/>
      <c r="M136" s="91"/>
      <c r="N136" s="91"/>
      <c r="O136" s="91"/>
      <c r="P136" s="91"/>
      <c r="Q136" s="91"/>
      <c r="R136" s="91"/>
      <c r="S136" s="90" t="s">
        <v>107</v>
      </c>
      <c r="T136" s="92"/>
      <c r="U136" s="89" t="s">
        <v>108</v>
      </c>
      <c r="V136" s="90"/>
      <c r="W136" s="90"/>
      <c r="X136" s="90"/>
      <c r="Y136" s="90"/>
      <c r="Z136" s="90"/>
      <c r="AA136" s="90"/>
      <c r="AB136" s="90"/>
      <c r="AC136" s="90"/>
      <c r="AD136" s="90"/>
      <c r="AE136" s="90"/>
      <c r="AF136" s="93"/>
      <c r="AG136" s="93"/>
      <c r="AH136" s="93"/>
      <c r="AI136" s="94"/>
      <c r="AJ136" s="89" t="s">
        <v>109</v>
      </c>
      <c r="AK136" s="90"/>
      <c r="AL136" s="90"/>
      <c r="AM136" s="90"/>
      <c r="AN136" s="90"/>
      <c r="AO136" s="90"/>
      <c r="AP136" s="90"/>
      <c r="AQ136" s="90"/>
      <c r="AR136" s="90"/>
      <c r="AS136" s="90"/>
      <c r="AT136" s="90"/>
      <c r="AU136" s="83"/>
      <c r="AV136" s="84"/>
      <c r="AW136" s="84"/>
      <c r="AX136" s="84"/>
      <c r="AY136" s="84"/>
      <c r="AZ136" s="84"/>
      <c r="BA136" s="84"/>
      <c r="BB136" s="84"/>
      <c r="BC136" s="84"/>
      <c r="BD136" s="84"/>
      <c r="BE136" s="84"/>
      <c r="BF136" s="84"/>
      <c r="BG136" s="84"/>
      <c r="BH136" s="84"/>
      <c r="BI136" s="84"/>
      <c r="BJ136" s="85"/>
      <c r="BK136" s="42"/>
      <c r="BL136" s="34"/>
      <c r="BM136" s="34"/>
      <c r="BN136" s="34"/>
      <c r="BO136" s="34"/>
      <c r="BP136" s="34"/>
      <c r="BQ136" s="34"/>
      <c r="BR136" s="34"/>
      <c r="BS136" s="34"/>
      <c r="BT136" s="34"/>
      <c r="BU136" s="34"/>
      <c r="BV136" s="34"/>
      <c r="BW136" s="34"/>
      <c r="BX136" s="34"/>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c r="DO136" s="34"/>
      <c r="DP136" s="34"/>
      <c r="DQ136" s="34"/>
      <c r="DR136" s="34"/>
      <c r="DS136" s="34"/>
      <c r="DT136" s="34"/>
      <c r="DU136" s="34"/>
      <c r="DV136" s="34"/>
      <c r="DW136" s="34"/>
      <c r="DX136" s="34"/>
      <c r="DY136" s="34"/>
    </row>
    <row r="137" spans="1:133" s="37" customFormat="1" ht="22.5" customHeight="1" x14ac:dyDescent="0.65">
      <c r="A137" s="32"/>
      <c r="B137" s="45"/>
      <c r="C137" s="45"/>
      <c r="D137" s="95" t="s">
        <v>110</v>
      </c>
      <c r="E137" s="96"/>
      <c r="F137" s="96"/>
      <c r="G137" s="96"/>
      <c r="H137" s="96"/>
      <c r="I137" s="96"/>
      <c r="J137" s="96"/>
      <c r="K137" s="96"/>
      <c r="L137" s="80"/>
      <c r="M137" s="81"/>
      <c r="N137" s="81"/>
      <c r="O137" s="81"/>
      <c r="P137" s="81"/>
      <c r="Q137" s="81"/>
      <c r="R137" s="81"/>
      <c r="S137" s="81"/>
      <c r="T137" s="81"/>
      <c r="U137" s="81"/>
      <c r="V137" s="81"/>
      <c r="W137" s="81"/>
      <c r="X137" s="81"/>
      <c r="Y137" s="81"/>
      <c r="Z137" s="81"/>
      <c r="AA137" s="81"/>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81"/>
      <c r="AY137" s="81"/>
      <c r="AZ137" s="81"/>
      <c r="BA137" s="81"/>
      <c r="BB137" s="81"/>
      <c r="BC137" s="81"/>
      <c r="BD137" s="81"/>
      <c r="BE137" s="81"/>
      <c r="BF137" s="81"/>
      <c r="BG137" s="81"/>
      <c r="BH137" s="81"/>
      <c r="BI137" s="81"/>
      <c r="BJ137" s="82"/>
      <c r="BK137" s="41"/>
      <c r="BL137" s="34"/>
      <c r="BM137" s="34"/>
      <c r="BN137" s="34"/>
      <c r="BO137" s="34"/>
      <c r="BP137" s="34"/>
      <c r="BQ137" s="34"/>
      <c r="BR137" s="34"/>
      <c r="BS137" s="34"/>
      <c r="BT137" s="34"/>
      <c r="BU137" s="34"/>
      <c r="BV137" s="34"/>
      <c r="BW137" s="34"/>
      <c r="BX137" s="3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c r="DO137" s="34"/>
      <c r="DP137" s="34"/>
      <c r="DQ137" s="34"/>
      <c r="DR137" s="34"/>
      <c r="DS137" s="34"/>
      <c r="DT137" s="34"/>
      <c r="DU137" s="34"/>
      <c r="DV137" s="34"/>
      <c r="DW137" s="34"/>
      <c r="DX137" s="34"/>
      <c r="DY137" s="34"/>
    </row>
    <row r="138" spans="1:133" s="37" customFormat="1" ht="22.5" customHeight="1" x14ac:dyDescent="0.65">
      <c r="A138" s="32"/>
      <c r="B138" s="33"/>
      <c r="C138" s="33"/>
      <c r="D138" s="117" t="str">
        <f>IF(L135="","","（注）申請書には「先行技術調査結果」「開発品に必要な産業財産権」を記入する必要があります。")</f>
        <v/>
      </c>
      <c r="E138" s="117"/>
      <c r="F138" s="117"/>
      <c r="G138" s="117"/>
      <c r="H138" s="117"/>
      <c r="I138" s="117"/>
      <c r="J138" s="117"/>
      <c r="K138" s="117"/>
      <c r="L138" s="117"/>
      <c r="M138" s="117"/>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7"/>
      <c r="AI138" s="117"/>
      <c r="AJ138" s="117"/>
      <c r="AK138" s="117"/>
      <c r="AL138" s="117"/>
      <c r="AM138" s="117"/>
      <c r="AN138" s="117"/>
      <c r="AO138" s="117"/>
      <c r="AP138" s="117"/>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33"/>
      <c r="BL138" s="34"/>
      <c r="BM138" s="34"/>
      <c r="BN138" s="34"/>
      <c r="BO138" s="34"/>
      <c r="BP138" s="34"/>
      <c r="BQ138" s="34"/>
      <c r="BR138" s="34"/>
      <c r="BS138" s="34"/>
      <c r="BT138" s="34"/>
      <c r="BU138" s="34"/>
      <c r="BV138" s="34"/>
      <c r="BW138" s="34"/>
      <c r="BX138" s="34"/>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c r="DO138" s="34"/>
      <c r="DP138" s="34"/>
      <c r="DQ138" s="34"/>
      <c r="DR138" s="34"/>
      <c r="DS138" s="34"/>
      <c r="DT138" s="34"/>
      <c r="DU138" s="34"/>
      <c r="DV138" s="34"/>
      <c r="DW138" s="34"/>
      <c r="DX138" s="34"/>
      <c r="DY138" s="34"/>
    </row>
    <row r="139" spans="1:133" s="37" customFormat="1" ht="22.5" customHeight="1" x14ac:dyDescent="0.65">
      <c r="A139" s="32"/>
      <c r="B139" s="75" t="s">
        <v>172</v>
      </c>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3"/>
      <c r="BF139" s="33"/>
      <c r="BG139" s="33"/>
      <c r="BH139" s="33"/>
      <c r="BI139" s="33"/>
      <c r="BJ139" s="33"/>
      <c r="BK139" s="33"/>
      <c r="BL139" s="34"/>
      <c r="BM139" s="34"/>
      <c r="BN139" s="34"/>
      <c r="BO139" s="34"/>
      <c r="BP139" s="34"/>
      <c r="BQ139" s="34"/>
      <c r="BR139" s="34"/>
      <c r="BS139" s="34"/>
      <c r="BT139" s="34"/>
      <c r="BU139" s="34"/>
      <c r="BV139" s="34"/>
      <c r="BW139" s="34"/>
      <c r="BX139" s="3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c r="DO139" s="34"/>
      <c r="DP139" s="34"/>
      <c r="DQ139" s="34"/>
      <c r="DR139" s="34"/>
      <c r="DS139" s="34"/>
      <c r="DT139" s="34"/>
      <c r="DU139" s="34"/>
      <c r="DV139" s="34"/>
      <c r="DW139" s="34"/>
      <c r="DX139" s="34"/>
      <c r="DY139" s="34"/>
    </row>
    <row r="140" spans="1:133" s="37" customFormat="1" ht="45" customHeight="1" x14ac:dyDescent="0.3">
      <c r="A140" s="32"/>
      <c r="B140" s="33"/>
      <c r="C140" s="33"/>
      <c r="D140" s="230" t="s">
        <v>116</v>
      </c>
      <c r="E140" s="231"/>
      <c r="F140" s="231"/>
      <c r="G140" s="231"/>
      <c r="H140" s="231"/>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1"/>
      <c r="BA140" s="231"/>
      <c r="BB140" s="231"/>
      <c r="BC140" s="231"/>
      <c r="BD140" s="231"/>
      <c r="BE140" s="231"/>
      <c r="BF140" s="231"/>
      <c r="BG140" s="231"/>
      <c r="BH140" s="231"/>
      <c r="BI140" s="231"/>
      <c r="BJ140" s="231"/>
      <c r="BK140" s="43"/>
      <c r="BL140" s="34"/>
      <c r="BM140" s="34"/>
      <c r="BN140" s="34"/>
      <c r="BO140" s="34"/>
      <c r="BP140" s="34"/>
      <c r="BQ140" s="34"/>
      <c r="BR140" s="34"/>
      <c r="BS140" s="34"/>
      <c r="BT140" s="34"/>
      <c r="BU140" s="34"/>
      <c r="BV140" s="34"/>
      <c r="BW140" s="34"/>
      <c r="BX140" s="3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c r="DO140" s="34"/>
      <c r="DP140" s="34"/>
      <c r="DQ140" s="34"/>
      <c r="DR140" s="34"/>
      <c r="DS140" s="34"/>
      <c r="DT140" s="34"/>
      <c r="DU140" s="34"/>
      <c r="DV140" s="34"/>
      <c r="DW140" s="34"/>
      <c r="DX140" s="34"/>
      <c r="DY140" s="34"/>
    </row>
    <row r="141" spans="1:133" s="37" customFormat="1" ht="22.5" customHeight="1" x14ac:dyDescent="0.3">
      <c r="A141" s="32"/>
      <c r="B141" s="33"/>
      <c r="C141" s="33"/>
      <c r="D141" s="224" t="s">
        <v>118</v>
      </c>
      <c r="E141" s="224"/>
      <c r="F141" s="224"/>
      <c r="G141" s="224"/>
      <c r="H141" s="224"/>
      <c r="I141" s="224"/>
      <c r="J141" s="224"/>
      <c r="K141" s="224"/>
      <c r="L141" s="224"/>
      <c r="M141" s="224"/>
      <c r="N141" s="224"/>
      <c r="O141" s="224"/>
      <c r="P141" s="224"/>
      <c r="Q141" s="224"/>
      <c r="R141" s="224"/>
      <c r="S141" s="224"/>
      <c r="T141" s="224"/>
      <c r="U141" s="224"/>
      <c r="V141" s="224"/>
      <c r="W141" s="224"/>
      <c r="X141" s="224"/>
      <c r="Y141" s="224"/>
      <c r="Z141" s="224"/>
      <c r="AA141" s="224"/>
      <c r="AB141" s="224"/>
      <c r="AC141" s="224"/>
      <c r="AD141" s="224"/>
      <c r="AE141" s="224"/>
      <c r="AF141" s="224"/>
      <c r="AG141" s="224"/>
      <c r="AH141" s="224"/>
      <c r="AI141" s="224"/>
      <c r="AJ141" s="224"/>
      <c r="AK141" s="224"/>
      <c r="AL141" s="224"/>
      <c r="AM141" s="224"/>
      <c r="AN141" s="224"/>
      <c r="AO141" s="224"/>
      <c r="AP141" s="224"/>
      <c r="AQ141" s="224"/>
      <c r="AR141" s="224"/>
      <c r="AS141" s="224"/>
      <c r="AT141" s="224"/>
      <c r="AU141" s="224"/>
      <c r="AV141" s="224"/>
      <c r="AW141" s="224"/>
      <c r="AX141" s="224"/>
      <c r="AY141" s="224"/>
      <c r="AZ141" s="224"/>
      <c r="BA141" s="224"/>
      <c r="BB141" s="224"/>
      <c r="BC141" s="224"/>
      <c r="BD141" s="224"/>
      <c r="BE141" s="224"/>
      <c r="BF141" s="224"/>
      <c r="BG141" s="224"/>
      <c r="BH141" s="224"/>
      <c r="BI141" s="224"/>
      <c r="BJ141" s="224"/>
      <c r="BK141" s="43"/>
      <c r="BL141" s="34"/>
      <c r="BM141" s="34"/>
      <c r="BN141" s="34"/>
      <c r="BO141" s="34"/>
      <c r="BP141" s="34"/>
      <c r="BQ141" s="34"/>
      <c r="BR141" s="34"/>
      <c r="BS141" s="34"/>
      <c r="BT141" s="34"/>
      <c r="BU141" s="34"/>
      <c r="BV141" s="34"/>
      <c r="BW141" s="34"/>
      <c r="BX141" s="34"/>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c r="DO141" s="34"/>
      <c r="DP141" s="34"/>
      <c r="DQ141" s="34"/>
      <c r="DR141" s="34"/>
      <c r="DS141" s="34"/>
      <c r="DT141" s="34"/>
      <c r="DU141" s="34"/>
      <c r="DV141" s="34"/>
      <c r="DW141" s="34"/>
      <c r="DX141" s="34"/>
      <c r="DY141" s="34"/>
    </row>
    <row r="142" spans="1:133" s="37" customFormat="1" ht="22.5" customHeight="1" x14ac:dyDescent="0.3">
      <c r="A142" s="32"/>
      <c r="B142" s="33"/>
      <c r="C142" s="33"/>
      <c r="D142" s="227" t="s">
        <v>111</v>
      </c>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c r="AU142" s="227"/>
      <c r="AV142" s="227"/>
      <c r="AW142" s="227"/>
      <c r="AX142" s="227"/>
      <c r="AY142" s="227"/>
      <c r="AZ142" s="227"/>
      <c r="BA142" s="227"/>
      <c r="BB142" s="227"/>
      <c r="BC142" s="227"/>
      <c r="BD142" s="227"/>
      <c r="BE142" s="227"/>
      <c r="BF142" s="227"/>
      <c r="BG142" s="227"/>
      <c r="BH142" s="227"/>
      <c r="BI142" s="227"/>
      <c r="BJ142" s="227"/>
      <c r="BK142" s="43"/>
      <c r="BL142" s="34"/>
      <c r="BM142" s="34"/>
      <c r="BN142" s="34"/>
      <c r="BO142" s="34"/>
      <c r="BP142" s="34"/>
      <c r="BQ142" s="34"/>
      <c r="BR142" s="34"/>
      <c r="BS142" s="34"/>
      <c r="BT142" s="34"/>
      <c r="BU142" s="34"/>
      <c r="BV142" s="34"/>
      <c r="BW142" s="34"/>
      <c r="BX142" s="34"/>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c r="DO142" s="34"/>
      <c r="DP142" s="34"/>
      <c r="DQ142" s="34"/>
      <c r="DR142" s="34"/>
      <c r="DS142" s="34"/>
      <c r="DT142" s="34"/>
      <c r="DU142" s="34"/>
      <c r="DV142" s="34"/>
      <c r="DW142" s="34"/>
      <c r="DX142" s="34"/>
      <c r="DY142" s="34"/>
    </row>
    <row r="143" spans="1:133" s="36" customFormat="1" ht="22.5" customHeight="1" x14ac:dyDescent="0.65">
      <c r="A143" s="32"/>
      <c r="B143" s="76" t="s">
        <v>121</v>
      </c>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33"/>
      <c r="AR143" s="33"/>
      <c r="AS143" s="33"/>
      <c r="AT143" s="33"/>
      <c r="AU143" s="33"/>
      <c r="AV143" s="33"/>
      <c r="AW143" s="33"/>
      <c r="AX143" s="33"/>
      <c r="AY143" s="33"/>
      <c r="AZ143" s="33"/>
      <c r="BA143" s="33"/>
      <c r="BB143" s="33"/>
      <c r="BC143" s="33"/>
      <c r="BD143" s="33"/>
      <c r="BE143" s="33"/>
      <c r="BF143" s="33"/>
      <c r="BG143" s="33"/>
      <c r="BH143" s="33"/>
      <c r="BI143" s="33"/>
      <c r="BJ143" s="33"/>
      <c r="BK143" s="33"/>
    </row>
    <row r="144" spans="1:133" s="36" customFormat="1" ht="22.5" customHeight="1" x14ac:dyDescent="0.65">
      <c r="A144" s="32"/>
      <c r="B144" s="44"/>
      <c r="C144" s="33"/>
      <c r="D144" s="224" t="s">
        <v>119</v>
      </c>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c r="AE144" s="225"/>
      <c r="AF144" s="225"/>
      <c r="AG144" s="225"/>
      <c r="AH144" s="225"/>
      <c r="AI144" s="225"/>
      <c r="AJ144" s="225"/>
      <c r="AK144" s="225"/>
      <c r="AL144" s="225"/>
      <c r="AM144" s="225"/>
      <c r="AN144" s="225"/>
      <c r="AO144" s="225"/>
      <c r="AP144" s="225"/>
      <c r="AQ144" s="225"/>
      <c r="AR144" s="225"/>
      <c r="AS144" s="225"/>
      <c r="AT144" s="225"/>
      <c r="AU144" s="225"/>
      <c r="AV144" s="225"/>
      <c r="AW144" s="225"/>
      <c r="AX144" s="225"/>
      <c r="AY144" s="225"/>
      <c r="AZ144" s="225"/>
      <c r="BA144" s="225"/>
      <c r="BB144" s="225"/>
      <c r="BC144" s="225"/>
      <c r="BD144" s="225"/>
      <c r="BE144" s="225"/>
      <c r="BF144" s="225"/>
      <c r="BG144" s="225"/>
      <c r="BH144" s="225"/>
      <c r="BI144" s="225"/>
      <c r="BJ144" s="225"/>
      <c r="BK144" s="33"/>
    </row>
    <row r="145" spans="1:63" s="36" customFormat="1" ht="22.5" customHeight="1" x14ac:dyDescent="0.65">
      <c r="A145" s="32"/>
      <c r="B145" s="33"/>
      <c r="C145" s="33"/>
      <c r="D145" s="224" t="s">
        <v>112</v>
      </c>
      <c r="E145" s="225"/>
      <c r="F145" s="225"/>
      <c r="G145" s="225"/>
      <c r="H145" s="225"/>
      <c r="I145" s="225"/>
      <c r="J145" s="225"/>
      <c r="K145" s="225"/>
      <c r="L145" s="225"/>
      <c r="M145" s="225"/>
      <c r="N145" s="225"/>
      <c r="O145" s="225"/>
      <c r="P145" s="225"/>
      <c r="Q145" s="225"/>
      <c r="R145" s="225"/>
      <c r="S145" s="225"/>
      <c r="T145" s="225"/>
      <c r="U145" s="225"/>
      <c r="V145" s="225"/>
      <c r="W145" s="225"/>
      <c r="X145" s="225"/>
      <c r="Y145" s="225"/>
      <c r="Z145" s="225"/>
      <c r="AA145" s="225"/>
      <c r="AB145" s="225"/>
      <c r="AC145" s="225"/>
      <c r="AD145" s="225"/>
      <c r="AE145" s="225"/>
      <c r="AF145" s="225"/>
      <c r="AG145" s="225"/>
      <c r="AH145" s="225"/>
      <c r="AI145" s="225"/>
      <c r="AJ145" s="225"/>
      <c r="AK145" s="225"/>
      <c r="AL145" s="225"/>
      <c r="AM145" s="225"/>
      <c r="AN145" s="225"/>
      <c r="AO145" s="225"/>
      <c r="AP145" s="225"/>
      <c r="AQ145" s="225"/>
      <c r="AR145" s="225"/>
      <c r="AS145" s="225"/>
      <c r="AT145" s="225"/>
      <c r="AU145" s="225"/>
      <c r="AV145" s="225"/>
      <c r="AW145" s="225"/>
      <c r="AX145" s="225"/>
      <c r="AY145" s="225"/>
      <c r="AZ145" s="225"/>
      <c r="BA145" s="225"/>
      <c r="BB145" s="225"/>
      <c r="BC145" s="225"/>
      <c r="BD145" s="225"/>
      <c r="BE145" s="225"/>
      <c r="BF145" s="225"/>
      <c r="BG145" s="225"/>
      <c r="BH145" s="225"/>
      <c r="BI145" s="225"/>
      <c r="BJ145" s="225"/>
      <c r="BK145" s="33"/>
    </row>
    <row r="146" spans="1:63" ht="7.5" customHeight="1" x14ac:dyDescent="0.6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row>
    <row r="147" spans="1:63" ht="21.75" customHeight="1" x14ac:dyDescent="0.65">
      <c r="B147" s="75" t="s">
        <v>173</v>
      </c>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5"/>
      <c r="AR147" s="5"/>
      <c r="AS147" s="5"/>
      <c r="AT147" s="5"/>
      <c r="AU147" s="5"/>
      <c r="AV147" s="5"/>
      <c r="AW147" s="5"/>
      <c r="AX147" s="5"/>
      <c r="AY147" s="5"/>
      <c r="AZ147" s="5"/>
      <c r="BA147" s="5"/>
      <c r="BB147" s="5"/>
      <c r="BC147" s="5"/>
      <c r="BD147" s="5"/>
      <c r="BE147" s="5"/>
      <c r="BF147" s="5"/>
      <c r="BG147" s="5"/>
      <c r="BH147" s="5"/>
      <c r="BI147" s="5"/>
      <c r="BJ147" s="5"/>
      <c r="BK147" s="5"/>
    </row>
    <row r="148" spans="1:63" ht="21.75" customHeight="1" x14ac:dyDescent="0.65">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
      <c r="AR148" s="5"/>
      <c r="AS148" s="5"/>
      <c r="AT148" s="5"/>
      <c r="AU148" s="5"/>
      <c r="AV148" s="5"/>
      <c r="AW148" s="5"/>
      <c r="AX148" s="5"/>
      <c r="AY148" s="5"/>
      <c r="AZ148" s="5"/>
      <c r="BA148" s="5"/>
      <c r="BB148" s="5"/>
      <c r="BC148" s="5"/>
      <c r="BD148" s="5"/>
      <c r="BE148" s="5"/>
      <c r="BF148" s="5"/>
      <c r="BG148" s="5"/>
      <c r="BH148" s="5"/>
      <c r="BI148" s="5"/>
      <c r="BJ148" s="5"/>
      <c r="BK148" s="5"/>
    </row>
    <row r="149" spans="1:63" ht="21.75" customHeight="1" x14ac:dyDescent="0.65">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
      <c r="AR149" s="5"/>
      <c r="AS149" s="5"/>
      <c r="AT149" s="5"/>
      <c r="AU149" s="5"/>
      <c r="AV149" s="5"/>
      <c r="AW149" s="5"/>
      <c r="AX149" s="5"/>
      <c r="AY149" s="5"/>
      <c r="AZ149" s="5"/>
      <c r="BA149" s="5"/>
      <c r="BB149" s="5"/>
      <c r="BC149" s="5"/>
      <c r="BD149" s="5"/>
      <c r="BE149" s="5"/>
      <c r="BF149" s="5"/>
      <c r="BG149" s="5"/>
      <c r="BH149" s="5"/>
      <c r="BI149" s="5"/>
      <c r="BJ149" s="5"/>
      <c r="BK149" s="5"/>
    </row>
    <row r="150" spans="1:63" ht="21.75" customHeight="1" x14ac:dyDescent="0.65">
      <c r="B150" s="52"/>
      <c r="C150" s="52"/>
      <c r="D150" s="52"/>
      <c r="E150" s="52"/>
      <c r="F150" s="52"/>
      <c r="G150" s="52"/>
      <c r="H150" s="52"/>
      <c r="I150" s="52"/>
      <c r="J150" s="52"/>
      <c r="K150" s="54" t="s">
        <v>128</v>
      </c>
      <c r="L150" s="56"/>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2"/>
      <c r="AM150" s="52"/>
      <c r="AN150" s="52"/>
      <c r="AO150" s="52"/>
      <c r="AP150" s="52"/>
      <c r="AQ150" s="5"/>
      <c r="AR150" s="5"/>
      <c r="AS150" s="5"/>
      <c r="AT150" s="5"/>
      <c r="AU150" s="5"/>
      <c r="AV150" s="5"/>
      <c r="AW150" s="5"/>
      <c r="AX150" s="5"/>
      <c r="AY150" s="5"/>
      <c r="AZ150" s="5"/>
      <c r="BA150" s="5"/>
      <c r="BB150" s="5"/>
      <c r="BC150" s="5"/>
      <c r="BD150" s="5"/>
      <c r="BE150" s="5"/>
      <c r="BF150" s="5"/>
      <c r="BG150" s="5"/>
      <c r="BH150" s="5"/>
      <c r="BI150" s="5"/>
      <c r="BJ150" s="5"/>
      <c r="BK150" s="5"/>
    </row>
    <row r="151" spans="1:63" ht="21.75" customHeight="1" x14ac:dyDescent="0.6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row>
    <row r="152" spans="1:63" ht="21.75" customHeight="1" x14ac:dyDescent="0.6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row>
    <row r="153" spans="1:63" ht="21.75" customHeight="1" x14ac:dyDescent="0.6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row>
    <row r="154" spans="1:63" ht="21.75" customHeight="1" x14ac:dyDescent="0.6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row>
    <row r="155" spans="1:63" ht="21.75" customHeight="1" x14ac:dyDescent="0.65"/>
    <row r="156" spans="1:63" ht="21.75" customHeight="1" x14ac:dyDescent="0.65"/>
    <row r="157" spans="1:63" ht="21.75" customHeight="1" x14ac:dyDescent="0.65"/>
    <row r="158" spans="1:63" ht="21.75" customHeight="1" x14ac:dyDescent="0.65"/>
    <row r="159" spans="1:63" ht="21.75" customHeight="1" x14ac:dyDescent="0.65"/>
    <row r="160" spans="1:63" ht="21.75" customHeight="1" x14ac:dyDescent="0.65"/>
    <row r="161" ht="21.75" customHeight="1" x14ac:dyDescent="0.65"/>
  </sheetData>
  <sheetProtection algorithmName="SHA-512" hashValue="A+enKiQZdi1PqhFzRqalzBBfoKYc8tM7ZsU/OUyvPdQaUHtpX0K01/vbvu8Yo93CJVpaPXvNIFiAL9w6ZubvSg==" saltValue="m4ymuAt2XKu1aT/Wj5BQOQ==" spinCount="100000" sheet="1" objects="1" scenarios="1" formatCells="0"/>
  <mergeCells count="303">
    <mergeCell ref="C97:AE97"/>
    <mergeCell ref="K42:BJ42"/>
    <mergeCell ref="AA43:AE43"/>
    <mergeCell ref="D59:BJ59"/>
    <mergeCell ref="D52:J52"/>
    <mergeCell ref="AL62:AN62"/>
    <mergeCell ref="D61:BJ61"/>
    <mergeCell ref="D35:J35"/>
    <mergeCell ref="BF35:BK35"/>
    <mergeCell ref="X62:AK62"/>
    <mergeCell ref="Y51:AK51"/>
    <mergeCell ref="D90:BJ90"/>
    <mergeCell ref="AP51:AU51"/>
    <mergeCell ref="D64:BJ64"/>
    <mergeCell ref="D48:BJ48"/>
    <mergeCell ref="K44:Y44"/>
    <mergeCell ref="D44:D45"/>
    <mergeCell ref="E44:J44"/>
    <mergeCell ref="AL51:AO51"/>
    <mergeCell ref="Z44:AR44"/>
    <mergeCell ref="D84:BJ84"/>
    <mergeCell ref="BE80:BJ80"/>
    <mergeCell ref="P79:AF79"/>
    <mergeCell ref="D83:J83"/>
    <mergeCell ref="C26:P26"/>
    <mergeCell ref="D34:J34"/>
    <mergeCell ref="K34:AM34"/>
    <mergeCell ref="AN34:AO34"/>
    <mergeCell ref="F28:BJ28"/>
    <mergeCell ref="F29:BJ29"/>
    <mergeCell ref="D27:AE27"/>
    <mergeCell ref="C33:AZ33"/>
    <mergeCell ref="AF27:AG27"/>
    <mergeCell ref="F30:BJ30"/>
    <mergeCell ref="F31:BJ31"/>
    <mergeCell ref="D32:BJ32"/>
    <mergeCell ref="D28:E29"/>
    <mergeCell ref="D30:E31"/>
    <mergeCell ref="D144:BJ144"/>
    <mergeCell ref="D142:BJ142"/>
    <mergeCell ref="D125:BJ125"/>
    <mergeCell ref="D127:BJ127"/>
    <mergeCell ref="D126:BJ126"/>
    <mergeCell ref="D130:BJ130"/>
    <mergeCell ref="D104:BJ104"/>
    <mergeCell ref="D138:BJ138"/>
    <mergeCell ref="D131:BJ131"/>
    <mergeCell ref="AI107:BJ107"/>
    <mergeCell ref="D109:J109"/>
    <mergeCell ref="K109:BJ109"/>
    <mergeCell ref="AA107:AH107"/>
    <mergeCell ref="D129:J129"/>
    <mergeCell ref="K129:AH129"/>
    <mergeCell ref="AI129:AP129"/>
    <mergeCell ref="AQ129:BJ129"/>
    <mergeCell ref="D120:BJ120"/>
    <mergeCell ref="K107:Z107"/>
    <mergeCell ref="K113:BJ113"/>
    <mergeCell ref="D132:BJ132"/>
    <mergeCell ref="D141:BJ141"/>
    <mergeCell ref="D121:BJ121"/>
    <mergeCell ref="D114:BJ114"/>
    <mergeCell ref="K101:AN101"/>
    <mergeCell ref="D76:AE76"/>
    <mergeCell ref="B122:K122"/>
    <mergeCell ref="K115:Z115"/>
    <mergeCell ref="U83:BJ83"/>
    <mergeCell ref="AA115:AH115"/>
    <mergeCell ref="U103:BJ103"/>
    <mergeCell ref="AI115:BJ115"/>
    <mergeCell ref="K103:L103"/>
    <mergeCell ref="D103:J103"/>
    <mergeCell ref="D91:J91"/>
    <mergeCell ref="D98:J98"/>
    <mergeCell ref="D99:J99"/>
    <mergeCell ref="Q103:T103"/>
    <mergeCell ref="D107:J107"/>
    <mergeCell ref="AF76:AH76"/>
    <mergeCell ref="B96:J96"/>
    <mergeCell ref="D92:BJ92"/>
    <mergeCell ref="D93:BJ93"/>
    <mergeCell ref="D94:BJ94"/>
    <mergeCell ref="D101:J101"/>
    <mergeCell ref="AO98:BJ98"/>
    <mergeCell ref="K99:AN99"/>
    <mergeCell ref="AO101:AS101"/>
    <mergeCell ref="BL47:DR47"/>
    <mergeCell ref="BL46:DO46"/>
    <mergeCell ref="C58:BJ58"/>
    <mergeCell ref="B46:C46"/>
    <mergeCell ref="B47:C47"/>
    <mergeCell ref="D56:I56"/>
    <mergeCell ref="D53:BJ53"/>
    <mergeCell ref="D62:G62"/>
    <mergeCell ref="D78:BJ78"/>
    <mergeCell ref="C67:AY67"/>
    <mergeCell ref="K73:L73"/>
    <mergeCell ref="D68:J68"/>
    <mergeCell ref="K69:AK69"/>
    <mergeCell ref="Q73:T73"/>
    <mergeCell ref="D46:BJ46"/>
    <mergeCell ref="B66:G66"/>
    <mergeCell ref="AO62:AY62"/>
    <mergeCell ref="D65:BJ65"/>
    <mergeCell ref="BE76:BG76"/>
    <mergeCell ref="BH76:BJ76"/>
    <mergeCell ref="J56:O56"/>
    <mergeCell ref="AQ69:BJ69"/>
    <mergeCell ref="D70:J70"/>
    <mergeCell ref="Q71:T71"/>
    <mergeCell ref="AO99:AS99"/>
    <mergeCell ref="AT99:BJ99"/>
    <mergeCell ref="D36:BJ36"/>
    <mergeCell ref="D37:BJ37"/>
    <mergeCell ref="D38:BJ38"/>
    <mergeCell ref="D39:BJ39"/>
    <mergeCell ref="C4:BJ4"/>
    <mergeCell ref="C12:BA12"/>
    <mergeCell ref="D13:M13"/>
    <mergeCell ref="C54:BJ54"/>
    <mergeCell ref="C49:AN49"/>
    <mergeCell ref="C87:AI87"/>
    <mergeCell ref="AY76:BB76"/>
    <mergeCell ref="AI76:AK76"/>
    <mergeCell ref="AS44:AY44"/>
    <mergeCell ref="M73:O73"/>
    <mergeCell ref="D71:J71"/>
    <mergeCell ref="D73:J73"/>
    <mergeCell ref="K70:AK70"/>
    <mergeCell ref="D57:BJ57"/>
    <mergeCell ref="K71:L71"/>
    <mergeCell ref="M71:O71"/>
    <mergeCell ref="U71:BJ71"/>
    <mergeCell ref="U73:BJ73"/>
    <mergeCell ref="D145:BJ145"/>
    <mergeCell ref="B25:G25"/>
    <mergeCell ref="C82:BI82"/>
    <mergeCell ref="D50:BJ50"/>
    <mergeCell ref="D85:BJ85"/>
    <mergeCell ref="D140:BJ140"/>
    <mergeCell ref="B85:C85"/>
    <mergeCell ref="K98:AN98"/>
    <mergeCell ref="AG80:BD80"/>
    <mergeCell ref="Q83:T83"/>
    <mergeCell ref="K77:V77"/>
    <mergeCell ref="W77:AD77"/>
    <mergeCell ref="AE77:AK77"/>
    <mergeCell ref="AL77:AO77"/>
    <mergeCell ref="BC76:BD76"/>
    <mergeCell ref="D116:BJ116"/>
    <mergeCell ref="K105:BJ105"/>
    <mergeCell ref="AZ45:BJ45"/>
    <mergeCell ref="D63:BJ63"/>
    <mergeCell ref="D47:BJ47"/>
    <mergeCell ref="U62:W62"/>
    <mergeCell ref="D60:BJ60"/>
    <mergeCell ref="H62:T62"/>
    <mergeCell ref="AL69:AP69"/>
    <mergeCell ref="D105:J105"/>
    <mergeCell ref="AT101:BF101"/>
    <mergeCell ref="A2:BK2"/>
    <mergeCell ref="B3:BJ3"/>
    <mergeCell ref="D7:BJ7"/>
    <mergeCell ref="C8:AP8"/>
    <mergeCell ref="D9:J9"/>
    <mergeCell ref="K9:S9"/>
    <mergeCell ref="AJ43:AN43"/>
    <mergeCell ref="D42:J42"/>
    <mergeCell ref="D43:J43"/>
    <mergeCell ref="C41:N41"/>
    <mergeCell ref="K43:R43"/>
    <mergeCell ref="S43:W43"/>
    <mergeCell ref="X43:Z43"/>
    <mergeCell ref="AO43:BJ43"/>
    <mergeCell ref="D10:J10"/>
    <mergeCell ref="K10:S10"/>
    <mergeCell ref="A24:BK24"/>
    <mergeCell ref="AF43:AI43"/>
    <mergeCell ref="K35:BE35"/>
    <mergeCell ref="N13:U13"/>
    <mergeCell ref="D5:G5"/>
    <mergeCell ref="D6:G6"/>
    <mergeCell ref="AW79:BC79"/>
    <mergeCell ref="AP77:AS77"/>
    <mergeCell ref="AL76:AM76"/>
    <mergeCell ref="AN76:AP76"/>
    <mergeCell ref="D106:BJ106"/>
    <mergeCell ref="D100:BJ100"/>
    <mergeCell ref="C123:S123"/>
    <mergeCell ref="AQ124:AY124"/>
    <mergeCell ref="AZ124:BJ124"/>
    <mergeCell ref="K124:AH124"/>
    <mergeCell ref="BG101:BJ101"/>
    <mergeCell ref="D124:J124"/>
    <mergeCell ref="K117:BJ117"/>
    <mergeCell ref="D115:J115"/>
    <mergeCell ref="D117:J117"/>
    <mergeCell ref="D113:J113"/>
    <mergeCell ref="M103:O103"/>
    <mergeCell ref="C112:BJ112"/>
    <mergeCell ref="D110:J110"/>
    <mergeCell ref="K110:BJ110"/>
    <mergeCell ref="AI124:AP124"/>
    <mergeCell ref="D111:BJ111"/>
    <mergeCell ref="D118:BJ118"/>
    <mergeCell ref="D102:BJ102"/>
    <mergeCell ref="V6:X6"/>
    <mergeCell ref="Y6:BJ6"/>
    <mergeCell ref="AW5:AY5"/>
    <mergeCell ref="AL5:AV5"/>
    <mergeCell ref="AI5:AK5"/>
    <mergeCell ref="AD5:AH5"/>
    <mergeCell ref="H5:AC5"/>
    <mergeCell ref="AZ5:BJ5"/>
    <mergeCell ref="T9:AL9"/>
    <mergeCell ref="AM9:AR9"/>
    <mergeCell ref="AS9:BJ9"/>
    <mergeCell ref="H6:J6"/>
    <mergeCell ref="K6:U6"/>
    <mergeCell ref="T10:AL10"/>
    <mergeCell ref="AM10:BJ10"/>
    <mergeCell ref="D11:J11"/>
    <mergeCell ref="K11:S11"/>
    <mergeCell ref="T11:AL11"/>
    <mergeCell ref="AM11:BJ11"/>
    <mergeCell ref="V13:AG13"/>
    <mergeCell ref="J55:O55"/>
    <mergeCell ref="AS45:AY45"/>
    <mergeCell ref="AH13:AO13"/>
    <mergeCell ref="AP13:BA13"/>
    <mergeCell ref="BB13:BI13"/>
    <mergeCell ref="K52:N52"/>
    <mergeCell ref="O52:BJ52"/>
    <mergeCell ref="AZ44:BJ44"/>
    <mergeCell ref="E45:J45"/>
    <mergeCell ref="K45:Y45"/>
    <mergeCell ref="D14:BJ14"/>
    <mergeCell ref="C15:BJ15"/>
    <mergeCell ref="B21:C21"/>
    <mergeCell ref="D21:Q21"/>
    <mergeCell ref="R21:AF21"/>
    <mergeCell ref="AG21:AU21"/>
    <mergeCell ref="AV21:BJ21"/>
    <mergeCell ref="D22:BJ22"/>
    <mergeCell ref="D23:BJ23"/>
    <mergeCell ref="D16:BJ16"/>
    <mergeCell ref="D17:BJ17"/>
    <mergeCell ref="D18:BJ18"/>
    <mergeCell ref="Z45:AR45"/>
    <mergeCell ref="D128:BJ128"/>
    <mergeCell ref="D95:BJ95"/>
    <mergeCell ref="D108:BJ108"/>
    <mergeCell ref="D88:BJ88"/>
    <mergeCell ref="C19:BJ19"/>
    <mergeCell ref="D20:H20"/>
    <mergeCell ref="I20:Q20"/>
    <mergeCell ref="R20:W20"/>
    <mergeCell ref="X20:AF20"/>
    <mergeCell ref="AG20:AL20"/>
    <mergeCell ref="AM20:AU20"/>
    <mergeCell ref="AV20:BJ20"/>
    <mergeCell ref="D75:BJ75"/>
    <mergeCell ref="D74:BJ74"/>
    <mergeCell ref="D72:BJ72"/>
    <mergeCell ref="D69:J69"/>
    <mergeCell ref="AQ70:BJ70"/>
    <mergeCell ref="K68:AK68"/>
    <mergeCell ref="AL70:AP70"/>
    <mergeCell ref="AL68:BJ68"/>
    <mergeCell ref="D55:I55"/>
    <mergeCell ref="AP34:AY34"/>
    <mergeCell ref="AZ34:BE34"/>
    <mergeCell ref="D89:BJ89"/>
    <mergeCell ref="K91:BJ91"/>
    <mergeCell ref="BI79:BJ79"/>
    <mergeCell ref="D79:J79"/>
    <mergeCell ref="AP79:AT79"/>
    <mergeCell ref="D86:BJ86"/>
    <mergeCell ref="K79:O79"/>
    <mergeCell ref="BD79:BH79"/>
    <mergeCell ref="K83:L83"/>
    <mergeCell ref="AQ76:AR76"/>
    <mergeCell ref="AS76:AX76"/>
    <mergeCell ref="M83:O83"/>
    <mergeCell ref="D81:BJ81"/>
    <mergeCell ref="AT77:BJ77"/>
    <mergeCell ref="AA80:AF80"/>
    <mergeCell ref="D80:Z80"/>
    <mergeCell ref="AG79:AO79"/>
    <mergeCell ref="D77:J77"/>
    <mergeCell ref="AU79:AV79"/>
    <mergeCell ref="L135:BJ135"/>
    <mergeCell ref="L137:BJ137"/>
    <mergeCell ref="AU136:BJ136"/>
    <mergeCell ref="C134:S134"/>
    <mergeCell ref="D135:K135"/>
    <mergeCell ref="D136:K136"/>
    <mergeCell ref="L136:R136"/>
    <mergeCell ref="S136:T136"/>
    <mergeCell ref="U136:AE136"/>
    <mergeCell ref="AF136:AI136"/>
    <mergeCell ref="AJ136:AT136"/>
    <mergeCell ref="D137:K137"/>
  </mergeCells>
  <phoneticPr fontId="2"/>
  <conditionalFormatting sqref="D131">
    <cfRule type="cellIs" dxfId="61" priority="53" operator="equal">
      <formula>"（注）申請書には「ニーズの確認方法」「ニーズのヒアリング内容（臨床ニーズ、市場ニーズ）」「競合品の状況及び課題」"</formula>
    </cfRule>
  </conditionalFormatting>
  <conditionalFormatting sqref="D21:AU21">
    <cfRule type="cellIs" dxfId="60" priority="64" operator="equal">
      <formula>"申請書提出期限は4月8日(金)"</formula>
    </cfRule>
    <cfRule type="cellIs" dxfId="59" priority="65" operator="equal">
      <formula>"申請書提出期限は4月1日(金)"</formula>
    </cfRule>
  </conditionalFormatting>
  <conditionalFormatting sqref="D7:BJ7">
    <cfRule type="cellIs" dxfId="58" priority="63" operator="equal">
      <formula>"（注）他企業の方やコンサルタントの方はヒアリングに参加できません。参加できるのは貴社の方のみです。"</formula>
    </cfRule>
  </conditionalFormatting>
  <conditionalFormatting sqref="D14:BJ14">
    <cfRule type="cellIs" dxfId="57" priority="60" operator="equal">
      <formula>"（注）事前ヒアリングの申込前に、公社ホームページ・概要説明動画・募集要項を必ずご確認ください。"</formula>
    </cfRule>
  </conditionalFormatting>
  <conditionalFormatting sqref="D22:BJ22">
    <cfRule type="cellIs" dxfId="56" priority="57" operator="equal">
      <formula>"（注）事前ヒアリングで申請要件を満たしていないことが発覚した場合、申請できません。"</formula>
    </cfRule>
  </conditionalFormatting>
  <conditionalFormatting sqref="D23:BJ23">
    <cfRule type="cellIs" dxfId="55" priority="56" operator="equal">
      <formula>"（注）事前ヒアリングで申請要件の確認を終えた方から対面受付日を決めさせていただきます。"</formula>
    </cfRule>
  </conditionalFormatting>
  <conditionalFormatting sqref="D32:BJ32">
    <cfRule type="cellIs" dxfId="54" priority="1" operator="equal">
      <formula>"（注）申請時点では連携体を構築している必要はありません。"</formula>
    </cfRule>
  </conditionalFormatting>
  <conditionalFormatting sqref="D36:BJ36">
    <cfRule type="cellIs" dxfId="53" priority="29" operator="equal">
      <formula>"（注）●の試作、●の事前検証 という申請テーマにしてください。"</formula>
    </cfRule>
  </conditionalFormatting>
  <conditionalFormatting sqref="D37:BJ37">
    <cfRule type="cellIs" dxfId="52" priority="25" operator="equal">
      <formula>"（注）助成金に採択された場合、申請テーマは公社HPに公開されます。技術的な開発要素のないもの、既製品の模倣や改良を"</formula>
    </cfRule>
  </conditionalFormatting>
  <conditionalFormatting sqref="D38:BJ38">
    <cfRule type="cellIs" dxfId="51" priority="26" operator="equal">
      <formula>"　　　するものは申請テーマに設定できません（申請できません）。"</formula>
    </cfRule>
  </conditionalFormatting>
  <conditionalFormatting sqref="D39:BJ39">
    <cfRule type="cellIs" dxfId="50" priority="28" operator="equal">
      <formula>"（注）申請書には、具体的な達成目標を設定していただきます。目標が未達成の場合、助成金が交付されません。"</formula>
    </cfRule>
  </conditionalFormatting>
  <conditionalFormatting sqref="D46:BJ46">
    <cfRule type="cellIs" dxfId="49" priority="23" operator="equal">
      <formula>"（注）医療機器製造販売業または医療機器販売業（貸与業）のいずれかを持っている必要があります。"</formula>
    </cfRule>
    <cfRule type="cellIs" dxfId="48" priority="24" operator="equal">
      <formula>"（注）開発する医療機器のクラスに応じた医療機器製造販売業許可証（写）の提出が必要です。"</formula>
    </cfRule>
  </conditionalFormatting>
  <conditionalFormatting sqref="D47:BJ47">
    <cfRule type="cellIs" dxfId="47" priority="20" operator="equal">
      <formula>"（注）第一種、第二種、第三種のいずれかの医療機器製造販売業許可証（写）の提出が必要です。"</formula>
    </cfRule>
    <cfRule type="cellIs" dxfId="46" priority="19" operator="equal">
      <formula>"（注）第一種、第二種のいずれかの医療機器製造販売業許可証（写）の提出が必要です。"</formula>
    </cfRule>
    <cfRule type="cellIs" dxfId="45" priority="18" operator="equal">
      <formula>"（注）第一種の医療機器製造販売業許可証（写）の提出が必要です。"</formula>
    </cfRule>
    <cfRule type="cellIs" dxfId="44" priority="21" operator="equal">
      <formula>"（注）臨床現場において診断・治療・予防等に使用される非医療機器が対象となります。"</formula>
    </cfRule>
  </conditionalFormatting>
  <conditionalFormatting sqref="D48:BJ48">
    <cfRule type="cellIs" dxfId="43" priority="22" operator="equal">
      <formula>"（注）必要な業許可を持っていない場合、医療機器製販企業として申請することができません。"</formula>
    </cfRule>
  </conditionalFormatting>
  <conditionalFormatting sqref="D53:BJ53">
    <cfRule type="cellIs" dxfId="42" priority="42" operator="equal">
      <formula>"（注）助成率が2/3のため、助成金交付申請額の1.5倍の助成対象経費が必要となります。"</formula>
    </cfRule>
  </conditionalFormatting>
  <conditionalFormatting sqref="D57:BJ57">
    <cfRule type="cellIs" dxfId="41" priority="44" operator="equal">
      <formula>"（注）申請書には、申請する各経費について詳細に記入する必要があります。申請までにご検討ください。"</formula>
    </cfRule>
  </conditionalFormatting>
  <conditionalFormatting sqref="D63:BJ63">
    <cfRule type="cellIs" dxfId="40" priority="41" operator="equal">
      <formula>"（注）期間内に契約～実施～支払を行った経費が助成金の対象経費になります。期間内の上市、量産、出荷はできません。"</formula>
    </cfRule>
  </conditionalFormatting>
  <conditionalFormatting sqref="D64:BJ64">
    <cfRule type="cellIs" dxfId="39" priority="39" operator="equal">
      <formula>"（注）申請書には、達成目標と成果物、取組項目、実施スケジュール、実施方法を記入する必要があります。"</formula>
    </cfRule>
  </conditionalFormatting>
  <conditionalFormatting sqref="D65:BJ65">
    <cfRule type="cellIs" dxfId="38" priority="40" operator="equal">
      <formula>"（注）目標を達成していない場合は助成金が交付されません。"</formula>
    </cfRule>
  </conditionalFormatting>
  <conditionalFormatting sqref="D72:BJ72">
    <cfRule type="cellIs" dxfId="37" priority="35" operator="equal">
      <formula>"（注）本店登記所在地は都外の所在地でも問題ありません。"</formula>
    </cfRule>
  </conditionalFormatting>
  <conditionalFormatting sqref="D74:BJ74">
    <cfRule type="cellIs" dxfId="36" priority="36" operator="equal">
      <formula>"（注）都内に登記をしている必要があります（支店登記でも可）。登記簿謄本の住所をご記入ください。"</formula>
    </cfRule>
  </conditionalFormatting>
  <conditionalFormatting sqref="D75:BJ75">
    <cfRule type="cellIs" dxfId="35" priority="37" operator="equal">
      <formula>"（注）申請書には、連絡先や連絡担当者の氏名、部署と役職、TEL、メールアドレスを記入する必要があります。"</formula>
    </cfRule>
  </conditionalFormatting>
  <conditionalFormatting sqref="D78:BJ78">
    <cfRule type="cellIs" dxfId="34" priority="34" operator="equal">
      <formula>"（注）大企業、みなし大企業に該当する場合、申請することができません。"</formula>
    </cfRule>
  </conditionalFormatting>
  <conditionalFormatting sqref="D81:BJ81">
    <cfRule type="cellIs" dxfId="33" priority="4" operator="equal">
      <formula>"（注）大企業が実質的に経営に参画している場合、申請できません。募集要項でご確認ください。"</formula>
    </cfRule>
  </conditionalFormatting>
  <conditionalFormatting sqref="D84:BJ84">
    <cfRule type="cellIs" dxfId="32" priority="47" operator="equal">
      <formula>"（注）開発の実施場所は自社の事業所等をご記入ください。所在地は首都圏であれば問題ありません。"</formula>
    </cfRule>
  </conditionalFormatting>
  <conditionalFormatting sqref="D85:BJ85">
    <cfRule type="cellIs" dxfId="31" priority="45" operator="equal">
      <formula>"（注）申請書には、開発実施場所の「名称」「面積」「実施業務」「開発者数」「機器設備」「最寄交通機関」を"</formula>
    </cfRule>
  </conditionalFormatting>
  <conditionalFormatting sqref="D86:BJ86">
    <cfRule type="cellIs" dxfId="30" priority="46" operator="equal">
      <formula>"　　　記入する必要があります。"</formula>
    </cfRule>
  </conditionalFormatting>
  <conditionalFormatting sqref="D92:BJ92">
    <cfRule type="cellIs" dxfId="29" priority="8" operator="equal">
      <formula>"（注）同一テーマで公的な助成金の交付決定を受けている場合は申請ができません。"</formula>
    </cfRule>
  </conditionalFormatting>
  <conditionalFormatting sqref="D93:BJ93">
    <cfRule type="cellIs" dxfId="28" priority="7" operator="equal">
      <formula>"（注）同一テーマで他の東京都中小企業振興公社の助成金を申請している場合は申請ができません。"</formula>
    </cfRule>
  </conditionalFormatting>
  <conditionalFormatting sqref="D94:BJ94">
    <cfRule type="cellIs" dxfId="27" priority="6" operator="equal">
      <formula>"（注）申請テーマ名の文言が異なっていても、開発内容が同じ場合は同一テーマとして扱います。"</formula>
    </cfRule>
  </conditionalFormatting>
  <conditionalFormatting sqref="D95:BJ95">
    <cfRule type="cellIs" dxfId="26" priority="9" operator="equal">
      <formula>"（注）申請書には公的な助成金の交付状況や申請状況を記入する必要があります。"</formula>
    </cfRule>
  </conditionalFormatting>
  <conditionalFormatting sqref="D100:BJ100">
    <cfRule type="cellIs" dxfId="25" priority="10" operator="equal">
      <formula>"（注）貴社の関連会社（資本関係がある企業、役員を兼任する企業）を連携相手にすることはできません。"</formula>
    </cfRule>
  </conditionalFormatting>
  <conditionalFormatting sqref="D102:BJ102">
    <cfRule type="cellIs" dxfId="24" priority="14" operator="equal">
      <formula>"（注）連携相手は都内のものづくり中小企業でなければなりません。"</formula>
    </cfRule>
  </conditionalFormatting>
  <conditionalFormatting sqref="D104:BJ104">
    <cfRule type="cellIs" dxfId="23" priority="15" operator="equal">
      <formula>"（注）連携相手は都内に登記をしている必要があります（支店登記でも可）。登記簿謄本の住所をご記入ください。"</formula>
    </cfRule>
  </conditionalFormatting>
  <conditionalFormatting sqref="D106:BJ106">
    <cfRule type="cellIs" dxfId="22" priority="16" operator="equal">
      <formula>"（注）連携相手のものづくり企業が本事業において開発の主たる部分を担う必要があります。"</formula>
    </cfRule>
  </conditionalFormatting>
  <conditionalFormatting sqref="D108:BJ108">
    <cfRule type="cellIs" dxfId="21" priority="17" operator="equal">
      <formula>"（注）申請までに医療機器産業参入支援事業（公社）に会員登録するように連携相手に依頼してください。"</formula>
    </cfRule>
  </conditionalFormatting>
  <conditionalFormatting sqref="D111:BJ111">
    <cfRule type="cellIs" dxfId="20" priority="31" operator="equal">
      <formula>"（注）申請書には連携相手のものづくり企業の「主要取引先」「保有資格・受賞歴」等も記入する必要があります。"</formula>
    </cfRule>
  </conditionalFormatting>
  <conditionalFormatting sqref="D114:BJ114">
    <cfRule type="cellIs" dxfId="19" priority="32" operator="equal">
      <formula>"（注）本事業で開発する製品等の販路開拓を貴社が担う必要があります。"</formula>
    </cfRule>
  </conditionalFormatting>
  <conditionalFormatting sqref="D116:BJ116">
    <cfRule type="cellIs" dxfId="18" priority="33" operator="equal">
      <formula>"（注）申請までに東京都医工連携HUB機構に会員登録してください。"</formula>
    </cfRule>
  </conditionalFormatting>
  <conditionalFormatting sqref="D118:BJ118">
    <cfRule type="cellIs" dxfId="17" priority="48" operator="equal">
      <formula>"（注）申請書には貴社の「直近売上高」「取扱製品、強み」「主要取引先、販路」「保有資格」等を記入する必要があります。"</formula>
    </cfRule>
  </conditionalFormatting>
  <conditionalFormatting sqref="D125:BJ125">
    <cfRule type="cellIs" dxfId="16" priority="52" operator="equal">
      <formula>"（注）組織名称には、医療提供施設名（病院、診療所等）の名前をご記入ください。大学医学部は該当しません。"</formula>
    </cfRule>
  </conditionalFormatting>
  <conditionalFormatting sqref="D126:BJ126">
    <cfRule type="cellIs" dxfId="15" priority="50" operator="equal">
      <formula>"（注）確認者の氏名は左側にご記入ください。確認者の同意を得たうえでご記入ください。"</formula>
    </cfRule>
  </conditionalFormatting>
  <conditionalFormatting sqref="D127:BJ127">
    <cfRule type="cellIs" dxfId="14" priority="49" operator="equal">
      <formula>"（注）右側には医療提供者の職業（医師、看護師、臨床工学技士等）をご記入ください。医学部の教授は該当しません。"</formula>
    </cfRule>
  </conditionalFormatting>
  <conditionalFormatting sqref="D128:BJ128">
    <cfRule type="cellIs" dxfId="13" priority="51" operator="equal">
      <formula>"（注）臨床ニーズに基づいた開発でなければ申請ができません。"</formula>
    </cfRule>
  </conditionalFormatting>
  <conditionalFormatting sqref="D130:BJ130">
    <cfRule type="cellIs" dxfId="12" priority="55" operator="equal">
      <formula>"（注）「HUB機構のデータベース」は東京都医工連携HUB機構のデータベースを使用した場合のみ、選択してください。"</formula>
    </cfRule>
  </conditionalFormatting>
  <conditionalFormatting sqref="D132:BJ132">
    <cfRule type="cellIs" dxfId="11" priority="54" operator="equal">
      <formula>"　　　を記入する必要があります。"</formula>
    </cfRule>
  </conditionalFormatting>
  <conditionalFormatting sqref="D138:BJ138">
    <cfRule type="cellIs" dxfId="10" priority="2" operator="equal">
      <formula>"（注）申請書には「先行技術調査」「開発品に必要な産業財産権」を記入する必要があります。"</formula>
    </cfRule>
  </conditionalFormatting>
  <conditionalFormatting sqref="O52:BJ52">
    <cfRule type="cellIs" dxfId="9" priority="43" operator="equal">
      <formula>"（注）助成金交付申請額は5,000千円（500万円）以内にしてください。"</formula>
    </cfRule>
  </conditionalFormatting>
  <conditionalFormatting sqref="AF97:BJ97">
    <cfRule type="cellIs" dxfId="8" priority="13" operator="equal">
      <formula>"（注）連携予定の相手企業についてご記入ください。"</formula>
    </cfRule>
    <cfRule type="cellIs" dxfId="7" priority="12" operator="equal">
      <formula>"（注）連携相手の企業についてご記入ください。"</formula>
    </cfRule>
  </conditionalFormatting>
  <conditionalFormatting sqref="AJ5:AZ5">
    <cfRule type="cellIs" dxfId="6" priority="62" operator="equal">
      <formula>"（注）連絡先には参加者①の情報をご記入ください。"</formula>
    </cfRule>
  </conditionalFormatting>
  <conditionalFormatting sqref="AL68:BJ68">
    <cfRule type="cellIs" dxfId="5" priority="38" operator="equal">
      <formula>"（注）申請時に会社概要の提出が必要です。"</formula>
    </cfRule>
  </conditionalFormatting>
  <conditionalFormatting sqref="AM11:BJ11">
    <cfRule type="cellIs" dxfId="4" priority="61" operator="equal">
      <formula>"（注）日時はご希望に沿えない場合があります。"</formula>
    </cfRule>
  </conditionalFormatting>
  <conditionalFormatting sqref="AO98:BJ98">
    <cfRule type="cellIs" dxfId="3" priority="11" operator="equal">
      <formula>"（注）申請時に会社概要の提出が必要です。"</formula>
    </cfRule>
  </conditionalFormatting>
  <conditionalFormatting sqref="AV20:BJ20">
    <cfRule type="cellIs" dxfId="2" priority="59" operator="equal">
      <formula>"（注）対面受付日はご希望に"</formula>
    </cfRule>
  </conditionalFormatting>
  <conditionalFormatting sqref="AV21:BJ21">
    <cfRule type="cellIs" dxfId="1" priority="58" operator="equal">
      <formula>"　　沿えない場合があります。"</formula>
    </cfRule>
  </conditionalFormatting>
  <conditionalFormatting sqref="BA33:BJ33">
    <cfRule type="cellIs" dxfId="0" priority="30" operator="equal">
      <formula>"（注）申請時点では連携体を構築している必要はありません。"</formula>
    </cfRule>
  </conditionalFormatting>
  <dataValidations count="23">
    <dataValidation type="list" allowBlank="1" showInputMessage="1" showErrorMessage="1" sqref="BE80:BJ80 AA80:AF80" xr:uid="{00000000-0002-0000-0000-000000000000}">
      <formula1>"いない,いる"</formula1>
    </dataValidation>
    <dataValidation type="list" allowBlank="1" showInputMessage="1" showErrorMessage="1" sqref="K77:V77" xr:uid="{00000000-0002-0000-0000-000001000000}">
      <formula1>"業種を選択してください,製造業,建設業,運輸業,情報通信業,卸売業,サービス業,小売業,その他"</formula1>
    </dataValidation>
    <dataValidation type="list" allowBlank="1" showInputMessage="1" showErrorMessage="1" sqref="AQ69:BJ69" xr:uid="{00000000-0002-0000-0000-000002000000}">
      <formula1>"選択してください,中小企業者,中小企業団体,中小企業グループ（共同申請）"</formula1>
    </dataValidation>
    <dataValidation type="list" allowBlank="1" showInputMessage="1" showErrorMessage="1" sqref="AF76:AH76" xr:uid="{00000000-0002-0000-0000-000003000000}">
      <formula1>"昭和,平成,令和,大正,明治"</formula1>
    </dataValidation>
    <dataValidation type="list" allowBlank="1" showInputMessage="1" showErrorMessage="1" sqref="K107:Z107 K115:Z115" xr:uid="{00000000-0002-0000-0000-000004000000}">
      <formula1>"登録状況を選択してください,会員登録あり,会員登録なし"</formula1>
    </dataValidation>
    <dataValidation type="list" allowBlank="1" showInputMessage="1" showErrorMessage="1" sqref="AF43" xr:uid="{00000000-0002-0000-0000-000005000000}">
      <formula1>"新規,改良,後発"</formula1>
    </dataValidation>
    <dataValidation type="list" allowBlank="1" showInputMessage="1" showErrorMessage="1" sqref="K43:R43" xr:uid="{00000000-0002-0000-0000-000006000000}">
      <formula1>"医療機器,非医療機器"</formula1>
    </dataValidation>
    <dataValidation type="list" allowBlank="1" showInputMessage="1" showErrorMessage="1" sqref="X43" xr:uid="{00000000-0002-0000-0000-000007000000}">
      <formula1>"Ⅰ,Ⅱ,Ⅲ,Ⅳ"</formula1>
    </dataValidation>
    <dataValidation type="list" allowBlank="1" showInputMessage="1" showErrorMessage="1" sqref="AN76:AP76" xr:uid="{00000000-0002-0000-0000-000008000000}">
      <formula1>"1,2,3,4,5,6,7,8,9,10,11,12"</formula1>
    </dataValidation>
    <dataValidation type="list" allowBlank="1" showInputMessage="1" showErrorMessage="1" sqref="BE76:BG76" xr:uid="{00000000-0002-0000-0000-000009000000}">
      <formula1>"0,1,2,3,4,5,6,7,8,9,10,11"</formula1>
    </dataValidation>
    <dataValidation type="list" allowBlank="1" showInputMessage="1" showErrorMessage="1" sqref="Z44:AR45" xr:uid="{00000000-0002-0000-0000-00000A000000}">
      <formula1>"選択してください,第一種医療機器製造販売業,第二種医療機器製造販売業,第三種医療機器製造販売業,業許可なし"</formula1>
    </dataValidation>
    <dataValidation imeMode="off" allowBlank="1" showInputMessage="1" showErrorMessage="1" sqref="AZ44:BJ45 K79:O79 BD79:BH79 AT101:BF101" xr:uid="{00000000-0002-0000-0000-00000B000000}"/>
    <dataValidation type="list" allowBlank="1" showInputMessage="1" showErrorMessage="1" sqref="AS9" xr:uid="{00000000-0002-0000-0000-00000C000000}">
      <formula1>"方法を選択してください,リモート（ZOOM）,対面実施"</formula1>
    </dataValidation>
    <dataValidation imeMode="disabled" allowBlank="1" showInputMessage="1" showErrorMessage="1" sqref="Q83:T83 D52:J52 M71:O71 Q71:T71 M73:O73 M103:O103 Q103:T103 Q73:T73 AI76:AK76 AY76:BB76 AE77:AK77 AP79:AT79 M83:O83 Y6:BJ6 K6:U6" xr:uid="{00000000-0002-0000-0000-00000D000000}"/>
    <dataValidation type="list" allowBlank="1" showInputMessage="1" showErrorMessage="1" sqref="D56:O56" xr:uid="{00000000-0002-0000-0000-00000E000000}">
      <formula1>"○"</formula1>
    </dataValidation>
    <dataValidation type="list" allowBlank="1" showInputMessage="1" showErrorMessage="1" sqref="AQ129:BJ129" xr:uid="{00000000-0002-0000-0000-00000F000000}">
      <formula1>"臨床ニーズ元を選択してください,HUB機構データベース,その他"</formula1>
    </dataValidation>
    <dataValidation type="list" allowBlank="1" showInputMessage="1" showErrorMessage="1" sqref="AT99:BJ99" xr:uid="{00000000-0002-0000-0000-000010000000}">
      <formula1>"企業分類を選択してください,中小企業者,大企業またはみなし大企業"</formula1>
    </dataValidation>
    <dataValidation type="list" allowBlank="1" showInputMessage="1" showErrorMessage="1" sqref="K91:BJ91" xr:uid="{00000000-0002-0000-0000-000011000000}">
      <formula1>"公的な助成金の利用状況を選択してください,Ａ 交付決定を受けたことがある、または現在申請している,Ｂ 交付決定を受けたことがなく、申請中でもない"</formula1>
    </dataValidation>
    <dataValidation type="list" allowBlank="1" showInputMessage="1" showErrorMessage="1" sqref="AT77:BJ77" xr:uid="{00000000-0002-0000-0000-000012000000}">
      <formula1>"分類を選択してください,中小企業者,大企業またはみなし大企業"</formula1>
    </dataValidation>
    <dataValidation type="list" allowBlank="1" showInputMessage="1" showErrorMessage="1" sqref="AF27:AG27" xr:uid="{00000000-0002-0000-0000-000014000000}">
      <formula1>"1,2"</formula1>
    </dataValidation>
    <dataValidation type="textLength" operator="lessThanOrEqual" allowBlank="1" showInputMessage="1" showErrorMessage="1" errorTitle="文字数制限" error="20文字以内に修正してください。" sqref="K34:AM34" xr:uid="{00000000-0002-0000-0000-000015000000}">
      <formula1>20</formula1>
    </dataValidation>
    <dataValidation type="list" allowBlank="1" showInputMessage="1" showErrorMessage="1" sqref="BB13:BI13 N13:U13" xr:uid="{00000000-0002-0000-0000-000016000000}">
      <formula1>"選択してください,確認した,確認していない"</formula1>
    </dataValidation>
    <dataValidation type="list" allowBlank="1" showInputMessage="1" showErrorMessage="1" sqref="AH13:AO13" xr:uid="{00000000-0002-0000-0000-000018000000}">
      <formula1>"選択してください,閲覧した,閲覧していない"</formula1>
    </dataValidation>
  </dataValidations>
  <printOptions horizontalCentered="1"/>
  <pageMargins left="0" right="0" top="0" bottom="0" header="0" footer="0"/>
  <pageSetup paperSize="9" scale="105" orientation="portrait" r:id="rId1"/>
  <rowBreaks count="4" manualBreakCount="4">
    <brk id="32" max="65" man="1"/>
    <brk id="65" max="65" man="1"/>
    <brk id="95" max="65" man="1"/>
    <brk id="121" max="65"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0</xdr:colOff>
                    <xdr:row>147</xdr:row>
                    <xdr:rowOff>10886</xdr:rowOff>
                  </from>
                  <to>
                    <xdr:col>14</xdr:col>
                    <xdr:colOff>16329</xdr:colOff>
                    <xdr:row>147</xdr:row>
                    <xdr:rowOff>261257</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18</xdr:col>
                    <xdr:colOff>10886</xdr:colOff>
                    <xdr:row>147</xdr:row>
                    <xdr:rowOff>0</xdr:rowOff>
                  </from>
                  <to>
                    <xdr:col>25</xdr:col>
                    <xdr:colOff>27214</xdr:colOff>
                    <xdr:row>147</xdr:row>
                    <xdr:rowOff>239486</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30</xdr:col>
                    <xdr:colOff>87086</xdr:colOff>
                    <xdr:row>147</xdr:row>
                    <xdr:rowOff>0</xdr:rowOff>
                  </from>
                  <to>
                    <xdr:col>46</xdr:col>
                    <xdr:colOff>43543</xdr:colOff>
                    <xdr:row>147</xdr:row>
                    <xdr:rowOff>250371</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3</xdr:col>
                    <xdr:colOff>0</xdr:colOff>
                    <xdr:row>148</xdr:row>
                    <xdr:rowOff>27214</xdr:rowOff>
                  </from>
                  <to>
                    <xdr:col>15</xdr:col>
                    <xdr:colOff>54429</xdr:colOff>
                    <xdr:row>148</xdr:row>
                    <xdr:rowOff>266700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17</xdr:col>
                    <xdr:colOff>92529</xdr:colOff>
                    <xdr:row>148</xdr:row>
                    <xdr:rowOff>10886</xdr:rowOff>
                  </from>
                  <to>
                    <xdr:col>34</xdr:col>
                    <xdr:colOff>38100</xdr:colOff>
                    <xdr:row>148</xdr:row>
                    <xdr:rowOff>261257</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3</xdr:col>
                    <xdr:colOff>0</xdr:colOff>
                    <xdr:row>149</xdr:row>
                    <xdr:rowOff>27214</xdr:rowOff>
                  </from>
                  <to>
                    <xdr:col>8</xdr:col>
                    <xdr:colOff>92529</xdr:colOff>
                    <xdr:row>150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9000000}">
          <x14:formula1>
            <xm:f>事務局使用欄!$D$2:$D$5</xm:f>
          </x14:formula1>
          <xm:sqref>T9:AL11</xm:sqref>
        </x14:dataValidation>
        <x14:dataValidation type="list" allowBlank="1" showInputMessage="1" showErrorMessage="1" xr:uid="{00000000-0002-0000-0000-00001A000000}">
          <x14:formula1>
            <xm:f>事務局使用欄!$B$2:$B$35</xm:f>
          </x14:formula1>
          <xm:sqref>K9:S11</xm:sqref>
        </x14:dataValidation>
        <x14:dataValidation type="list" allowBlank="1" showInputMessage="1" showErrorMessage="1" xr:uid="{00000000-0002-0000-0000-00001B000000}">
          <x14:formula1>
            <xm:f>事務局使用欄!$I$3:$I$4</xm:f>
          </x14:formula1>
          <xm:sqref>AZ34:BE34</xm:sqref>
        </x14:dataValidation>
        <x14:dataValidation type="list" allowBlank="1" showInputMessage="1" showErrorMessage="1" xr:uid="{00000000-0002-0000-0000-00001C000000}">
          <x14:formula1>
            <xm:f>事務局使用欄!$F$2:$F$11</xm:f>
          </x14:formula1>
          <xm:sqref>I20:Q20 X20:AF20 AM20:AU20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1"/>
  <sheetViews>
    <sheetView showGridLines="0" view="pageBreakPreview" zoomScale="82" zoomScaleNormal="100" zoomScaleSheetLayoutView="82" workbookViewId="0">
      <selection activeCell="E30" sqref="E30"/>
    </sheetView>
  </sheetViews>
  <sheetFormatPr defaultColWidth="9.140625" defaultRowHeight="18.45" x14ac:dyDescent="0.65"/>
  <cols>
    <col min="1" max="16384" width="9.140625" style="2"/>
  </cols>
  <sheetData>
    <row r="1" spans="1:16" x14ac:dyDescent="0.65">
      <c r="A1" s="57" t="s">
        <v>131</v>
      </c>
      <c r="B1" s="58"/>
      <c r="C1" s="58"/>
      <c r="D1" s="58"/>
      <c r="E1" s="58"/>
      <c r="F1" s="58"/>
      <c r="G1" s="58"/>
      <c r="H1" s="58"/>
      <c r="I1" s="58"/>
      <c r="J1" s="58"/>
      <c r="K1" s="58"/>
      <c r="L1" s="58"/>
      <c r="M1" s="58"/>
    </row>
    <row r="2" spans="1:16" x14ac:dyDescent="0.65">
      <c r="A2" s="58"/>
      <c r="B2" s="59"/>
      <c r="C2" s="58"/>
      <c r="D2" s="58"/>
      <c r="E2" s="58"/>
      <c r="F2" s="58"/>
      <c r="G2" s="58"/>
      <c r="H2" s="58"/>
      <c r="I2" s="58"/>
      <c r="J2" s="58"/>
      <c r="K2" s="58"/>
      <c r="L2" s="58"/>
      <c r="M2" s="58"/>
    </row>
    <row r="3" spans="1:16" x14ac:dyDescent="0.65">
      <c r="A3" s="60" t="s">
        <v>132</v>
      </c>
      <c r="B3" s="59"/>
      <c r="C3" s="58"/>
      <c r="D3" s="58"/>
      <c r="E3" s="58"/>
      <c r="F3" s="58"/>
      <c r="G3" s="58"/>
      <c r="H3" s="58"/>
      <c r="I3" s="58"/>
      <c r="J3" s="58"/>
      <c r="K3" s="58"/>
      <c r="L3" s="58"/>
      <c r="M3" s="58"/>
    </row>
    <row r="4" spans="1:16" x14ac:dyDescent="0.65">
      <c r="A4" s="60" t="s">
        <v>133</v>
      </c>
      <c r="B4" s="58"/>
      <c r="C4" s="58"/>
      <c r="D4" s="58"/>
      <c r="E4" s="58"/>
      <c r="F4" s="58"/>
      <c r="G4" s="58"/>
      <c r="H4" s="58"/>
      <c r="I4" s="58"/>
      <c r="J4" s="58"/>
      <c r="K4" s="58"/>
      <c r="L4" s="58"/>
      <c r="M4" s="58"/>
    </row>
    <row r="5" spans="1:16" x14ac:dyDescent="0.65">
      <c r="A5" s="61" t="s">
        <v>134</v>
      </c>
      <c r="B5" s="58"/>
      <c r="C5" s="58"/>
      <c r="D5" s="58"/>
      <c r="E5" s="58"/>
      <c r="F5" s="58"/>
      <c r="G5" s="58"/>
      <c r="H5" s="58"/>
      <c r="I5" s="58"/>
      <c r="J5" s="58"/>
      <c r="K5" s="58"/>
      <c r="L5" s="58"/>
      <c r="M5" s="58"/>
    </row>
    <row r="6" spans="1:16" x14ac:dyDescent="0.65">
      <c r="A6" s="60" t="s">
        <v>135</v>
      </c>
      <c r="B6" s="58"/>
      <c r="C6" s="58"/>
      <c r="D6" s="58"/>
      <c r="E6" s="58"/>
      <c r="F6" s="58"/>
      <c r="G6" s="58"/>
      <c r="H6" s="58"/>
      <c r="I6" s="58"/>
      <c r="J6" s="58"/>
      <c r="K6" s="58"/>
      <c r="L6" s="58"/>
      <c r="M6" s="58"/>
    </row>
    <row r="7" spans="1:16" x14ac:dyDescent="0.65">
      <c r="A7" s="62"/>
      <c r="B7" s="58"/>
      <c r="C7" s="58"/>
      <c r="D7" s="58"/>
      <c r="E7" s="58"/>
      <c r="F7" s="58"/>
      <c r="G7" s="58"/>
      <c r="H7" s="58"/>
      <c r="I7" s="58"/>
      <c r="J7" s="58"/>
      <c r="K7" s="58"/>
      <c r="L7" s="58"/>
      <c r="M7" s="58"/>
    </row>
    <row r="8" spans="1:16" x14ac:dyDescent="0.65">
      <c r="A8" s="61" t="s">
        <v>136</v>
      </c>
      <c r="B8" s="58"/>
      <c r="C8" s="58"/>
      <c r="D8" s="58"/>
      <c r="E8" s="58"/>
      <c r="F8" s="58"/>
      <c r="G8" s="58"/>
      <c r="H8" s="58"/>
      <c r="I8" s="58"/>
      <c r="J8" s="58"/>
      <c r="K8" s="58"/>
      <c r="L8" s="58"/>
      <c r="M8" s="58"/>
    </row>
    <row r="9" spans="1:16" x14ac:dyDescent="0.65">
      <c r="A9" s="61" t="s">
        <v>137</v>
      </c>
      <c r="B9" s="58"/>
      <c r="C9" s="58"/>
      <c r="D9" s="58"/>
      <c r="E9" s="58"/>
      <c r="F9" s="58"/>
      <c r="G9" s="58"/>
      <c r="H9" s="58"/>
      <c r="I9" s="58"/>
      <c r="J9" s="58"/>
      <c r="K9" s="58"/>
      <c r="L9" s="58"/>
      <c r="M9" s="58"/>
    </row>
    <row r="10" spans="1:16" x14ac:dyDescent="0.65">
      <c r="A10" s="61" t="s">
        <v>138</v>
      </c>
      <c r="B10" s="58"/>
      <c r="C10" s="58"/>
      <c r="D10" s="58"/>
      <c r="E10" s="58"/>
      <c r="F10" s="58"/>
      <c r="G10" s="58"/>
      <c r="H10" s="58"/>
      <c r="I10" s="58"/>
      <c r="J10" s="58"/>
      <c r="K10" s="58"/>
      <c r="L10" s="58"/>
      <c r="M10" s="58"/>
    </row>
    <row r="11" spans="1:16" x14ac:dyDescent="0.65">
      <c r="A11" s="61" t="s">
        <v>139</v>
      </c>
      <c r="B11" s="58"/>
      <c r="C11" s="58"/>
      <c r="D11" s="58"/>
      <c r="E11" s="58"/>
      <c r="F11" s="58"/>
      <c r="G11" s="58"/>
      <c r="H11" s="58"/>
      <c r="I11" s="58"/>
      <c r="J11" s="58"/>
      <c r="K11" s="58"/>
      <c r="L11" s="58"/>
      <c r="M11" s="58"/>
    </row>
    <row r="12" spans="1:16" x14ac:dyDescent="0.65">
      <c r="A12" s="60" t="s">
        <v>140</v>
      </c>
      <c r="B12" s="58"/>
      <c r="C12" s="58"/>
      <c r="D12" s="58"/>
      <c r="E12" s="58"/>
      <c r="F12" s="58"/>
      <c r="G12" s="58"/>
      <c r="H12" s="58"/>
      <c r="I12" s="58"/>
      <c r="J12" s="58"/>
      <c r="K12" s="58"/>
      <c r="L12" s="58"/>
      <c r="M12" s="58"/>
    </row>
    <row r="13" spans="1:16" x14ac:dyDescent="0.65">
      <c r="A13" s="63"/>
      <c r="B13" s="58"/>
      <c r="C13" s="58"/>
      <c r="D13" s="58"/>
      <c r="E13" s="58"/>
      <c r="F13" s="58"/>
      <c r="G13" s="58"/>
      <c r="H13" s="58"/>
      <c r="I13" s="58"/>
      <c r="J13" s="58"/>
      <c r="K13" s="58"/>
      <c r="L13" s="58"/>
      <c r="M13" s="58"/>
    </row>
    <row r="14" spans="1:16" x14ac:dyDescent="0.65">
      <c r="A14" s="61" t="s">
        <v>141</v>
      </c>
      <c r="B14" s="64"/>
      <c r="C14" s="64"/>
      <c r="D14" s="64"/>
      <c r="E14" s="64"/>
      <c r="F14" s="64"/>
      <c r="G14" s="64"/>
      <c r="H14" s="64"/>
      <c r="I14" s="64"/>
      <c r="J14" s="64"/>
      <c r="K14" s="64"/>
      <c r="L14" s="64"/>
      <c r="M14" s="64"/>
      <c r="N14" s="65"/>
      <c r="O14" s="65"/>
      <c r="P14" s="65"/>
    </row>
    <row r="15" spans="1:16" x14ac:dyDescent="0.65">
      <c r="A15" s="61" t="s">
        <v>142</v>
      </c>
      <c r="B15" s="66"/>
      <c r="C15" s="66"/>
      <c r="D15" s="66"/>
      <c r="E15" s="66"/>
      <c r="F15" s="66"/>
      <c r="G15" s="66"/>
      <c r="H15" s="66"/>
      <c r="I15" s="66"/>
      <c r="J15" s="66"/>
      <c r="K15" s="66"/>
      <c r="L15" s="66"/>
      <c r="M15" s="66"/>
      <c r="N15" s="67"/>
      <c r="O15" s="67"/>
      <c r="P15" s="67"/>
    </row>
    <row r="16" spans="1:16" x14ac:dyDescent="0.65">
      <c r="A16" s="61" t="s">
        <v>143</v>
      </c>
      <c r="B16" s="66"/>
      <c r="C16" s="66"/>
      <c r="D16" s="66"/>
      <c r="E16" s="66"/>
      <c r="F16" s="66"/>
      <c r="G16" s="66"/>
      <c r="H16" s="66"/>
      <c r="I16" s="66"/>
      <c r="J16" s="66"/>
      <c r="K16" s="66"/>
      <c r="L16" s="66"/>
      <c r="M16" s="66"/>
      <c r="N16" s="67"/>
      <c r="O16" s="67"/>
      <c r="P16" s="67"/>
    </row>
    <row r="17" spans="1:16" x14ac:dyDescent="0.65">
      <c r="A17" s="61" t="s">
        <v>144</v>
      </c>
      <c r="B17" s="66"/>
      <c r="C17" s="66"/>
      <c r="D17" s="66"/>
      <c r="E17" s="66"/>
      <c r="F17" s="66"/>
      <c r="G17" s="66"/>
      <c r="H17" s="66"/>
      <c r="I17" s="66"/>
      <c r="J17" s="66"/>
      <c r="K17" s="66"/>
      <c r="L17" s="66"/>
      <c r="M17" s="66"/>
      <c r="N17" s="67"/>
      <c r="O17" s="67"/>
      <c r="P17" s="67"/>
    </row>
    <row r="18" spans="1:16" x14ac:dyDescent="0.65">
      <c r="A18" s="68" t="s">
        <v>145</v>
      </c>
      <c r="B18" s="66"/>
      <c r="C18" s="66"/>
      <c r="D18" s="66"/>
      <c r="E18" s="66"/>
      <c r="F18" s="66"/>
      <c r="G18" s="66"/>
      <c r="H18" s="66"/>
      <c r="I18" s="66"/>
      <c r="J18" s="66"/>
      <c r="K18" s="66"/>
      <c r="L18" s="66"/>
      <c r="M18" s="66"/>
      <c r="N18" s="67"/>
      <c r="O18" s="67"/>
      <c r="P18" s="67"/>
    </row>
    <row r="19" spans="1:16" x14ac:dyDescent="0.65">
      <c r="A19" s="60" t="s">
        <v>146</v>
      </c>
      <c r="B19" s="69"/>
      <c r="C19" s="66"/>
      <c r="D19" s="66"/>
      <c r="E19" s="66"/>
      <c r="F19" s="66"/>
      <c r="G19" s="66"/>
      <c r="H19" s="66"/>
      <c r="I19" s="66"/>
      <c r="J19" s="66"/>
      <c r="K19" s="66"/>
      <c r="L19" s="66"/>
      <c r="M19" s="66"/>
      <c r="N19" s="67"/>
      <c r="O19" s="67"/>
      <c r="P19" s="67"/>
    </row>
    <row r="20" spans="1:16" x14ac:dyDescent="0.65">
      <c r="A20" s="61" t="s">
        <v>147</v>
      </c>
      <c r="B20" s="66"/>
      <c r="C20" s="66"/>
      <c r="D20" s="66"/>
      <c r="E20" s="66"/>
      <c r="F20" s="66"/>
      <c r="G20" s="66"/>
      <c r="H20" s="66"/>
      <c r="I20" s="66"/>
      <c r="J20" s="66"/>
      <c r="K20" s="66"/>
      <c r="L20" s="66"/>
      <c r="M20" s="66"/>
      <c r="N20" s="67"/>
      <c r="O20" s="67"/>
      <c r="P20" s="67"/>
    </row>
    <row r="21" spans="1:16" x14ac:dyDescent="0.65">
      <c r="A21" s="66"/>
      <c r="B21" s="66"/>
      <c r="C21" s="66"/>
      <c r="D21" s="66"/>
      <c r="E21" s="66"/>
      <c r="F21" s="66"/>
      <c r="G21" s="66"/>
      <c r="H21" s="66"/>
      <c r="I21" s="66"/>
      <c r="J21" s="66"/>
      <c r="K21" s="66"/>
      <c r="L21" s="66"/>
      <c r="M21" s="66"/>
      <c r="N21" s="67"/>
      <c r="O21" s="67"/>
      <c r="P21" s="67"/>
    </row>
    <row r="22" spans="1:16" x14ac:dyDescent="0.65">
      <c r="A22" s="64" t="s">
        <v>148</v>
      </c>
      <c r="B22" s="70"/>
      <c r="C22" s="66"/>
      <c r="D22" s="66"/>
      <c r="E22" s="66"/>
      <c r="F22" s="66"/>
      <c r="G22" s="66"/>
      <c r="H22" s="66"/>
      <c r="I22" s="66"/>
      <c r="J22" s="66"/>
      <c r="K22" s="66"/>
      <c r="L22" s="66"/>
      <c r="M22" s="66"/>
      <c r="N22" s="67"/>
      <c r="O22" s="67"/>
      <c r="P22" s="67"/>
    </row>
    <row r="23" spans="1:16" x14ac:dyDescent="0.65">
      <c r="A23" s="71" t="s">
        <v>149</v>
      </c>
      <c r="B23" s="66"/>
      <c r="C23" s="66"/>
      <c r="D23" s="66"/>
      <c r="E23" s="66"/>
      <c r="F23" s="66"/>
      <c r="G23" s="66"/>
      <c r="H23" s="66"/>
      <c r="I23" s="66"/>
      <c r="J23" s="66"/>
      <c r="K23" s="66"/>
      <c r="L23" s="66"/>
      <c r="M23" s="66"/>
      <c r="N23" s="67"/>
      <c r="O23" s="67"/>
      <c r="P23" s="67"/>
    </row>
    <row r="24" spans="1:16" x14ac:dyDescent="0.65">
      <c r="A24" s="61" t="s">
        <v>150</v>
      </c>
      <c r="B24" s="66"/>
      <c r="C24" s="66"/>
      <c r="D24" s="66"/>
      <c r="E24" s="66"/>
      <c r="F24" s="66"/>
      <c r="G24" s="66"/>
      <c r="H24" s="66"/>
      <c r="I24" s="66"/>
      <c r="J24" s="66"/>
      <c r="K24" s="66"/>
      <c r="L24" s="66"/>
      <c r="M24" s="66"/>
      <c r="N24" s="67"/>
      <c r="O24" s="67"/>
      <c r="P24" s="67"/>
    </row>
    <row r="25" spans="1:16" x14ac:dyDescent="0.65">
      <c r="A25" s="72" t="s">
        <v>151</v>
      </c>
      <c r="B25" s="66"/>
      <c r="C25" s="66"/>
      <c r="D25" s="66"/>
      <c r="E25" s="66"/>
      <c r="F25" s="66"/>
      <c r="G25" s="66"/>
      <c r="H25" s="66"/>
      <c r="I25" s="66"/>
      <c r="J25" s="66"/>
      <c r="K25" s="66"/>
      <c r="L25" s="66"/>
      <c r="M25" s="66"/>
      <c r="N25" s="67"/>
      <c r="O25" s="67"/>
      <c r="P25" s="67"/>
    </row>
    <row r="26" spans="1:16" x14ac:dyDescent="0.65">
      <c r="A26" s="66"/>
      <c r="B26" s="66"/>
      <c r="C26" s="66"/>
      <c r="D26" s="66"/>
      <c r="E26" s="66"/>
      <c r="F26" s="66"/>
      <c r="G26" s="66"/>
      <c r="H26" s="66"/>
      <c r="I26" s="66"/>
      <c r="J26" s="66"/>
      <c r="K26" s="66"/>
      <c r="L26" s="66"/>
      <c r="M26" s="66"/>
      <c r="N26" s="67"/>
      <c r="O26" s="67"/>
      <c r="P26" s="67"/>
    </row>
    <row r="27" spans="1:16" x14ac:dyDescent="0.65">
      <c r="A27" s="66"/>
      <c r="B27" s="66"/>
      <c r="C27" s="66"/>
      <c r="D27" s="66"/>
      <c r="E27" s="66"/>
      <c r="F27" s="66"/>
      <c r="G27" s="66"/>
      <c r="H27" s="66"/>
      <c r="I27" s="66"/>
      <c r="J27" s="66"/>
      <c r="K27" s="66"/>
      <c r="L27" s="66"/>
      <c r="M27" s="66"/>
      <c r="N27" s="67"/>
      <c r="O27" s="67"/>
      <c r="P27" s="67"/>
    </row>
    <row r="28" spans="1:16" x14ac:dyDescent="0.65">
      <c r="A28" s="58"/>
      <c r="B28" s="58"/>
      <c r="C28" s="58"/>
      <c r="D28" s="58"/>
      <c r="E28" s="58"/>
      <c r="F28" s="58"/>
      <c r="G28" s="58"/>
      <c r="H28" s="58"/>
      <c r="I28" s="58"/>
      <c r="J28" s="58"/>
      <c r="K28" s="58"/>
      <c r="L28" s="58"/>
      <c r="M28" s="58"/>
    </row>
    <row r="29" spans="1:16" x14ac:dyDescent="0.65">
      <c r="A29" s="58"/>
      <c r="B29" s="58"/>
      <c r="C29" s="58"/>
      <c r="D29" s="58"/>
      <c r="E29" s="58"/>
      <c r="F29" s="58"/>
      <c r="G29" s="58"/>
      <c r="H29" s="58"/>
      <c r="I29" s="58"/>
      <c r="J29" s="58"/>
      <c r="K29" s="58"/>
      <c r="L29" s="58"/>
      <c r="M29" s="58"/>
    </row>
    <row r="30" spans="1:16" x14ac:dyDescent="0.65">
      <c r="A30" s="58"/>
      <c r="B30" s="58"/>
      <c r="C30" s="58"/>
      <c r="D30" s="58"/>
      <c r="E30" s="58"/>
      <c r="F30" s="58"/>
      <c r="G30" s="58"/>
      <c r="H30" s="58"/>
      <c r="I30" s="58"/>
      <c r="J30" s="58"/>
      <c r="K30" s="58"/>
      <c r="L30" s="58"/>
      <c r="M30" s="58"/>
    </row>
    <row r="31" spans="1:16" x14ac:dyDescent="0.65">
      <c r="A31" s="58"/>
      <c r="B31" s="58"/>
      <c r="C31" s="58"/>
      <c r="D31" s="58"/>
      <c r="E31" s="58"/>
      <c r="F31" s="58"/>
      <c r="G31" s="58"/>
      <c r="H31" s="58"/>
      <c r="I31" s="58"/>
      <c r="J31" s="58"/>
      <c r="K31" s="58"/>
      <c r="L31" s="58"/>
      <c r="M31" s="58"/>
    </row>
    <row r="32" spans="1:16" x14ac:dyDescent="0.65">
      <c r="A32" s="58"/>
      <c r="B32" s="58"/>
      <c r="C32" s="58"/>
      <c r="D32" s="58"/>
      <c r="E32" s="58"/>
      <c r="F32" s="58"/>
      <c r="G32" s="58"/>
      <c r="H32" s="58"/>
      <c r="I32" s="58"/>
      <c r="J32" s="58"/>
      <c r="K32" s="58"/>
      <c r="L32" s="58"/>
      <c r="M32" s="58"/>
    </row>
    <row r="33" spans="1:13" x14ac:dyDescent="0.65">
      <c r="A33" s="58"/>
      <c r="B33" s="58"/>
      <c r="C33" s="58"/>
      <c r="D33" s="58"/>
      <c r="E33" s="58"/>
      <c r="F33" s="58"/>
      <c r="G33" s="58"/>
      <c r="H33" s="58"/>
      <c r="I33" s="58"/>
      <c r="J33" s="58"/>
      <c r="K33" s="58"/>
      <c r="L33" s="58"/>
      <c r="M33" s="58"/>
    </row>
    <row r="34" spans="1:13" x14ac:dyDescent="0.65">
      <c r="A34" s="58"/>
      <c r="B34" s="58"/>
      <c r="C34" s="58"/>
      <c r="D34" s="58"/>
      <c r="E34" s="58"/>
      <c r="F34" s="58"/>
      <c r="G34" s="58"/>
      <c r="H34" s="58"/>
      <c r="I34" s="58"/>
      <c r="J34" s="58"/>
      <c r="K34" s="58"/>
      <c r="L34" s="58"/>
      <c r="M34" s="58"/>
    </row>
    <row r="35" spans="1:13" x14ac:dyDescent="0.65">
      <c r="A35" s="58"/>
      <c r="B35" s="58"/>
      <c r="C35" s="58"/>
      <c r="D35" s="58"/>
      <c r="E35" s="58"/>
      <c r="F35" s="58"/>
      <c r="G35" s="58"/>
      <c r="H35" s="58"/>
      <c r="I35" s="58"/>
      <c r="J35" s="58"/>
      <c r="K35" s="58"/>
      <c r="L35" s="58"/>
      <c r="M35" s="58"/>
    </row>
    <row r="36" spans="1:13" x14ac:dyDescent="0.65">
      <c r="A36" s="58"/>
      <c r="B36" s="58"/>
      <c r="C36" s="58"/>
      <c r="D36" s="58"/>
      <c r="E36" s="58"/>
      <c r="F36" s="58"/>
      <c r="G36" s="58"/>
      <c r="H36" s="58"/>
      <c r="I36" s="58"/>
      <c r="J36" s="58"/>
      <c r="K36" s="58"/>
      <c r="L36" s="58"/>
      <c r="M36" s="58"/>
    </row>
    <row r="37" spans="1:13" x14ac:dyDescent="0.65">
      <c r="A37" s="58"/>
      <c r="B37" s="58"/>
      <c r="C37" s="58"/>
      <c r="D37" s="58"/>
      <c r="E37" s="58"/>
      <c r="F37" s="58"/>
      <c r="G37" s="58"/>
      <c r="H37" s="58"/>
      <c r="I37" s="58"/>
      <c r="J37" s="58"/>
      <c r="K37" s="58"/>
      <c r="L37" s="58"/>
      <c r="M37" s="58"/>
    </row>
    <row r="38" spans="1:13" x14ac:dyDescent="0.65">
      <c r="A38" s="58"/>
      <c r="B38" s="58"/>
      <c r="C38" s="58"/>
      <c r="D38" s="58"/>
      <c r="E38" s="58"/>
      <c r="F38" s="58"/>
      <c r="G38" s="58"/>
      <c r="H38" s="58"/>
      <c r="I38" s="58"/>
      <c r="J38" s="58"/>
      <c r="K38" s="58"/>
      <c r="L38" s="58"/>
      <c r="M38" s="58"/>
    </row>
    <row r="39" spans="1:13" x14ac:dyDescent="0.65">
      <c r="A39" s="58"/>
      <c r="B39" s="58"/>
      <c r="C39" s="58"/>
      <c r="D39" s="58"/>
      <c r="E39" s="58"/>
      <c r="F39" s="58"/>
      <c r="G39" s="58"/>
      <c r="H39" s="58"/>
      <c r="I39" s="58"/>
      <c r="J39" s="58"/>
      <c r="K39" s="58"/>
      <c r="L39" s="58"/>
      <c r="M39" s="58"/>
    </row>
    <row r="40" spans="1:13" x14ac:dyDescent="0.65">
      <c r="A40" s="58"/>
      <c r="B40" s="58"/>
      <c r="C40" s="58"/>
      <c r="D40" s="58"/>
      <c r="E40" s="58"/>
      <c r="F40" s="58"/>
      <c r="G40" s="58"/>
      <c r="H40" s="58"/>
      <c r="I40" s="58"/>
      <c r="J40" s="58"/>
      <c r="K40" s="58"/>
      <c r="L40" s="58"/>
      <c r="M40" s="58"/>
    </row>
    <row r="41" spans="1:13" x14ac:dyDescent="0.65">
      <c r="A41" s="58"/>
      <c r="B41" s="58"/>
      <c r="C41" s="58"/>
      <c r="D41" s="58"/>
      <c r="E41" s="58"/>
      <c r="F41" s="58"/>
      <c r="G41" s="58"/>
      <c r="H41" s="58"/>
      <c r="I41" s="58"/>
      <c r="J41" s="58"/>
      <c r="K41" s="58"/>
      <c r="L41" s="58"/>
      <c r="M41" s="58"/>
    </row>
    <row r="42" spans="1:13" x14ac:dyDescent="0.65">
      <c r="A42" s="58"/>
      <c r="B42" s="58"/>
      <c r="C42" s="58"/>
      <c r="D42" s="58"/>
      <c r="E42" s="58"/>
      <c r="F42" s="58"/>
      <c r="G42" s="58"/>
      <c r="H42" s="58"/>
      <c r="I42" s="58"/>
      <c r="J42" s="58"/>
      <c r="K42" s="58"/>
      <c r="L42" s="58"/>
      <c r="M42" s="58"/>
    </row>
    <row r="43" spans="1:13" x14ac:dyDescent="0.65">
      <c r="A43" s="58"/>
      <c r="B43" s="58"/>
      <c r="C43" s="58"/>
      <c r="D43" s="58"/>
      <c r="E43" s="58"/>
      <c r="F43" s="58"/>
      <c r="G43" s="58"/>
      <c r="H43" s="58"/>
      <c r="I43" s="58"/>
      <c r="J43" s="58"/>
      <c r="K43" s="58"/>
      <c r="L43" s="58"/>
      <c r="M43" s="58"/>
    </row>
    <row r="44" spans="1:13" x14ac:dyDescent="0.65">
      <c r="A44" s="58"/>
      <c r="B44" s="58"/>
      <c r="C44" s="58"/>
      <c r="D44" s="58"/>
      <c r="E44" s="58"/>
      <c r="F44" s="58"/>
      <c r="G44" s="58"/>
      <c r="H44" s="58"/>
      <c r="I44" s="58"/>
      <c r="J44" s="58"/>
      <c r="K44" s="58"/>
      <c r="L44" s="58"/>
      <c r="M44" s="58"/>
    </row>
    <row r="45" spans="1:13" x14ac:dyDescent="0.65">
      <c r="A45" s="58"/>
      <c r="B45" s="58"/>
      <c r="C45" s="58"/>
      <c r="D45" s="58"/>
      <c r="E45" s="58"/>
      <c r="F45" s="58"/>
      <c r="G45" s="58"/>
      <c r="H45" s="58"/>
      <c r="I45" s="58"/>
      <c r="J45" s="58"/>
      <c r="K45" s="58"/>
      <c r="L45" s="58"/>
      <c r="M45" s="58"/>
    </row>
    <row r="46" spans="1:13" x14ac:dyDescent="0.65">
      <c r="A46" s="58"/>
      <c r="B46" s="58"/>
      <c r="C46" s="58"/>
      <c r="D46" s="58"/>
      <c r="E46" s="58"/>
      <c r="F46" s="58"/>
      <c r="G46" s="58"/>
      <c r="H46" s="58"/>
      <c r="I46" s="58"/>
      <c r="J46" s="58"/>
      <c r="K46" s="58"/>
      <c r="L46" s="58"/>
      <c r="M46" s="58"/>
    </row>
    <row r="47" spans="1:13" x14ac:dyDescent="0.65">
      <c r="A47" s="58"/>
      <c r="B47" s="58"/>
      <c r="C47" s="58"/>
      <c r="D47" s="58"/>
      <c r="E47" s="58"/>
      <c r="F47" s="58"/>
      <c r="G47" s="58"/>
      <c r="H47" s="58"/>
      <c r="I47" s="58"/>
      <c r="J47" s="58"/>
      <c r="K47" s="58"/>
      <c r="L47" s="58"/>
      <c r="M47" s="58"/>
    </row>
    <row r="48" spans="1:13" x14ac:dyDescent="0.65">
      <c r="A48" s="58"/>
      <c r="B48" s="58"/>
      <c r="C48" s="58"/>
      <c r="D48" s="58"/>
      <c r="E48" s="58"/>
      <c r="F48" s="58"/>
      <c r="G48" s="58"/>
      <c r="H48" s="58"/>
      <c r="I48" s="58"/>
      <c r="J48" s="58"/>
      <c r="K48" s="58"/>
      <c r="L48" s="58"/>
      <c r="M48" s="58"/>
    </row>
    <row r="49" spans="1:13" x14ac:dyDescent="0.65">
      <c r="A49" s="58"/>
      <c r="B49" s="58"/>
      <c r="C49" s="58"/>
      <c r="D49" s="58"/>
      <c r="E49" s="58"/>
      <c r="F49" s="58"/>
      <c r="G49" s="58"/>
      <c r="H49" s="58"/>
      <c r="I49" s="58"/>
      <c r="J49" s="58"/>
      <c r="K49" s="58"/>
      <c r="L49" s="58"/>
      <c r="M49" s="58"/>
    </row>
    <row r="50" spans="1:13" x14ac:dyDescent="0.65">
      <c r="A50" s="58"/>
      <c r="B50" s="58"/>
      <c r="C50" s="58"/>
      <c r="D50" s="58"/>
      <c r="E50" s="58"/>
      <c r="F50" s="58"/>
      <c r="G50" s="58"/>
      <c r="H50" s="58"/>
      <c r="I50" s="58"/>
      <c r="J50" s="58"/>
      <c r="K50" s="58"/>
      <c r="L50" s="58"/>
      <c r="M50" s="58"/>
    </row>
    <row r="51" spans="1:13" x14ac:dyDescent="0.65">
      <c r="A51" s="58"/>
      <c r="B51" s="58"/>
      <c r="C51" s="58"/>
      <c r="D51" s="58"/>
      <c r="E51" s="58"/>
      <c r="F51" s="58"/>
      <c r="G51" s="58"/>
      <c r="H51" s="58"/>
      <c r="I51" s="58"/>
      <c r="J51" s="58"/>
      <c r="K51" s="58"/>
      <c r="L51" s="58"/>
      <c r="M51" s="58"/>
    </row>
    <row r="52" spans="1:13" x14ac:dyDescent="0.65">
      <c r="A52" s="58"/>
      <c r="B52" s="58"/>
      <c r="C52" s="58"/>
      <c r="D52" s="58"/>
      <c r="E52" s="58"/>
      <c r="F52" s="58"/>
      <c r="G52" s="58"/>
      <c r="H52" s="58"/>
      <c r="I52" s="58"/>
      <c r="J52" s="58"/>
      <c r="K52" s="58"/>
      <c r="L52" s="58"/>
      <c r="M52" s="58"/>
    </row>
    <row r="53" spans="1:13" x14ac:dyDescent="0.65">
      <c r="A53" s="58"/>
      <c r="B53" s="58"/>
      <c r="C53" s="58"/>
      <c r="D53" s="58"/>
      <c r="E53" s="58"/>
      <c r="F53" s="58"/>
      <c r="G53" s="58"/>
      <c r="H53" s="58"/>
      <c r="I53" s="58"/>
      <c r="J53" s="58"/>
      <c r="K53" s="58"/>
      <c r="L53" s="58"/>
      <c r="M53" s="58"/>
    </row>
    <row r="54" spans="1:13" x14ac:dyDescent="0.65">
      <c r="A54" s="58"/>
      <c r="B54" s="58"/>
      <c r="C54" s="58"/>
      <c r="D54" s="58"/>
      <c r="E54" s="58"/>
      <c r="F54" s="58"/>
      <c r="G54" s="58"/>
      <c r="H54" s="58"/>
      <c r="I54" s="58"/>
      <c r="J54" s="58"/>
      <c r="K54" s="58"/>
      <c r="L54" s="58"/>
      <c r="M54" s="58"/>
    </row>
    <row r="55" spans="1:13" x14ac:dyDescent="0.65">
      <c r="A55" s="58"/>
      <c r="B55" s="58"/>
      <c r="C55" s="58"/>
      <c r="D55" s="58"/>
      <c r="E55" s="58"/>
      <c r="F55" s="58"/>
      <c r="G55" s="58"/>
      <c r="H55" s="58"/>
      <c r="I55" s="58"/>
      <c r="J55" s="58"/>
      <c r="K55" s="58"/>
      <c r="L55" s="58"/>
      <c r="M55" s="58"/>
    </row>
    <row r="56" spans="1:13" x14ac:dyDescent="0.65">
      <c r="A56" s="58"/>
      <c r="B56" s="58"/>
      <c r="C56" s="58"/>
      <c r="D56" s="58"/>
      <c r="E56" s="58"/>
      <c r="F56" s="58"/>
      <c r="G56" s="58"/>
      <c r="H56" s="58"/>
      <c r="I56" s="58"/>
      <c r="J56" s="58"/>
      <c r="K56" s="58"/>
      <c r="L56" s="58"/>
      <c r="M56" s="58"/>
    </row>
    <row r="57" spans="1:13" x14ac:dyDescent="0.65">
      <c r="A57" s="58"/>
      <c r="B57" s="58"/>
      <c r="C57" s="58"/>
      <c r="D57" s="58"/>
      <c r="E57" s="58"/>
      <c r="F57" s="58"/>
      <c r="G57" s="58"/>
      <c r="H57" s="58"/>
      <c r="I57" s="58"/>
      <c r="J57" s="58"/>
      <c r="K57" s="58"/>
      <c r="L57" s="58"/>
      <c r="M57" s="58"/>
    </row>
    <row r="58" spans="1:13" x14ac:dyDescent="0.65">
      <c r="A58" s="58"/>
      <c r="B58" s="58"/>
      <c r="C58" s="58"/>
      <c r="D58" s="58"/>
      <c r="E58" s="58"/>
      <c r="F58" s="58"/>
      <c r="G58" s="58"/>
      <c r="H58" s="58"/>
      <c r="I58" s="58"/>
      <c r="J58" s="58"/>
      <c r="K58" s="58"/>
      <c r="L58" s="58"/>
      <c r="M58" s="58"/>
    </row>
    <row r="59" spans="1:13" x14ac:dyDescent="0.65">
      <c r="A59" s="58"/>
      <c r="B59" s="58"/>
      <c r="C59" s="58"/>
      <c r="D59" s="58"/>
      <c r="E59" s="58"/>
      <c r="F59" s="58"/>
      <c r="G59" s="58"/>
      <c r="H59" s="58"/>
      <c r="I59" s="58"/>
      <c r="J59" s="58"/>
      <c r="K59" s="58"/>
      <c r="L59" s="58"/>
      <c r="M59" s="58"/>
    </row>
    <row r="60" spans="1:13" x14ac:dyDescent="0.65">
      <c r="A60" s="58"/>
      <c r="B60" s="58"/>
      <c r="C60" s="58"/>
      <c r="D60" s="58"/>
      <c r="E60" s="58"/>
      <c r="F60" s="58"/>
      <c r="G60" s="58"/>
      <c r="H60" s="58"/>
      <c r="I60" s="58"/>
      <c r="J60" s="58"/>
      <c r="K60" s="58"/>
      <c r="L60" s="58"/>
      <c r="M60" s="58"/>
    </row>
    <row r="61" spans="1:13" x14ac:dyDescent="0.65">
      <c r="A61" s="58"/>
      <c r="B61" s="58"/>
      <c r="C61" s="58"/>
      <c r="D61" s="58"/>
      <c r="E61" s="58"/>
      <c r="F61" s="58"/>
      <c r="G61" s="58"/>
      <c r="H61" s="58"/>
      <c r="I61" s="58"/>
      <c r="J61" s="58"/>
      <c r="K61" s="58"/>
      <c r="L61" s="58"/>
      <c r="M61" s="58"/>
    </row>
    <row r="62" spans="1:13" x14ac:dyDescent="0.65">
      <c r="A62" s="58"/>
      <c r="B62" s="58"/>
      <c r="C62" s="58"/>
      <c r="D62" s="58"/>
      <c r="E62" s="58"/>
      <c r="F62" s="58"/>
      <c r="G62" s="58"/>
      <c r="H62" s="58"/>
      <c r="I62" s="58"/>
      <c r="J62" s="58"/>
      <c r="K62" s="58"/>
      <c r="L62" s="58"/>
      <c r="M62" s="58"/>
    </row>
    <row r="63" spans="1:13" x14ac:dyDescent="0.65">
      <c r="A63" s="58"/>
      <c r="B63" s="58"/>
      <c r="C63" s="58"/>
      <c r="D63" s="58"/>
      <c r="E63" s="58"/>
      <c r="F63" s="58"/>
      <c r="G63" s="58"/>
      <c r="H63" s="58"/>
      <c r="I63" s="58"/>
      <c r="J63" s="58"/>
      <c r="K63" s="58"/>
      <c r="L63" s="58"/>
      <c r="M63" s="58"/>
    </row>
    <row r="64" spans="1:13" x14ac:dyDescent="0.65">
      <c r="A64" s="58"/>
      <c r="B64" s="58"/>
      <c r="C64" s="58"/>
      <c r="D64" s="58"/>
      <c r="E64" s="58"/>
      <c r="F64" s="58"/>
      <c r="G64" s="58"/>
      <c r="H64" s="58"/>
      <c r="I64" s="58"/>
      <c r="J64" s="58"/>
      <c r="K64" s="58"/>
      <c r="L64" s="58"/>
      <c r="M64" s="58"/>
    </row>
    <row r="65" spans="1:13" x14ac:dyDescent="0.65">
      <c r="A65" s="58"/>
      <c r="B65" s="58"/>
      <c r="C65" s="58"/>
      <c r="D65" s="58"/>
      <c r="E65" s="58"/>
      <c r="F65" s="58"/>
      <c r="G65" s="58"/>
      <c r="H65" s="58"/>
      <c r="I65" s="58"/>
      <c r="J65" s="58"/>
      <c r="K65" s="58"/>
      <c r="L65" s="58"/>
      <c r="M65" s="58"/>
    </row>
    <row r="66" spans="1:13" x14ac:dyDescent="0.65">
      <c r="A66" s="58"/>
      <c r="B66" s="58"/>
      <c r="C66" s="58"/>
      <c r="D66" s="58"/>
      <c r="E66" s="58"/>
      <c r="F66" s="58"/>
      <c r="G66" s="58"/>
      <c r="H66" s="58"/>
      <c r="I66" s="58"/>
      <c r="J66" s="58"/>
      <c r="K66" s="58"/>
      <c r="L66" s="58"/>
      <c r="M66" s="58"/>
    </row>
    <row r="67" spans="1:13" x14ac:dyDescent="0.65">
      <c r="A67" s="58"/>
      <c r="B67" s="58"/>
      <c r="C67" s="58"/>
      <c r="D67" s="58"/>
      <c r="E67" s="58"/>
      <c r="F67" s="58"/>
      <c r="G67" s="58"/>
      <c r="H67" s="58"/>
      <c r="I67" s="58"/>
      <c r="J67" s="58"/>
      <c r="K67" s="58"/>
      <c r="L67" s="58"/>
      <c r="M67" s="58"/>
    </row>
    <row r="68" spans="1:13" x14ac:dyDescent="0.65">
      <c r="A68" s="58"/>
      <c r="B68" s="58"/>
      <c r="C68" s="58"/>
      <c r="D68" s="58"/>
      <c r="E68" s="58"/>
      <c r="F68" s="58"/>
      <c r="G68" s="58"/>
      <c r="H68" s="58"/>
      <c r="I68" s="58"/>
      <c r="J68" s="58"/>
      <c r="K68" s="58"/>
      <c r="L68" s="58"/>
      <c r="M68" s="58"/>
    </row>
    <row r="69" spans="1:13" x14ac:dyDescent="0.65">
      <c r="A69" s="58"/>
      <c r="B69" s="58"/>
      <c r="C69" s="58"/>
      <c r="D69" s="58"/>
      <c r="E69" s="58"/>
      <c r="F69" s="58"/>
      <c r="G69" s="58"/>
      <c r="H69" s="58"/>
      <c r="I69" s="58"/>
      <c r="J69" s="58"/>
      <c r="K69" s="58"/>
      <c r="L69" s="58"/>
      <c r="M69" s="58"/>
    </row>
    <row r="70" spans="1:13" x14ac:dyDescent="0.65">
      <c r="A70" s="58"/>
      <c r="B70" s="58"/>
      <c r="C70" s="58"/>
      <c r="D70" s="58"/>
      <c r="E70" s="58"/>
      <c r="F70" s="58"/>
      <c r="G70" s="58"/>
      <c r="H70" s="58"/>
      <c r="I70" s="58"/>
      <c r="J70" s="58"/>
      <c r="K70" s="58"/>
      <c r="L70" s="58"/>
      <c r="M70" s="58"/>
    </row>
    <row r="71" spans="1:13" x14ac:dyDescent="0.65">
      <c r="A71" s="58"/>
      <c r="B71" s="58"/>
      <c r="C71" s="58"/>
      <c r="D71" s="58"/>
      <c r="E71" s="58"/>
      <c r="F71" s="58"/>
      <c r="G71" s="58"/>
      <c r="H71" s="58"/>
      <c r="I71" s="58"/>
      <c r="J71" s="58"/>
      <c r="K71" s="58"/>
      <c r="L71" s="58"/>
      <c r="M71" s="58"/>
    </row>
  </sheetData>
  <sheetProtection algorithmName="SHA-512" hashValue="ZmiWiiGTjQwG8ULhkro1gAPJapxHNY/zANvoU6APUNE6i+FKYxcyZPZcWjs5ZFGr/bxct0Q7riS1Njb9soZTSg==" saltValue="dIoY4wAIGUroIIq7P7516w==" spinCount="100000" sheet="1" objects="1" scenarios="1"/>
  <phoneticPr fontId="2"/>
  <hyperlinks>
    <hyperlink ref="A18" r:id="rId1" display="https://www.digitalservice.metro.tokyo.lg.jp/business/procedure/base_registry" xr:uid="{00000000-0004-0000-0100-000000000000}"/>
  </hyperlinks>
  <pageMargins left="0.7" right="0.7" top="0.75" bottom="0.75" header="0.3" footer="0.3"/>
  <pageSetup paperSize="9" scale="7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52"/>
  <sheetViews>
    <sheetView tabSelected="1" workbookViewId="0">
      <selection activeCell="F11" sqref="F11:G11"/>
    </sheetView>
  </sheetViews>
  <sheetFormatPr defaultColWidth="8.85546875" defaultRowHeight="18.45" x14ac:dyDescent="0.65"/>
  <cols>
    <col min="1" max="1" width="2.640625" customWidth="1"/>
    <col min="2" max="2" width="14.640625" style="1" customWidth="1"/>
    <col min="3" max="3" width="1.85546875" customWidth="1"/>
    <col min="4" max="4" width="28.140625" customWidth="1"/>
    <col min="5" max="5" width="1.85546875" customWidth="1"/>
    <col min="6" max="6" width="17.140625" customWidth="1"/>
    <col min="7" max="7" width="26.140625" style="1" customWidth="1"/>
    <col min="8" max="8" width="4.2109375" customWidth="1"/>
  </cols>
  <sheetData>
    <row r="2" spans="2:9" x14ac:dyDescent="0.65">
      <c r="B2" s="1" t="s">
        <v>3</v>
      </c>
      <c r="C2" s="2"/>
      <c r="D2" s="1" t="s">
        <v>7</v>
      </c>
      <c r="E2" s="2"/>
      <c r="F2" s="1" t="s">
        <v>3</v>
      </c>
      <c r="G2" s="1" t="s">
        <v>0</v>
      </c>
      <c r="I2" s="1" t="s">
        <v>125</v>
      </c>
    </row>
    <row r="3" spans="2:9" x14ac:dyDescent="0.65">
      <c r="B3" s="3">
        <v>44608</v>
      </c>
      <c r="C3" s="2"/>
      <c r="D3" s="2" t="s">
        <v>4</v>
      </c>
      <c r="E3" s="2"/>
      <c r="F3" s="3">
        <v>44693</v>
      </c>
      <c r="G3" s="1" t="s">
        <v>181</v>
      </c>
      <c r="I3" t="s">
        <v>126</v>
      </c>
    </row>
    <row r="4" spans="2:9" x14ac:dyDescent="0.65">
      <c r="B4" s="3">
        <v>44609</v>
      </c>
      <c r="C4" s="2"/>
      <c r="D4" s="2" t="s">
        <v>5</v>
      </c>
      <c r="E4" s="2"/>
      <c r="F4" s="3">
        <v>44694</v>
      </c>
      <c r="G4" s="1" t="s">
        <v>181</v>
      </c>
      <c r="I4" t="s">
        <v>127</v>
      </c>
    </row>
    <row r="5" spans="2:9" x14ac:dyDescent="0.65">
      <c r="B5" s="3">
        <v>44610</v>
      </c>
      <c r="C5" s="2"/>
      <c r="D5" s="2" t="s">
        <v>6</v>
      </c>
      <c r="E5" s="2"/>
      <c r="F5" s="3">
        <v>44695</v>
      </c>
      <c r="G5" s="1" t="s">
        <v>181</v>
      </c>
    </row>
    <row r="6" spans="2:9" x14ac:dyDescent="0.65">
      <c r="B6" s="3">
        <v>44611</v>
      </c>
      <c r="C6" s="2"/>
      <c r="D6" s="2"/>
      <c r="E6" s="2"/>
      <c r="F6" s="3">
        <v>44698</v>
      </c>
      <c r="G6" s="1" t="s">
        <v>181</v>
      </c>
    </row>
    <row r="7" spans="2:9" x14ac:dyDescent="0.65">
      <c r="B7" s="3">
        <v>44615</v>
      </c>
      <c r="C7" s="2"/>
      <c r="D7" s="2"/>
      <c r="E7" s="2"/>
      <c r="F7" s="3">
        <v>44699</v>
      </c>
      <c r="G7" s="1" t="s">
        <v>181</v>
      </c>
    </row>
    <row r="8" spans="2:9" x14ac:dyDescent="0.65">
      <c r="B8" s="3">
        <v>44616</v>
      </c>
      <c r="C8" s="2"/>
      <c r="D8" s="2"/>
      <c r="E8" s="2"/>
      <c r="F8" s="3">
        <v>44700</v>
      </c>
      <c r="G8" s="1" t="s">
        <v>181</v>
      </c>
    </row>
    <row r="9" spans="2:9" x14ac:dyDescent="0.65">
      <c r="B9" s="3">
        <v>44617</v>
      </c>
      <c r="C9" s="2"/>
      <c r="D9" s="2"/>
      <c r="E9" s="2"/>
      <c r="F9" s="3">
        <v>44701</v>
      </c>
      <c r="G9" s="1" t="s">
        <v>181</v>
      </c>
    </row>
    <row r="10" spans="2:9" x14ac:dyDescent="0.65">
      <c r="B10" s="3">
        <v>44618</v>
      </c>
      <c r="C10" s="2"/>
      <c r="D10" s="2"/>
      <c r="E10" s="2"/>
      <c r="F10" s="3">
        <v>44702</v>
      </c>
      <c r="G10" s="1" t="s">
        <v>181</v>
      </c>
    </row>
    <row r="11" spans="2:9" x14ac:dyDescent="0.65">
      <c r="B11" s="3">
        <v>44621</v>
      </c>
      <c r="C11" s="2"/>
      <c r="D11" s="2"/>
      <c r="E11" s="2"/>
      <c r="F11" s="3"/>
    </row>
    <row r="12" spans="2:9" x14ac:dyDescent="0.65">
      <c r="B12" s="3">
        <v>44622</v>
      </c>
      <c r="C12" s="2"/>
      <c r="D12" s="2"/>
      <c r="E12" s="2"/>
      <c r="F12" s="3"/>
    </row>
    <row r="13" spans="2:9" x14ac:dyDescent="0.65">
      <c r="B13" s="3">
        <v>44623</v>
      </c>
      <c r="C13" s="2"/>
      <c r="D13" s="2"/>
      <c r="E13" s="2"/>
      <c r="F13" s="3"/>
    </row>
    <row r="14" spans="2:9" x14ac:dyDescent="0.65">
      <c r="B14" s="3">
        <v>44624</v>
      </c>
      <c r="C14" s="2"/>
      <c r="D14" s="2"/>
      <c r="E14" s="2"/>
      <c r="F14" s="3"/>
    </row>
    <row r="15" spans="2:9" x14ac:dyDescent="0.65">
      <c r="B15" s="3">
        <v>44625</v>
      </c>
      <c r="C15" s="2"/>
      <c r="D15" s="2"/>
      <c r="E15" s="2"/>
      <c r="F15" s="2"/>
    </row>
    <row r="16" spans="2:9" x14ac:dyDescent="0.65">
      <c r="B16" s="3">
        <v>44628</v>
      </c>
      <c r="C16" s="2"/>
      <c r="D16" s="2"/>
      <c r="E16" s="2"/>
      <c r="F16" s="2"/>
    </row>
    <row r="17" spans="2:6" x14ac:dyDescent="0.65">
      <c r="B17" s="3">
        <v>44629</v>
      </c>
      <c r="C17" s="2"/>
      <c r="D17" s="2"/>
      <c r="E17" s="2"/>
      <c r="F17" s="2"/>
    </row>
    <row r="18" spans="2:6" x14ac:dyDescent="0.65">
      <c r="B18" s="3">
        <v>44630</v>
      </c>
      <c r="C18" s="2"/>
      <c r="D18" s="2"/>
      <c r="E18" s="2"/>
      <c r="F18" s="2"/>
    </row>
    <row r="19" spans="2:6" x14ac:dyDescent="0.65">
      <c r="B19" s="3">
        <v>44631</v>
      </c>
      <c r="C19" s="2"/>
      <c r="D19" s="2"/>
      <c r="E19" s="2"/>
      <c r="F19" s="2"/>
    </row>
    <row r="20" spans="2:6" x14ac:dyDescent="0.65">
      <c r="B20" s="3">
        <v>44632</v>
      </c>
      <c r="C20" s="2"/>
      <c r="D20" s="2"/>
      <c r="E20" s="2"/>
      <c r="F20" s="2"/>
    </row>
    <row r="21" spans="2:6" x14ac:dyDescent="0.65">
      <c r="B21" s="3">
        <v>44635</v>
      </c>
    </row>
    <row r="22" spans="2:6" x14ac:dyDescent="0.65">
      <c r="B22" s="3">
        <v>44636</v>
      </c>
    </row>
    <row r="23" spans="2:6" x14ac:dyDescent="0.65">
      <c r="B23" s="3">
        <v>44637</v>
      </c>
    </row>
    <row r="24" spans="2:6" x14ac:dyDescent="0.65">
      <c r="B24" s="3">
        <v>44638</v>
      </c>
    </row>
    <row r="25" spans="2:6" x14ac:dyDescent="0.65">
      <c r="B25" s="3">
        <v>44639</v>
      </c>
    </row>
    <row r="26" spans="2:6" x14ac:dyDescent="0.65">
      <c r="B26" s="3">
        <v>44642</v>
      </c>
    </row>
    <row r="27" spans="2:6" x14ac:dyDescent="0.65">
      <c r="B27" s="3">
        <v>44643</v>
      </c>
    </row>
    <row r="28" spans="2:6" x14ac:dyDescent="0.65">
      <c r="B28" s="3">
        <v>44644</v>
      </c>
    </row>
    <row r="29" spans="2:6" x14ac:dyDescent="0.65">
      <c r="B29" s="3">
        <v>44645</v>
      </c>
    </row>
    <row r="30" spans="2:6" x14ac:dyDescent="0.65">
      <c r="B30" s="3">
        <v>44646</v>
      </c>
    </row>
    <row r="31" spans="2:6" x14ac:dyDescent="0.65">
      <c r="B31" s="3">
        <v>44649</v>
      </c>
    </row>
    <row r="32" spans="2:6" x14ac:dyDescent="0.65">
      <c r="B32" s="3">
        <v>44650</v>
      </c>
    </row>
    <row r="33" spans="2:2" x14ac:dyDescent="0.65">
      <c r="B33" s="3"/>
    </row>
    <row r="34" spans="2:2" x14ac:dyDescent="0.65">
      <c r="B34" s="3"/>
    </row>
    <row r="35" spans="2:2" x14ac:dyDescent="0.65">
      <c r="B35" s="3"/>
    </row>
    <row r="36" spans="2:2" x14ac:dyDescent="0.65">
      <c r="B36" s="3"/>
    </row>
    <row r="37" spans="2:2" x14ac:dyDescent="0.65">
      <c r="B37" s="3"/>
    </row>
    <row r="38" spans="2:2" x14ac:dyDescent="0.65">
      <c r="B38" s="3"/>
    </row>
    <row r="39" spans="2:2" x14ac:dyDescent="0.65">
      <c r="B39" s="3"/>
    </row>
    <row r="40" spans="2:2" x14ac:dyDescent="0.65">
      <c r="B40" s="3"/>
    </row>
    <row r="41" spans="2:2" x14ac:dyDescent="0.65">
      <c r="B41" s="3"/>
    </row>
    <row r="42" spans="2:2" x14ac:dyDescent="0.65">
      <c r="B42" s="3"/>
    </row>
    <row r="43" spans="2:2" x14ac:dyDescent="0.65">
      <c r="B43" s="3"/>
    </row>
    <row r="44" spans="2:2" x14ac:dyDescent="0.65">
      <c r="B44" s="3"/>
    </row>
    <row r="45" spans="2:2" x14ac:dyDescent="0.65">
      <c r="B45" s="3"/>
    </row>
    <row r="46" spans="2:2" x14ac:dyDescent="0.65">
      <c r="B46" s="3"/>
    </row>
    <row r="47" spans="2:2" x14ac:dyDescent="0.65">
      <c r="B47" s="3"/>
    </row>
    <row r="48" spans="2:2" x14ac:dyDescent="0.65">
      <c r="B48" s="3"/>
    </row>
    <row r="49" spans="2:2" x14ac:dyDescent="0.65">
      <c r="B49" s="3"/>
    </row>
    <row r="50" spans="2:2" x14ac:dyDescent="0.65">
      <c r="B50" s="3"/>
    </row>
    <row r="51" spans="2:2" x14ac:dyDescent="0.65">
      <c r="B51" s="3"/>
    </row>
    <row r="52" spans="2:2" x14ac:dyDescent="0.65">
      <c r="B52" s="3"/>
    </row>
  </sheetData>
  <sheetProtection algorithmName="SHA-512" hashValue="0FWooAUOioulZPfsVceCD5P9mdL1/P5YbPFNbqjfpz6/hiXgY4NubSMKY243Wtnv/eXNZz8T7Lk0AidimmPorQ==" saltValue="xhpRThHh2FEZFxqW6G/nS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製販×着手</vt:lpstr>
      <vt:lpstr>申請者情報のお取り扱いについて</vt:lpstr>
      <vt:lpstr>事務局使用欄</vt:lpstr>
      <vt:lpstr>申請者情報のお取り扱いについて!Print_Area</vt:lpstr>
      <vt:lpstr>製販×着手!Print_Area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2025-07-11T08:43:13Z</dcterms:created>
  <dcterms:modified xsi:type="dcterms:W3CDTF">2026-01-29T08:34:33Z</dcterms:modified>
</cp:coreProperties>
</file>