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19200" windowHeight="6250"/>
  </bookViews>
  <sheets>
    <sheet name="1" sheetId="52" r:id="rId1"/>
    <sheet name="2" sheetId="45" r:id="rId2"/>
    <sheet name="3" sheetId="51" r:id="rId3"/>
    <sheet name="4" sheetId="53" r:id="rId4"/>
    <sheet name="5" sheetId="54" r:id="rId5"/>
    <sheet name="6" sheetId="55" r:id="rId6"/>
    <sheet name="7" sheetId="56" r:id="rId7"/>
    <sheet name="8" sheetId="57" r:id="rId8"/>
    <sheet name="9" sheetId="58" r:id="rId9"/>
    <sheet name="10" sheetId="59" r:id="rId10"/>
    <sheet name="【公社専用】改変禁止" sheetId="60" state="hidden" r:id="rId11"/>
    <sheet name="【使用不可】公社専用" sheetId="44" state="hidden" r:id="rId12"/>
  </sheets>
  <externalReferences>
    <externalReference r:id="rId13"/>
    <externalReference r:id="rId14"/>
  </externalReferences>
  <definedNames>
    <definedName name="C_鉱業_採石業_砂利採取業">#REF!</definedName>
    <definedName name="D_建設業">#REF!</definedName>
    <definedName name="E_製造業">#REF!</definedName>
    <definedName name="F_電気_ガス_熱供給_水道業">#REF!</definedName>
    <definedName name="G_情報通信業">#REF!</definedName>
    <definedName name="H_運輸業_郵便業">#REF!</definedName>
    <definedName name="I_卸売業_小売業">#REF!</definedName>
    <definedName name="J_金融業_保険業">#REF!</definedName>
    <definedName name="K_不動産業_物品賃貸業">#REF!</definedName>
    <definedName name="kaidai" localSheetId="10">#REF!</definedName>
    <definedName name="kaidai" localSheetId="6">#REF!</definedName>
    <definedName name="kaidai" localSheetId="7">#REF!</definedName>
    <definedName name="kaidai">#REF!</definedName>
    <definedName name="koukoku" localSheetId="10">#REF!</definedName>
    <definedName name="koukoku" localSheetId="6">#REF!</definedName>
    <definedName name="koukoku" localSheetId="7">#REF!</definedName>
    <definedName name="koukoku">#REF!</definedName>
    <definedName name="L_学術研究_専門・技術サービス業">#REF!</definedName>
    <definedName name="M_宿泊業_飲食サービス業">#REF!</definedName>
    <definedName name="N_生活関連サービス業_娯楽業">#REF!</definedName>
    <definedName name="O_教育_学習支援業">#REF!</definedName>
    <definedName name="P_医療_福祉">#REF!</definedName>
    <definedName name="_xlnm.Print_Area" localSheetId="0">'1'!$A$1:$AJ$41</definedName>
    <definedName name="_xlnm.Print_Area" localSheetId="9">'10'!$A$1:$AD$27</definedName>
    <definedName name="_xlnm.Print_Area" localSheetId="1">'2'!$A$1:$AL$35</definedName>
    <definedName name="_xlnm.Print_Area" localSheetId="3">'4'!$A$1:$AI$43</definedName>
    <definedName name="_xlnm.Print_Area" localSheetId="4">'5'!$A$1:$H$34</definedName>
    <definedName name="_xlnm.Print_Area" localSheetId="5">'6'!$A$1:$H$32</definedName>
    <definedName name="_xlnm.Print_Area" localSheetId="6">'7'!$A$1:$F$23</definedName>
    <definedName name="_xlnm.Print_Area" localSheetId="7">'8'!$A$1:$G$41</definedName>
    <definedName name="_xlnm.Print_Area" localSheetId="8">'9'!$A$1:$G$41</definedName>
    <definedName name="_xlnm.Print_Titles" localSheetId="2">'3'!$1:$5</definedName>
    <definedName name="Q_複合サービス事業">#REF!</definedName>
    <definedName name="R_サービス業_他に分類されないもの">#REF!</definedName>
    <definedName name="T_分類不能の産業">#REF!</definedName>
    <definedName name="海外" localSheetId="10">#REF!</definedName>
    <definedName name="海外" localSheetId="6">#REF!</definedName>
    <definedName name="海外" localSheetId="7">#REF!</definedName>
    <definedName name="海外">#REF!</definedName>
    <definedName name="種別" localSheetId="10">#REF!</definedName>
    <definedName name="種別" localSheetId="6">#REF!</definedName>
    <definedName name="種別" localSheetId="7">#REF!</definedName>
    <definedName name="種別">#REF!</definedName>
    <definedName name="大分類" localSheetId="10">'[1]2'!$AN$39:$BD$39</definedName>
    <definedName name="大分類" localSheetId="6">'[2]１申請者概要２申請状況'!$AG$3:$AG$22</definedName>
    <definedName name="大分類">#REF!</definedName>
    <definedName name="中分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6" i="53" l="1"/>
  <c r="I36" i="53"/>
  <c r="T12" i="45" l="1"/>
  <c r="T11" i="45"/>
  <c r="E35" i="58" l="1"/>
  <c r="BT3" i="60" l="1"/>
  <c r="BS3" i="60"/>
  <c r="BR3" i="60"/>
  <c r="BQ3" i="60"/>
  <c r="BP3" i="60"/>
  <c r="BO3" i="60"/>
  <c r="BN3" i="60"/>
  <c r="BM3" i="60"/>
  <c r="BL3" i="60"/>
  <c r="BG3" i="60"/>
  <c r="BF3" i="60"/>
  <c r="BE3" i="60"/>
  <c r="BD3" i="60"/>
  <c r="AV3" i="60"/>
  <c r="AU3" i="60"/>
  <c r="AT3" i="60" l="1"/>
  <c r="AS3" i="60"/>
  <c r="AR3" i="60"/>
  <c r="AQ3" i="60"/>
  <c r="AP3" i="60"/>
  <c r="AO3" i="60"/>
  <c r="AN3" i="60" l="1"/>
  <c r="AM3" i="60"/>
  <c r="AL3" i="60"/>
  <c r="AK3" i="60"/>
  <c r="Q3" i="60"/>
  <c r="P3" i="60"/>
  <c r="O3" i="60"/>
  <c r="N3" i="60"/>
  <c r="M3" i="60"/>
  <c r="L3" i="60"/>
  <c r="K3" i="60"/>
  <c r="J3" i="60"/>
  <c r="I3" i="60"/>
  <c r="G3" i="60"/>
  <c r="B3" i="60"/>
  <c r="J16" i="59" l="1"/>
  <c r="J8" i="59"/>
  <c r="J7" i="59"/>
  <c r="C40" i="58"/>
  <c r="C38" i="58"/>
  <c r="G40" i="57"/>
  <c r="F40" i="57"/>
  <c r="E40" i="57"/>
  <c r="G32" i="55"/>
  <c r="F32" i="55"/>
  <c r="F34" i="54"/>
  <c r="X11" i="52" l="1"/>
  <c r="X10" i="52"/>
  <c r="U7" i="52"/>
  <c r="V6" i="52"/>
  <c r="U8" i="52"/>
  <c r="F35" i="58"/>
  <c r="G34" i="58"/>
  <c r="F34" i="58"/>
  <c r="F33" i="58"/>
  <c r="G33" i="58" s="1"/>
  <c r="G32" i="58"/>
  <c r="F32" i="58"/>
  <c r="G31" i="58"/>
  <c r="F31" i="58"/>
  <c r="G30" i="58"/>
  <c r="F30" i="58"/>
  <c r="F29" i="58"/>
  <c r="G29" i="58" s="1"/>
  <c r="G28" i="58"/>
  <c r="F28" i="58"/>
  <c r="G27" i="58"/>
  <c r="F27" i="58"/>
  <c r="G26" i="58"/>
  <c r="F26" i="58"/>
  <c r="F25" i="58"/>
  <c r="G25" i="58" s="1"/>
  <c r="G24" i="58"/>
  <c r="F24" i="58"/>
  <c r="G23" i="58"/>
  <c r="F23" i="58"/>
  <c r="G22" i="58"/>
  <c r="F22" i="58"/>
  <c r="F21" i="58"/>
  <c r="G21" i="58" s="1"/>
  <c r="G20" i="58"/>
  <c r="F20" i="58"/>
  <c r="G19" i="58"/>
  <c r="F19" i="58"/>
  <c r="G18" i="58"/>
  <c r="F18" i="58"/>
  <c r="F17" i="58"/>
  <c r="G17" i="58" s="1"/>
  <c r="G16" i="58"/>
  <c r="F16" i="58"/>
  <c r="G15" i="58"/>
  <c r="F15" i="58"/>
  <c r="G14" i="58"/>
  <c r="F14" i="58"/>
  <c r="F13" i="58"/>
  <c r="G13" i="58" s="1"/>
  <c r="G12" i="58"/>
  <c r="F12" i="58"/>
  <c r="G11" i="58"/>
  <c r="F11" i="58"/>
  <c r="G10" i="58"/>
  <c r="F10" i="58"/>
  <c r="F9" i="58"/>
  <c r="G9" i="58" s="1"/>
  <c r="G8" i="58"/>
  <c r="F8" i="58"/>
  <c r="G7" i="58"/>
  <c r="F7" i="58"/>
  <c r="G6" i="58"/>
  <c r="F6" i="58"/>
  <c r="F5" i="58"/>
  <c r="G5" i="58" s="1"/>
  <c r="G39" i="57"/>
  <c r="F39" i="57"/>
  <c r="F38" i="57"/>
  <c r="G38" i="57" s="1"/>
  <c r="F37" i="57"/>
  <c r="G37" i="57" s="1"/>
  <c r="F36" i="57"/>
  <c r="G36" i="57" s="1"/>
  <c r="G35" i="57"/>
  <c r="F35" i="57"/>
  <c r="F34" i="57"/>
  <c r="G34" i="57" s="1"/>
  <c r="F33" i="57"/>
  <c r="G33" i="57" s="1"/>
  <c r="F32" i="57"/>
  <c r="G32" i="57" s="1"/>
  <c r="G31" i="57"/>
  <c r="F31" i="57"/>
  <c r="F30" i="57"/>
  <c r="G30" i="57" s="1"/>
  <c r="F29" i="57"/>
  <c r="G29" i="57" s="1"/>
  <c r="F28" i="57"/>
  <c r="G28" i="57" s="1"/>
  <c r="G27" i="57"/>
  <c r="F27" i="57"/>
  <c r="F26" i="57"/>
  <c r="G26" i="57" s="1"/>
  <c r="F25" i="57"/>
  <c r="G25" i="57" s="1"/>
  <c r="F24" i="57"/>
  <c r="G24" i="57" s="1"/>
  <c r="G23" i="57"/>
  <c r="F23" i="57"/>
  <c r="F22" i="57"/>
  <c r="G22" i="57" s="1"/>
  <c r="F21" i="57"/>
  <c r="G21" i="57" s="1"/>
  <c r="F20" i="57"/>
  <c r="G20" i="57" s="1"/>
  <c r="G19" i="57"/>
  <c r="F19" i="57"/>
  <c r="F18" i="57"/>
  <c r="G18" i="57" s="1"/>
  <c r="F17" i="57"/>
  <c r="G17" i="57" s="1"/>
  <c r="F16" i="57"/>
  <c r="G16" i="57" s="1"/>
  <c r="G15" i="57"/>
  <c r="F15" i="57"/>
  <c r="F14" i="57"/>
  <c r="G14" i="57" s="1"/>
  <c r="F13" i="57"/>
  <c r="G13" i="57" s="1"/>
  <c r="F12" i="57"/>
  <c r="G12" i="57" s="1"/>
  <c r="G11" i="57"/>
  <c r="F11" i="57"/>
  <c r="F10" i="57"/>
  <c r="G10" i="57" s="1"/>
  <c r="E23" i="56"/>
  <c r="Q7" i="59" s="1"/>
  <c r="G31" i="55"/>
  <c r="G30" i="55"/>
  <c r="G29" i="55"/>
  <c r="G28" i="55"/>
  <c r="G27" i="55"/>
  <c r="G26" i="55"/>
  <c r="G25" i="55"/>
  <c r="G24" i="55"/>
  <c r="G23" i="55"/>
  <c r="G22" i="55"/>
  <c r="G21" i="55"/>
  <c r="G20" i="55"/>
  <c r="G19" i="55"/>
  <c r="G18" i="55"/>
  <c r="G17" i="55"/>
  <c r="G16" i="55"/>
  <c r="G15" i="55"/>
  <c r="G14" i="55"/>
  <c r="G13" i="55"/>
  <c r="G12" i="55"/>
  <c r="G11" i="55"/>
  <c r="G10" i="55"/>
  <c r="G9" i="55"/>
  <c r="G8" i="55"/>
  <c r="G7" i="55"/>
  <c r="Q5" i="59" s="1"/>
  <c r="J5" i="59" s="1"/>
  <c r="G6" i="55"/>
  <c r="G5" i="55"/>
  <c r="G4" i="55"/>
  <c r="G3" i="55"/>
  <c r="G33" i="54"/>
  <c r="G32" i="54"/>
  <c r="G31" i="54"/>
  <c r="G30" i="54"/>
  <c r="G29" i="54"/>
  <c r="G28" i="54"/>
  <c r="G27" i="54"/>
  <c r="G26" i="54"/>
  <c r="G25" i="54"/>
  <c r="G24" i="54"/>
  <c r="G23" i="54"/>
  <c r="G22" i="54"/>
  <c r="G21" i="54"/>
  <c r="G20" i="54"/>
  <c r="G19" i="54"/>
  <c r="G18" i="54"/>
  <c r="G17" i="54"/>
  <c r="G16" i="54"/>
  <c r="G15" i="54"/>
  <c r="G14" i="54"/>
  <c r="G13" i="54"/>
  <c r="G12" i="54"/>
  <c r="G11" i="54"/>
  <c r="G10" i="54"/>
  <c r="G9" i="54"/>
  <c r="G8" i="54"/>
  <c r="G7" i="54"/>
  <c r="G6" i="54"/>
  <c r="G5" i="54"/>
  <c r="G4" i="54"/>
  <c r="Z14" i="53"/>
  <c r="U14" i="53"/>
  <c r="P14" i="53"/>
  <c r="K14" i="53"/>
  <c r="AE13" i="53"/>
  <c r="AE12" i="53"/>
  <c r="AE11" i="53"/>
  <c r="AE10" i="53"/>
  <c r="AE14" i="53" s="1"/>
  <c r="AE9" i="53"/>
  <c r="G34" i="54" l="1"/>
  <c r="Q4" i="59" s="1"/>
  <c r="G35" i="58"/>
  <c r="Q6" i="59" l="1"/>
  <c r="X6" i="59" s="1"/>
  <c r="B23" i="52" s="1"/>
  <c r="J4" i="59"/>
  <c r="J6" i="59" s="1"/>
  <c r="C39" i="58"/>
  <c r="X28" i="52" s="1"/>
  <c r="I33" i="53" l="1"/>
  <c r="E28" i="52"/>
  <c r="S33" i="53"/>
  <c r="E29" i="52"/>
  <c r="AH15" i="45"/>
  <c r="R3" i="60" s="1"/>
  <c r="A34" i="51" l="1"/>
  <c r="A35" i="51" s="1"/>
  <c r="A36" i="51" s="1"/>
  <c r="A37" i="51" s="1"/>
  <c r="E17" i="51"/>
  <c r="A16" i="51"/>
  <c r="A15" i="51"/>
  <c r="A14" i="51"/>
  <c r="A13" i="51"/>
  <c r="A12" i="51"/>
  <c r="A11" i="51"/>
  <c r="A10" i="51"/>
  <c r="A9" i="51"/>
  <c r="A8" i="51"/>
  <c r="A7" i="51"/>
  <c r="A6" i="51"/>
  <c r="F16" i="51" l="1"/>
  <c r="F7" i="51"/>
  <c r="F11" i="51"/>
  <c r="F15" i="51"/>
  <c r="F12" i="51"/>
  <c r="F6" i="51"/>
  <c r="F10" i="51"/>
  <c r="F14" i="51"/>
  <c r="F8" i="51"/>
  <c r="F9" i="51"/>
  <c r="F13" i="51"/>
  <c r="F17" i="51" l="1"/>
  <c r="BM4" i="44" l="1"/>
  <c r="BL4" i="44"/>
  <c r="BK4" i="44"/>
  <c r="BJ4" i="44"/>
  <c r="BI4" i="44"/>
  <c r="BH4" i="44"/>
  <c r="BG4" i="44"/>
  <c r="BF4" i="44"/>
  <c r="BE4" i="44"/>
  <c r="AG4" i="44"/>
  <c r="AF4" i="44"/>
  <c r="AE4" i="44"/>
  <c r="AD4" i="44"/>
  <c r="AC4" i="44"/>
  <c r="AB4" i="44"/>
  <c r="AA4" i="44"/>
  <c r="V4" i="44"/>
  <c r="U4" i="44"/>
  <c r="I4" i="44"/>
  <c r="T4" i="44"/>
  <c r="S4" i="44"/>
  <c r="R4" i="44"/>
  <c r="Q4" i="44"/>
  <c r="P4" i="44"/>
  <c r="O4" i="44"/>
  <c r="N4" i="44"/>
  <c r="M4" i="44"/>
  <c r="L4" i="44"/>
  <c r="K4" i="44"/>
  <c r="J4" i="44" l="1"/>
  <c r="H4" i="44"/>
  <c r="B4" i="44"/>
  <c r="F4" i="44" l="1"/>
  <c r="AZ4" i="44" l="1"/>
  <c r="AY4" i="44" l="1"/>
  <c r="AX4" i="44" l="1"/>
  <c r="BA4" i="44"/>
</calcChain>
</file>

<file path=xl/sharedStrings.xml><?xml version="1.0" encoding="utf-8"?>
<sst xmlns="http://schemas.openxmlformats.org/spreadsheetml/2006/main" count="583" uniqueCount="337">
  <si>
    <t>〒</t>
    <phoneticPr fontId="2"/>
  </si>
  <si>
    <t>名称</t>
    <rPh sb="0" eb="2">
      <t>メイショウ</t>
    </rPh>
    <phoneticPr fontId="2"/>
  </si>
  <si>
    <t>代表者</t>
    <rPh sb="0" eb="3">
      <t>ダイヒョウシャ</t>
    </rPh>
    <phoneticPr fontId="2"/>
  </si>
  <si>
    <t>資本金</t>
    <rPh sb="0" eb="3">
      <t>シホンキン</t>
    </rPh>
    <phoneticPr fontId="2"/>
  </si>
  <si>
    <t>本店所在地</t>
    <rPh sb="0" eb="2">
      <t>ホンテン</t>
    </rPh>
    <rPh sb="2" eb="5">
      <t>ショザイチ</t>
    </rPh>
    <phoneticPr fontId="2"/>
  </si>
  <si>
    <t>氏名</t>
    <rPh sb="0" eb="2">
      <t>シメイ</t>
    </rPh>
    <phoneticPr fontId="2"/>
  </si>
  <si>
    <t>万円</t>
    <rPh sb="0" eb="2">
      <t>マンエン</t>
    </rPh>
    <phoneticPr fontId="2"/>
  </si>
  <si>
    <t>（フリガナ）</t>
    <phoneticPr fontId="2"/>
  </si>
  <si>
    <t>役職名</t>
    <rPh sb="0" eb="2">
      <t>ヤクショク</t>
    </rPh>
    <rPh sb="2" eb="3">
      <t>メイ</t>
    </rPh>
    <phoneticPr fontId="2"/>
  </si>
  <si>
    <t>合計</t>
    <rPh sb="0" eb="2">
      <t>ゴウケイ</t>
    </rPh>
    <phoneticPr fontId="2"/>
  </si>
  <si>
    <t>従業員数</t>
    <rPh sb="0" eb="3">
      <t>ジュウギョウイン</t>
    </rPh>
    <rPh sb="3" eb="4">
      <t>スウ</t>
    </rPh>
    <phoneticPr fontId="2"/>
  </si>
  <si>
    <t>正社員</t>
    <rPh sb="0" eb="3">
      <t>セイシャイン</t>
    </rPh>
    <phoneticPr fontId="2"/>
  </si>
  <si>
    <t>（西暦）</t>
    <rPh sb="1" eb="3">
      <t>セイレキ</t>
    </rPh>
    <phoneticPr fontId="2"/>
  </si>
  <si>
    <t>事業所名</t>
    <rPh sb="0" eb="3">
      <t>ジギョウショ</t>
    </rPh>
    <rPh sb="3" eb="4">
      <t>メイ</t>
    </rPh>
    <phoneticPr fontId="2"/>
  </si>
  <si>
    <t>※アルバイト・パート等は正社員以外で解雇の予告が必要な者の人数を記入してください</t>
    <rPh sb="10" eb="11">
      <t>トウ</t>
    </rPh>
    <rPh sb="12" eb="15">
      <t>セイシャイン</t>
    </rPh>
    <rPh sb="15" eb="17">
      <t>イガイ</t>
    </rPh>
    <rPh sb="18" eb="20">
      <t>カイコ</t>
    </rPh>
    <rPh sb="21" eb="23">
      <t>ヨコク</t>
    </rPh>
    <rPh sb="24" eb="26">
      <t>ヒツヨウ</t>
    </rPh>
    <rPh sb="27" eb="28">
      <t>モノ</t>
    </rPh>
    <rPh sb="29" eb="31">
      <t>ニンズウ</t>
    </rPh>
    <rPh sb="32" eb="34">
      <t>キニュウ</t>
    </rPh>
    <phoneticPr fontId="2"/>
  </si>
  <si>
    <t>会社の事業概要</t>
    <rPh sb="0" eb="2">
      <t>カイシャ</t>
    </rPh>
    <rPh sb="3" eb="5">
      <t>ジギョウ</t>
    </rPh>
    <rPh sb="5" eb="7">
      <t>ガイヨウ</t>
    </rPh>
    <phoneticPr fontId="2"/>
  </si>
  <si>
    <t>名称</t>
    <rPh sb="0" eb="1">
      <t>メイ</t>
    </rPh>
    <rPh sb="1" eb="2">
      <t>ショウ</t>
    </rPh>
    <phoneticPr fontId="2"/>
  </si>
  <si>
    <t>所在地（市区町村まで）</t>
    <rPh sb="0" eb="3">
      <t>ショザイチ</t>
    </rPh>
    <rPh sb="4" eb="6">
      <t>シク</t>
    </rPh>
    <rPh sb="6" eb="8">
      <t>チョウソン</t>
    </rPh>
    <phoneticPr fontId="2"/>
  </si>
  <si>
    <t>営業に必要な
許認可</t>
    <rPh sb="0" eb="2">
      <t>エイギョウ</t>
    </rPh>
    <rPh sb="3" eb="5">
      <t>ヒツヨウ</t>
    </rPh>
    <rPh sb="7" eb="10">
      <t>キョニンカ</t>
    </rPh>
    <phoneticPr fontId="2"/>
  </si>
  <si>
    <t>建物の
所有形態</t>
    <rPh sb="0" eb="2">
      <t>タテモノ</t>
    </rPh>
    <rPh sb="4" eb="8">
      <t>ショユウケイタイ</t>
    </rPh>
    <phoneticPr fontId="2"/>
  </si>
  <si>
    <t>業種コード一覧</t>
    <rPh sb="0" eb="2">
      <t>ギョウシュ</t>
    </rPh>
    <rPh sb="5" eb="7">
      <t>イチラン</t>
    </rPh>
    <phoneticPr fontId="2"/>
  </si>
  <si>
    <t>主たる業種</t>
    <rPh sb="0" eb="1">
      <t>シュ</t>
    </rPh>
    <rPh sb="3" eb="5">
      <t>ギョウシュ</t>
    </rPh>
    <phoneticPr fontId="2"/>
  </si>
  <si>
    <t>大分類</t>
    <rPh sb="0" eb="3">
      <t>ダイブンルイ</t>
    </rPh>
    <phoneticPr fontId="2"/>
  </si>
  <si>
    <t>中分類</t>
    <rPh sb="0" eb="3">
      <t>チュウブンルイ</t>
    </rPh>
    <phoneticPr fontId="2"/>
  </si>
  <si>
    <t>E　製造業</t>
  </si>
  <si>
    <t>現住所</t>
    <rPh sb="0" eb="3">
      <t>ゲンジュウショ</t>
    </rPh>
    <phoneticPr fontId="2"/>
  </si>
  <si>
    <t>役職</t>
    <rPh sb="0" eb="2">
      <t>ヤクショク</t>
    </rPh>
    <phoneticPr fontId="2"/>
  </si>
  <si>
    <t>　★警告）本シートは東京都中小企業振興公社　設備支援課　事務局が使用する専用のsheetです　：使用不可（操作禁止）</t>
    <rPh sb="2" eb="4">
      <t>ケイコク</t>
    </rPh>
    <rPh sb="5" eb="6">
      <t>ホン</t>
    </rPh>
    <rPh sb="10" eb="13">
      <t>トウキョウト</t>
    </rPh>
    <rPh sb="13" eb="15">
      <t>チュウショウ</t>
    </rPh>
    <rPh sb="15" eb="17">
      <t>キギョウ</t>
    </rPh>
    <rPh sb="17" eb="21">
      <t>シンコウコウシャ</t>
    </rPh>
    <rPh sb="22" eb="24">
      <t>セツビ</t>
    </rPh>
    <rPh sb="24" eb="27">
      <t>シエンカ</t>
    </rPh>
    <rPh sb="28" eb="31">
      <t>ジムキョク</t>
    </rPh>
    <rPh sb="32" eb="34">
      <t>シヨウ</t>
    </rPh>
    <rPh sb="36" eb="38">
      <t>センヨウ</t>
    </rPh>
    <rPh sb="48" eb="52">
      <t>シヨウフカ</t>
    </rPh>
    <rPh sb="53" eb="55">
      <t>ソウサ</t>
    </rPh>
    <rPh sb="55" eb="57">
      <t>キンシ</t>
    </rPh>
    <phoneticPr fontId="2"/>
  </si>
  <si>
    <t>BCP</t>
    <phoneticPr fontId="24"/>
  </si>
  <si>
    <t>主要事業</t>
    <rPh sb="0" eb="2">
      <t>シュヨウ</t>
    </rPh>
    <rPh sb="2" eb="4">
      <t>ジギョウ</t>
    </rPh>
    <phoneticPr fontId="24"/>
  </si>
  <si>
    <t>本社所在地（登記簿上の住所）</t>
    <rPh sb="0" eb="2">
      <t>ホンシャ</t>
    </rPh>
    <rPh sb="2" eb="4">
      <t>ショザイ</t>
    </rPh>
    <rPh sb="4" eb="5">
      <t>チ</t>
    </rPh>
    <rPh sb="6" eb="9">
      <t>トウキボ</t>
    </rPh>
    <rPh sb="9" eb="10">
      <t>ジョウ</t>
    </rPh>
    <rPh sb="11" eb="13">
      <t>ジュウショ</t>
    </rPh>
    <phoneticPr fontId="24"/>
  </si>
  <si>
    <t>従業員数（人）</t>
    <rPh sb="0" eb="3">
      <t>ジュウギョウイン</t>
    </rPh>
    <rPh sb="3" eb="4">
      <t>スウ</t>
    </rPh>
    <rPh sb="5" eb="6">
      <t>ニン</t>
    </rPh>
    <phoneticPr fontId="24"/>
  </si>
  <si>
    <t>申請時金額</t>
    <rPh sb="0" eb="3">
      <t>シンセイジ</t>
    </rPh>
    <rPh sb="3" eb="5">
      <t>キンガク</t>
    </rPh>
    <phoneticPr fontId="24"/>
  </si>
  <si>
    <t>直近期</t>
    <rPh sb="0" eb="2">
      <t>チョッキン</t>
    </rPh>
    <rPh sb="2" eb="3">
      <t>キ</t>
    </rPh>
    <phoneticPr fontId="24"/>
  </si>
  <si>
    <t>2期前</t>
    <rPh sb="1" eb="2">
      <t>キ</t>
    </rPh>
    <rPh sb="2" eb="3">
      <t>マエ</t>
    </rPh>
    <phoneticPr fontId="24"/>
  </si>
  <si>
    <t>3期前</t>
    <rPh sb="1" eb="2">
      <t>キ</t>
    </rPh>
    <rPh sb="2" eb="3">
      <t>マエ</t>
    </rPh>
    <phoneticPr fontId="24"/>
  </si>
  <si>
    <t>商号</t>
    <rPh sb="0" eb="2">
      <t>ショウゴウ</t>
    </rPh>
    <phoneticPr fontId="24"/>
  </si>
  <si>
    <t>資本金
（万円）</t>
    <rPh sb="0" eb="3">
      <t>シホンキン</t>
    </rPh>
    <rPh sb="5" eb="7">
      <t>マンエン</t>
    </rPh>
    <phoneticPr fontId="24"/>
  </si>
  <si>
    <t>設立年
（西暦）</t>
    <rPh sb="0" eb="2">
      <t>セツリツ</t>
    </rPh>
    <rPh sb="2" eb="3">
      <t>ネン</t>
    </rPh>
    <rPh sb="5" eb="7">
      <t>セイレキ</t>
    </rPh>
    <phoneticPr fontId="24"/>
  </si>
  <si>
    <t>役員</t>
    <rPh sb="0" eb="2">
      <t>ヤクイン</t>
    </rPh>
    <phoneticPr fontId="24"/>
  </si>
  <si>
    <t>正社員</t>
    <rPh sb="0" eb="3">
      <t>セイシャイン</t>
    </rPh>
    <phoneticPr fontId="24"/>
  </si>
  <si>
    <t>パート等</t>
    <rPh sb="3" eb="4">
      <t>ナド</t>
    </rPh>
    <phoneticPr fontId="24"/>
  </si>
  <si>
    <t>郵便番号</t>
    <rPh sb="0" eb="4">
      <t>ユウビンバンゴウ</t>
    </rPh>
    <phoneticPr fontId="24"/>
  </si>
  <si>
    <t>電話番号</t>
    <rPh sb="0" eb="2">
      <t>デンワ</t>
    </rPh>
    <rPh sb="2" eb="4">
      <t>バンゴウ</t>
    </rPh>
    <phoneticPr fontId="24"/>
  </si>
  <si>
    <t>設備等の名称・台数</t>
    <rPh sb="0" eb="2">
      <t>セツビ</t>
    </rPh>
    <rPh sb="2" eb="3">
      <t>トウ</t>
    </rPh>
    <rPh sb="4" eb="6">
      <t>メイショウ</t>
    </rPh>
    <rPh sb="7" eb="9">
      <t>ダイスウ</t>
    </rPh>
    <phoneticPr fontId="24"/>
  </si>
  <si>
    <t>クラウド
（上限450万）</t>
    <rPh sb="6" eb="8">
      <t>ジョウゲン</t>
    </rPh>
    <rPh sb="11" eb="12">
      <t>マン</t>
    </rPh>
    <phoneticPr fontId="24"/>
  </si>
  <si>
    <t>講座</t>
    <rPh sb="0" eb="2">
      <t>コウザ</t>
    </rPh>
    <phoneticPr fontId="24"/>
  </si>
  <si>
    <t>コンサル</t>
    <phoneticPr fontId="24"/>
  </si>
  <si>
    <t>事業継続力強化計画</t>
    <rPh sb="0" eb="9">
      <t>ジギョウケイゾクリョクキョウカケイカク</t>
    </rPh>
    <phoneticPr fontId="24"/>
  </si>
  <si>
    <t>総事業費</t>
    <rPh sb="0" eb="4">
      <t>ソウジギョウヒ</t>
    </rPh>
    <phoneticPr fontId="24"/>
  </si>
  <si>
    <t>助成金申請額</t>
    <rPh sb="0" eb="2">
      <t>ジョセイ</t>
    </rPh>
    <rPh sb="2" eb="3">
      <t>キン</t>
    </rPh>
    <rPh sb="3" eb="6">
      <t>シンセイガク</t>
    </rPh>
    <phoneticPr fontId="24"/>
  </si>
  <si>
    <t>１売上</t>
    <rPh sb="1" eb="3">
      <t>ウリアゲ</t>
    </rPh>
    <phoneticPr fontId="24"/>
  </si>
  <si>
    <t>１経常利益</t>
    <rPh sb="1" eb="3">
      <t>ケイジョウ</t>
    </rPh>
    <rPh sb="3" eb="5">
      <t>リエキ</t>
    </rPh>
    <phoneticPr fontId="24"/>
  </si>
  <si>
    <t>１長期借入金</t>
    <rPh sb="1" eb="3">
      <t>チョウキ</t>
    </rPh>
    <rPh sb="3" eb="5">
      <t>カリイレ</t>
    </rPh>
    <rPh sb="5" eb="6">
      <t>キン</t>
    </rPh>
    <phoneticPr fontId="24"/>
  </si>
  <si>
    <t>２売上</t>
    <rPh sb="1" eb="3">
      <t>ウリアゲ</t>
    </rPh>
    <phoneticPr fontId="24"/>
  </si>
  <si>
    <t>２経常利益</t>
    <rPh sb="1" eb="3">
      <t>ケイジョウ</t>
    </rPh>
    <rPh sb="3" eb="5">
      <t>リエキ</t>
    </rPh>
    <phoneticPr fontId="24"/>
  </si>
  <si>
    <t>２長期借入金</t>
    <rPh sb="1" eb="3">
      <t>チョウキ</t>
    </rPh>
    <rPh sb="3" eb="5">
      <t>カリイレ</t>
    </rPh>
    <rPh sb="5" eb="6">
      <t>キン</t>
    </rPh>
    <phoneticPr fontId="24"/>
  </si>
  <si>
    <t>３売上</t>
    <rPh sb="1" eb="3">
      <t>ウリアゲ</t>
    </rPh>
    <phoneticPr fontId="24"/>
  </si>
  <si>
    <t>３経常利益</t>
    <rPh sb="1" eb="3">
      <t>ケイジョウ</t>
    </rPh>
    <rPh sb="3" eb="5">
      <t>リエキ</t>
    </rPh>
    <phoneticPr fontId="24"/>
  </si>
  <si>
    <t>３長期借入金</t>
    <rPh sb="1" eb="3">
      <t>チョウキ</t>
    </rPh>
    <rPh sb="3" eb="5">
      <t>カリイレ</t>
    </rPh>
    <rPh sb="5" eb="6">
      <t>キン</t>
    </rPh>
    <phoneticPr fontId="24"/>
  </si>
  <si>
    <t>事業効果（BCP)</t>
    <rPh sb="0" eb="4">
      <t>ジギョウコウカ</t>
    </rPh>
    <phoneticPr fontId="24"/>
  </si>
  <si>
    <t>代表者氏名</t>
    <rPh sb="0" eb="3">
      <t>ダイヒョウシャ</t>
    </rPh>
    <rPh sb="3" eb="5">
      <t>シメイ</t>
    </rPh>
    <phoneticPr fontId="24"/>
  </si>
  <si>
    <t>氏名</t>
    <rPh sb="0" eb="2">
      <t>シメイ</t>
    </rPh>
    <phoneticPr fontId="24"/>
  </si>
  <si>
    <t>中小企業者</t>
    <rPh sb="0" eb="5">
      <t>チュウショウキギョウシャ</t>
    </rPh>
    <phoneticPr fontId="2"/>
  </si>
  <si>
    <t>LED</t>
    <phoneticPr fontId="24"/>
  </si>
  <si>
    <t>設置数（機器の台数）</t>
    <rPh sb="0" eb="3">
      <t>セッチスウ</t>
    </rPh>
    <rPh sb="4" eb="6">
      <t>キキ</t>
    </rPh>
    <rPh sb="7" eb="9">
      <t>ダイスウ</t>
    </rPh>
    <phoneticPr fontId="24"/>
  </si>
  <si>
    <t>節電効果</t>
    <rPh sb="0" eb="2">
      <t>セツデン</t>
    </rPh>
    <rPh sb="2" eb="4">
      <t>コウカ</t>
    </rPh>
    <phoneticPr fontId="24"/>
  </si>
  <si>
    <t>受付番号</t>
    <rPh sb="0" eb="2">
      <t>ウケツケ</t>
    </rPh>
    <rPh sb="2" eb="4">
      <t>バンゴウ</t>
    </rPh>
    <phoneticPr fontId="24"/>
  </si>
  <si>
    <t>部署名</t>
    <rPh sb="0" eb="2">
      <t>ブショ</t>
    </rPh>
    <rPh sb="2" eb="3">
      <t>メイ</t>
    </rPh>
    <phoneticPr fontId="24"/>
  </si>
  <si>
    <t>事業終了予定日</t>
    <rPh sb="0" eb="2">
      <t>ジギョウ</t>
    </rPh>
    <rPh sb="2" eb="4">
      <t>シュウリョウ</t>
    </rPh>
    <rPh sb="4" eb="7">
      <t>ヨテイビ</t>
    </rPh>
    <rPh sb="6" eb="7">
      <t>ヒ</t>
    </rPh>
    <phoneticPr fontId="24"/>
  </si>
  <si>
    <t>事業の実施場所及び実施内容</t>
    <rPh sb="0" eb="2">
      <t>ジギョウ</t>
    </rPh>
    <rPh sb="3" eb="5">
      <t>ジッシ</t>
    </rPh>
    <rPh sb="5" eb="7">
      <t>バショ</t>
    </rPh>
    <rPh sb="7" eb="8">
      <t>オヨ</t>
    </rPh>
    <rPh sb="9" eb="11">
      <t>ジッシ</t>
    </rPh>
    <rPh sb="11" eb="13">
      <t>ナイヨウ</t>
    </rPh>
    <phoneticPr fontId="24"/>
  </si>
  <si>
    <t>設備名称
（LED以外があれば記入）</t>
    <rPh sb="0" eb="2">
      <t>セツビ</t>
    </rPh>
    <rPh sb="2" eb="4">
      <t>メイショウ</t>
    </rPh>
    <rPh sb="9" eb="11">
      <t>イガイ</t>
    </rPh>
    <rPh sb="15" eb="17">
      <t>キニュウ</t>
    </rPh>
    <phoneticPr fontId="24"/>
  </si>
  <si>
    <t>蛍光灯</t>
    <rPh sb="0" eb="3">
      <t>ケイコウトウ</t>
    </rPh>
    <phoneticPr fontId="24"/>
  </si>
  <si>
    <t>水銀灯</t>
    <rPh sb="0" eb="3">
      <t>スイギントウ</t>
    </rPh>
    <phoneticPr fontId="24"/>
  </si>
  <si>
    <t>その他</t>
    <rPh sb="2" eb="3">
      <t>タ</t>
    </rPh>
    <phoneticPr fontId="24"/>
  </si>
  <si>
    <t>LED 年間電気削減率（％）</t>
    <rPh sb="4" eb="6">
      <t>ネンカン</t>
    </rPh>
    <rPh sb="6" eb="8">
      <t>デンキ</t>
    </rPh>
    <rPh sb="8" eb="10">
      <t>サクゲン</t>
    </rPh>
    <rPh sb="10" eb="11">
      <t>リツ</t>
    </rPh>
    <phoneticPr fontId="24"/>
  </si>
  <si>
    <t>LED 年間電気代削減（円）</t>
    <rPh sb="4" eb="6">
      <t>ネンカン</t>
    </rPh>
    <rPh sb="6" eb="9">
      <t>デンキダイ</t>
    </rPh>
    <rPh sb="9" eb="11">
      <t>サクゲン</t>
    </rPh>
    <rPh sb="12" eb="13">
      <t>エン</t>
    </rPh>
    <phoneticPr fontId="24"/>
  </si>
  <si>
    <t>助成対象外経費</t>
    <rPh sb="0" eb="2">
      <t>ジョセイ</t>
    </rPh>
    <rPh sb="2" eb="4">
      <t>タイショウ</t>
    </rPh>
    <rPh sb="4" eb="5">
      <t>ガイ</t>
    </rPh>
    <rPh sb="5" eb="7">
      <t>ケイヒ</t>
    </rPh>
    <phoneticPr fontId="24"/>
  </si>
  <si>
    <t>本事業における連絡先</t>
    <phoneticPr fontId="2"/>
  </si>
  <si>
    <t>役職名</t>
    <rPh sb="0" eb="2">
      <t>ヤクショク</t>
    </rPh>
    <rPh sb="2" eb="3">
      <t>メイ</t>
    </rPh>
    <phoneticPr fontId="24"/>
  </si>
  <si>
    <t>BCP申請者区分</t>
    <phoneticPr fontId="2"/>
  </si>
  <si>
    <t>小規模事業者</t>
    <rPh sb="0" eb="6">
      <t>ショウキボジギョウシャ</t>
    </rPh>
    <phoneticPr fontId="2"/>
  </si>
  <si>
    <t>節電診断</t>
    <rPh sb="0" eb="4">
      <t>セツデンシンダン</t>
    </rPh>
    <phoneticPr fontId="24"/>
  </si>
  <si>
    <t>省エネ診断</t>
    <rPh sb="0" eb="1">
      <t>ショウ</t>
    </rPh>
    <rPh sb="3" eb="5">
      <t>シンダン</t>
    </rPh>
    <phoneticPr fontId="24"/>
  </si>
  <si>
    <t>省エネコンサル</t>
    <rPh sb="0" eb="1">
      <t>ショウ</t>
    </rPh>
    <phoneticPr fontId="24"/>
  </si>
  <si>
    <t>導入設備A※ｻｲﾊﾞ</t>
    <rPh sb="0" eb="4">
      <t>ドウニュウセツビ</t>
    </rPh>
    <phoneticPr fontId="24"/>
  </si>
  <si>
    <t>導入設備B※ｻｲﾊﾞ</t>
    <rPh sb="0" eb="4">
      <t>ドウニュウセツビ</t>
    </rPh>
    <phoneticPr fontId="24"/>
  </si>
  <si>
    <t>導入設備C※ｻｲﾊﾞ</t>
    <rPh sb="0" eb="4">
      <t>ドウニュウセツビ</t>
    </rPh>
    <phoneticPr fontId="24"/>
  </si>
  <si>
    <t>市区町村</t>
    <rPh sb="0" eb="2">
      <t>シク</t>
    </rPh>
    <rPh sb="2" eb="4">
      <t>チョウソン</t>
    </rPh>
    <phoneticPr fontId="24"/>
  </si>
  <si>
    <t>産業分類（中分類）</t>
    <rPh sb="5" eb="8">
      <t>チュウブンルイ</t>
    </rPh>
    <phoneticPr fontId="24"/>
  </si>
  <si>
    <t>設置場所名称</t>
    <rPh sb="0" eb="2">
      <t>セッチ</t>
    </rPh>
    <rPh sb="2" eb="4">
      <t>バショ</t>
    </rPh>
    <rPh sb="4" eb="6">
      <t>メイショウ</t>
    </rPh>
    <phoneticPr fontId="24"/>
  </si>
  <si>
    <t>BCP要件</t>
    <rPh sb="3" eb="5">
      <t>ヨウケン</t>
    </rPh>
    <phoneticPr fontId="24"/>
  </si>
  <si>
    <t>代表者役職名</t>
    <rPh sb="3" eb="6">
      <t>ヤクショクメイ</t>
    </rPh>
    <phoneticPr fontId="24"/>
  </si>
  <si>
    <t>住所</t>
    <rPh sb="0" eb="2">
      <t>ジュウショ</t>
    </rPh>
    <phoneticPr fontId="2"/>
  </si>
  <si>
    <t>郵便番号</t>
    <rPh sb="0" eb="4">
      <t>ユウビンバンゴウ</t>
    </rPh>
    <phoneticPr fontId="2"/>
  </si>
  <si>
    <t>住所</t>
    <rPh sb="0" eb="2">
      <t>ジュウショ</t>
    </rPh>
    <phoneticPr fontId="24"/>
  </si>
  <si>
    <t>サイバー導入予定の対象製品</t>
    <rPh sb="4" eb="8">
      <t>ドウニュウヨテイ</t>
    </rPh>
    <rPh sb="9" eb="13">
      <t>タイショウセイヒン</t>
    </rPh>
    <phoneticPr fontId="2"/>
  </si>
  <si>
    <t>助成対象経費（税抜）</t>
    <rPh sb="0" eb="2">
      <t>ジョセイ</t>
    </rPh>
    <rPh sb="2" eb="4">
      <t>タイショウ</t>
    </rPh>
    <rPh sb="4" eb="6">
      <t>ケイヒ</t>
    </rPh>
    <rPh sb="7" eb="9">
      <t>ゼイヌ</t>
    </rPh>
    <phoneticPr fontId="24"/>
  </si>
  <si>
    <t>設立（登記）日</t>
    <rPh sb="0" eb="2">
      <t>セツリツ</t>
    </rPh>
    <rPh sb="3" eb="5">
      <t>トウキ</t>
    </rPh>
    <rPh sb="6" eb="7">
      <t>ヒ</t>
    </rPh>
    <phoneticPr fontId="2"/>
  </si>
  <si>
    <t>事業所（本社を含む）</t>
    <rPh sb="0" eb="2">
      <t>ジギョウ</t>
    </rPh>
    <rPh sb="2" eb="3">
      <t>ショ</t>
    </rPh>
    <rPh sb="4" eb="6">
      <t>ホンシャ</t>
    </rPh>
    <rPh sb="7" eb="8">
      <t>フク</t>
    </rPh>
    <phoneticPr fontId="2"/>
  </si>
  <si>
    <t>E　製造業</t>
    <phoneticPr fontId="2"/>
  </si>
  <si>
    <t>創業日</t>
    <rPh sb="0" eb="2">
      <t>ソウギョウ</t>
    </rPh>
    <rPh sb="2" eb="3">
      <t>ジツ</t>
    </rPh>
    <phoneticPr fontId="2"/>
  </si>
  <si>
    <t>（和暦）</t>
    <rPh sb="1" eb="3">
      <t>ワレキ</t>
    </rPh>
    <phoneticPr fontId="2"/>
  </si>
  <si>
    <t>No.</t>
    <phoneticPr fontId="2"/>
  </si>
  <si>
    <t>株主氏名</t>
    <rPh sb="0" eb="2">
      <t>カブヌシ</t>
    </rPh>
    <rPh sb="2" eb="4">
      <t>シメイ</t>
    </rPh>
    <phoneticPr fontId="2"/>
  </si>
  <si>
    <t>持ち株数</t>
    <rPh sb="0" eb="1">
      <t>モ</t>
    </rPh>
    <rPh sb="2" eb="4">
      <t>カブスウ</t>
    </rPh>
    <phoneticPr fontId="2"/>
  </si>
  <si>
    <t>持ち株比率
（％）</t>
    <rPh sb="0" eb="1">
      <t>モ</t>
    </rPh>
    <rPh sb="2" eb="5">
      <t>カブヒリツ</t>
    </rPh>
    <phoneticPr fontId="2"/>
  </si>
  <si>
    <t>大企業
である</t>
    <rPh sb="0" eb="3">
      <t>ダイキギョウ</t>
    </rPh>
    <phoneticPr fontId="2"/>
  </si>
  <si>
    <t>その他の株主</t>
    <rPh sb="2" eb="3">
      <t>ホカ</t>
    </rPh>
    <rPh sb="4" eb="6">
      <t>カブヌシ</t>
    </rPh>
    <phoneticPr fontId="2"/>
  </si>
  <si>
    <t>（登記簿の発行済株式総数と一致）</t>
    <rPh sb="1" eb="4">
      <t>トウキボ</t>
    </rPh>
    <rPh sb="5" eb="8">
      <t>ハッコウズ</t>
    </rPh>
    <rPh sb="8" eb="12">
      <t>カブシキソウスウ</t>
    </rPh>
    <rPh sb="13" eb="15">
      <t>イッチ</t>
    </rPh>
    <phoneticPr fontId="2"/>
  </si>
  <si>
    <t>確定申告書別表２と異なる場合は、その理由を記載してください。</t>
    <rPh sb="0" eb="5">
      <t>カクテイシンコクショ</t>
    </rPh>
    <rPh sb="5" eb="7">
      <t>ベッピョウ</t>
    </rPh>
    <rPh sb="9" eb="10">
      <t>コト</t>
    </rPh>
    <rPh sb="12" eb="14">
      <t>バアイ</t>
    </rPh>
    <rPh sb="18" eb="20">
      <t>リユウ</t>
    </rPh>
    <rPh sb="21" eb="23">
      <t>キサイ</t>
    </rPh>
    <phoneticPr fontId="2"/>
  </si>
  <si>
    <r>
      <t>上記「株主名簿」で、</t>
    </r>
    <r>
      <rPr>
        <b/>
        <sz val="11"/>
        <color theme="1"/>
        <rFont val="ＭＳ Ｐゴシック"/>
        <family val="3"/>
        <charset val="128"/>
        <scheme val="minor"/>
      </rPr>
      <t>大企業に該当する株主</t>
    </r>
    <r>
      <rPr>
        <sz val="11"/>
        <color theme="1"/>
        <rFont val="ＭＳ Ｐゴシック"/>
        <family val="2"/>
        <charset val="128"/>
        <scheme val="minor"/>
      </rPr>
      <t>がいる場合はその企業情報を記載してください。</t>
    </r>
    <rPh sb="0" eb="2">
      <t>ジョウキ</t>
    </rPh>
    <rPh sb="3" eb="7">
      <t>カブヌシメイボ</t>
    </rPh>
    <rPh sb="10" eb="13">
      <t>ダイキギョウ</t>
    </rPh>
    <rPh sb="14" eb="16">
      <t>ガイトウ</t>
    </rPh>
    <rPh sb="18" eb="20">
      <t>カブヌシ</t>
    </rPh>
    <rPh sb="23" eb="25">
      <t>バアイ</t>
    </rPh>
    <rPh sb="28" eb="30">
      <t>キギョウ</t>
    </rPh>
    <rPh sb="30" eb="32">
      <t>ジョウホウ</t>
    </rPh>
    <rPh sb="33" eb="35">
      <t>キサイ</t>
    </rPh>
    <phoneticPr fontId="2"/>
  </si>
  <si>
    <t>企業名（または氏名）</t>
    <rPh sb="0" eb="3">
      <t>キギョウメイ</t>
    </rPh>
    <rPh sb="7" eb="9">
      <t>シメイ</t>
    </rPh>
    <phoneticPr fontId="2"/>
  </si>
  <si>
    <t>業種</t>
    <rPh sb="0" eb="2">
      <t>ギョウシュ</t>
    </rPh>
    <phoneticPr fontId="2"/>
  </si>
  <si>
    <t>従業員数</t>
    <rPh sb="0" eb="4">
      <t>ジュウギョウインスウ</t>
    </rPh>
    <phoneticPr fontId="2"/>
  </si>
  <si>
    <t>人</t>
    <rPh sb="0" eb="1">
      <t>ヒト</t>
    </rPh>
    <phoneticPr fontId="2"/>
  </si>
  <si>
    <t>・助成事業で設置（実施）する対象場所について、すべて記入してください</t>
    <rPh sb="1" eb="5">
      <t>ジョセイジギョウ</t>
    </rPh>
    <rPh sb="6" eb="8">
      <t>セッチ</t>
    </rPh>
    <rPh sb="9" eb="11">
      <t>ジッシ</t>
    </rPh>
    <rPh sb="14" eb="16">
      <t>タイショウ</t>
    </rPh>
    <rPh sb="16" eb="18">
      <t>バショ</t>
    </rPh>
    <rPh sb="26" eb="28">
      <t>キニュウ</t>
    </rPh>
    <phoneticPr fontId="2"/>
  </si>
  <si>
    <t>・都外の事業所に設置する場合は、都内に本社があり、茨城県、栃木県、群馬県、埼玉県、千葉県、神奈川県及び山梨県の設置に限ります</t>
    <phoneticPr fontId="2"/>
  </si>
  <si>
    <t>直近期</t>
    <rPh sb="0" eb="3">
      <t>チョッキンキ</t>
    </rPh>
    <phoneticPr fontId="2"/>
  </si>
  <si>
    <t>２期前</t>
    <rPh sb="1" eb="2">
      <t>キ</t>
    </rPh>
    <rPh sb="2" eb="3">
      <t>マエ</t>
    </rPh>
    <phoneticPr fontId="2"/>
  </si>
  <si>
    <t>３期前</t>
    <rPh sb="1" eb="3">
      <t>キマエ</t>
    </rPh>
    <phoneticPr fontId="2"/>
  </si>
  <si>
    <t>売上</t>
    <rPh sb="0" eb="2">
      <t>ウリアゲ</t>
    </rPh>
    <phoneticPr fontId="2"/>
  </si>
  <si>
    <t>長期借入金</t>
    <rPh sb="0" eb="5">
      <t>チョウキカリイレキン</t>
    </rPh>
    <phoneticPr fontId="2"/>
  </si>
  <si>
    <t>経常利益</t>
    <rPh sb="0" eb="4">
      <t>ケイジョウリエキ</t>
    </rPh>
    <phoneticPr fontId="2"/>
  </si>
  <si>
    <t>（単位：円）</t>
    <rPh sb="1" eb="3">
      <t>タンイ</t>
    </rPh>
    <rPh sb="4" eb="5">
      <t>エン</t>
    </rPh>
    <phoneticPr fontId="2"/>
  </si>
  <si>
    <t>アルバイト
・パート等</t>
    <rPh sb="10" eb="11">
      <t>トウ</t>
    </rPh>
    <phoneticPr fontId="2"/>
  </si>
  <si>
    <t>人</t>
    <rPh sb="0" eb="1">
      <t>ヒト</t>
    </rPh>
    <phoneticPr fontId="2"/>
  </si>
  <si>
    <t>業務内容</t>
    <rPh sb="0" eb="4">
      <t>ギョウムナイヨウ</t>
    </rPh>
    <phoneticPr fontId="2"/>
  </si>
  <si>
    <t>業績要因</t>
  </si>
  <si>
    <t>※経営内容に関する下記項目について具体的に記載してください。</t>
    <phoneticPr fontId="2"/>
  </si>
  <si>
    <t>①売上（過去３期の増減の要因）</t>
    <phoneticPr fontId="2"/>
  </si>
  <si>
    <t>②経常利益（過去３期の増減の要因）</t>
    <phoneticPr fontId="2"/>
  </si>
  <si>
    <t>③長期借入金（過去３期の増減の要因、今後の借入・返済見込みについて）</t>
    <phoneticPr fontId="2"/>
  </si>
  <si>
    <r>
      <t>※直近期の数字は</t>
    </r>
    <r>
      <rPr>
        <b/>
        <sz val="9"/>
        <color rgb="FFFF0000"/>
        <rFont val="ＭＳ Ｐゴシック"/>
        <family val="3"/>
        <charset val="128"/>
        <scheme val="minor"/>
      </rPr>
      <t>提出する最新の決算書と同じ数字</t>
    </r>
    <r>
      <rPr>
        <b/>
        <sz val="9"/>
        <color theme="1"/>
        <rFont val="ＭＳ Ｐゴシック"/>
        <family val="3"/>
        <charset val="128"/>
        <scheme val="minor"/>
      </rPr>
      <t>を使用してください</t>
    </r>
    <phoneticPr fontId="2"/>
  </si>
  <si>
    <r>
      <t>役員数</t>
    </r>
    <r>
      <rPr>
        <b/>
        <sz val="8"/>
        <color theme="1"/>
        <rFont val="ＭＳ Ｐゴシック"/>
        <family val="3"/>
        <charset val="128"/>
        <scheme val="minor"/>
      </rPr>
      <t>（監査役を含む）</t>
    </r>
    <rPh sb="0" eb="2">
      <t>ヤクイン</t>
    </rPh>
    <rPh sb="2" eb="3">
      <t>スウ</t>
    </rPh>
    <rPh sb="4" eb="7">
      <t>カンサヤク</t>
    </rPh>
    <rPh sb="8" eb="9">
      <t>フク</t>
    </rPh>
    <phoneticPr fontId="2"/>
  </si>
  <si>
    <r>
      <t>④景況・今後の見通し</t>
    </r>
    <r>
      <rPr>
        <b/>
        <sz val="10"/>
        <color theme="1"/>
        <rFont val="ＭＳ Ｐゴシック"/>
        <family val="3"/>
        <charset val="128"/>
        <scheme val="minor"/>
      </rPr>
      <t>（今期の売上・利益見込みや、今後取り組むことなども含めて詳細に記載してください）</t>
    </r>
    <phoneticPr fontId="2"/>
  </si>
  <si>
    <t>所在地（都県）</t>
    <rPh sb="0" eb="3">
      <t>ショザイチ</t>
    </rPh>
    <rPh sb="4" eb="6">
      <t>トケン</t>
    </rPh>
    <phoneticPr fontId="2"/>
  </si>
  <si>
    <t>所在地（市区町村以下）</t>
    <rPh sb="0" eb="3">
      <t>ショザイチ</t>
    </rPh>
    <rPh sb="4" eb="10">
      <t>シクチョウソンイカ</t>
    </rPh>
    <phoneticPr fontId="2"/>
  </si>
  <si>
    <t>直近の決算推移</t>
    <rPh sb="0" eb="2">
      <t>チョッキン</t>
    </rPh>
    <rPh sb="3" eb="7">
      <t>ケッサンスイイ</t>
    </rPh>
    <phoneticPr fontId="2"/>
  </si>
  <si>
    <r>
      <t>資本金額</t>
    </r>
    <r>
      <rPr>
        <b/>
        <sz val="10"/>
        <color theme="1"/>
        <rFont val="ＭＳ Ｐゴシック"/>
        <family val="3"/>
        <charset val="128"/>
        <scheme val="minor"/>
      </rPr>
      <t>（単位：円）</t>
    </r>
    <rPh sb="0" eb="4">
      <t>シホンキンガク</t>
    </rPh>
    <rPh sb="5" eb="7">
      <t>タンイ</t>
    </rPh>
    <rPh sb="8" eb="9">
      <t>エン</t>
    </rPh>
    <phoneticPr fontId="2"/>
  </si>
  <si>
    <r>
      <rPr>
        <b/>
        <sz val="11"/>
        <color theme="1"/>
        <rFont val="ＭＳ Ｐゴシック"/>
        <family val="3"/>
        <charset val="128"/>
        <scheme val="minor"/>
      </rPr>
      <t>自社の役員が大企業の役員又は従業員</t>
    </r>
    <r>
      <rPr>
        <sz val="11"/>
        <color theme="1"/>
        <rFont val="ＭＳ Ｐゴシック"/>
        <family val="2"/>
        <charset val="128"/>
        <scheme val="minor"/>
      </rPr>
      <t>を兼ねている場合は企業名欄に企業名及び氏名を記載してください。</t>
    </r>
    <rPh sb="0" eb="2">
      <t>ジシャ</t>
    </rPh>
    <rPh sb="3" eb="5">
      <t>ヤクイン</t>
    </rPh>
    <rPh sb="6" eb="9">
      <t>ダイキギョウ</t>
    </rPh>
    <rPh sb="10" eb="12">
      <t>ヤクイン</t>
    </rPh>
    <rPh sb="12" eb="13">
      <t>マタ</t>
    </rPh>
    <rPh sb="14" eb="17">
      <t>ジュウギョウイン</t>
    </rPh>
    <rPh sb="18" eb="19">
      <t>カ</t>
    </rPh>
    <rPh sb="23" eb="25">
      <t>バアイ</t>
    </rPh>
    <rPh sb="26" eb="29">
      <t>キギョウメイ</t>
    </rPh>
    <rPh sb="29" eb="30">
      <t>ラン</t>
    </rPh>
    <rPh sb="31" eb="33">
      <t>キギョウ</t>
    </rPh>
    <rPh sb="33" eb="34">
      <t>メイ</t>
    </rPh>
    <rPh sb="34" eb="35">
      <t>オヨ</t>
    </rPh>
    <rPh sb="36" eb="38">
      <t>シメイ</t>
    </rPh>
    <rPh sb="39" eb="41">
      <t>キサイ</t>
    </rPh>
    <phoneticPr fontId="2"/>
  </si>
  <si>
    <t>都内登記所在地</t>
    <rPh sb="0" eb="2">
      <t>トナイ</t>
    </rPh>
    <rPh sb="2" eb="4">
      <t>トウキ</t>
    </rPh>
    <rPh sb="4" eb="7">
      <t>ショザイチ</t>
    </rPh>
    <phoneticPr fontId="2"/>
  </si>
  <si>
    <t>・持ち株比率が高い順に登記簿の発行済株式総数の70％以上となるまで記載してください。</t>
    <rPh sb="7" eb="8">
      <t>タカ</t>
    </rPh>
    <rPh sb="9" eb="10">
      <t>ジュン</t>
    </rPh>
    <phoneticPr fontId="2"/>
  </si>
  <si>
    <t>・中小企業団体等による申請の場合は、理事について記載してください。</t>
    <rPh sb="1" eb="5">
      <t>チュウショウキギョウ</t>
    </rPh>
    <rPh sb="5" eb="7">
      <t>ダンタイ</t>
    </rPh>
    <rPh sb="7" eb="8">
      <t>トウ</t>
    </rPh>
    <rPh sb="11" eb="13">
      <t>シンセイ</t>
    </rPh>
    <rPh sb="14" eb="16">
      <t>バアイ</t>
    </rPh>
    <rPh sb="18" eb="20">
      <t>リジ</t>
    </rPh>
    <rPh sb="24" eb="26">
      <t>キサイ</t>
    </rPh>
    <phoneticPr fontId="2"/>
  </si>
  <si>
    <t>・行が足りない場合は、新たな行を挿入して作成してください。</t>
    <rPh sb="1" eb="2">
      <t>ギョウ</t>
    </rPh>
    <rPh sb="3" eb="4">
      <t>タ</t>
    </rPh>
    <rPh sb="7" eb="9">
      <t>バアイ</t>
    </rPh>
    <rPh sb="11" eb="12">
      <t>アラ</t>
    </rPh>
    <rPh sb="14" eb="15">
      <t>ギョウ</t>
    </rPh>
    <rPh sb="16" eb="18">
      <t>ソウニュウ</t>
    </rPh>
    <rPh sb="20" eb="22">
      <t>サクセイ</t>
    </rPh>
    <phoneticPr fontId="2"/>
  </si>
  <si>
    <t>09_食料品製造業</t>
  </si>
  <si>
    <t>10_飲料・たばこ・飼料製造業</t>
  </si>
  <si>
    <t>11_繊維工業</t>
  </si>
  <si>
    <t>12_木材・木製品製造業（家具を除く）</t>
  </si>
  <si>
    <t>13_家具・装備品製造業</t>
  </si>
  <si>
    <t>14_パルプ・紙・紙加工品製造業</t>
  </si>
  <si>
    <t>15_印刷・同関連業</t>
  </si>
  <si>
    <t>16_化学工業</t>
  </si>
  <si>
    <t>17_石油製品・石炭製品製造業</t>
  </si>
  <si>
    <t>18_プラスチック製品製造業（別掲を除く）</t>
  </si>
  <si>
    <t>19_ゴム製品製造業</t>
  </si>
  <si>
    <t>20_なめし革・同製品・毛皮製造業</t>
  </si>
  <si>
    <t>21_窯業・土石製品製造業</t>
  </si>
  <si>
    <t>22_鉄鋼業</t>
  </si>
  <si>
    <t>23_非鉄金属製造業</t>
  </si>
  <si>
    <t>24_金属製品製造業</t>
  </si>
  <si>
    <t>25_はん用機械器具製造業</t>
  </si>
  <si>
    <t>26_生産用機械器具製造業</t>
  </si>
  <si>
    <t>27_業務用機械器具製造業</t>
  </si>
  <si>
    <t>28_電子部品・デバイス・電子回路製造業</t>
  </si>
  <si>
    <t>29_電気機械器具製造業</t>
  </si>
  <si>
    <t>30_情報通信機械器具製造業</t>
  </si>
  <si>
    <t>31_輸送用機械器具製造業</t>
  </si>
  <si>
    <t>32_その他の製造業</t>
  </si>
  <si>
    <r>
      <t>※工場設置認可が不要な場合は、不要と確認した管轄窓口の連絡先、担当者名を記入して下さい。</t>
    </r>
    <r>
      <rPr>
        <sz val="11"/>
        <rFont val="ＭＳ Ｐゴシック"/>
        <family val="3"/>
        <charset val="128"/>
        <scheme val="minor"/>
      </rPr>
      <t xml:space="preserve">　
</t>
    </r>
    <rPh sb="1" eb="7">
      <t>コウジョウセッチニンカ</t>
    </rPh>
    <rPh sb="8" eb="10">
      <t>フヨウ</t>
    </rPh>
    <rPh sb="11" eb="13">
      <t>バアイ</t>
    </rPh>
    <rPh sb="15" eb="17">
      <t>フヨウ</t>
    </rPh>
    <rPh sb="18" eb="20">
      <t>カクニン</t>
    </rPh>
    <rPh sb="22" eb="24">
      <t>カンカツ</t>
    </rPh>
    <rPh sb="24" eb="26">
      <t>マドグチ</t>
    </rPh>
    <rPh sb="27" eb="30">
      <t>レンラクサキ</t>
    </rPh>
    <rPh sb="31" eb="34">
      <t>タントウシャ</t>
    </rPh>
    <rPh sb="34" eb="35">
      <t>メイ</t>
    </rPh>
    <rPh sb="36" eb="38">
      <t>キニュウ</t>
    </rPh>
    <rPh sb="40" eb="41">
      <t>クダ</t>
    </rPh>
    <phoneticPr fontId="2"/>
  </si>
  <si>
    <t>様式第1号（第８条関係）</t>
    <rPh sb="0" eb="2">
      <t>ヨウシキ</t>
    </rPh>
    <rPh sb="2" eb="3">
      <t>ダイ</t>
    </rPh>
    <rPh sb="4" eb="5">
      <t>ゴウ</t>
    </rPh>
    <rPh sb="6" eb="7">
      <t>ダイ</t>
    </rPh>
    <rPh sb="8" eb="9">
      <t>ジョウ</t>
    </rPh>
    <rPh sb="9" eb="11">
      <t>カンケイ</t>
    </rPh>
    <phoneticPr fontId="2"/>
  </si>
  <si>
    <t>公益財団法人</t>
    <rPh sb="0" eb="2">
      <t>コウエキ</t>
    </rPh>
    <rPh sb="2" eb="4">
      <t>ザイダン</t>
    </rPh>
    <rPh sb="4" eb="6">
      <t>ホウジン</t>
    </rPh>
    <phoneticPr fontId="2"/>
  </si>
  <si>
    <t>東京都中小企業振興公社</t>
  </si>
  <si>
    <t>理事長殿</t>
    <rPh sb="0" eb="1">
      <t>リ</t>
    </rPh>
    <rPh sb="1" eb="2">
      <t>コト</t>
    </rPh>
    <rPh sb="2" eb="3">
      <t>ナガ</t>
    </rPh>
    <rPh sb="3" eb="4">
      <t>トノ</t>
    </rPh>
    <phoneticPr fontId="2"/>
  </si>
  <si>
    <t>所在地</t>
    <rPh sb="0" eb="3">
      <t>ショザイチ</t>
    </rPh>
    <phoneticPr fontId="2"/>
  </si>
  <si>
    <t>名  称</t>
    <rPh sb="0" eb="1">
      <t>ナ</t>
    </rPh>
    <rPh sb="3" eb="4">
      <t>ショウ</t>
    </rPh>
    <phoneticPr fontId="2"/>
  </si>
  <si>
    <t>（役職）</t>
    <rPh sb="1" eb="3">
      <t>ヤクショク</t>
    </rPh>
    <phoneticPr fontId="2"/>
  </si>
  <si>
    <t>（氏名）</t>
    <rPh sb="1" eb="3">
      <t>シメイ</t>
    </rPh>
    <phoneticPr fontId="2"/>
  </si>
  <si>
    <t>LED照明等節電促進助成金　　交付申請書</t>
    <rPh sb="3" eb="6">
      <t>ショウメイトウ</t>
    </rPh>
    <rPh sb="6" eb="8">
      <t>セツデン</t>
    </rPh>
    <rPh sb="8" eb="10">
      <t>ソクシン</t>
    </rPh>
    <rPh sb="10" eb="13">
      <t>ジョセイキン</t>
    </rPh>
    <rPh sb="15" eb="17">
      <t>コウフ</t>
    </rPh>
    <rPh sb="17" eb="20">
      <t>シンセイショ</t>
    </rPh>
    <phoneticPr fontId="2"/>
  </si>
  <si>
    <t>〇</t>
    <phoneticPr fontId="2"/>
  </si>
  <si>
    <t>標記助成金に係る事業を下記のとおり行いますので、助成金の交付を申請します。</t>
    <phoneticPr fontId="2"/>
  </si>
  <si>
    <t>○</t>
    <phoneticPr fontId="2"/>
  </si>
  <si>
    <t>記</t>
    <rPh sb="0" eb="1">
      <t>シル</t>
    </rPh>
    <phoneticPr fontId="2"/>
  </si>
  <si>
    <t>助成金交付申請額</t>
    <rPh sb="0" eb="3">
      <t>ジョセイキン</t>
    </rPh>
    <rPh sb="3" eb="5">
      <t>コウフ</t>
    </rPh>
    <rPh sb="5" eb="7">
      <t>シンセイ</t>
    </rPh>
    <rPh sb="7" eb="8">
      <t>ガク</t>
    </rPh>
    <phoneticPr fontId="2"/>
  </si>
  <si>
    <t>（千円未満端数切捨て）</t>
    <phoneticPr fontId="2"/>
  </si>
  <si>
    <t>円</t>
    <rPh sb="0" eb="1">
      <t>エン</t>
    </rPh>
    <phoneticPr fontId="2"/>
  </si>
  <si>
    <t xml:space="preserve">←申請費用入力後、文字が切り替わっている
</t>
    <rPh sb="1" eb="5">
      <t>シンセイヒヨウ</t>
    </rPh>
    <rPh sb="5" eb="8">
      <t>ニュウリョクゴ</t>
    </rPh>
    <rPh sb="9" eb="11">
      <t>モジ</t>
    </rPh>
    <rPh sb="12" eb="13">
      <t>キ</t>
    </rPh>
    <rPh sb="14" eb="15">
      <t>カ</t>
    </rPh>
    <phoneticPr fontId="2"/>
  </si>
  <si>
    <t>※本助成金の交付申請下限額は30万円です</t>
    <rPh sb="1" eb="5">
      <t>ホンジョセイキン</t>
    </rPh>
    <rPh sb="6" eb="10">
      <t>コウフシンセイ</t>
    </rPh>
    <rPh sb="10" eb="13">
      <t>カゲンガク</t>
    </rPh>
    <rPh sb="16" eb="18">
      <t>マンエン</t>
    </rPh>
    <phoneticPr fontId="2"/>
  </si>
  <si>
    <t>　　ことをご確認ください。</t>
    <phoneticPr fontId="2"/>
  </si>
  <si>
    <t>年間</t>
    <rPh sb="0" eb="2">
      <t>ネンカン</t>
    </rPh>
    <phoneticPr fontId="2"/>
  </si>
  <si>
    <t>kWh削減</t>
    <rPh sb="3" eb="5">
      <t>サクゲン</t>
    </rPh>
    <phoneticPr fontId="2"/>
  </si>
  <si>
    <t>（設置前比較</t>
    <rPh sb="1" eb="3">
      <t>セッチ</t>
    </rPh>
    <rPh sb="3" eb="4">
      <t>マエ</t>
    </rPh>
    <rPh sb="4" eb="6">
      <t>ヒカク</t>
    </rPh>
    <phoneticPr fontId="2"/>
  </si>
  <si>
    <t>％削減）</t>
    <rPh sb="1" eb="3">
      <t>サクゲン</t>
    </rPh>
    <phoneticPr fontId="2"/>
  </si>
  <si>
    <t>電気代</t>
    <rPh sb="0" eb="3">
      <t>デンキダイ</t>
    </rPh>
    <phoneticPr fontId="2"/>
  </si>
  <si>
    <t>円/年間削減</t>
    <rPh sb="0" eb="1">
      <t>エン</t>
    </rPh>
    <rPh sb="2" eb="4">
      <t>ネンカン</t>
    </rPh>
    <rPh sb="4" eb="6">
      <t>サクゲン</t>
    </rPh>
    <phoneticPr fontId="2"/>
  </si>
  <si>
    <t>節電計画の認定に関する要件</t>
    <rPh sb="0" eb="4">
      <t>セツデンケイカク</t>
    </rPh>
    <rPh sb="5" eb="7">
      <t>ニンテイ</t>
    </rPh>
    <rPh sb="8" eb="9">
      <t>カン</t>
    </rPh>
    <rPh sb="11" eb="13">
      <t>ヨウケン</t>
    </rPh>
    <phoneticPr fontId="2"/>
  </si>
  <si>
    <t>公社が実施する節電診断</t>
    <rPh sb="3" eb="5">
      <t>ジッシ</t>
    </rPh>
    <rPh sb="7" eb="11">
      <t>セツデンシンダン</t>
    </rPh>
    <phoneticPr fontId="2"/>
  </si>
  <si>
    <t>　（診断実施日）</t>
    <rPh sb="2" eb="4">
      <t>シンダン</t>
    </rPh>
    <rPh sb="4" eb="6">
      <t>ジッシ</t>
    </rPh>
    <rPh sb="6" eb="7">
      <t>ビ</t>
    </rPh>
    <phoneticPr fontId="2"/>
  </si>
  <si>
    <t>令和</t>
    <rPh sb="0" eb="2">
      <t>レイワ</t>
    </rPh>
    <phoneticPr fontId="2"/>
  </si>
  <si>
    <t>年</t>
    <rPh sb="0" eb="1">
      <t>ネン</t>
    </rPh>
    <phoneticPr fontId="2"/>
  </si>
  <si>
    <t>月</t>
    <rPh sb="0" eb="1">
      <t>ツキ</t>
    </rPh>
    <phoneticPr fontId="2"/>
  </si>
  <si>
    <t>日</t>
    <rPh sb="0" eb="1">
      <t>ニチ</t>
    </rPh>
    <phoneticPr fontId="2"/>
  </si>
  <si>
    <t>東京都地球温暖化防止活動推進センター（クール・ネット東京）が実施する省エネルギー診断</t>
    <rPh sb="0" eb="3">
      <t>トウキョウト</t>
    </rPh>
    <rPh sb="3" eb="5">
      <t>チキュウ</t>
    </rPh>
    <rPh sb="5" eb="8">
      <t>オンダンカ</t>
    </rPh>
    <rPh sb="8" eb="10">
      <t>ボウシ</t>
    </rPh>
    <rPh sb="10" eb="12">
      <t>カツドウ</t>
    </rPh>
    <rPh sb="12" eb="14">
      <t>スイシン</t>
    </rPh>
    <rPh sb="26" eb="28">
      <t>トウキョウ</t>
    </rPh>
    <rPh sb="30" eb="32">
      <t>ジッシ</t>
    </rPh>
    <rPh sb="34" eb="35">
      <t>ショウ</t>
    </rPh>
    <rPh sb="40" eb="42">
      <t>シンダン</t>
    </rPh>
    <phoneticPr fontId="2"/>
  </si>
  <si>
    <t>（1）助成事業の目的</t>
    <rPh sb="3" eb="5">
      <t>ジョセイ</t>
    </rPh>
    <rPh sb="5" eb="7">
      <t>ジギョウ</t>
    </rPh>
    <rPh sb="8" eb="10">
      <t>モクテキ</t>
    </rPh>
    <phoneticPr fontId="2"/>
  </si>
  <si>
    <t>本事業の目指すところを記載してください。</t>
    <rPh sb="0" eb="1">
      <t>ホン</t>
    </rPh>
    <rPh sb="1" eb="3">
      <t>ジギョウ</t>
    </rPh>
    <rPh sb="4" eb="6">
      <t>メザ</t>
    </rPh>
    <rPh sb="11" eb="13">
      <t>キサイ</t>
    </rPh>
    <phoneticPr fontId="2"/>
  </si>
  <si>
    <t>（2）助成事業の内容</t>
    <rPh sb="3" eb="5">
      <t>ジョセイ</t>
    </rPh>
    <rPh sb="5" eb="7">
      <t>ジギョウ</t>
    </rPh>
    <rPh sb="8" eb="10">
      <t>ナイヨウ</t>
    </rPh>
    <phoneticPr fontId="2"/>
  </si>
  <si>
    <t>①設置台数計画</t>
    <rPh sb="1" eb="3">
      <t>セッチ</t>
    </rPh>
    <rPh sb="3" eb="5">
      <t>ダイスウ</t>
    </rPh>
    <rPh sb="5" eb="7">
      <t>ケイカク</t>
    </rPh>
    <phoneticPr fontId="2"/>
  </si>
  <si>
    <t>本事業で設置する設備の台数を下記の表に記載してください。</t>
    <rPh sb="0" eb="1">
      <t>ホン</t>
    </rPh>
    <rPh sb="1" eb="3">
      <t>ジギョウ</t>
    </rPh>
    <rPh sb="4" eb="6">
      <t>セッチ</t>
    </rPh>
    <rPh sb="8" eb="10">
      <t>セツビ</t>
    </rPh>
    <rPh sb="11" eb="13">
      <t>ダイスウ</t>
    </rPh>
    <rPh sb="14" eb="16">
      <t>カキ</t>
    </rPh>
    <rPh sb="17" eb="18">
      <t>ヒョウ</t>
    </rPh>
    <rPh sb="19" eb="21">
      <t>キサイ</t>
    </rPh>
    <phoneticPr fontId="2"/>
  </si>
  <si>
    <t>設置場所</t>
    <rPh sb="0" eb="2">
      <t>セッチ</t>
    </rPh>
    <rPh sb="2" eb="4">
      <t>バショ</t>
    </rPh>
    <phoneticPr fontId="2"/>
  </si>
  <si>
    <t>LED照明
（蛍光灯型）</t>
    <rPh sb="3" eb="5">
      <t>ショウメイ</t>
    </rPh>
    <rPh sb="7" eb="10">
      <t>ケイコウトウ</t>
    </rPh>
    <rPh sb="10" eb="11">
      <t>ガタ</t>
    </rPh>
    <phoneticPr fontId="2"/>
  </si>
  <si>
    <t>LED照明
（水銀灯型）</t>
    <rPh sb="3" eb="5">
      <t>ショウメイ</t>
    </rPh>
    <rPh sb="7" eb="10">
      <t>スイギントウ</t>
    </rPh>
    <rPh sb="10" eb="11">
      <t>ガタ</t>
    </rPh>
    <phoneticPr fontId="2"/>
  </si>
  <si>
    <t>LED照明
（その他）</t>
    <rPh sb="3" eb="5">
      <t>ショウメイ</t>
    </rPh>
    <rPh sb="9" eb="10">
      <t>タ</t>
    </rPh>
    <phoneticPr fontId="2"/>
  </si>
  <si>
    <t>その他
節電設備</t>
    <rPh sb="2" eb="3">
      <t>タ</t>
    </rPh>
    <rPh sb="4" eb="6">
      <t>セツデン</t>
    </rPh>
    <rPh sb="6" eb="8">
      <t>セツビ</t>
    </rPh>
    <phoneticPr fontId="2"/>
  </si>
  <si>
    <t>台</t>
    <rPh sb="0" eb="1">
      <t>ダイ</t>
    </rPh>
    <phoneticPr fontId="2"/>
  </si>
  <si>
    <t>②事業実施スケジュール</t>
    <rPh sb="1" eb="3">
      <t>ジギョウ</t>
    </rPh>
    <rPh sb="3" eb="5">
      <t>ジッシ</t>
    </rPh>
    <phoneticPr fontId="2"/>
  </si>
  <si>
    <t>交付決定以後、支払までの事業実施のスケジュールを記載してください。</t>
    <rPh sb="0" eb="2">
      <t>コウフ</t>
    </rPh>
    <rPh sb="2" eb="4">
      <t>ケッテイ</t>
    </rPh>
    <rPh sb="4" eb="6">
      <t>イゴ</t>
    </rPh>
    <rPh sb="7" eb="9">
      <t>シハライ</t>
    </rPh>
    <rPh sb="12" eb="14">
      <t>ジギョウ</t>
    </rPh>
    <rPh sb="14" eb="16">
      <t>ジッシ</t>
    </rPh>
    <rPh sb="24" eb="26">
      <t>キサイ</t>
    </rPh>
    <phoneticPr fontId="2"/>
  </si>
  <si>
    <t>実施時期</t>
    <rPh sb="0" eb="4">
      <t>ジッシジキ</t>
    </rPh>
    <phoneticPr fontId="2"/>
  </si>
  <si>
    <t>実施内容</t>
    <rPh sb="0" eb="4">
      <t>ジッシナイヨウ</t>
    </rPh>
    <phoneticPr fontId="2"/>
  </si>
  <si>
    <t>（３）助成事業の効果</t>
    <rPh sb="3" eb="5">
      <t>ジョセイ</t>
    </rPh>
    <rPh sb="5" eb="7">
      <t>ジギョウ</t>
    </rPh>
    <rPh sb="8" eb="10">
      <t>コウカ</t>
    </rPh>
    <phoneticPr fontId="2"/>
  </si>
  <si>
    <t>①事業実施による効果の内訳</t>
    <phoneticPr fontId="2"/>
  </si>
  <si>
    <t>内訳</t>
    <rPh sb="0" eb="2">
      <t>ウチワケ</t>
    </rPh>
    <phoneticPr fontId="2"/>
  </si>
  <si>
    <t>年間電力削減量</t>
    <rPh sb="0" eb="2">
      <t>ネンカン</t>
    </rPh>
    <rPh sb="2" eb="4">
      <t>デンリョク</t>
    </rPh>
    <rPh sb="4" eb="6">
      <t>サクゲン</t>
    </rPh>
    <rPh sb="6" eb="7">
      <t>リョウ</t>
    </rPh>
    <phoneticPr fontId="2"/>
  </si>
  <si>
    <t>電気代削減額</t>
    <rPh sb="0" eb="2">
      <t>デンキ</t>
    </rPh>
    <rPh sb="2" eb="3">
      <t>ダイ</t>
    </rPh>
    <rPh sb="3" eb="5">
      <t>サクゲン</t>
    </rPh>
    <rPh sb="5" eb="6">
      <t>ガク</t>
    </rPh>
    <phoneticPr fontId="2"/>
  </si>
  <si>
    <t>a</t>
    <phoneticPr fontId="2"/>
  </si>
  <si>
    <t>照明器具交換に
よるもの</t>
    <rPh sb="0" eb="2">
      <t>ショウメイ</t>
    </rPh>
    <rPh sb="2" eb="4">
      <t>キグ</t>
    </rPh>
    <rPh sb="4" eb="6">
      <t>コウカン</t>
    </rPh>
    <phoneticPr fontId="2"/>
  </si>
  <si>
    <t>kWh</t>
    <phoneticPr fontId="2"/>
  </si>
  <si>
    <t>円/年</t>
    <rPh sb="0" eb="1">
      <t>エン</t>
    </rPh>
    <rPh sb="2" eb="3">
      <t>ネン</t>
    </rPh>
    <phoneticPr fontId="2"/>
  </si>
  <si>
    <t>b</t>
    <phoneticPr fontId="2"/>
  </si>
  <si>
    <t>照明機器以外の
設置によるもの</t>
    <rPh sb="0" eb="2">
      <t>ショウメイ</t>
    </rPh>
    <rPh sb="2" eb="4">
      <t>キキ</t>
    </rPh>
    <rPh sb="4" eb="6">
      <t>イガイ</t>
    </rPh>
    <rPh sb="8" eb="10">
      <t>セッチ</t>
    </rPh>
    <phoneticPr fontId="2"/>
  </si>
  <si>
    <t>c</t>
    <phoneticPr fontId="2"/>
  </si>
  <si>
    <t>その他</t>
    <rPh sb="2" eb="3">
      <t>タ</t>
    </rPh>
    <phoneticPr fontId="2"/>
  </si>
  <si>
    <t>②計算結果の根拠</t>
    <rPh sb="1" eb="3">
      <t>ケイサン</t>
    </rPh>
    <rPh sb="3" eb="5">
      <t>ケッカ</t>
    </rPh>
    <rPh sb="6" eb="8">
      <t>コンキョ</t>
    </rPh>
    <phoneticPr fontId="2"/>
  </si>
  <si>
    <t>上記「①事業実施による効果の内訳」のb、cの計算結果の根拠について、計算式を含め詳細に記載してください。（ゼロの場合は記載不要）</t>
    <rPh sb="0" eb="2">
      <t>ジョウキ</t>
    </rPh>
    <rPh sb="34" eb="36">
      <t>ケイサン</t>
    </rPh>
    <rPh sb="36" eb="37">
      <t>シキ</t>
    </rPh>
    <rPh sb="38" eb="39">
      <t>フク</t>
    </rPh>
    <phoneticPr fontId="2"/>
  </si>
  <si>
    <t>③その他の効果</t>
    <rPh sb="3" eb="4">
      <t>タ</t>
    </rPh>
    <rPh sb="5" eb="7">
      <t>コウカ</t>
    </rPh>
    <phoneticPr fontId="2"/>
  </si>
  <si>
    <t>上記以外で、見込める効果があれば記載してください。　(特になければ記載不要）</t>
    <rPh sb="0" eb="2">
      <t>ジョウキ</t>
    </rPh>
    <rPh sb="2" eb="4">
      <t>イガイ</t>
    </rPh>
    <rPh sb="6" eb="8">
      <t>ミコ</t>
    </rPh>
    <rPh sb="10" eb="12">
      <t>コウカ</t>
    </rPh>
    <rPh sb="16" eb="18">
      <t>キサイ</t>
    </rPh>
    <phoneticPr fontId="2"/>
  </si>
  <si>
    <t>(1) 設備購入費</t>
    <rPh sb="4" eb="6">
      <t>セツビ</t>
    </rPh>
    <rPh sb="6" eb="8">
      <t>コウニュウ</t>
    </rPh>
    <rPh sb="8" eb="9">
      <t>ヒ</t>
    </rPh>
    <phoneticPr fontId="2"/>
  </si>
  <si>
    <t>（単位：円）</t>
    <phoneticPr fontId="2"/>
  </si>
  <si>
    <t>蛍光灯型</t>
    <rPh sb="0" eb="4">
      <t>ケイコウトウガタ</t>
    </rPh>
    <phoneticPr fontId="2"/>
  </si>
  <si>
    <t>番号</t>
    <rPh sb="0" eb="2">
      <t>バンゴウ</t>
    </rPh>
    <phoneticPr fontId="2"/>
  </si>
  <si>
    <t>製品名
（機種）</t>
    <rPh sb="0" eb="3">
      <t>セイヒンメイ</t>
    </rPh>
    <rPh sb="5" eb="7">
      <t>キシュ</t>
    </rPh>
    <phoneticPr fontId="2"/>
  </si>
  <si>
    <t>製造メーカー</t>
    <rPh sb="0" eb="2">
      <t>セイゾウ</t>
    </rPh>
    <phoneticPr fontId="2"/>
  </si>
  <si>
    <t>単価
（税抜）</t>
    <rPh sb="0" eb="2">
      <t>タンカ</t>
    </rPh>
    <rPh sb="4" eb="6">
      <t>ゼイヌキ</t>
    </rPh>
    <phoneticPr fontId="2"/>
  </si>
  <si>
    <t>購入数</t>
    <rPh sb="0" eb="2">
      <t>コウニュウ</t>
    </rPh>
    <rPh sb="2" eb="3">
      <t>スウ</t>
    </rPh>
    <phoneticPr fontId="2"/>
  </si>
  <si>
    <t>助成対象経費</t>
    <rPh sb="0" eb="2">
      <t>ジョセイ</t>
    </rPh>
    <rPh sb="2" eb="4">
      <t>タイショウ</t>
    </rPh>
    <rPh sb="4" eb="6">
      <t>ケイヒ</t>
    </rPh>
    <phoneticPr fontId="2"/>
  </si>
  <si>
    <t>防爆型に該当</t>
    <rPh sb="0" eb="3">
      <t>ボウバクガタ</t>
    </rPh>
    <rPh sb="4" eb="6">
      <t>ガイトウ</t>
    </rPh>
    <phoneticPr fontId="2"/>
  </si>
  <si>
    <t>水銀灯型</t>
    <rPh sb="0" eb="3">
      <t>スイギントウ</t>
    </rPh>
    <rPh sb="3" eb="4">
      <t>ガタ</t>
    </rPh>
    <phoneticPr fontId="2"/>
  </si>
  <si>
    <t>設</t>
    <rPh sb="0" eb="1">
      <t>セツ</t>
    </rPh>
    <phoneticPr fontId="2"/>
  </si>
  <si>
    <t>(2) 工事費等</t>
    <rPh sb="4" eb="7">
      <t>コウジヒ</t>
    </rPh>
    <rPh sb="7" eb="8">
      <t>トウ</t>
    </rPh>
    <phoneticPr fontId="2"/>
  </si>
  <si>
    <t>工事内容
（見積明細）</t>
    <rPh sb="0" eb="2">
      <t>コウジ</t>
    </rPh>
    <rPh sb="2" eb="4">
      <t>ナイヨウ</t>
    </rPh>
    <rPh sb="6" eb="8">
      <t>ミツモリ</t>
    </rPh>
    <rPh sb="8" eb="10">
      <t>メイサイ</t>
    </rPh>
    <phoneticPr fontId="2"/>
  </si>
  <si>
    <t>施工業者</t>
    <rPh sb="0" eb="2">
      <t>セコウ</t>
    </rPh>
    <rPh sb="2" eb="4">
      <t>ギョウシャ</t>
    </rPh>
    <rPh sb="3" eb="4">
      <t>コウギョウ</t>
    </rPh>
    <phoneticPr fontId="2"/>
  </si>
  <si>
    <t>数量</t>
    <rPh sb="0" eb="2">
      <t>スウリョウ</t>
    </rPh>
    <phoneticPr fontId="2"/>
  </si>
  <si>
    <t>備考</t>
    <rPh sb="0" eb="2">
      <t>ビコウ</t>
    </rPh>
    <phoneticPr fontId="2"/>
  </si>
  <si>
    <t>工</t>
    <rPh sb="0" eb="1">
      <t>コウ</t>
    </rPh>
    <phoneticPr fontId="2"/>
  </si>
  <si>
    <t>(3)　助成対象外経費</t>
    <rPh sb="4" eb="9">
      <t>ジョセイタイショウガイ</t>
    </rPh>
    <rPh sb="9" eb="11">
      <t>ケイヒ</t>
    </rPh>
    <phoneticPr fontId="2"/>
  </si>
  <si>
    <t>費目
（設計費、撤去費等）</t>
    <rPh sb="0" eb="2">
      <t>ヒモク</t>
    </rPh>
    <rPh sb="4" eb="7">
      <t>セッケイヒ</t>
    </rPh>
    <rPh sb="8" eb="11">
      <t>テッキョヒ</t>
    </rPh>
    <rPh sb="11" eb="12">
      <t>トウ</t>
    </rPh>
    <phoneticPr fontId="2"/>
  </si>
  <si>
    <t>内容</t>
    <rPh sb="0" eb="2">
      <t>ナイヨウ</t>
    </rPh>
    <phoneticPr fontId="2"/>
  </si>
  <si>
    <t>実施の事業に要する
助成対象外の経費
（税抜）</t>
    <rPh sb="0" eb="2">
      <t>ジッシ</t>
    </rPh>
    <rPh sb="3" eb="5">
      <t>ジギョウ</t>
    </rPh>
    <rPh sb="6" eb="7">
      <t>ヨウ</t>
    </rPh>
    <rPh sb="10" eb="12">
      <t>ジョセイ</t>
    </rPh>
    <rPh sb="12" eb="14">
      <t>タイショウ</t>
    </rPh>
    <rPh sb="14" eb="15">
      <t>ガイ</t>
    </rPh>
    <rPh sb="16" eb="18">
      <t>ケイヒ</t>
    </rPh>
    <rPh sb="20" eb="22">
      <t>ゼイヌキ</t>
    </rPh>
    <phoneticPr fontId="2"/>
  </si>
  <si>
    <t>対象外</t>
    <rPh sb="0" eb="3">
      <t>タイショウガイ</t>
    </rPh>
    <phoneticPr fontId="2"/>
  </si>
  <si>
    <t>　</t>
    <phoneticPr fontId="2"/>
  </si>
  <si>
    <t>別紙　節電効果計算シート　1/2</t>
    <rPh sb="3" eb="5">
      <t>セツデン</t>
    </rPh>
    <rPh sb="5" eb="7">
      <t>コウカ</t>
    </rPh>
    <rPh sb="7" eb="9">
      <t>ケイサン</t>
    </rPh>
    <phoneticPr fontId="2"/>
  </si>
  <si>
    <t>（設置前）</t>
    <rPh sb="1" eb="3">
      <t>セッチ</t>
    </rPh>
    <rPh sb="3" eb="4">
      <t>マエ</t>
    </rPh>
    <phoneticPr fontId="2"/>
  </si>
  <si>
    <t>(1)計算条件</t>
    <rPh sb="3" eb="5">
      <t>ケイサン</t>
    </rPh>
    <rPh sb="5" eb="7">
      <t>ジョウケン</t>
    </rPh>
    <phoneticPr fontId="2"/>
  </si>
  <si>
    <r>
      <t xml:space="preserve">想定電気代
</t>
    </r>
    <r>
      <rPr>
        <sz val="9"/>
        <rFont val="ＭＳ Ｐゴシック"/>
        <family val="3"/>
        <charset val="128"/>
        <scheme val="minor"/>
      </rPr>
      <t>※直近12ヶ月分の総電力料金÷総電気使用量</t>
    </r>
    <rPh sb="0" eb="2">
      <t>ソウテイ</t>
    </rPh>
    <rPh sb="2" eb="5">
      <t>デンキダイ</t>
    </rPh>
    <rPh sb="7" eb="9">
      <t>チョッキン</t>
    </rPh>
    <rPh sb="12" eb="13">
      <t>ゲツ</t>
    </rPh>
    <rPh sb="13" eb="14">
      <t>ブン</t>
    </rPh>
    <rPh sb="15" eb="18">
      <t>ソウデンリョク</t>
    </rPh>
    <rPh sb="18" eb="20">
      <t>リョウキン</t>
    </rPh>
    <rPh sb="21" eb="27">
      <t>ソウデンキシヨウリョウ</t>
    </rPh>
    <phoneticPr fontId="2"/>
  </si>
  <si>
    <t>円/1kWh</t>
    <rPh sb="0" eb="1">
      <t>エン</t>
    </rPh>
    <phoneticPr fontId="2"/>
  </si>
  <si>
    <t>一日の稼働時間</t>
    <rPh sb="0" eb="2">
      <t>イチニチ</t>
    </rPh>
    <rPh sb="3" eb="5">
      <t>カドウ</t>
    </rPh>
    <rPh sb="5" eb="7">
      <t>ジカン</t>
    </rPh>
    <phoneticPr fontId="2"/>
  </si>
  <si>
    <t>時間</t>
    <rPh sb="0" eb="2">
      <t>ジカン</t>
    </rPh>
    <phoneticPr fontId="2"/>
  </si>
  <si>
    <t>年間稼働日数</t>
    <rPh sb="0" eb="2">
      <t>ネンカン</t>
    </rPh>
    <rPh sb="2" eb="4">
      <t>カドウ</t>
    </rPh>
    <rPh sb="4" eb="6">
      <t>ニッスウ</t>
    </rPh>
    <phoneticPr fontId="2"/>
  </si>
  <si>
    <t>日/年</t>
    <rPh sb="0" eb="1">
      <t>ニチ</t>
    </rPh>
    <rPh sb="2" eb="3">
      <t>ネン</t>
    </rPh>
    <phoneticPr fontId="2"/>
  </si>
  <si>
    <t>(2)設置前状況</t>
    <rPh sb="3" eb="5">
      <t>セッチ</t>
    </rPh>
    <rPh sb="5" eb="6">
      <t>マエ</t>
    </rPh>
    <rPh sb="6" eb="8">
      <t>ジョウキョウ</t>
    </rPh>
    <phoneticPr fontId="2"/>
  </si>
  <si>
    <t>照明器名称</t>
    <rPh sb="0" eb="2">
      <t>ショウメイ</t>
    </rPh>
    <rPh sb="2" eb="3">
      <t>キ</t>
    </rPh>
    <rPh sb="3" eb="5">
      <t>メイショウ</t>
    </rPh>
    <phoneticPr fontId="2"/>
  </si>
  <si>
    <t>W数</t>
    <rPh sb="1" eb="2">
      <t>スウ</t>
    </rPh>
    <phoneticPr fontId="2"/>
  </si>
  <si>
    <t>灯数</t>
    <rPh sb="0" eb="2">
      <t>トウスウ</t>
    </rPh>
    <phoneticPr fontId="2"/>
  </si>
  <si>
    <t>台数</t>
    <rPh sb="0" eb="2">
      <t>ダイスウ</t>
    </rPh>
    <phoneticPr fontId="2"/>
  </si>
  <si>
    <t>kW</t>
    <phoneticPr fontId="2"/>
  </si>
  <si>
    <r>
      <t>電気代</t>
    </r>
    <r>
      <rPr>
        <sz val="9"/>
        <rFont val="ＭＳ Ｐゴシック"/>
        <family val="3"/>
        <charset val="128"/>
        <scheme val="minor"/>
      </rPr>
      <t>（円）</t>
    </r>
    <rPh sb="0" eb="3">
      <t>デンキダイ</t>
    </rPh>
    <rPh sb="4" eb="5">
      <t>エン</t>
    </rPh>
    <phoneticPr fontId="2"/>
  </si>
  <si>
    <t>別紙　節電効果計算シート　2/2</t>
    <rPh sb="0" eb="2">
      <t>ベッシ</t>
    </rPh>
    <rPh sb="3" eb="5">
      <t>セツデン</t>
    </rPh>
    <rPh sb="5" eb="7">
      <t>コウカ</t>
    </rPh>
    <rPh sb="7" eb="9">
      <t>ケイサン</t>
    </rPh>
    <phoneticPr fontId="2"/>
  </si>
  <si>
    <t>（設置後）</t>
    <rPh sb="1" eb="3">
      <t>セッチ</t>
    </rPh>
    <rPh sb="3" eb="4">
      <t>ゴ</t>
    </rPh>
    <phoneticPr fontId="2"/>
  </si>
  <si>
    <t>(3)設置後状況</t>
    <rPh sb="3" eb="5">
      <t>セッチ</t>
    </rPh>
    <rPh sb="5" eb="6">
      <t>ゴ</t>
    </rPh>
    <rPh sb="6" eb="8">
      <t>ジョウキョウ</t>
    </rPh>
    <phoneticPr fontId="2"/>
  </si>
  <si>
    <r>
      <t>電気代</t>
    </r>
    <r>
      <rPr>
        <sz val="9"/>
        <rFont val="ＭＳ Ｐゴシック"/>
        <family val="3"/>
        <charset val="128"/>
        <scheme val="minor"/>
      </rPr>
      <t>（円）</t>
    </r>
    <rPh sb="0" eb="3">
      <t>デンキダイ</t>
    </rPh>
    <phoneticPr fontId="2"/>
  </si>
  <si>
    <t>(4)節電効果</t>
    <rPh sb="3" eb="5">
      <t>セツデン</t>
    </rPh>
    <rPh sb="5" eb="7">
      <t>コウカ</t>
    </rPh>
    <phoneticPr fontId="2"/>
  </si>
  <si>
    <t>削減電気量</t>
    <rPh sb="0" eb="2">
      <t>サクゲン</t>
    </rPh>
    <rPh sb="2" eb="4">
      <t>デンキ</t>
    </rPh>
    <rPh sb="4" eb="5">
      <t>リョウ</t>
    </rPh>
    <phoneticPr fontId="2"/>
  </si>
  <si>
    <t>電気量削減割合</t>
    <rPh sb="0" eb="2">
      <t>デンキ</t>
    </rPh>
    <rPh sb="2" eb="3">
      <t>リョウ</t>
    </rPh>
    <rPh sb="3" eb="5">
      <t>サクゲン</t>
    </rPh>
    <rPh sb="5" eb="7">
      <t>ワリアイ</t>
    </rPh>
    <phoneticPr fontId="2"/>
  </si>
  <si>
    <t>％</t>
    <phoneticPr fontId="2"/>
  </si>
  <si>
    <t>年間電気代</t>
    <rPh sb="0" eb="2">
      <t>ネンカン</t>
    </rPh>
    <rPh sb="2" eb="5">
      <t>デンキダイ</t>
    </rPh>
    <phoneticPr fontId="2"/>
  </si>
  <si>
    <t>（1）経費区分別内訳</t>
  </si>
  <si>
    <t>経費区分</t>
    <rPh sb="0" eb="2">
      <t>ケイヒ</t>
    </rPh>
    <rPh sb="2" eb="4">
      <t>クブン</t>
    </rPh>
    <phoneticPr fontId="2"/>
  </si>
  <si>
    <t>税込金額</t>
    <rPh sb="0" eb="2">
      <t>ゼイコミ</t>
    </rPh>
    <rPh sb="2" eb="4">
      <t>キンガク</t>
    </rPh>
    <phoneticPr fontId="2"/>
  </si>
  <si>
    <t>税抜金額</t>
    <rPh sb="0" eb="2">
      <t>ゼイヌキ</t>
    </rPh>
    <rPh sb="2" eb="4">
      <t>キンガク</t>
    </rPh>
    <phoneticPr fontId="2"/>
  </si>
  <si>
    <t>助成金交付申請額
（千円未満端数切捨）</t>
    <rPh sb="0" eb="3">
      <t>ジョセイキン</t>
    </rPh>
    <rPh sb="3" eb="5">
      <t>コウフ</t>
    </rPh>
    <rPh sb="5" eb="7">
      <t>シンセイ</t>
    </rPh>
    <rPh sb="7" eb="8">
      <t>ガク</t>
    </rPh>
    <rPh sb="10" eb="11">
      <t>セン</t>
    </rPh>
    <rPh sb="11" eb="12">
      <t>エン</t>
    </rPh>
    <rPh sb="12" eb="14">
      <t>ミマン</t>
    </rPh>
    <rPh sb="14" eb="16">
      <t>ハスウ</t>
    </rPh>
    <rPh sb="16" eb="18">
      <t>キリス</t>
    </rPh>
    <phoneticPr fontId="2"/>
  </si>
  <si>
    <t>(1)</t>
    <phoneticPr fontId="2"/>
  </si>
  <si>
    <t>設備購入費</t>
    <rPh sb="0" eb="2">
      <t>セツビ</t>
    </rPh>
    <rPh sb="2" eb="4">
      <t>コウニュウ</t>
    </rPh>
    <rPh sb="4" eb="5">
      <t>ヒ</t>
    </rPh>
    <phoneticPr fontId="2"/>
  </si>
  <si>
    <t>(2)</t>
    <phoneticPr fontId="2"/>
  </si>
  <si>
    <t>工事費等</t>
    <rPh sb="0" eb="2">
      <t>コウジ</t>
    </rPh>
    <rPh sb="2" eb="3">
      <t>ヒ</t>
    </rPh>
    <rPh sb="3" eb="4">
      <t>トウ</t>
    </rPh>
    <phoneticPr fontId="2"/>
  </si>
  <si>
    <t>助成対象経費　合計</t>
    <rPh sb="0" eb="2">
      <t>ジョセイ</t>
    </rPh>
    <rPh sb="2" eb="4">
      <t>タイショウ</t>
    </rPh>
    <rPh sb="4" eb="6">
      <t>ケイヒ</t>
    </rPh>
    <rPh sb="7" eb="9">
      <t>ゴウケイ</t>
    </rPh>
    <phoneticPr fontId="2"/>
  </si>
  <si>
    <t>助成対象外経費</t>
    <rPh sb="0" eb="2">
      <t>ジョセイ</t>
    </rPh>
    <rPh sb="2" eb="4">
      <t>タイショウ</t>
    </rPh>
    <rPh sb="4" eb="5">
      <t>ガイ</t>
    </rPh>
    <rPh sb="5" eb="7">
      <t>ケイヒ</t>
    </rPh>
    <phoneticPr fontId="2"/>
  </si>
  <si>
    <t>総事業費</t>
    <rPh sb="0" eb="4">
      <t>ソウジギョウヒ</t>
    </rPh>
    <phoneticPr fontId="2"/>
  </si>
  <si>
    <t>(2)資金調達内訳</t>
    <rPh sb="3" eb="5">
      <t>シキン</t>
    </rPh>
    <rPh sb="5" eb="7">
      <t>チョウタツ</t>
    </rPh>
    <rPh sb="7" eb="9">
      <t>ウチワケ</t>
    </rPh>
    <phoneticPr fontId="2"/>
  </si>
  <si>
    <t>資金調達金額</t>
    <rPh sb="0" eb="2">
      <t>シキン</t>
    </rPh>
    <rPh sb="2" eb="4">
      <t>チョウタツ</t>
    </rPh>
    <rPh sb="4" eb="6">
      <t>キンガク</t>
    </rPh>
    <phoneticPr fontId="2"/>
  </si>
  <si>
    <t>調達先
（名称等）</t>
    <rPh sb="0" eb="3">
      <t>チョウタツサキ</t>
    </rPh>
    <rPh sb="5" eb="7">
      <t>メイショウ</t>
    </rPh>
    <rPh sb="7" eb="8">
      <t>トウ</t>
    </rPh>
    <phoneticPr fontId="2"/>
  </si>
  <si>
    <t>備考
（進捗状況など）</t>
    <rPh sb="0" eb="2">
      <t>ビコウ</t>
    </rPh>
    <rPh sb="4" eb="6">
      <t>シンチョク</t>
    </rPh>
    <rPh sb="6" eb="8">
      <t>ジョウキョウ</t>
    </rPh>
    <phoneticPr fontId="2"/>
  </si>
  <si>
    <t>自己資金</t>
    <rPh sb="0" eb="1">
      <t>ジコ</t>
    </rPh>
    <rPh sb="1" eb="3">
      <t>シキン</t>
    </rPh>
    <phoneticPr fontId="2"/>
  </si>
  <si>
    <t>←自己資金、銀行借入金、役員借入金、その他のうち、当てはまる箇所に値を入力してください。</t>
    <rPh sb="1" eb="5">
      <t>ジコシキン</t>
    </rPh>
    <rPh sb="6" eb="11">
      <t>ギンコウカリイレキン</t>
    </rPh>
    <rPh sb="12" eb="14">
      <t>ヤクイン</t>
    </rPh>
    <rPh sb="14" eb="17">
      <t>カリイレキン</t>
    </rPh>
    <rPh sb="20" eb="21">
      <t>ホカ</t>
    </rPh>
    <rPh sb="25" eb="26">
      <t>ア</t>
    </rPh>
    <rPh sb="30" eb="32">
      <t>カショ</t>
    </rPh>
    <rPh sb="33" eb="34">
      <t>アタイ</t>
    </rPh>
    <rPh sb="35" eb="37">
      <t>ニュウリョク</t>
    </rPh>
    <phoneticPr fontId="2"/>
  </si>
  <si>
    <t>銀行借入金</t>
    <rPh sb="0" eb="1">
      <t>ギンコウ</t>
    </rPh>
    <rPh sb="2" eb="3">
      <t>キン</t>
    </rPh>
    <phoneticPr fontId="2"/>
  </si>
  <si>
    <t>役員借入金</t>
    <rPh sb="0" eb="1">
      <t>ヤクイン</t>
    </rPh>
    <rPh sb="1" eb="3">
      <t>カリイレ</t>
    </rPh>
    <rPh sb="3" eb="4">
      <t>キン</t>
    </rPh>
    <phoneticPr fontId="2"/>
  </si>
  <si>
    <t>その他</t>
    <rPh sb="1" eb="2">
      <t>タ</t>
    </rPh>
    <phoneticPr fontId="2"/>
  </si>
  <si>
    <t>（</t>
    <phoneticPr fontId="2"/>
  </si>
  <si>
    <t>）</t>
    <phoneticPr fontId="2"/>
  </si>
  <si>
    <t>←総事業費と同額になっていることを確認してください。（助成金分を差し引かないで下さい）</t>
    <rPh sb="1" eb="5">
      <t>ソウジギョウヒ</t>
    </rPh>
    <rPh sb="6" eb="8">
      <t>ドウガク</t>
    </rPh>
    <rPh sb="17" eb="19">
      <t>カクニン</t>
    </rPh>
    <rPh sb="27" eb="30">
      <t>ジョセイキン</t>
    </rPh>
    <rPh sb="30" eb="31">
      <t>ブン</t>
    </rPh>
    <rPh sb="32" eb="33">
      <t>サ</t>
    </rPh>
    <rPh sb="34" eb="35">
      <t>ヒ</t>
    </rPh>
    <rPh sb="39" eb="40">
      <t>クダ</t>
    </rPh>
    <phoneticPr fontId="2"/>
  </si>
  <si>
    <t>注１</t>
    <phoneticPr fontId="2"/>
  </si>
  <si>
    <t>　「助成対象経費」には、「助成事業に要する経費」から、消費税、振込手数料、交通費、通信費、</t>
    <rPh sb="41" eb="43">
      <t>ツウシン</t>
    </rPh>
    <rPh sb="43" eb="44">
      <t>ヒ</t>
    </rPh>
    <phoneticPr fontId="2"/>
  </si>
  <si>
    <t xml:space="preserve">収入印紙代等の間接経費を除いたものを記入してください。
</t>
    <phoneticPr fontId="2"/>
  </si>
  <si>
    <t>注２</t>
    <phoneticPr fontId="2"/>
  </si>
  <si>
    <t>　「助成金交付申請額」とは、「助成対象経費」のうち、助成金の交付を希望する額で「助成対象</t>
    <phoneticPr fontId="2"/>
  </si>
  <si>
    <t>経費」に助成率（1/2）を乗じた金額（千円未満切捨）で、かつ助成限度額以内となります。</t>
    <phoneticPr fontId="2"/>
  </si>
  <si>
    <t>注3</t>
    <phoneticPr fontId="2"/>
  </si>
  <si>
    <t>　（1）経費区分別内訳の総事業費（助成事業に要する経費）の総額と（2）の資金調達内訳の</t>
    <phoneticPr fontId="2"/>
  </si>
  <si>
    <t>資金調達金額の総額が一致するように記入してください。</t>
    <phoneticPr fontId="2"/>
  </si>
  <si>
    <t>資金調達内訳は、助成金が交付されるまでの間の資金繰り状況を記入してください。</t>
    <phoneticPr fontId="2"/>
  </si>
  <si>
    <t>設備設置による電力削減効果（照明器具のみ）</t>
    <rPh sb="0" eb="2">
      <t>セツビ</t>
    </rPh>
    <rPh sb="2" eb="4">
      <t>セッチ</t>
    </rPh>
    <rPh sb="7" eb="9">
      <t>デンリョク</t>
    </rPh>
    <rPh sb="9" eb="11">
      <t>サクゲン</t>
    </rPh>
    <rPh sb="11" eb="13">
      <t>コウカ</t>
    </rPh>
    <rPh sb="14" eb="18">
      <t>ショウメイキグ</t>
    </rPh>
    <phoneticPr fontId="2"/>
  </si>
  <si>
    <t>4 申請者の概要</t>
    <rPh sb="2" eb="5">
      <t>シンセイシャ</t>
    </rPh>
    <rPh sb="6" eb="8">
      <t>ガイヨウ</t>
    </rPh>
    <phoneticPr fontId="2"/>
  </si>
  <si>
    <t>5 株主名簿（又は中小企業団体等の理事名簿）【申請日現在】</t>
    <rPh sb="2" eb="4">
      <t>カブヌシ</t>
    </rPh>
    <rPh sb="4" eb="6">
      <t>メイボ</t>
    </rPh>
    <rPh sb="7" eb="8">
      <t>マタ</t>
    </rPh>
    <rPh sb="9" eb="13">
      <t>チュウショウキギョウ</t>
    </rPh>
    <rPh sb="13" eb="15">
      <t>ダンタイ</t>
    </rPh>
    <rPh sb="15" eb="16">
      <t>トウ</t>
    </rPh>
    <rPh sb="17" eb="21">
      <t>リジメイボ</t>
    </rPh>
    <rPh sb="23" eb="26">
      <t>シンセイビ</t>
    </rPh>
    <rPh sb="26" eb="28">
      <t>ゲンザイ</t>
    </rPh>
    <phoneticPr fontId="2"/>
  </si>
  <si>
    <t>6 助成対象場所</t>
    <phoneticPr fontId="2"/>
  </si>
  <si>
    <t>7 助成事業内容</t>
    <rPh sb="2" eb="4">
      <t>ジョセイ</t>
    </rPh>
    <rPh sb="4" eb="6">
      <t>ジギョウ</t>
    </rPh>
    <rPh sb="6" eb="8">
      <t>ナイヨウ</t>
    </rPh>
    <phoneticPr fontId="2"/>
  </si>
  <si>
    <t>8 費用明細</t>
    <phoneticPr fontId="2"/>
  </si>
  <si>
    <t>9 資金計画</t>
    <rPh sb="2" eb="4">
      <t>シキン</t>
    </rPh>
    <rPh sb="4" eb="6">
      <t>ケイカク</t>
    </rPh>
    <phoneticPr fontId="2"/>
  </si>
  <si>
    <t>東京都地球温暖化防止活動推進センター（クール・ネット東京）が実施する「省エネコンサルティング事業」において、省エネ対策サポート事業者として登録した地域温暖化対策ビジネス事業者が実施する省エネコンサルティング</t>
    <rPh sb="0" eb="3">
      <t>トウキョウト</t>
    </rPh>
    <rPh sb="3" eb="5">
      <t>チキュウ</t>
    </rPh>
    <rPh sb="5" eb="8">
      <t>オンダンカ</t>
    </rPh>
    <rPh sb="8" eb="10">
      <t>ボウシ</t>
    </rPh>
    <rPh sb="10" eb="12">
      <t>カツドウ</t>
    </rPh>
    <rPh sb="12" eb="14">
      <t>スイシン</t>
    </rPh>
    <rPh sb="26" eb="28">
      <t>トウキョウ</t>
    </rPh>
    <rPh sb="30" eb="32">
      <t>ジッシ</t>
    </rPh>
    <rPh sb="35" eb="36">
      <t>ショウ</t>
    </rPh>
    <rPh sb="46" eb="48">
      <t>ジギョウ</t>
    </rPh>
    <rPh sb="54" eb="55">
      <t>ショウ</t>
    </rPh>
    <rPh sb="57" eb="59">
      <t>タイサク</t>
    </rPh>
    <rPh sb="63" eb="66">
      <t>ジギョウシャ</t>
    </rPh>
    <rPh sb="69" eb="71">
      <t>トウロク</t>
    </rPh>
    <rPh sb="73" eb="78">
      <t>チイキオンダンカ</t>
    </rPh>
    <rPh sb="78" eb="80">
      <t>タイサク</t>
    </rPh>
    <rPh sb="84" eb="87">
      <t>ジギョウシャ</t>
    </rPh>
    <rPh sb="88" eb="90">
      <t>ジッシ</t>
    </rPh>
    <rPh sb="92" eb="93">
      <t>ショウ</t>
    </rPh>
    <phoneticPr fontId="2"/>
  </si>
  <si>
    <t>本社所在地
（登記簿上）</t>
    <rPh sb="0" eb="2">
      <t>ホンシャ</t>
    </rPh>
    <rPh sb="2" eb="4">
      <t>ショザイ</t>
    </rPh>
    <rPh sb="4" eb="5">
      <t>チ</t>
    </rPh>
    <rPh sb="7" eb="10">
      <t>トウキボ</t>
    </rPh>
    <rPh sb="10" eb="11">
      <t>ジョウ</t>
    </rPh>
    <phoneticPr fontId="24"/>
  </si>
  <si>
    <t>合計</t>
    <rPh sb="0" eb="2">
      <t>ゴウケイ</t>
    </rPh>
    <phoneticPr fontId="24"/>
  </si>
  <si>
    <t>地域の省エネコンサル</t>
    <rPh sb="0" eb="2">
      <t>チイキ</t>
    </rPh>
    <rPh sb="3" eb="4">
      <t>ショウ</t>
    </rPh>
    <phoneticPr fontId="24"/>
  </si>
  <si>
    <t>想定電気代（円）</t>
    <rPh sb="0" eb="2">
      <t>ソウテイ</t>
    </rPh>
    <rPh sb="2" eb="5">
      <t>デンキダイ</t>
    </rPh>
    <rPh sb="6" eb="7">
      <t>エン</t>
    </rPh>
    <phoneticPr fontId="24"/>
  </si>
  <si>
    <t>助成対象経費
（税抜）</t>
    <rPh sb="0" eb="2">
      <t>ジョセイ</t>
    </rPh>
    <rPh sb="2" eb="4">
      <t>タイショウ</t>
    </rPh>
    <rPh sb="4" eb="6">
      <t>ケイヒ</t>
    </rPh>
    <rPh sb="8" eb="10">
      <t>ゼイヌ</t>
    </rPh>
    <phoneticPr fontId="24"/>
  </si>
  <si>
    <t>東京都地球温暖化防止活動推進センター（クール・ネット東京）が実施した「地域の多様な主体と連携した中小規模事業所省エネ支援事業」において、交付決定を受けた省エネ対策サポート事業者が実施した省エネコンサルティング</t>
    <rPh sb="0" eb="3">
      <t>トウキョウト</t>
    </rPh>
    <rPh sb="3" eb="5">
      <t>チキュウ</t>
    </rPh>
    <rPh sb="5" eb="8">
      <t>オンダンカ</t>
    </rPh>
    <rPh sb="8" eb="10">
      <t>ボウシ</t>
    </rPh>
    <rPh sb="10" eb="12">
      <t>カツドウ</t>
    </rPh>
    <rPh sb="12" eb="14">
      <t>スイシン</t>
    </rPh>
    <rPh sb="26" eb="28">
      <t>トウキョウ</t>
    </rPh>
    <rPh sb="30" eb="32">
      <t>ジッシ</t>
    </rPh>
    <rPh sb="35" eb="37">
      <t>チイキ</t>
    </rPh>
    <rPh sb="38" eb="40">
      <t>タヨウ</t>
    </rPh>
    <rPh sb="41" eb="43">
      <t>シュタイ</t>
    </rPh>
    <rPh sb="44" eb="46">
      <t>レンケイ</t>
    </rPh>
    <rPh sb="48" eb="52">
      <t>チュウショウキボ</t>
    </rPh>
    <rPh sb="52" eb="55">
      <t>ジギョウショ</t>
    </rPh>
    <rPh sb="55" eb="56">
      <t>ショウ</t>
    </rPh>
    <rPh sb="58" eb="60">
      <t>シエン</t>
    </rPh>
    <rPh sb="60" eb="62">
      <t>ジギョウ</t>
    </rPh>
    <rPh sb="68" eb="72">
      <t>コウフケッテイ</t>
    </rPh>
    <rPh sb="73" eb="74">
      <t>ウ</t>
    </rPh>
    <rPh sb="76" eb="77">
      <t>ショウ</t>
    </rPh>
    <rPh sb="79" eb="81">
      <t>タイサク</t>
    </rPh>
    <rPh sb="85" eb="88">
      <t>ジギョウシャ</t>
    </rPh>
    <rPh sb="89" eb="91">
      <t>ジッシ</t>
    </rPh>
    <rPh sb="93" eb="94">
      <t>ショウ</t>
    </rPh>
    <phoneticPr fontId="2"/>
  </si>
  <si>
    <t>〇</t>
    <phoneticPr fontId="2"/>
  </si>
  <si>
    <t>←（１）の総事業費と同額であることを確認下さい。</t>
    <phoneticPr fontId="2"/>
  </si>
  <si>
    <r>
      <t>※従業員数が多い順に</t>
    </r>
    <r>
      <rPr>
        <b/>
        <sz val="8"/>
        <color rgb="FFFF0000"/>
        <rFont val="ＭＳ Ｐゴシック"/>
        <family val="3"/>
        <charset val="128"/>
        <scheme val="minor"/>
      </rPr>
      <t>本社も含めて</t>
    </r>
    <r>
      <rPr>
        <b/>
        <sz val="8"/>
        <color theme="1"/>
        <rFont val="ＭＳ Ｐゴシック"/>
        <family val="3"/>
        <charset val="128"/>
        <scheme val="minor"/>
      </rPr>
      <t>最大３事業所まで記入してください（本助成金を利用したことのある工場は</t>
    </r>
    <r>
      <rPr>
        <b/>
        <sz val="8"/>
        <color rgb="FFFF0000"/>
        <rFont val="ＭＳ Ｐゴシック"/>
        <family val="3"/>
        <charset val="128"/>
        <scheme val="minor"/>
      </rPr>
      <t>優先</t>
    </r>
    <r>
      <rPr>
        <b/>
        <sz val="8"/>
        <color theme="1"/>
        <rFont val="ＭＳ Ｐゴシック"/>
        <family val="3"/>
        <charset val="128"/>
        <scheme val="minor"/>
      </rPr>
      <t>してご記入ください）</t>
    </r>
    <rPh sb="1" eb="4">
      <t>ジュウギョウイン</t>
    </rPh>
    <rPh sb="4" eb="5">
      <t>スウ</t>
    </rPh>
    <rPh sb="6" eb="7">
      <t>オオ</t>
    </rPh>
    <rPh sb="8" eb="9">
      <t>ジュン</t>
    </rPh>
    <rPh sb="10" eb="12">
      <t>ホンシャ</t>
    </rPh>
    <rPh sb="13" eb="14">
      <t>フク</t>
    </rPh>
    <rPh sb="16" eb="18">
      <t>サイダイ</t>
    </rPh>
    <rPh sb="19" eb="22">
      <t>ジギョウショ</t>
    </rPh>
    <rPh sb="24" eb="26">
      <t>キニュウ</t>
    </rPh>
    <rPh sb="33" eb="37">
      <t>ホンジョセイキン</t>
    </rPh>
    <rPh sb="38" eb="40">
      <t>リヨウ</t>
    </rPh>
    <rPh sb="47" eb="49">
      <t>コウジョウ</t>
    </rPh>
    <rPh sb="50" eb="52">
      <t>ユウセン</t>
    </rPh>
    <rPh sb="55" eb="57">
      <t>キニュウ</t>
    </rPh>
    <phoneticPr fontId="2"/>
  </si>
  <si>
    <t>過去に
本助成金
利用</t>
    <rPh sb="0" eb="2">
      <t>カコ</t>
    </rPh>
    <rPh sb="4" eb="5">
      <t>ホン</t>
    </rPh>
    <rPh sb="5" eb="8">
      <t>ジョセイキン</t>
    </rPh>
    <rPh sb="9" eb="11">
      <t>リヨウ</t>
    </rPh>
    <phoneticPr fontId="2"/>
  </si>
  <si>
    <t>令和７年度 第2回</t>
    <rPh sb="0" eb="2">
      <t>レイワ</t>
    </rPh>
    <rPh sb="3" eb="5">
      <t>ネンド</t>
    </rPh>
    <rPh sb="4" eb="5">
      <t>ド</t>
    </rPh>
    <rPh sb="6" eb="7">
      <t>ダイ</t>
    </rPh>
    <rPh sb="8" eb="9">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</si>
</sst>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5" formatCode="&quot;¥&quot;#,##0;&quot;¥&quot;\-#,##0"/>
    <numFmt numFmtId="6" formatCode="&quot;¥&quot;#,##0;[Red]&quot;¥&quot;\-#,##0"/>
    <numFmt numFmtId="176" formatCode="0.0%"/>
    <numFmt numFmtId="177" formatCode="m&quot;月&quot;d&quot;日&quot;;@"/>
    <numFmt numFmtId="178" formatCode="[$-411]ge\.m\.d;@"/>
    <numFmt numFmtId="179" formatCode="&quot;¥&quot;#,##0_);[Red]\(&quot;¥&quot;#,##0\)"/>
    <numFmt numFmtId="180" formatCode="0_);[Red]\(0\)"/>
    <numFmt numFmtId="181" formatCode="[$-411]ggge&quot;年&quot;m&quot;月&quot;d&quot;日&quot;;@"/>
    <numFmt numFmtId="182" formatCode="yyyy&quot;年&quot;m&quot;月&quot;d&quot;日&quot;;@"/>
    <numFmt numFmtId="183" formatCode="#,##0_ ;[Red]\-#,##0\ "/>
    <numFmt numFmtId="184" formatCode="General&quot;名&quot;"/>
    <numFmt numFmtId="185" formatCode="#,##0_ "/>
    <numFmt numFmtId="186" formatCode="#,##0&quot;円&quot;"/>
    <numFmt numFmtId="187" formatCode="0.0"/>
    <numFmt numFmtId="188" formatCode="#,##0;[Red]#,##0"/>
  </numFmts>
  <fonts count="73"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color indexed="8"/>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color theme="1"/>
      <name val="ＭＳ Ｐゴシック"/>
      <family val="2"/>
      <charset val="128"/>
      <scheme val="minor"/>
    </font>
    <font>
      <sz val="8"/>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1"/>
      <color theme="1"/>
      <name val="ＭＳ Ｐゴシック"/>
      <family val="2"/>
      <scheme val="minor"/>
    </font>
    <font>
      <b/>
      <sz val="11"/>
      <name val="ＭＳ Ｐゴシック"/>
      <family val="3"/>
      <charset val="128"/>
      <scheme val="minor"/>
    </font>
    <font>
      <b/>
      <sz val="10"/>
      <name val="ＭＳ Ｐゴシック"/>
      <family val="3"/>
      <charset val="128"/>
      <scheme val="minor"/>
    </font>
    <font>
      <sz val="11"/>
      <color theme="1"/>
      <name val="ＭＳ 明朝"/>
      <family val="1"/>
      <charset val="128"/>
    </font>
    <font>
      <b/>
      <sz val="14"/>
      <color theme="1"/>
      <name val="ＭＳ 明朝"/>
      <family val="1"/>
      <charset val="128"/>
    </font>
    <font>
      <sz val="10"/>
      <color theme="1"/>
      <name val="ＭＳ 明朝"/>
      <family val="1"/>
      <charset val="128"/>
    </font>
    <font>
      <sz val="6"/>
      <color theme="1"/>
      <name val="ＭＳ 明朝"/>
      <family val="1"/>
      <charset val="128"/>
    </font>
    <font>
      <sz val="8"/>
      <color rgb="FF0000FF"/>
      <name val="ＭＳ 明朝"/>
      <family val="1"/>
      <charset val="128"/>
    </font>
    <font>
      <b/>
      <sz val="16"/>
      <color rgb="FFFF0000"/>
      <name val="ＭＳ 明朝"/>
      <family val="1"/>
      <charset val="128"/>
    </font>
    <font>
      <sz val="16"/>
      <color theme="1"/>
      <name val="ＭＳ 明朝"/>
      <family val="1"/>
      <charset val="128"/>
    </font>
    <font>
      <sz val="6"/>
      <name val="ＭＳ Ｐゴシック"/>
      <family val="3"/>
      <charset val="128"/>
    </font>
    <font>
      <b/>
      <sz val="11"/>
      <name val="ＭＳ Ｐゴシック"/>
      <family val="3"/>
      <charset val="128"/>
    </font>
    <font>
      <sz val="12"/>
      <name val="ＭＳ Ｐゴシック"/>
      <family val="3"/>
      <charset val="128"/>
      <scheme val="minor"/>
    </font>
    <font>
      <sz val="12"/>
      <name val="ＭＳ Ｐゴシック"/>
      <family val="3"/>
      <charset val="128"/>
    </font>
    <font>
      <b/>
      <sz val="10"/>
      <color theme="1"/>
      <name val="ＭＳ Ｐゴシック"/>
      <family val="3"/>
      <charset val="128"/>
      <scheme val="minor"/>
    </font>
    <font>
      <sz val="16"/>
      <color rgb="FFFF0000"/>
      <name val="ＭＳ 明朝"/>
      <family val="1"/>
      <charset val="128"/>
    </font>
    <font>
      <sz val="11"/>
      <name val="ＭＳ Ｐゴシック"/>
      <family val="3"/>
      <charset val="128"/>
    </font>
    <font>
      <b/>
      <sz val="18"/>
      <name val="HGS創英角ｺﾞｼｯｸUB"/>
      <family val="3"/>
      <charset val="128"/>
    </font>
    <font>
      <b/>
      <sz val="8"/>
      <color theme="1"/>
      <name val="ＭＳ Ｐゴシック"/>
      <family val="3"/>
      <charset val="128"/>
      <scheme val="minor"/>
    </font>
    <font>
      <b/>
      <sz val="9"/>
      <color theme="1"/>
      <name val="ＭＳ Ｐゴシック"/>
      <family val="3"/>
      <charset val="128"/>
      <scheme val="minor"/>
    </font>
    <font>
      <b/>
      <sz val="9"/>
      <name val="ＭＳ Ｐゴシック"/>
      <family val="3"/>
      <charset val="128"/>
      <scheme val="minor"/>
    </font>
    <font>
      <b/>
      <sz val="9"/>
      <color rgb="FFFF0000"/>
      <name val="ＭＳ Ｐゴシック"/>
      <family val="3"/>
      <charset val="128"/>
      <scheme val="minor"/>
    </font>
    <font>
      <b/>
      <sz val="11"/>
      <color rgb="FFFF0000"/>
      <name val="ＭＳ Ｐゴシック"/>
      <family val="3"/>
      <charset val="128"/>
      <scheme val="minor"/>
    </font>
    <font>
      <sz val="11"/>
      <color rgb="FFFF0000"/>
      <name val="ＭＳ Ｐゴシック"/>
      <family val="2"/>
      <charset val="128"/>
      <scheme val="minor"/>
    </font>
    <font>
      <sz val="11"/>
      <color theme="0" tint="-0.249977111117893"/>
      <name val="ＭＳ Ｐゴシック"/>
      <family val="2"/>
      <charset val="128"/>
      <scheme val="minor"/>
    </font>
    <font>
      <sz val="11"/>
      <color theme="0" tint="-0.249977111117893"/>
      <name val="ＭＳ Ｐゴシック"/>
      <family val="3"/>
      <charset val="128"/>
      <scheme val="minor"/>
    </font>
    <font>
      <sz val="6"/>
      <color theme="0" tint="-0.249977111117893"/>
      <name val="ＭＳ Ｐゴシック"/>
      <family val="3"/>
      <charset val="128"/>
      <scheme val="minor"/>
    </font>
    <font>
      <b/>
      <sz val="18"/>
      <color theme="1"/>
      <name val="ＭＳ Ｐゴシック"/>
      <family val="3"/>
      <charset val="128"/>
      <scheme val="minor"/>
    </font>
    <font>
      <sz val="11"/>
      <color theme="0" tint="-0.34998626667073579"/>
      <name val="ＭＳ Ｐゴシック"/>
      <family val="2"/>
      <charset val="128"/>
      <scheme val="minor"/>
    </font>
    <font>
      <sz val="11"/>
      <color theme="0" tint="-0.34998626667073579"/>
      <name val="ＭＳ Ｐゴシック"/>
      <family val="3"/>
      <charset val="128"/>
      <scheme val="minor"/>
    </font>
    <font>
      <sz val="18"/>
      <name val="ＭＳ Ｐゴシック"/>
      <family val="2"/>
      <charset val="128"/>
      <scheme val="minor"/>
    </font>
    <font>
      <sz val="16"/>
      <color theme="1"/>
      <name val="ＭＳ Ｐゴシック"/>
      <family val="2"/>
      <charset val="128"/>
      <scheme val="minor"/>
    </font>
    <font>
      <b/>
      <sz val="12"/>
      <name val="ＭＳ Ｐゴシック"/>
      <family val="3"/>
      <charset val="128"/>
      <scheme val="minor"/>
    </font>
    <font>
      <sz val="11"/>
      <name val="ＭＳ Ｐゴシック"/>
      <family val="2"/>
      <charset val="128"/>
      <scheme val="minor"/>
    </font>
    <font>
      <sz val="14"/>
      <name val="ＭＳ Ｐゴシック"/>
      <family val="3"/>
      <charset val="128"/>
      <scheme val="minor"/>
    </font>
    <font>
      <sz val="14"/>
      <color theme="1"/>
      <name val="ＭＳ Ｐゴシック"/>
      <family val="3"/>
      <charset val="128"/>
      <scheme val="minor"/>
    </font>
    <font>
      <u/>
      <sz val="11"/>
      <color rgb="FFFF0000"/>
      <name val="ＭＳ Ｐゴシック"/>
      <family val="3"/>
      <charset val="128"/>
      <scheme val="minor"/>
    </font>
    <font>
      <b/>
      <sz val="14"/>
      <name val="ＭＳ Ｐゴシック"/>
      <family val="3"/>
      <charset val="128"/>
      <scheme val="minor"/>
    </font>
    <font>
      <sz val="10"/>
      <name val="ＭＳ Ｐゴシック"/>
      <family val="3"/>
      <charset val="128"/>
      <scheme val="minor"/>
    </font>
    <font>
      <b/>
      <sz val="11"/>
      <name val="ＭＳ Ｐゴシック"/>
      <family val="2"/>
      <charset val="128"/>
      <scheme val="minor"/>
    </font>
    <font>
      <sz val="12"/>
      <color theme="1"/>
      <name val="ＭＳ Ｐゴシック"/>
      <family val="3"/>
      <charset val="128"/>
      <scheme val="minor"/>
    </font>
    <font>
      <sz val="16"/>
      <name val="ＭＳ Ｐゴシック"/>
      <family val="3"/>
      <charset val="128"/>
      <scheme val="minor"/>
    </font>
    <font>
      <sz val="10"/>
      <name val="ＭＳ Ｐ明朝"/>
      <family val="1"/>
      <charset val="128"/>
    </font>
    <font>
      <sz val="14"/>
      <name val="ＭＳ Ｐゴシック"/>
      <family val="2"/>
      <charset val="128"/>
      <scheme val="minor"/>
    </font>
    <font>
      <sz val="9"/>
      <name val="ＭＳ Ｐゴシック"/>
      <family val="3"/>
      <charset val="128"/>
      <scheme val="minor"/>
    </font>
    <font>
      <sz val="8"/>
      <color theme="1"/>
      <name val="ＭＳ Ｐゴシック"/>
      <family val="2"/>
      <charset val="128"/>
      <scheme val="minor"/>
    </font>
    <font>
      <sz val="18"/>
      <color theme="1"/>
      <name val="ＭＳ Ｐゴシック"/>
      <family val="3"/>
      <charset val="128"/>
      <scheme val="minor"/>
    </font>
    <font>
      <b/>
      <sz val="12"/>
      <color rgb="FFFF0000"/>
      <name val="メイリオ"/>
      <family val="3"/>
      <charset val="128"/>
    </font>
    <font>
      <b/>
      <sz val="12"/>
      <color rgb="FFFF0000"/>
      <name val="ＭＳ Ｐゴシック"/>
      <family val="3"/>
      <charset val="128"/>
      <scheme val="minor"/>
    </font>
    <font>
      <u/>
      <sz val="11"/>
      <color rgb="FFFF0000"/>
      <name val="ＭＳ Ｐゴシック"/>
      <family val="2"/>
      <charset val="128"/>
      <scheme val="minor"/>
    </font>
    <font>
      <sz val="10"/>
      <name val="ＭＳ Ｐゴシック"/>
      <family val="2"/>
      <charset val="128"/>
      <scheme val="minor"/>
    </font>
    <font>
      <b/>
      <sz val="16"/>
      <name val="ＭＳ Ｐゴシック"/>
      <family val="3"/>
      <charset val="128"/>
    </font>
    <font>
      <b/>
      <sz val="11"/>
      <color theme="1"/>
      <name val="ＭＳ Ｐゴシック"/>
      <family val="3"/>
      <charset val="128"/>
    </font>
    <font>
      <b/>
      <sz val="10"/>
      <name val="ＭＳ Ｐゴシック"/>
      <family val="3"/>
      <charset val="128"/>
    </font>
    <font>
      <b/>
      <sz val="9"/>
      <name val="ＭＳ Ｐゴシック"/>
      <family val="3"/>
      <charset val="128"/>
    </font>
    <font>
      <sz val="11"/>
      <color theme="1"/>
      <name val="ＭＳ Ｐゴシック"/>
      <family val="3"/>
      <charset val="128"/>
    </font>
    <font>
      <b/>
      <sz val="10"/>
      <color theme="1"/>
      <name val="ＭＳ Ｐゴシック"/>
      <family val="3"/>
      <charset val="128"/>
    </font>
    <font>
      <b/>
      <sz val="12"/>
      <name val="ＭＳ Ｐゴシック"/>
      <family val="3"/>
      <charset val="128"/>
    </font>
    <font>
      <b/>
      <sz val="8"/>
      <color rgb="FFFF0000"/>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CCFF"/>
        <bgColor indexed="64"/>
      </patternFill>
    </fill>
    <fill>
      <patternFill patternType="solid">
        <fgColor theme="0" tint="-0.34998626667073579"/>
        <bgColor indexed="64"/>
      </patternFill>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auto="1"/>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s>
  <cellStyleXfs count="7">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4" fillId="0" borderId="0"/>
    <xf numFmtId="9" fontId="10" fillId="0" borderId="0" applyFont="0" applyFill="0" applyBorder="0" applyAlignment="0" applyProtection="0">
      <alignment vertical="center"/>
    </xf>
  </cellStyleXfs>
  <cellXfs count="782">
    <xf numFmtId="0" fontId="0" fillId="0" borderId="0" xfId="0">
      <alignment vertical="center"/>
    </xf>
    <xf numFmtId="0" fontId="8" fillId="0" borderId="0" xfId="0" applyFont="1">
      <alignment vertical="center"/>
    </xf>
    <xf numFmtId="0" fontId="17" fillId="0" borderId="0" xfId="0" applyFont="1">
      <alignment vertical="center"/>
    </xf>
    <xf numFmtId="49" fontId="18" fillId="3" borderId="0" xfId="0" applyNumberFormat="1" applyFont="1" applyFill="1">
      <alignment vertical="center"/>
    </xf>
    <xf numFmtId="0" fontId="19" fillId="3" borderId="0" xfId="0" applyFont="1" applyFill="1">
      <alignment vertical="center"/>
    </xf>
    <xf numFmtId="0" fontId="19" fillId="4" borderId="9" xfId="0" applyFont="1" applyFill="1" applyBorder="1">
      <alignment vertical="center"/>
    </xf>
    <xf numFmtId="0" fontId="20" fillId="4" borderId="0" xfId="0" applyFont="1" applyFill="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3" fillId="0" borderId="0" xfId="0" applyNumberFormat="1" applyFont="1">
      <alignment vertical="center"/>
    </xf>
    <xf numFmtId="49" fontId="15" fillId="2" borderId="14" xfId="0" applyNumberFormat="1" applyFont="1" applyFill="1" applyBorder="1" applyAlignment="1">
      <alignment horizontal="center" wrapText="1" shrinkToFit="1"/>
    </xf>
    <xf numFmtId="177" fontId="9" fillId="5" borderId="14" xfId="0" applyNumberFormat="1" applyFont="1" applyFill="1" applyBorder="1" applyAlignment="1">
      <alignment vertical="center" shrinkToFit="1"/>
    </xf>
    <xf numFmtId="0" fontId="9" fillId="5" borderId="14" xfId="0" applyFont="1" applyFill="1" applyBorder="1" applyAlignment="1">
      <alignment horizontal="center" vertical="center" wrapText="1" shrinkToFit="1"/>
    </xf>
    <xf numFmtId="0" fontId="15" fillId="5" borderId="14" xfId="0" applyFont="1" applyFill="1" applyBorder="1" applyAlignment="1">
      <alignment vertical="center" wrapText="1" shrinkToFit="1"/>
    </xf>
    <xf numFmtId="0" fontId="16" fillId="6" borderId="1" xfId="0" applyFont="1" applyFill="1" applyBorder="1" applyAlignment="1">
      <alignment horizontal="center" vertical="center" wrapText="1" shrinkToFit="1"/>
    </xf>
    <xf numFmtId="0" fontId="16" fillId="6" borderId="3" xfId="0" applyFont="1" applyFill="1" applyBorder="1" applyAlignment="1">
      <alignment horizontal="center" vertical="center" wrapText="1" shrinkToFit="1"/>
    </xf>
    <xf numFmtId="0" fontId="16" fillId="5" borderId="14" xfId="0" applyFont="1" applyFill="1" applyBorder="1" applyAlignment="1">
      <alignment horizontal="center" vertical="center" wrapText="1" shrinkToFit="1"/>
    </xf>
    <xf numFmtId="0" fontId="16" fillId="5" borderId="14" xfId="0" applyFont="1" applyFill="1" applyBorder="1" applyAlignment="1">
      <alignment vertical="center" wrapText="1" shrinkToFit="1"/>
    </xf>
    <xf numFmtId="5" fontId="25" fillId="5" borderId="1" xfId="0" applyNumberFormat="1" applyFont="1" applyFill="1" applyBorder="1" applyAlignment="1">
      <alignment horizontal="center" vertical="center" wrapText="1" shrinkToFit="1"/>
    </xf>
    <xf numFmtId="5" fontId="25" fillId="5" borderId="2" xfId="0" applyNumberFormat="1" applyFont="1" applyFill="1" applyBorder="1" applyAlignment="1">
      <alignment horizontal="center" vertical="center" wrapText="1" shrinkToFit="1"/>
    </xf>
    <xf numFmtId="5" fontId="15" fillId="5" borderId="1" xfId="0" applyNumberFormat="1" applyFont="1" applyFill="1" applyBorder="1" applyAlignment="1">
      <alignment horizontal="center" vertical="center" wrapText="1" shrinkToFit="1"/>
    </xf>
    <xf numFmtId="5" fontId="15" fillId="5" borderId="2" xfId="0" applyNumberFormat="1" applyFont="1" applyFill="1" applyBorder="1" applyAlignment="1">
      <alignment horizontal="center" vertical="center" wrapText="1" shrinkToFit="1"/>
    </xf>
    <xf numFmtId="5" fontId="15" fillId="5" borderId="3" xfId="0" applyNumberFormat="1" applyFont="1" applyFill="1" applyBorder="1" applyAlignment="1">
      <alignment horizontal="center" vertical="center" wrapText="1" shrinkToFit="1"/>
    </xf>
    <xf numFmtId="0" fontId="15" fillId="6" borderId="14" xfId="0" applyFont="1" applyFill="1" applyBorder="1" applyAlignment="1">
      <alignment vertical="center" wrapText="1" shrinkToFit="1"/>
    </xf>
    <xf numFmtId="177" fontId="15" fillId="5" borderId="3" xfId="0" applyNumberFormat="1" applyFont="1" applyFill="1" applyBorder="1" applyAlignment="1">
      <alignment horizontal="center" vertical="center" shrinkToFit="1"/>
    </xf>
    <xf numFmtId="38" fontId="15" fillId="5" borderId="1" xfId="0" applyNumberFormat="1" applyFont="1" applyFill="1" applyBorder="1" applyAlignment="1">
      <alignment horizontal="center" vertical="center" shrinkToFit="1"/>
    </xf>
    <xf numFmtId="38" fontId="15" fillId="5" borderId="2" xfId="0" applyNumberFormat="1" applyFont="1" applyFill="1" applyBorder="1" applyAlignment="1">
      <alignment horizontal="center" vertical="center" shrinkToFit="1"/>
    </xf>
    <xf numFmtId="38" fontId="15" fillId="5" borderId="3" xfId="0" applyNumberFormat="1" applyFont="1" applyFill="1" applyBorder="1" applyAlignment="1">
      <alignment horizontal="center" vertical="center" shrinkToFit="1"/>
    </xf>
    <xf numFmtId="178" fontId="15" fillId="5" borderId="14" xfId="0" applyNumberFormat="1" applyFont="1" applyFill="1" applyBorder="1" applyAlignment="1">
      <alignment vertical="center" shrinkToFit="1"/>
    </xf>
    <xf numFmtId="5" fontId="15" fillId="5" borderId="14" xfId="0" applyNumberFormat="1" applyFont="1" applyFill="1" applyBorder="1" applyAlignment="1">
      <alignment vertical="center" shrinkToFit="1"/>
    </xf>
    <xf numFmtId="179" fontId="15" fillId="5" borderId="14" xfId="0" applyNumberFormat="1" applyFont="1" applyFill="1" applyBorder="1" applyAlignment="1">
      <alignment vertical="center" shrinkToFit="1"/>
    </xf>
    <xf numFmtId="0" fontId="15" fillId="5" borderId="14" xfId="0" applyFont="1" applyFill="1" applyBorder="1" applyAlignment="1">
      <alignment vertical="center" shrinkToFit="1"/>
    </xf>
    <xf numFmtId="178" fontId="26" fillId="5" borderId="10" xfId="0" applyNumberFormat="1" applyFont="1" applyFill="1" applyBorder="1" applyAlignment="1">
      <alignment vertical="center" shrinkToFit="1"/>
    </xf>
    <xf numFmtId="5" fontId="26" fillId="5" borderId="10" xfId="0" applyNumberFormat="1" applyFont="1" applyFill="1" applyBorder="1" applyAlignment="1">
      <alignment vertical="center" shrinkToFit="1"/>
    </xf>
    <xf numFmtId="179" fontId="26" fillId="5" borderId="10" xfId="0" applyNumberFormat="1" applyFont="1" applyFill="1" applyBorder="1" applyAlignment="1">
      <alignment vertical="center" shrinkToFit="1"/>
    </xf>
    <xf numFmtId="5" fontId="15" fillId="6" borderId="1" xfId="0" applyNumberFormat="1" applyFont="1" applyFill="1" applyBorder="1" applyAlignment="1">
      <alignment horizontal="center" vertical="center" wrapText="1" shrinkToFit="1"/>
    </xf>
    <xf numFmtId="5" fontId="15" fillId="6" borderId="3" xfId="0" applyNumberFormat="1" applyFont="1" applyFill="1" applyBorder="1" applyAlignment="1">
      <alignment horizontal="center" vertical="center" wrapText="1" shrinkToFit="1"/>
    </xf>
    <xf numFmtId="38" fontId="0" fillId="0" borderId="0" xfId="0" applyNumberFormat="1">
      <alignment vertical="center"/>
    </xf>
    <xf numFmtId="0" fontId="15" fillId="5" borderId="5" xfId="0" applyFont="1" applyFill="1" applyBorder="1" applyAlignment="1">
      <alignment horizontal="center" vertical="center" wrapText="1" shrinkToFit="1"/>
    </xf>
    <xf numFmtId="0" fontId="15" fillId="5" borderId="2" xfId="0" applyFont="1" applyFill="1" applyBorder="1" applyAlignment="1">
      <alignment horizontal="center" vertical="center" shrinkToFit="1"/>
    </xf>
    <xf numFmtId="0" fontId="15" fillId="5" borderId="3" xfId="0" applyFont="1" applyFill="1" applyBorder="1" applyAlignment="1">
      <alignment horizontal="center" vertical="center" shrinkToFit="1"/>
    </xf>
    <xf numFmtId="0" fontId="0" fillId="0" borderId="0" xfId="0" applyAlignment="1">
      <alignment horizontal="center" vertical="center"/>
    </xf>
    <xf numFmtId="0" fontId="15" fillId="5" borderId="1" xfId="0" applyFont="1" applyFill="1" applyBorder="1" applyAlignment="1">
      <alignment horizontal="center" vertical="center" wrapText="1" shrinkToFit="1"/>
    </xf>
    <xf numFmtId="0" fontId="15" fillId="5" borderId="3" xfId="0" applyFont="1" applyFill="1" applyBorder="1" applyAlignment="1">
      <alignment horizontal="center" vertical="center" wrapText="1" shrinkToFit="1"/>
    </xf>
    <xf numFmtId="0" fontId="29" fillId="0" borderId="0" xfId="0" applyFont="1">
      <alignment vertical="center"/>
    </xf>
    <xf numFmtId="5" fontId="13" fillId="5" borderId="9" xfId="0" applyNumberFormat="1" applyFont="1" applyFill="1" applyBorder="1" applyAlignment="1">
      <alignment horizontal="center" vertical="center" wrapText="1" shrinkToFit="1"/>
    </xf>
    <xf numFmtId="5" fontId="30" fillId="5" borderId="9" xfId="0" applyNumberFormat="1" applyFont="1" applyFill="1" applyBorder="1" applyAlignment="1">
      <alignment horizontal="center" vertical="center" wrapText="1" shrinkToFit="1"/>
    </xf>
    <xf numFmtId="38" fontId="13" fillId="5" borderId="9" xfId="0" applyNumberFormat="1" applyFont="1" applyFill="1" applyBorder="1" applyAlignment="1">
      <alignment horizontal="center" vertical="center" wrapText="1" shrinkToFit="1"/>
    </xf>
    <xf numFmtId="38" fontId="13" fillId="5" borderId="13" xfId="0" applyNumberFormat="1" applyFont="1" applyFill="1" applyBorder="1" applyAlignment="1">
      <alignment horizontal="center" vertical="center" wrapText="1" shrinkToFit="1"/>
    </xf>
    <xf numFmtId="0" fontId="13" fillId="5" borderId="10" xfId="0" applyFont="1" applyFill="1" applyBorder="1" applyAlignment="1">
      <alignment vertical="center" wrapText="1" shrinkToFit="1"/>
    </xf>
    <xf numFmtId="0" fontId="13" fillId="5" borderId="10" xfId="0" applyFont="1" applyFill="1" applyBorder="1" applyAlignment="1">
      <alignment vertical="center" shrinkToFit="1"/>
    </xf>
    <xf numFmtId="49" fontId="13" fillId="2" borderId="10" xfId="0" applyNumberFormat="1" applyFont="1" applyFill="1" applyBorder="1" applyAlignment="1">
      <alignment horizontal="center" vertical="center" wrapText="1" shrinkToFit="1"/>
    </xf>
    <xf numFmtId="0" fontId="1" fillId="5" borderId="10" xfId="0" applyFont="1" applyFill="1" applyBorder="1" applyAlignment="1">
      <alignment horizontal="center" vertical="center" wrapText="1" shrinkToFit="1"/>
    </xf>
    <xf numFmtId="0" fontId="13" fillId="5" borderId="10" xfId="0" applyFont="1" applyFill="1" applyBorder="1" applyAlignment="1">
      <alignment horizontal="center" vertical="center" wrapText="1" shrinkToFit="1"/>
    </xf>
    <xf numFmtId="0" fontId="13" fillId="5" borderId="9" xfId="0" applyFont="1" applyFill="1" applyBorder="1" applyAlignment="1">
      <alignment horizontal="center" vertical="center" wrapText="1" shrinkToFit="1"/>
    </xf>
    <xf numFmtId="0" fontId="13" fillId="6" borderId="9" xfId="0" applyFont="1" applyFill="1" applyBorder="1" applyAlignment="1">
      <alignment horizontal="center" vertical="center" wrapText="1" shrinkToFit="1"/>
    </xf>
    <xf numFmtId="5" fontId="30" fillId="5" borderId="10" xfId="0" applyNumberFormat="1" applyFont="1" applyFill="1" applyBorder="1" applyAlignment="1">
      <alignment vertical="center" wrapText="1" shrinkToFit="1"/>
    </xf>
    <xf numFmtId="5" fontId="13" fillId="5" borderId="10" xfId="0" applyNumberFormat="1" applyFont="1" applyFill="1" applyBorder="1" applyAlignment="1">
      <alignment horizontal="center" vertical="center" wrapText="1" shrinkToFit="1"/>
    </xf>
    <xf numFmtId="0" fontId="13" fillId="6" borderId="10" xfId="0" applyFont="1" applyFill="1" applyBorder="1" applyAlignment="1">
      <alignment vertical="center" wrapText="1" shrinkToFit="1"/>
    </xf>
    <xf numFmtId="0" fontId="13" fillId="5" borderId="10" xfId="0" applyFont="1" applyFill="1" applyBorder="1" applyAlignment="1">
      <alignment horizontal="center" vertical="center" shrinkToFit="1"/>
    </xf>
    <xf numFmtId="177" fontId="15" fillId="5" borderId="1" xfId="0" applyNumberFormat="1" applyFont="1" applyFill="1" applyBorder="1" applyAlignment="1">
      <alignment horizontal="center" vertical="center" shrinkToFit="1"/>
    </xf>
    <xf numFmtId="176" fontId="13" fillId="5" borderId="10" xfId="0" applyNumberFormat="1" applyFont="1" applyFill="1" applyBorder="1" applyAlignment="1">
      <alignment horizontal="center" vertical="center" wrapText="1" shrinkToFit="1"/>
    </xf>
    <xf numFmtId="6" fontId="13" fillId="5" borderId="10" xfId="4" applyFont="1" applyFill="1" applyBorder="1" applyAlignment="1">
      <alignment horizontal="center" vertical="center" wrapText="1" shrinkToFit="1"/>
    </xf>
    <xf numFmtId="0" fontId="15" fillId="5" borderId="1" xfId="0" applyFont="1" applyFill="1" applyBorder="1" applyAlignment="1">
      <alignment vertical="center"/>
    </xf>
    <xf numFmtId="0" fontId="15" fillId="5" borderId="2" xfId="0" applyFont="1" applyFill="1" applyBorder="1" applyAlignment="1">
      <alignment vertical="center"/>
    </xf>
    <xf numFmtId="0" fontId="15" fillId="5" borderId="3" xfId="0" applyFont="1" applyFill="1" applyBorder="1" applyAlignment="1">
      <alignment vertical="center"/>
    </xf>
    <xf numFmtId="0" fontId="13" fillId="5" borderId="9" xfId="0" applyFont="1" applyFill="1" applyBorder="1" applyAlignment="1">
      <alignment vertical="center" wrapText="1" shrinkToFit="1"/>
    </xf>
    <xf numFmtId="0" fontId="13" fillId="5" borderId="1" xfId="0" applyFont="1" applyFill="1" applyBorder="1" applyAlignment="1">
      <alignment horizontal="center" vertical="center" shrinkToFit="1"/>
    </xf>
    <xf numFmtId="0" fontId="15" fillId="5" borderId="2" xfId="0" applyFont="1" applyFill="1" applyBorder="1" applyAlignment="1">
      <alignment horizontal="center" vertical="center" wrapText="1" shrinkToFit="1"/>
    </xf>
    <xf numFmtId="0" fontId="15" fillId="5" borderId="6" xfId="0" applyFont="1" applyFill="1" applyBorder="1" applyAlignment="1">
      <alignment horizontal="center" wrapText="1" shrinkToFit="1"/>
    </xf>
    <xf numFmtId="0" fontId="13" fillId="5" borderId="1" xfId="0" applyFont="1" applyFill="1" applyBorder="1" applyAlignment="1">
      <alignment horizontal="center" vertical="center" wrapText="1" shrinkToFit="1"/>
    </xf>
    <xf numFmtId="177" fontId="15" fillId="6" borderId="1" xfId="0" applyNumberFormat="1" applyFont="1" applyFill="1" applyBorder="1" applyAlignment="1">
      <alignment vertical="center" wrapText="1" shrinkToFit="1"/>
    </xf>
    <xf numFmtId="177" fontId="15" fillId="6" borderId="2" xfId="0" applyNumberFormat="1" applyFont="1" applyFill="1" applyBorder="1" applyAlignment="1">
      <alignment vertical="center" wrapText="1" shrinkToFit="1"/>
    </xf>
    <xf numFmtId="177" fontId="15" fillId="6" borderId="3" xfId="0" applyNumberFormat="1" applyFont="1" applyFill="1" applyBorder="1" applyAlignment="1">
      <alignment vertical="center" wrapText="1" shrinkToFit="1"/>
    </xf>
    <xf numFmtId="180" fontId="13" fillId="6" borderId="10" xfId="0" applyNumberFormat="1" applyFont="1" applyFill="1" applyBorder="1" applyAlignment="1">
      <alignment horizontal="center" vertical="center" shrinkToFit="1"/>
    </xf>
    <xf numFmtId="5" fontId="13" fillId="5" borderId="1" xfId="0" applyNumberFormat="1" applyFont="1" applyFill="1" applyBorder="1" applyAlignment="1">
      <alignment horizontal="center" vertical="center" wrapText="1" shrinkToFit="1"/>
    </xf>
    <xf numFmtId="5" fontId="13" fillId="6" borderId="9" xfId="0" applyNumberFormat="1" applyFont="1" applyFill="1" applyBorder="1" applyAlignment="1">
      <alignment vertical="center" wrapText="1" shrinkToFit="1"/>
    </xf>
    <xf numFmtId="0" fontId="15" fillId="5" borderId="3" xfId="0" applyFont="1" applyFill="1" applyBorder="1" applyAlignment="1">
      <alignment horizontal="center" wrapText="1" shrinkToFit="1"/>
    </xf>
    <xf numFmtId="0" fontId="0" fillId="5" borderId="2" xfId="0" applyFill="1" applyBorder="1">
      <alignment vertical="center"/>
    </xf>
    <xf numFmtId="0" fontId="26" fillId="5" borderId="2" xfId="0" applyFont="1" applyFill="1" applyBorder="1" applyAlignment="1">
      <alignment horizontal="left" vertical="center"/>
    </xf>
    <xf numFmtId="177" fontId="15" fillId="6" borderId="2" xfId="0" applyNumberFormat="1" applyFont="1" applyFill="1" applyBorder="1" applyAlignment="1">
      <alignment horizontal="center" vertical="center" shrinkToFit="1"/>
    </xf>
    <xf numFmtId="177" fontId="13" fillId="6" borderId="13" xfId="0" applyNumberFormat="1" applyFont="1" applyFill="1" applyBorder="1" applyAlignment="1">
      <alignment horizontal="center" vertical="center" shrinkToFit="1"/>
    </xf>
    <xf numFmtId="5" fontId="25" fillId="6" borderId="14" xfId="0" applyNumberFormat="1" applyFont="1" applyFill="1" applyBorder="1" applyAlignment="1">
      <alignment vertical="center" shrinkToFit="1"/>
    </xf>
    <xf numFmtId="5" fontId="27" fillId="6" borderId="10" xfId="0" applyNumberFormat="1" applyFont="1" applyFill="1" applyBorder="1" applyAlignment="1">
      <alignment vertical="center" shrinkToFit="1"/>
    </xf>
    <xf numFmtId="0" fontId="31" fillId="2" borderId="14" xfId="0" applyFont="1" applyFill="1" applyBorder="1" applyAlignment="1">
      <alignment horizontal="center" vertical="center" wrapText="1" shrinkToFit="1"/>
    </xf>
    <xf numFmtId="177" fontId="1" fillId="5" borderId="10" xfId="0" applyNumberFormat="1" applyFont="1" applyFill="1" applyBorder="1" applyAlignment="1">
      <alignment horizontal="center" vertical="center" shrinkToFit="1"/>
    </xf>
    <xf numFmtId="0" fontId="13" fillId="2" borderId="0"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5" fillId="2" borderId="0" xfId="0" applyFont="1" applyFill="1" applyBorder="1" applyAlignment="1" applyProtection="1">
      <alignment horizontal="center" vertical="center" wrapText="1"/>
      <protection locked="0"/>
    </xf>
    <xf numFmtId="185" fontId="1" fillId="0" borderId="0" xfId="0" applyNumberFormat="1" applyFont="1" applyBorder="1" applyAlignment="1" applyProtection="1">
      <alignment horizontal="center" vertical="center" wrapText="1"/>
      <protection locked="0"/>
    </xf>
    <xf numFmtId="185" fontId="5" fillId="0" borderId="0" xfId="0" applyNumberFormat="1" applyFont="1" applyBorder="1" applyAlignment="1" applyProtection="1">
      <alignment horizontal="center" vertical="center" wrapText="1"/>
      <protection locked="0"/>
    </xf>
    <xf numFmtId="0" fontId="1" fillId="0" borderId="16" xfId="0" applyFont="1" applyBorder="1" applyAlignment="1">
      <alignment vertical="center"/>
    </xf>
    <xf numFmtId="0" fontId="4" fillId="0" borderId="3"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183" fontId="0" fillId="0" borderId="9" xfId="3" applyNumberFormat="1" applyFont="1" applyBorder="1" applyProtection="1">
      <alignment vertical="center"/>
      <protection locked="0"/>
    </xf>
    <xf numFmtId="183" fontId="0" fillId="0" borderId="3" xfId="3" applyNumberFormat="1" applyFont="1" applyBorder="1" applyProtection="1">
      <alignment vertical="center"/>
      <protection locked="0"/>
    </xf>
    <xf numFmtId="0" fontId="0" fillId="0" borderId="9" xfId="0" applyFill="1" applyBorder="1" applyAlignment="1" applyProtection="1">
      <alignment horizontal="center" vertical="center"/>
      <protection locked="0"/>
    </xf>
    <xf numFmtId="0" fontId="4" fillId="0" borderId="9" xfId="0" applyFont="1" applyBorder="1" applyAlignment="1" applyProtection="1">
      <alignment horizontal="center" vertical="center" wrapText="1"/>
      <protection locked="0"/>
    </xf>
    <xf numFmtId="176" fontId="0" fillId="0" borderId="9" xfId="6" applyNumberFormat="1" applyFont="1" applyFill="1" applyBorder="1" applyAlignment="1" applyProtection="1">
      <alignment horizontal="center" vertical="center"/>
      <protection locked="0"/>
    </xf>
    <xf numFmtId="0" fontId="0" fillId="0" borderId="9" xfId="6" applyNumberFormat="1" applyFont="1" applyFill="1" applyBorder="1" applyAlignment="1" applyProtection="1">
      <alignment horizontal="center" vertical="center"/>
      <protection locked="0"/>
    </xf>
    <xf numFmtId="0" fontId="0" fillId="0" borderId="3" xfId="0" applyNumberFormat="1" applyBorder="1" applyAlignment="1" applyProtection="1">
      <alignment horizontal="center" vertical="center"/>
      <protection locked="0"/>
    </xf>
    <xf numFmtId="176" fontId="0" fillId="2" borderId="9" xfId="6" applyNumberFormat="1" applyFont="1" applyFill="1" applyBorder="1" applyProtection="1">
      <alignment vertical="center"/>
      <protection locked="0"/>
    </xf>
    <xf numFmtId="0" fontId="0" fillId="0" borderId="0" xfId="0" applyProtection="1">
      <alignment vertical="center"/>
      <protection locked="0"/>
    </xf>
    <xf numFmtId="0" fontId="0" fillId="0" borderId="0" xfId="0" applyBorder="1" applyAlignment="1" applyProtection="1">
      <alignment horizontal="center" vertical="center"/>
      <protection locked="0"/>
    </xf>
    <xf numFmtId="0" fontId="0" fillId="0" borderId="0" xfId="0" applyAlignment="1" applyProtection="1">
      <alignment horizontal="center" vertical="center"/>
      <protection locked="0"/>
    </xf>
    <xf numFmtId="0" fontId="38" fillId="0" borderId="0" xfId="0" applyFont="1" applyBorder="1">
      <alignment vertical="center"/>
    </xf>
    <xf numFmtId="0" fontId="39" fillId="0" borderId="0" xfId="0" applyFont="1">
      <alignment vertical="center"/>
    </xf>
    <xf numFmtId="0" fontId="40" fillId="0" borderId="0" xfId="0" applyFont="1" applyBorder="1" applyAlignment="1">
      <alignment vertical="center"/>
    </xf>
    <xf numFmtId="0" fontId="0" fillId="0" borderId="0" xfId="0" applyFont="1" applyAlignment="1">
      <alignment vertical="center"/>
    </xf>
    <xf numFmtId="0" fontId="1" fillId="0" borderId="0" xfId="0" applyFont="1" applyAlignment="1">
      <alignment vertical="center"/>
    </xf>
    <xf numFmtId="0" fontId="5" fillId="0" borderId="0" xfId="0" applyFont="1" applyAlignment="1">
      <alignment vertical="center"/>
    </xf>
    <xf numFmtId="0" fontId="1" fillId="0" borderId="0" xfId="0" applyFont="1" applyFill="1" applyAlignment="1">
      <alignment vertical="center"/>
    </xf>
    <xf numFmtId="0" fontId="1" fillId="0" borderId="0" xfId="0" applyFont="1" applyFill="1">
      <alignment vertical="center"/>
    </xf>
    <xf numFmtId="0" fontId="1" fillId="0" borderId="0" xfId="0" applyFont="1" applyFill="1" applyAlignment="1">
      <alignment horizontal="left" vertical="center"/>
    </xf>
    <xf numFmtId="0" fontId="0" fillId="0" borderId="0" xfId="0" applyFont="1" applyAlignment="1">
      <alignment horizontal="center" vertical="center"/>
    </xf>
    <xf numFmtId="0" fontId="1" fillId="0" borderId="0" xfId="0" applyFont="1" applyFill="1" applyAlignment="1">
      <alignment horizontal="center" vertical="center"/>
    </xf>
    <xf numFmtId="0" fontId="42" fillId="0" borderId="0" xfId="0" applyFont="1">
      <alignment vertical="center"/>
    </xf>
    <xf numFmtId="0" fontId="43" fillId="0" borderId="0" xfId="0" applyFont="1">
      <alignment vertical="center"/>
    </xf>
    <xf numFmtId="0" fontId="0" fillId="0" borderId="0" xfId="0" applyFill="1">
      <alignment vertical="center"/>
    </xf>
    <xf numFmtId="0" fontId="45" fillId="0" borderId="0" xfId="0" applyFont="1">
      <alignment vertical="center"/>
    </xf>
    <xf numFmtId="0" fontId="0" fillId="0" borderId="0" xfId="0" applyAlignment="1">
      <alignment vertical="center"/>
    </xf>
    <xf numFmtId="0" fontId="35" fillId="0" borderId="0" xfId="0" applyFont="1">
      <alignment vertical="center"/>
    </xf>
    <xf numFmtId="0" fontId="46" fillId="0" borderId="0" xfId="0" applyFont="1">
      <alignment vertical="center"/>
    </xf>
    <xf numFmtId="0" fontId="47" fillId="0" borderId="0" xfId="0" applyFont="1">
      <alignment vertical="center"/>
    </xf>
    <xf numFmtId="0" fontId="13" fillId="0" borderId="0" xfId="0" applyFont="1" applyAlignment="1">
      <alignment horizontal="center" vertical="center"/>
    </xf>
    <xf numFmtId="0" fontId="48" fillId="0" borderId="0" xfId="0" applyFont="1" applyBorder="1" applyAlignment="1">
      <alignment horizontal="right" vertical="center"/>
    </xf>
    <xf numFmtId="0" fontId="13" fillId="0" borderId="0" xfId="0" applyFont="1">
      <alignment vertical="center"/>
    </xf>
    <xf numFmtId="0" fontId="50" fillId="0" borderId="0" xfId="0" applyFont="1">
      <alignment vertical="center"/>
    </xf>
    <xf numFmtId="0" fontId="0" fillId="0" borderId="29" xfId="0" applyBorder="1" applyProtection="1">
      <alignment vertical="center"/>
    </xf>
    <xf numFmtId="0" fontId="0" fillId="0" borderId="30" xfId="0" applyBorder="1" applyProtection="1">
      <alignment vertical="center"/>
    </xf>
    <xf numFmtId="0" fontId="0" fillId="0" borderId="31" xfId="0" applyBorder="1" applyProtection="1">
      <alignment vertical="center"/>
    </xf>
    <xf numFmtId="0" fontId="0" fillId="0" borderId="1" xfId="0" applyBorder="1" applyProtection="1">
      <alignment vertical="center"/>
    </xf>
    <xf numFmtId="0" fontId="0" fillId="0" borderId="2" xfId="0" applyBorder="1" applyProtection="1">
      <alignment vertical="center"/>
    </xf>
    <xf numFmtId="0" fontId="0" fillId="0" borderId="2" xfId="0" applyBorder="1">
      <alignment vertical="center"/>
    </xf>
    <xf numFmtId="0" fontId="0" fillId="0" borderId="33" xfId="0" applyBorder="1">
      <alignment vertical="center"/>
    </xf>
    <xf numFmtId="0" fontId="0" fillId="0" borderId="1" xfId="0" applyFont="1" applyBorder="1" applyProtection="1">
      <alignment vertical="center"/>
    </xf>
    <xf numFmtId="0" fontId="0" fillId="0" borderId="33" xfId="0" applyBorder="1" applyProtection="1">
      <alignment vertical="center"/>
    </xf>
    <xf numFmtId="0" fontId="0" fillId="0" borderId="37" xfId="0" applyBorder="1" applyProtection="1">
      <alignment vertical="center"/>
    </xf>
    <xf numFmtId="0" fontId="0" fillId="0" borderId="38" xfId="0" applyBorder="1" applyProtection="1">
      <alignment vertical="center"/>
    </xf>
    <xf numFmtId="0" fontId="0" fillId="0" borderId="38" xfId="0" applyBorder="1">
      <alignment vertical="center"/>
    </xf>
    <xf numFmtId="0" fontId="0" fillId="0" borderId="39" xfId="0" applyBorder="1">
      <alignment vertical="center"/>
    </xf>
    <xf numFmtId="0" fontId="51" fillId="0" borderId="0" xfId="0" applyFont="1">
      <alignment vertical="center"/>
    </xf>
    <xf numFmtId="0" fontId="15" fillId="7" borderId="0" xfId="0" applyFont="1" applyFill="1" applyBorder="1" applyAlignment="1">
      <alignment horizontal="left" vertical="center"/>
    </xf>
    <xf numFmtId="0" fontId="13" fillId="2" borderId="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0" xfId="0" applyFont="1" applyBorder="1" applyProtection="1">
      <alignment vertical="center"/>
      <protection locked="0"/>
    </xf>
    <xf numFmtId="0" fontId="13" fillId="0" borderId="0" xfId="0" applyFont="1" applyProtection="1">
      <alignment vertical="center"/>
      <protection locked="0"/>
    </xf>
    <xf numFmtId="0" fontId="13" fillId="2" borderId="0" xfId="0" applyFont="1" applyFill="1" applyBorder="1" applyAlignment="1">
      <alignment vertical="top" wrapText="1"/>
    </xf>
    <xf numFmtId="0" fontId="13" fillId="0" borderId="0" xfId="0" applyFont="1" applyBorder="1" applyAlignment="1">
      <alignment vertical="top" wrapText="1"/>
    </xf>
    <xf numFmtId="0" fontId="52" fillId="0" borderId="0" xfId="0" applyFont="1" applyBorder="1" applyAlignment="1" applyProtection="1">
      <alignment vertical="top" wrapText="1"/>
      <protection locked="0"/>
    </xf>
    <xf numFmtId="0" fontId="13" fillId="0" borderId="0" xfId="0" applyFont="1" applyBorder="1" applyAlignment="1">
      <alignment horizontal="left" vertical="top" wrapText="1"/>
    </xf>
    <xf numFmtId="0" fontId="52" fillId="0" borderId="6" xfId="0" applyFont="1" applyBorder="1" applyAlignment="1" applyProtection="1">
      <alignment vertical="top" wrapText="1"/>
      <protection locked="0"/>
    </xf>
    <xf numFmtId="0" fontId="52" fillId="0" borderId="12" xfId="0" applyFont="1" applyBorder="1" applyAlignment="1" applyProtection="1">
      <alignment vertical="top" wrapText="1"/>
      <protection locked="0"/>
    </xf>
    <xf numFmtId="0" fontId="15" fillId="2" borderId="0" xfId="0" applyFont="1" applyFill="1" applyBorder="1" applyAlignment="1">
      <alignment vertical="center"/>
    </xf>
    <xf numFmtId="0" fontId="15" fillId="2" borderId="12" xfId="0" applyFont="1" applyFill="1" applyBorder="1" applyAlignment="1">
      <alignment horizontal="left" vertical="center"/>
    </xf>
    <xf numFmtId="0" fontId="13" fillId="2" borderId="0" xfId="0" applyFont="1" applyFill="1" applyBorder="1" applyAlignment="1">
      <alignment horizontal="center" vertical="center"/>
    </xf>
    <xf numFmtId="0" fontId="13" fillId="2" borderId="0" xfId="0" applyFont="1" applyFill="1" applyBorder="1" applyAlignment="1">
      <alignment vertical="center"/>
    </xf>
    <xf numFmtId="0" fontId="13" fillId="2" borderId="0" xfId="0" applyFont="1" applyFill="1" applyBorder="1">
      <alignment vertical="center"/>
    </xf>
    <xf numFmtId="0" fontId="13" fillId="2" borderId="12" xfId="0" applyFont="1" applyFill="1" applyBorder="1" applyAlignment="1">
      <alignment vertical="center"/>
    </xf>
    <xf numFmtId="0" fontId="13" fillId="2" borderId="12" xfId="0" applyFont="1" applyFill="1" applyBorder="1">
      <alignment vertical="center"/>
    </xf>
    <xf numFmtId="0" fontId="15" fillId="2" borderId="0" xfId="0" applyFont="1" applyFill="1" applyBorder="1" applyAlignment="1">
      <alignment horizontal="center" vertical="center"/>
    </xf>
    <xf numFmtId="38" fontId="13" fillId="2" borderId="0" xfId="3" applyFont="1" applyFill="1" applyBorder="1" applyAlignment="1">
      <alignment horizontal="left" vertical="center"/>
    </xf>
    <xf numFmtId="0" fontId="47" fillId="0" borderId="0" xfId="0" applyFont="1" applyProtection="1">
      <alignment vertical="center"/>
      <protection locked="0"/>
    </xf>
    <xf numFmtId="0" fontId="13" fillId="2" borderId="12" xfId="0" applyFont="1" applyFill="1" applyBorder="1" applyAlignment="1">
      <alignment vertical="top" wrapText="1"/>
    </xf>
    <xf numFmtId="0" fontId="8" fillId="0" borderId="0" xfId="0" applyFont="1" applyAlignment="1">
      <alignment vertical="center"/>
    </xf>
    <xf numFmtId="0" fontId="54" fillId="0" borderId="0" xfId="0" applyFont="1">
      <alignment vertical="center"/>
    </xf>
    <xf numFmtId="0" fontId="9" fillId="2" borderId="10" xfId="0" applyFont="1" applyFill="1" applyBorder="1" applyAlignment="1">
      <alignment horizontal="center" vertical="center" wrapText="1"/>
    </xf>
    <xf numFmtId="0" fontId="13" fillId="0" borderId="52"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38" fontId="13" fillId="0" borderId="9" xfId="3" applyFont="1" applyBorder="1" applyAlignment="1" applyProtection="1">
      <alignment horizontal="right" vertical="center"/>
      <protection locked="0"/>
    </xf>
    <xf numFmtId="0" fontId="13" fillId="0" borderId="9" xfId="0" applyFont="1" applyBorder="1" applyAlignment="1" applyProtection="1">
      <alignment horizontal="center" vertical="center"/>
      <protection locked="0"/>
    </xf>
    <xf numFmtId="188" fontId="15" fillId="2" borderId="9" xfId="4" applyNumberFormat="1" applyFont="1" applyFill="1" applyBorder="1" applyAlignment="1">
      <alignment horizontal="right" vertical="center"/>
    </xf>
    <xf numFmtId="0" fontId="0" fillId="0" borderId="0" xfId="0" applyBorder="1">
      <alignment vertical="center"/>
    </xf>
    <xf numFmtId="0" fontId="0" fillId="0" borderId="0" xfId="0" applyBorder="1" applyAlignment="1">
      <alignment vertical="center"/>
    </xf>
    <xf numFmtId="0" fontId="13" fillId="0" borderId="52" xfId="0" applyFont="1" applyBorder="1" applyAlignment="1" applyProtection="1">
      <alignment horizontal="center" vertical="center"/>
      <protection locked="0"/>
    </xf>
    <xf numFmtId="0" fontId="13" fillId="0" borderId="9" xfId="0" applyFont="1" applyBorder="1" applyAlignment="1" applyProtection="1">
      <alignment horizontal="center" vertical="center" shrinkToFit="1"/>
      <protection locked="0"/>
    </xf>
    <xf numFmtId="38" fontId="13" fillId="0" borderId="5" xfId="3" applyFont="1" applyBorder="1" applyAlignment="1" applyProtection="1">
      <alignment horizontal="right" vertical="center"/>
      <protection locked="0"/>
    </xf>
    <xf numFmtId="0" fontId="13" fillId="0" borderId="5" xfId="0" applyFont="1" applyBorder="1" applyAlignment="1" applyProtection="1">
      <alignment horizontal="center" vertical="center"/>
      <protection locked="0"/>
    </xf>
    <xf numFmtId="0" fontId="13" fillId="0" borderId="56" xfId="0" applyFont="1" applyBorder="1" applyAlignment="1" applyProtection="1">
      <alignment horizontal="center" vertical="center"/>
      <protection locked="0"/>
    </xf>
    <xf numFmtId="0" fontId="13" fillId="0" borderId="57" xfId="0" applyFont="1" applyBorder="1" applyAlignment="1" applyProtection="1">
      <alignment horizontal="center" vertical="center"/>
      <protection locked="0"/>
    </xf>
    <xf numFmtId="0" fontId="13" fillId="0" borderId="10" xfId="0" applyFont="1" applyBorder="1" applyAlignment="1" applyProtection="1">
      <alignment horizontal="center" vertical="center" shrinkToFit="1"/>
      <protection locked="0"/>
    </xf>
    <xf numFmtId="0" fontId="13" fillId="0" borderId="0" xfId="0" applyFont="1" applyBorder="1">
      <alignment vertical="center"/>
    </xf>
    <xf numFmtId="0" fontId="13" fillId="0" borderId="0" xfId="0" applyFont="1" applyBorder="1" applyAlignment="1">
      <alignment vertical="center"/>
    </xf>
    <xf numFmtId="0" fontId="13" fillId="0" borderId="5" xfId="0" applyFont="1" applyBorder="1" applyAlignment="1" applyProtection="1">
      <alignment horizontal="left" vertical="center" wrapText="1"/>
      <protection locked="0"/>
    </xf>
    <xf numFmtId="38" fontId="13" fillId="0" borderId="5" xfId="4" applyNumberFormat="1" applyFont="1" applyBorder="1" applyAlignment="1" applyProtection="1">
      <alignment horizontal="right" vertical="center"/>
      <protection locked="0"/>
    </xf>
    <xf numFmtId="0" fontId="42" fillId="0" borderId="0" xfId="0" applyFont="1" applyBorder="1" applyAlignment="1">
      <alignment horizontal="center" vertical="center"/>
    </xf>
    <xf numFmtId="38" fontId="13" fillId="0" borderId="5" xfId="0" applyNumberFormat="1" applyFont="1" applyBorder="1" applyAlignment="1" applyProtection="1">
      <alignment horizontal="right" vertical="center"/>
      <protection locked="0"/>
    </xf>
    <xf numFmtId="0" fontId="57" fillId="0" borderId="0" xfId="0" applyFont="1">
      <alignment vertical="center"/>
    </xf>
    <xf numFmtId="0" fontId="13" fillId="0" borderId="9" xfId="0" applyFont="1" applyFill="1" applyBorder="1" applyProtection="1">
      <alignment vertical="center"/>
      <protection locked="0"/>
    </xf>
    <xf numFmtId="0" fontId="13" fillId="2" borderId="44" xfId="0" applyFont="1" applyFill="1" applyBorder="1">
      <alignment vertical="center"/>
    </xf>
    <xf numFmtId="0" fontId="13" fillId="0" borderId="62" xfId="0" applyFont="1" applyFill="1" applyBorder="1" applyProtection="1">
      <alignment vertical="center"/>
      <protection locked="0"/>
    </xf>
    <xf numFmtId="0" fontId="13" fillId="2" borderId="63" xfId="0" applyFont="1" applyFill="1" applyBorder="1">
      <alignment vertical="center"/>
    </xf>
    <xf numFmtId="0" fontId="13" fillId="2" borderId="9" xfId="0" applyFont="1" applyFill="1" applyBorder="1" applyAlignment="1">
      <alignment horizontal="center" vertical="center"/>
    </xf>
    <xf numFmtId="0" fontId="13" fillId="2" borderId="44" xfId="0" applyFont="1" applyFill="1" applyBorder="1" applyAlignment="1">
      <alignment horizontal="center" vertical="center"/>
    </xf>
    <xf numFmtId="0" fontId="13" fillId="2" borderId="43" xfId="0" applyFont="1" applyFill="1" applyBorder="1" applyProtection="1">
      <alignment vertical="center"/>
      <protection locked="0"/>
    </xf>
    <xf numFmtId="38" fontId="13" fillId="2" borderId="9" xfId="3" applyFont="1" applyFill="1" applyBorder="1" applyProtection="1">
      <alignment vertical="center"/>
    </xf>
    <xf numFmtId="183" fontId="13" fillId="2" borderId="44" xfId="4" applyNumberFormat="1" applyFont="1" applyFill="1" applyBorder="1" applyProtection="1">
      <alignment vertical="center"/>
    </xf>
    <xf numFmtId="0" fontId="15" fillId="2" borderId="54" xfId="0" applyFont="1" applyFill="1" applyBorder="1" applyAlignment="1">
      <alignment vertical="center"/>
    </xf>
    <xf numFmtId="38" fontId="13" fillId="2" borderId="54" xfId="3" applyFont="1" applyFill="1" applyBorder="1">
      <alignment vertical="center"/>
    </xf>
    <xf numFmtId="183" fontId="13" fillId="2" borderId="58" xfId="4" applyNumberFormat="1" applyFont="1" applyFill="1" applyBorder="1">
      <alignment vertical="center"/>
    </xf>
    <xf numFmtId="0" fontId="48" fillId="0" borderId="0" xfId="0" applyFont="1">
      <alignment vertical="center"/>
    </xf>
    <xf numFmtId="0" fontId="37" fillId="0" borderId="0" xfId="0" applyFont="1">
      <alignment vertical="center"/>
    </xf>
    <xf numFmtId="0" fontId="37" fillId="0" borderId="0" xfId="0" applyFont="1" applyProtection="1">
      <alignment vertical="center"/>
      <protection locked="0"/>
    </xf>
    <xf numFmtId="0" fontId="36" fillId="0" borderId="0" xfId="0" applyFont="1" applyBorder="1" applyAlignment="1">
      <alignment horizontal="center" vertical="center"/>
    </xf>
    <xf numFmtId="38" fontId="12" fillId="0" borderId="0" xfId="3" applyFont="1" applyFill="1" applyBorder="1">
      <alignment vertical="center"/>
    </xf>
    <xf numFmtId="6" fontId="12" fillId="0" borderId="0" xfId="4" applyFont="1" applyFill="1" applyBorder="1">
      <alignment vertical="center"/>
    </xf>
    <xf numFmtId="0" fontId="8" fillId="0" borderId="0" xfId="0" applyFont="1" applyProtection="1">
      <alignment vertical="center"/>
    </xf>
    <xf numFmtId="0" fontId="0" fillId="0" borderId="0" xfId="0" applyProtection="1">
      <alignment vertical="center"/>
    </xf>
    <xf numFmtId="0" fontId="0" fillId="0" borderId="0" xfId="0" applyBorder="1" applyAlignment="1" applyProtection="1">
      <alignment vertical="center"/>
    </xf>
    <xf numFmtId="0" fontId="0" fillId="0" borderId="0" xfId="0" quotePrefix="1" applyBorder="1" applyAlignment="1" applyProtection="1">
      <alignment vertical="center"/>
    </xf>
    <xf numFmtId="0" fontId="59" fillId="0" borderId="0" xfId="0" applyFont="1" applyBorder="1">
      <alignment vertical="center"/>
    </xf>
    <xf numFmtId="0" fontId="11" fillId="0" borderId="0" xfId="0" applyFont="1" applyBorder="1">
      <alignment vertical="center"/>
    </xf>
    <xf numFmtId="0" fontId="9" fillId="2" borderId="45" xfId="0" applyFont="1" applyFill="1" applyBorder="1" applyAlignment="1" applyProtection="1">
      <alignment vertical="center"/>
    </xf>
    <xf numFmtId="0" fontId="0" fillId="2" borderId="30" xfId="0" applyFill="1" applyBorder="1" applyAlignment="1" applyProtection="1">
      <alignment vertical="center"/>
    </xf>
    <xf numFmtId="0" fontId="0" fillId="2" borderId="31" xfId="0" applyFill="1" applyBorder="1" applyAlignment="1" applyProtection="1">
      <alignment vertical="center"/>
    </xf>
    <xf numFmtId="0" fontId="0" fillId="2" borderId="69" xfId="0" applyFill="1" applyBorder="1" applyAlignment="1" applyProtection="1">
      <alignment horizontal="center" vertical="center"/>
    </xf>
    <xf numFmtId="0" fontId="0" fillId="2" borderId="70" xfId="0" applyFill="1" applyBorder="1" applyAlignment="1" applyProtection="1">
      <alignment horizontal="center" vertical="center"/>
    </xf>
    <xf numFmtId="0" fontId="0" fillId="2" borderId="73" xfId="0" applyFill="1" applyBorder="1" applyAlignment="1" applyProtection="1">
      <alignment horizontal="center" vertical="center"/>
    </xf>
    <xf numFmtId="0" fontId="0" fillId="2" borderId="50" xfId="0" applyFill="1" applyBorder="1" applyAlignment="1" applyProtection="1">
      <alignment horizontal="center" vertical="center"/>
    </xf>
    <xf numFmtId="0" fontId="13" fillId="2" borderId="7" xfId="0" applyFont="1" applyFill="1" applyBorder="1" applyAlignment="1" applyProtection="1">
      <alignment horizontal="center" vertical="center"/>
    </xf>
    <xf numFmtId="0" fontId="13" fillId="2" borderId="74" xfId="0" applyFont="1" applyFill="1" applyBorder="1" applyAlignment="1" applyProtection="1">
      <alignment horizontal="center" vertical="center"/>
    </xf>
    <xf numFmtId="0" fontId="13" fillId="2" borderId="3" xfId="0" applyFont="1" applyFill="1" applyBorder="1" applyAlignment="1" applyProtection="1">
      <alignment horizontal="center" vertical="center"/>
    </xf>
    <xf numFmtId="0" fontId="0" fillId="2" borderId="3" xfId="0" applyFill="1" applyBorder="1" applyAlignment="1" applyProtection="1">
      <alignment horizontal="center" vertical="center"/>
    </xf>
    <xf numFmtId="0" fontId="50" fillId="2" borderId="33" xfId="0" applyFont="1" applyFill="1" applyBorder="1" applyAlignment="1" applyProtection="1">
      <alignment horizontal="center" vertical="center"/>
    </xf>
    <xf numFmtId="0" fontId="13" fillId="2" borderId="36" xfId="0" applyFont="1" applyFill="1" applyBorder="1" applyAlignment="1" applyProtection="1">
      <alignment horizontal="center" vertical="center"/>
    </xf>
    <xf numFmtId="0" fontId="50" fillId="2" borderId="60" xfId="0" applyFont="1" applyFill="1" applyBorder="1" applyAlignment="1" applyProtection="1">
      <alignment horizontal="center" vertical="center"/>
    </xf>
    <xf numFmtId="0" fontId="60" fillId="0" borderId="0" xfId="0" applyFont="1" applyBorder="1" applyAlignment="1" applyProtection="1">
      <alignment vertical="center"/>
    </xf>
    <xf numFmtId="38" fontId="13" fillId="2" borderId="8" xfId="3" applyFont="1" applyFill="1" applyBorder="1" applyAlignment="1" applyProtection="1">
      <alignment horizontal="center" vertical="center"/>
    </xf>
    <xf numFmtId="38" fontId="13" fillId="2" borderId="3" xfId="3" applyFont="1" applyFill="1" applyBorder="1" applyAlignment="1" applyProtection="1">
      <alignment horizontal="center" vertical="center"/>
    </xf>
    <xf numFmtId="0" fontId="62" fillId="0" borderId="0" xfId="0" applyFont="1">
      <alignment vertical="center"/>
    </xf>
    <xf numFmtId="0" fontId="49" fillId="0" borderId="37" xfId="0" quotePrefix="1" applyFont="1" applyFill="1" applyBorder="1" applyAlignment="1" applyProtection="1">
      <alignment horizontal="center" vertical="center"/>
    </xf>
    <xf numFmtId="0" fontId="49" fillId="0" borderId="76" xfId="0" quotePrefix="1" applyFont="1" applyFill="1" applyBorder="1" applyAlignment="1" applyProtection="1">
      <alignment horizontal="center" vertical="center"/>
    </xf>
    <xf numFmtId="38" fontId="13" fillId="2" borderId="76" xfId="3" applyFont="1" applyFill="1" applyBorder="1" applyAlignment="1">
      <alignment horizontal="center" vertical="center"/>
    </xf>
    <xf numFmtId="0" fontId="0" fillId="2" borderId="36" xfId="0" applyFill="1" applyBorder="1" applyAlignment="1">
      <alignment horizontal="center" vertical="center"/>
    </xf>
    <xf numFmtId="0" fontId="9" fillId="0" borderId="0" xfId="0" applyFont="1" applyFill="1" applyBorder="1" applyAlignment="1">
      <alignment horizontal="center" vertical="center"/>
    </xf>
    <xf numFmtId="38" fontId="0" fillId="0" borderId="0" xfId="3" applyFont="1" applyFill="1" applyBorder="1" applyAlignment="1">
      <alignment horizontal="right" vertical="center"/>
    </xf>
    <xf numFmtId="0" fontId="0" fillId="0" borderId="0" xfId="0" applyFill="1" applyBorder="1" applyAlignment="1">
      <alignment horizontal="center" vertical="center"/>
    </xf>
    <xf numFmtId="0" fontId="61" fillId="0" borderId="0" xfId="0" applyFont="1" applyAlignment="1">
      <alignment horizontal="left" vertical="center"/>
    </xf>
    <xf numFmtId="0" fontId="63" fillId="0" borderId="0" xfId="0" applyFont="1" applyBorder="1" applyAlignment="1">
      <alignment vertical="center"/>
    </xf>
    <xf numFmtId="0" fontId="52" fillId="0" borderId="0" xfId="0" applyFont="1" applyBorder="1" applyAlignment="1">
      <alignment vertical="center"/>
    </xf>
    <xf numFmtId="0" fontId="6" fillId="0" borderId="9" xfId="0" applyFont="1" applyBorder="1" applyAlignment="1" applyProtection="1">
      <alignment horizontal="left" vertical="center" wrapText="1"/>
      <protection locked="0"/>
    </xf>
    <xf numFmtId="0" fontId="0" fillId="0" borderId="1" xfId="0" applyBorder="1" applyAlignment="1" applyProtection="1">
      <alignment horizontal="center" vertical="center"/>
      <protection locked="0"/>
    </xf>
    <xf numFmtId="184" fontId="0" fillId="0" borderId="9" xfId="3" applyNumberFormat="1" applyFont="1" applyBorder="1" applyAlignment="1" applyProtection="1">
      <alignment horizontal="center" vertical="center"/>
      <protection locked="0"/>
    </xf>
    <xf numFmtId="184" fontId="0" fillId="0" borderId="9" xfId="6" applyNumberFormat="1" applyFont="1" applyFill="1" applyBorder="1" applyAlignment="1" applyProtection="1">
      <alignment horizontal="center" vertical="center"/>
      <protection locked="0"/>
    </xf>
    <xf numFmtId="0" fontId="13" fillId="0" borderId="9" xfId="0" applyFont="1" applyFill="1" applyBorder="1" applyAlignment="1" applyProtection="1">
      <alignment horizontal="left" vertical="center" shrinkToFit="1"/>
      <protection locked="0"/>
    </xf>
    <xf numFmtId="0" fontId="0" fillId="0" borderId="0" xfId="0" applyFont="1" applyBorder="1" applyAlignment="1" applyProtection="1">
      <alignment horizontal="left" vertical="top"/>
      <protection locked="0"/>
    </xf>
    <xf numFmtId="0" fontId="13" fillId="2" borderId="1" xfId="0" applyFont="1" applyFill="1" applyBorder="1" applyAlignment="1">
      <alignment horizontal="center" vertical="center"/>
    </xf>
    <xf numFmtId="0" fontId="52" fillId="2" borderId="4" xfId="0" applyFont="1" applyFill="1" applyBorder="1" applyAlignment="1">
      <alignment horizontal="left" vertical="center"/>
    </xf>
    <xf numFmtId="0" fontId="13" fillId="2" borderId="8" xfId="0" applyFont="1" applyFill="1" applyBorder="1" applyAlignment="1">
      <alignment horizontal="left" vertical="center"/>
    </xf>
    <xf numFmtId="0" fontId="15" fillId="2" borderId="4" xfId="0" applyFont="1" applyFill="1" applyBorder="1" applyAlignment="1">
      <alignment vertical="center"/>
    </xf>
    <xf numFmtId="0" fontId="13" fillId="2" borderId="8" xfId="0" applyFont="1" applyFill="1" applyBorder="1" applyAlignment="1">
      <alignment vertical="top" wrapText="1"/>
    </xf>
    <xf numFmtId="0" fontId="52" fillId="0" borderId="4" xfId="0" applyFont="1" applyBorder="1" applyAlignment="1" applyProtection="1">
      <alignment vertical="top" wrapText="1"/>
      <protection locked="0"/>
    </xf>
    <xf numFmtId="0" fontId="52" fillId="0" borderId="8" xfId="0" applyFont="1" applyBorder="1" applyAlignment="1" applyProtection="1">
      <alignment vertical="top" wrapText="1"/>
      <protection locked="0"/>
    </xf>
    <xf numFmtId="0" fontId="52" fillId="0" borderId="11" xfId="0" applyFont="1" applyBorder="1" applyAlignment="1" applyProtection="1">
      <alignment vertical="top" wrapText="1"/>
      <protection locked="0"/>
    </xf>
    <xf numFmtId="0" fontId="52" fillId="0" borderId="13" xfId="0" applyFont="1" applyBorder="1" applyAlignment="1" applyProtection="1">
      <alignment vertical="top" wrapText="1"/>
      <protection locked="0"/>
    </xf>
    <xf numFmtId="0" fontId="53" fillId="2" borderId="4" xfId="0" applyFont="1" applyFill="1" applyBorder="1" applyAlignment="1">
      <alignment vertical="center"/>
    </xf>
    <xf numFmtId="0" fontId="15" fillId="2" borderId="8" xfId="0" applyFont="1" applyFill="1" applyBorder="1" applyAlignment="1">
      <alignment vertical="center"/>
    </xf>
    <xf numFmtId="0" fontId="15" fillId="2" borderId="11" xfId="0" applyFont="1" applyFill="1" applyBorder="1" applyAlignment="1">
      <alignment horizontal="left" vertical="center"/>
    </xf>
    <xf numFmtId="0" fontId="15" fillId="2" borderId="13" xfId="0" applyFont="1" applyFill="1" applyBorder="1" applyAlignment="1">
      <alignment horizontal="left" vertical="center"/>
    </xf>
    <xf numFmtId="0" fontId="13" fillId="2" borderId="8" xfId="0" applyFont="1" applyFill="1" applyBorder="1">
      <alignment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13" xfId="0" applyFont="1" applyFill="1" applyBorder="1">
      <alignment vertical="center"/>
    </xf>
    <xf numFmtId="0" fontId="13" fillId="2" borderId="11" xfId="0" applyFont="1" applyFill="1" applyBorder="1" applyAlignment="1">
      <alignment horizontal="left" vertical="center"/>
    </xf>
    <xf numFmtId="0" fontId="9" fillId="2" borderId="37" xfId="0" applyFont="1" applyFill="1" applyBorder="1">
      <alignment vertical="center"/>
    </xf>
    <xf numFmtId="0" fontId="0" fillId="2" borderId="38" xfId="0" applyFill="1" applyBorder="1" applyAlignment="1">
      <alignment vertical="center"/>
    </xf>
    <xf numFmtId="0" fontId="0" fillId="2" borderId="76" xfId="0" applyFill="1" applyBorder="1" applyAlignment="1">
      <alignment vertical="center"/>
    </xf>
    <xf numFmtId="0" fontId="9" fillId="2" borderId="13" xfId="0" applyFont="1" applyFill="1" applyBorder="1" applyAlignment="1">
      <alignment horizontal="center" vertical="center" wrapText="1"/>
    </xf>
    <xf numFmtId="0" fontId="47" fillId="0" borderId="5"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52" fillId="2" borderId="29" xfId="0" applyFont="1" applyFill="1" applyBorder="1" applyAlignment="1">
      <alignment horizontal="center" vertical="center"/>
    </xf>
    <xf numFmtId="188" fontId="15" fillId="2" borderId="47" xfId="4" applyNumberFormat="1" applyFont="1" applyFill="1" applyBorder="1" applyAlignment="1">
      <alignment horizontal="right" vertical="center"/>
    </xf>
    <xf numFmtId="0" fontId="13" fillId="2" borderId="46" xfId="0" applyFont="1" applyFill="1" applyBorder="1" applyAlignment="1">
      <alignment horizontal="center" vertical="center"/>
    </xf>
    <xf numFmtId="0" fontId="9" fillId="2" borderId="9"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xf>
    <xf numFmtId="0" fontId="0" fillId="2" borderId="9" xfId="0" applyFill="1" applyBorder="1" applyAlignment="1" applyProtection="1">
      <alignment horizontal="center" vertical="center"/>
    </xf>
    <xf numFmtId="0" fontId="9" fillId="2" borderId="6" xfId="0" applyFont="1" applyFill="1" applyBorder="1" applyAlignment="1" applyProtection="1">
      <alignment horizontal="center" vertical="center" wrapText="1"/>
    </xf>
    <xf numFmtId="0" fontId="15" fillId="2" borderId="4" xfId="0" applyFont="1" applyFill="1" applyBorder="1" applyAlignment="1">
      <alignment horizontal="left" vertical="center"/>
    </xf>
    <xf numFmtId="0" fontId="9" fillId="2" borderId="10" xfId="0" applyFont="1" applyFill="1" applyBorder="1" applyAlignment="1">
      <alignment horizontal="center" vertical="center"/>
    </xf>
    <xf numFmtId="49" fontId="25" fillId="2" borderId="14" xfId="0" applyNumberFormat="1" applyFont="1" applyFill="1" applyBorder="1" applyAlignment="1">
      <alignment horizontal="center" wrapText="1" shrinkToFit="1"/>
    </xf>
    <xf numFmtId="0" fontId="65" fillId="2" borderId="14" xfId="0" applyFont="1" applyFill="1" applyBorder="1" applyAlignment="1">
      <alignment horizontal="center" vertical="center" wrapText="1" shrinkToFit="1"/>
    </xf>
    <xf numFmtId="177" fontId="66" fillId="5" borderId="14" xfId="0" applyNumberFormat="1" applyFont="1" applyFill="1" applyBorder="1" applyAlignment="1">
      <alignment horizontal="center" vertical="center" shrinkToFit="1"/>
    </xf>
    <xf numFmtId="0" fontId="66" fillId="5" borderId="14" xfId="0" applyFont="1" applyFill="1" applyBorder="1" applyAlignment="1">
      <alignment horizontal="center" vertical="center" wrapText="1" shrinkToFit="1"/>
    </xf>
    <xf numFmtId="0" fontId="25" fillId="5" borderId="14" xfId="0" applyFont="1" applyFill="1" applyBorder="1" applyAlignment="1">
      <alignment horizontal="center" vertical="center" wrapText="1" shrinkToFit="1"/>
    </xf>
    <xf numFmtId="0" fontId="25" fillId="6" borderId="1" xfId="0" applyFont="1" applyFill="1" applyBorder="1" applyAlignment="1">
      <alignment horizontal="center" vertical="center" wrapText="1" shrinkToFit="1"/>
    </xf>
    <xf numFmtId="0" fontId="67" fillId="6" borderId="3" xfId="0" applyFont="1" applyFill="1" applyBorder="1" applyAlignment="1">
      <alignment horizontal="center" vertical="center" wrapText="1" shrinkToFit="1"/>
    </xf>
    <xf numFmtId="38" fontId="67" fillId="5" borderId="14" xfId="3" applyFont="1" applyFill="1" applyBorder="1" applyAlignment="1">
      <alignment horizontal="center" vertical="center" wrapText="1" shrinkToFit="1"/>
    </xf>
    <xf numFmtId="0" fontId="67" fillId="5" borderId="14" xfId="0" applyFont="1" applyFill="1" applyBorder="1" applyAlignment="1">
      <alignment horizontal="center" vertical="center" wrapText="1" shrinkToFit="1"/>
    </xf>
    <xf numFmtId="0" fontId="25" fillId="6" borderId="14" xfId="0" applyFont="1" applyFill="1" applyBorder="1" applyAlignment="1">
      <alignment vertical="center" wrapText="1" shrinkToFit="1"/>
    </xf>
    <xf numFmtId="58" fontId="25" fillId="6" borderId="14" xfId="0" applyNumberFormat="1" applyFont="1" applyFill="1" applyBorder="1" applyAlignment="1">
      <alignment horizontal="center" vertical="center" shrinkToFit="1"/>
    </xf>
    <xf numFmtId="0" fontId="68" fillId="6" borderId="14" xfId="0" applyFont="1" applyFill="1" applyBorder="1" applyAlignment="1">
      <alignment vertical="center" wrapText="1" shrinkToFit="1"/>
    </xf>
    <xf numFmtId="0" fontId="25" fillId="5" borderId="2" xfId="0" applyFont="1" applyFill="1" applyBorder="1" applyAlignment="1">
      <alignment horizontal="left" vertical="center"/>
    </xf>
    <xf numFmtId="0" fontId="25" fillId="5" borderId="2" xfId="0" applyFont="1" applyFill="1" applyBorder="1" applyAlignment="1">
      <alignment horizontal="center" vertical="center" shrinkToFit="1"/>
    </xf>
    <xf numFmtId="0" fontId="25" fillId="5" borderId="3" xfId="0" applyFont="1" applyFill="1" applyBorder="1" applyAlignment="1">
      <alignment horizontal="center" vertical="center" shrinkToFit="1"/>
    </xf>
    <xf numFmtId="0" fontId="25" fillId="5" borderId="14" xfId="0" applyFont="1" applyFill="1" applyBorder="1" applyAlignment="1">
      <alignment vertical="center" wrapText="1" shrinkToFit="1"/>
    </xf>
    <xf numFmtId="0" fontId="65" fillId="5" borderId="1" xfId="0" applyFont="1" applyFill="1" applyBorder="1" applyAlignment="1">
      <alignment horizontal="center" vertical="center" wrapText="1" shrinkToFit="1"/>
    </xf>
    <xf numFmtId="0" fontId="25" fillId="5" borderId="2" xfId="0" applyFont="1" applyFill="1" applyBorder="1" applyAlignment="1">
      <alignment horizontal="center" vertical="center" wrapText="1" shrinkToFit="1"/>
    </xf>
    <xf numFmtId="0" fontId="25" fillId="5" borderId="3" xfId="0" applyFont="1" applyFill="1" applyBorder="1" applyAlignment="1">
      <alignment horizontal="center" vertical="center" wrapText="1" shrinkToFit="1"/>
    </xf>
    <xf numFmtId="0" fontId="25" fillId="5" borderId="1" xfId="0" applyFont="1" applyFill="1" applyBorder="1" applyAlignment="1">
      <alignment vertical="center"/>
    </xf>
    <xf numFmtId="0" fontId="25" fillId="5" borderId="2" xfId="0" applyFont="1" applyFill="1" applyBorder="1" applyAlignment="1">
      <alignment vertical="center"/>
    </xf>
    <xf numFmtId="0" fontId="25" fillId="5" borderId="3" xfId="0" applyFont="1" applyFill="1" applyBorder="1" applyAlignment="1">
      <alignment vertical="center"/>
    </xf>
    <xf numFmtId="177" fontId="25" fillId="5" borderId="1" xfId="0" applyNumberFormat="1" applyFont="1" applyFill="1" applyBorder="1" applyAlignment="1">
      <alignment horizontal="center" vertical="center" shrinkToFit="1"/>
    </xf>
    <xf numFmtId="177" fontId="25" fillId="5" borderId="2" xfId="0" applyNumberFormat="1" applyFont="1" applyFill="1" applyBorder="1" applyAlignment="1">
      <alignment horizontal="center" vertical="center" shrinkToFit="1"/>
    </xf>
    <xf numFmtId="177" fontId="25" fillId="5" borderId="3" xfId="0" applyNumberFormat="1" applyFont="1" applyFill="1" applyBorder="1" applyAlignment="1">
      <alignment horizontal="center" vertical="center" shrinkToFit="1"/>
    </xf>
    <xf numFmtId="0" fontId="25" fillId="5" borderId="1" xfId="0" applyNumberFormat="1" applyFont="1" applyFill="1" applyBorder="1" applyAlignment="1">
      <alignment horizontal="center" vertical="center" shrinkToFit="1"/>
    </xf>
    <xf numFmtId="0" fontId="25" fillId="5" borderId="2" xfId="0" applyNumberFormat="1" applyFont="1" applyFill="1" applyBorder="1" applyAlignment="1">
      <alignment horizontal="center" vertical="center" wrapText="1" shrinkToFit="1"/>
    </xf>
    <xf numFmtId="38" fontId="25" fillId="5" borderId="2" xfId="3" applyFont="1" applyFill="1" applyBorder="1" applyAlignment="1">
      <alignment horizontal="center" vertical="center" wrapText="1" shrinkToFit="1"/>
    </xf>
    <xf numFmtId="38" fontId="25" fillId="5" borderId="1" xfId="3" applyFont="1" applyFill="1" applyBorder="1" applyAlignment="1">
      <alignment horizontal="center" vertical="center" shrinkToFit="1"/>
    </xf>
    <xf numFmtId="38" fontId="25" fillId="5" borderId="2" xfId="3" applyFont="1" applyFill="1" applyBorder="1" applyAlignment="1">
      <alignment horizontal="center" vertical="center" shrinkToFit="1"/>
    </xf>
    <xf numFmtId="38" fontId="25" fillId="5" borderId="3" xfId="3" applyFont="1" applyFill="1" applyBorder="1" applyAlignment="1">
      <alignment horizontal="center" vertical="center" shrinkToFit="1"/>
    </xf>
    <xf numFmtId="38" fontId="25" fillId="5" borderId="2" xfId="3" applyFont="1" applyFill="1" applyBorder="1" applyAlignment="1">
      <alignment horizontal="right" vertical="center" shrinkToFit="1"/>
    </xf>
    <xf numFmtId="178" fontId="25" fillId="6" borderId="14" xfId="0" applyNumberFormat="1" applyFont="1" applyFill="1" applyBorder="1" applyAlignment="1">
      <alignment vertical="center" shrinkToFit="1"/>
    </xf>
    <xf numFmtId="38" fontId="25" fillId="6" borderId="14" xfId="3" applyFont="1" applyFill="1" applyBorder="1" applyAlignment="1">
      <alignment vertical="center" shrinkToFit="1"/>
    </xf>
    <xf numFmtId="178" fontId="25" fillId="5" borderId="14" xfId="0" applyNumberFormat="1" applyFont="1" applyFill="1" applyBorder="1" applyAlignment="1">
      <alignment vertical="center" shrinkToFit="1"/>
    </xf>
    <xf numFmtId="38" fontId="25" fillId="5" borderId="14" xfId="3" applyFont="1" applyFill="1" applyBorder="1" applyAlignment="1">
      <alignment vertical="center" shrinkToFit="1"/>
    </xf>
    <xf numFmtId="0" fontId="25" fillId="5" borderId="14" xfId="0" applyFont="1" applyFill="1" applyBorder="1" applyAlignment="1">
      <alignment vertical="center" shrinkToFit="1"/>
    </xf>
    <xf numFmtId="0" fontId="69" fillId="0" borderId="0" xfId="0" applyFont="1">
      <alignment vertical="center"/>
    </xf>
    <xf numFmtId="49" fontId="67" fillId="2" borderId="10" xfId="0" applyNumberFormat="1" applyFont="1" applyFill="1" applyBorder="1" applyAlignment="1">
      <alignment horizontal="center" vertical="center" wrapText="1" shrinkToFit="1"/>
    </xf>
    <xf numFmtId="0" fontId="67" fillId="5" borderId="10" xfId="0" applyFont="1" applyFill="1" applyBorder="1" applyAlignment="1">
      <alignment horizontal="center" vertical="center" shrinkToFit="1"/>
    </xf>
    <xf numFmtId="177" fontId="70" fillId="5" borderId="10" xfId="0" applyNumberFormat="1" applyFont="1" applyFill="1" applyBorder="1" applyAlignment="1">
      <alignment horizontal="center" vertical="center" shrinkToFit="1"/>
    </xf>
    <xf numFmtId="0" fontId="70" fillId="5" borderId="10" xfId="0" applyFont="1" applyFill="1" applyBorder="1" applyAlignment="1">
      <alignment horizontal="center" vertical="center" wrapText="1" shrinkToFit="1"/>
    </xf>
    <xf numFmtId="0" fontId="67" fillId="5" borderId="10" xfId="0" applyFont="1" applyFill="1" applyBorder="1" applyAlignment="1">
      <alignment horizontal="center" vertical="center" wrapText="1" shrinkToFit="1"/>
    </xf>
    <xf numFmtId="0" fontId="67" fillId="5" borderId="9" xfId="0" applyFont="1" applyFill="1" applyBorder="1" applyAlignment="1">
      <alignment horizontal="center" vertical="center" wrapText="1" shrinkToFit="1"/>
    </xf>
    <xf numFmtId="0" fontId="67" fillId="6" borderId="9" xfId="0" applyFont="1" applyFill="1" applyBorder="1" applyAlignment="1">
      <alignment horizontal="center" vertical="center" wrapText="1" shrinkToFit="1"/>
    </xf>
    <xf numFmtId="38" fontId="67" fillId="5" borderId="10" xfId="3" applyFont="1" applyFill="1" applyBorder="1" applyAlignment="1">
      <alignment horizontal="center" vertical="center" wrapText="1" shrinkToFit="1"/>
    </xf>
    <xf numFmtId="5" fontId="67" fillId="5" borderId="10" xfId="0" applyNumberFormat="1" applyFont="1" applyFill="1" applyBorder="1" applyAlignment="1">
      <alignment vertical="center" wrapText="1" shrinkToFit="1"/>
    </xf>
    <xf numFmtId="5" fontId="67" fillId="6" borderId="10" xfId="0" applyNumberFormat="1" applyFont="1" applyFill="1" applyBorder="1" applyAlignment="1">
      <alignment horizontal="center" vertical="center" wrapText="1" shrinkToFit="1"/>
    </xf>
    <xf numFmtId="0" fontId="67" fillId="6" borderId="10" xfId="0" applyFont="1" applyFill="1" applyBorder="1" applyAlignment="1">
      <alignment vertical="center" wrapText="1" shrinkToFit="1"/>
    </xf>
    <xf numFmtId="58" fontId="67" fillId="6" borderId="10" xfId="0" applyNumberFormat="1" applyFont="1" applyFill="1" applyBorder="1" applyAlignment="1">
      <alignment horizontal="center" vertical="center" wrapText="1" shrinkToFit="1"/>
    </xf>
    <xf numFmtId="58" fontId="67" fillId="6" borderId="9" xfId="0" applyNumberFormat="1" applyFont="1" applyFill="1" applyBorder="1" applyAlignment="1">
      <alignment horizontal="center" vertical="center" shrinkToFit="1"/>
    </xf>
    <xf numFmtId="0" fontId="67" fillId="5" borderId="10" xfId="0" applyFont="1" applyFill="1" applyBorder="1" applyAlignment="1">
      <alignment vertical="center" wrapText="1" shrinkToFit="1"/>
    </xf>
    <xf numFmtId="0" fontId="67" fillId="5" borderId="9" xfId="0" applyFont="1" applyFill="1" applyBorder="1" applyAlignment="1">
      <alignment vertical="center" wrapText="1" shrinkToFit="1"/>
    </xf>
    <xf numFmtId="0" fontId="67" fillId="5" borderId="1" xfId="0" applyFont="1" applyFill="1" applyBorder="1" applyAlignment="1">
      <alignment horizontal="center" vertical="center" shrinkToFit="1"/>
    </xf>
    <xf numFmtId="176" fontId="67" fillId="5" borderId="10" xfId="0" applyNumberFormat="1" applyFont="1" applyFill="1" applyBorder="1" applyAlignment="1">
      <alignment horizontal="center" vertical="center" wrapText="1" shrinkToFit="1"/>
    </xf>
    <xf numFmtId="6" fontId="67" fillId="5" borderId="10" xfId="4" applyFont="1" applyFill="1" applyBorder="1" applyAlignment="1">
      <alignment horizontal="center" vertical="center" wrapText="1" shrinkToFit="1"/>
    </xf>
    <xf numFmtId="0" fontId="67" fillId="5" borderId="1" xfId="0" applyFont="1" applyFill="1" applyBorder="1" applyAlignment="1">
      <alignment horizontal="center" vertical="center" wrapText="1" shrinkToFit="1"/>
    </xf>
    <xf numFmtId="0" fontId="67" fillId="5" borderId="9" xfId="0" applyNumberFormat="1" applyFont="1" applyFill="1" applyBorder="1" applyAlignment="1">
      <alignment horizontal="center" vertical="center" wrapText="1" shrinkToFit="1"/>
    </xf>
    <xf numFmtId="38" fontId="67" fillId="5" borderId="1" xfId="3" applyFont="1" applyFill="1" applyBorder="1" applyAlignment="1">
      <alignment horizontal="center" vertical="center" wrapText="1" shrinkToFit="1"/>
    </xf>
    <xf numFmtId="5" fontId="67" fillId="6" borderId="9" xfId="0" applyNumberFormat="1" applyFont="1" applyFill="1" applyBorder="1" applyAlignment="1">
      <alignment horizontal="center" vertical="center" wrapText="1" shrinkToFit="1"/>
    </xf>
    <xf numFmtId="177" fontId="67" fillId="6" borderId="13" xfId="0" applyNumberFormat="1" applyFont="1" applyFill="1" applyBorder="1" applyAlignment="1">
      <alignment horizontal="center" vertical="center" shrinkToFit="1"/>
    </xf>
    <xf numFmtId="177" fontId="67" fillId="6" borderId="10" xfId="0" applyNumberFormat="1" applyFont="1" applyFill="1" applyBorder="1" applyAlignment="1">
      <alignment horizontal="center" vertical="center" wrapText="1"/>
    </xf>
    <xf numFmtId="38" fontId="67" fillId="5" borderId="9" xfId="3" applyFont="1" applyFill="1" applyBorder="1" applyAlignment="1">
      <alignment horizontal="center" vertical="center" wrapText="1" shrinkToFit="1"/>
    </xf>
    <xf numFmtId="38" fontId="67" fillId="5" borderId="13" xfId="3" applyFont="1" applyFill="1" applyBorder="1" applyAlignment="1">
      <alignment horizontal="center" vertical="center" wrapText="1" shrinkToFit="1"/>
    </xf>
    <xf numFmtId="178" fontId="71" fillId="6" borderId="10" xfId="0" applyNumberFormat="1" applyFont="1" applyFill="1" applyBorder="1" applyAlignment="1">
      <alignment vertical="center" shrinkToFit="1"/>
    </xf>
    <xf numFmtId="38" fontId="71" fillId="6" borderId="10" xfId="3" applyFont="1" applyFill="1" applyBorder="1" applyAlignment="1">
      <alignment vertical="center" shrinkToFit="1"/>
    </xf>
    <xf numFmtId="178" fontId="71" fillId="5" borderId="10" xfId="0" applyNumberFormat="1" applyFont="1" applyFill="1" applyBorder="1" applyAlignment="1">
      <alignment vertical="center" shrinkToFit="1"/>
    </xf>
    <xf numFmtId="38" fontId="71" fillId="5" borderId="10" xfId="3" applyFont="1" applyFill="1" applyBorder="1" applyAlignment="1">
      <alignment vertical="center" shrinkToFit="1"/>
    </xf>
    <xf numFmtId="0" fontId="25" fillId="5" borderId="10" xfId="0" applyFont="1" applyFill="1" applyBorder="1" applyAlignment="1">
      <alignment vertical="center" shrinkToFit="1"/>
    </xf>
    <xf numFmtId="38" fontId="0" fillId="0" borderId="0" xfId="3" applyFont="1">
      <alignment vertical="center"/>
    </xf>
    <xf numFmtId="187" fontId="0" fillId="0" borderId="0" xfId="6" applyNumberFormat="1" applyFont="1">
      <alignment vertical="center"/>
    </xf>
    <xf numFmtId="0" fontId="8" fillId="0" borderId="0" xfId="0" applyFont="1" applyBorder="1" applyProtection="1">
      <alignment vertical="center"/>
    </xf>
    <xf numFmtId="0" fontId="0" fillId="0" borderId="0" xfId="0" applyAlignment="1" applyProtection="1">
      <alignment horizontal="center" vertical="center"/>
    </xf>
    <xf numFmtId="0" fontId="0" fillId="0" borderId="0" xfId="0" applyAlignment="1" applyProtection="1">
      <alignment vertical="center"/>
    </xf>
    <xf numFmtId="0" fontId="9" fillId="0" borderId="9"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9" xfId="0" applyFont="1" applyBorder="1" applyAlignment="1" applyProtection="1">
      <alignment horizontal="center" vertical="center" wrapText="1"/>
    </xf>
    <xf numFmtId="0" fontId="33" fillId="0" borderId="9" xfId="0" applyFont="1" applyBorder="1" applyAlignment="1" applyProtection="1">
      <alignment horizontal="center" vertical="center" wrapText="1"/>
    </xf>
    <xf numFmtId="0" fontId="0" fillId="0" borderId="3" xfId="0" applyNumberFormat="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0" fillId="2" borderId="1" xfId="0" applyFill="1" applyBorder="1" applyProtection="1">
      <alignment vertical="center"/>
    </xf>
    <xf numFmtId="0" fontId="0" fillId="2" borderId="6" xfId="0" applyFill="1" applyBorder="1" applyAlignment="1" applyProtection="1">
      <alignment horizontal="center" vertical="center"/>
    </xf>
    <xf numFmtId="0" fontId="28" fillId="2" borderId="0"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38" fontId="1" fillId="2" borderId="7" xfId="0" applyNumberFormat="1" applyFont="1" applyFill="1" applyBorder="1" applyProtection="1">
      <alignment vertical="center"/>
    </xf>
    <xf numFmtId="176" fontId="0" fillId="2" borderId="14" xfId="0" applyNumberFormat="1" applyFill="1" applyBorder="1" applyProtection="1">
      <alignment vertical="center"/>
    </xf>
    <xf numFmtId="0" fontId="0" fillId="2" borderId="5" xfId="0" applyFill="1" applyBorder="1" applyProtection="1">
      <alignment vertical="center"/>
    </xf>
    <xf numFmtId="0" fontId="1" fillId="0" borderId="0" xfId="0" applyFont="1" applyBorder="1" applyAlignment="1" applyProtection="1">
      <alignment horizontal="left" vertical="center"/>
    </xf>
    <xf numFmtId="0" fontId="0" fillId="0" borderId="0" xfId="0" applyBorder="1" applyAlignment="1" applyProtection="1">
      <alignment horizontal="center" vertical="center"/>
    </xf>
    <xf numFmtId="0" fontId="0" fillId="0" borderId="0" xfId="0" applyNumberFormat="1" applyAlignment="1" applyProtection="1">
      <alignment horizontal="center" vertical="center"/>
    </xf>
    <xf numFmtId="0" fontId="4" fillId="0" borderId="0" xfId="0" applyFont="1" applyBorder="1" applyAlignment="1" applyProtection="1">
      <alignment horizontal="left" vertical="center"/>
    </xf>
    <xf numFmtId="0" fontId="0" fillId="0" borderId="0" xfId="0" applyNumberFormat="1" applyBorder="1" applyAlignment="1" applyProtection="1">
      <alignment horizontal="center" vertical="center"/>
    </xf>
    <xf numFmtId="0" fontId="4" fillId="0" borderId="0" xfId="0" applyFont="1" applyBorder="1" applyAlignment="1" applyProtection="1">
      <alignment horizontal="left" vertical="center" wrapText="1"/>
    </xf>
    <xf numFmtId="0" fontId="4" fillId="0" borderId="0" xfId="0" applyNumberFormat="1" applyFont="1" applyBorder="1" applyAlignment="1" applyProtection="1">
      <alignment horizontal="left" vertical="center" wrapText="1"/>
    </xf>
    <xf numFmtId="0" fontId="9" fillId="2" borderId="9" xfId="0" applyFont="1" applyFill="1" applyBorder="1" applyAlignment="1" applyProtection="1">
      <alignment horizontal="centerContinuous" vertical="center"/>
    </xf>
    <xf numFmtId="0" fontId="9" fillId="2" borderId="9" xfId="0" applyNumberFormat="1" applyFont="1" applyFill="1" applyBorder="1" applyAlignment="1" applyProtection="1">
      <alignment horizontal="center" vertical="center" wrapText="1"/>
    </xf>
    <xf numFmtId="0" fontId="28" fillId="2" borderId="9" xfId="0" applyFont="1" applyFill="1" applyBorder="1" applyAlignment="1" applyProtection="1">
      <alignment horizontal="center" vertical="center" wrapText="1"/>
    </xf>
    <xf numFmtId="0" fontId="0" fillId="2" borderId="9" xfId="0" applyNumberFormat="1" applyFill="1" applyBorder="1" applyAlignment="1" applyProtection="1">
      <alignment horizontal="center" vertical="center"/>
    </xf>
    <xf numFmtId="0" fontId="15" fillId="2" borderId="37" xfId="0" applyFont="1" applyFill="1" applyBorder="1" applyAlignment="1" applyProtection="1">
      <alignment vertical="center"/>
    </xf>
    <xf numFmtId="0" fontId="13" fillId="2" borderId="38" xfId="0" applyFont="1" applyFill="1" applyBorder="1" applyAlignment="1" applyProtection="1">
      <alignment vertical="center"/>
    </xf>
    <xf numFmtId="0" fontId="13" fillId="2" borderId="76" xfId="0" applyFont="1" applyFill="1" applyBorder="1" applyAlignment="1" applyProtection="1">
      <alignment vertical="center"/>
    </xf>
    <xf numFmtId="0" fontId="15" fillId="2" borderId="47" xfId="0" applyFont="1" applyFill="1" applyBorder="1" applyAlignment="1" applyProtection="1">
      <alignment horizontal="center" vertical="center" wrapText="1"/>
    </xf>
    <xf numFmtId="0" fontId="15" fillId="2" borderId="55" xfId="0" applyFont="1" applyFill="1" applyBorder="1" applyAlignment="1" applyProtection="1">
      <alignment horizontal="center" vertical="center" wrapText="1"/>
    </xf>
    <xf numFmtId="0" fontId="15" fillId="2" borderId="47" xfId="0" applyFont="1" applyFill="1" applyBorder="1" applyAlignment="1" applyProtection="1">
      <alignment horizontal="center" vertical="center"/>
    </xf>
    <xf numFmtId="38" fontId="13" fillId="2" borderId="9" xfId="3" applyFont="1" applyFill="1" applyBorder="1" applyAlignment="1" applyProtection="1">
      <alignment horizontal="right" vertical="center"/>
    </xf>
    <xf numFmtId="0" fontId="56" fillId="2" borderId="29" xfId="0" applyFont="1" applyFill="1" applyBorder="1" applyAlignment="1" applyProtection="1">
      <alignment horizontal="center" vertical="center"/>
    </xf>
    <xf numFmtId="38" fontId="13" fillId="2" borderId="47" xfId="3" applyFont="1" applyFill="1" applyBorder="1" applyAlignment="1" applyProtection="1">
      <alignment horizontal="right" vertical="center"/>
    </xf>
    <xf numFmtId="0" fontId="13" fillId="2" borderId="47" xfId="0" applyFont="1" applyFill="1" applyBorder="1" applyAlignment="1" applyProtection="1">
      <alignment horizontal="center" vertical="center"/>
    </xf>
    <xf numFmtId="0" fontId="46" fillId="2" borderId="1" xfId="0" applyFont="1" applyFill="1" applyBorder="1" applyAlignment="1" applyProtection="1">
      <alignment vertical="center"/>
    </xf>
    <xf numFmtId="0" fontId="46" fillId="2" borderId="2" xfId="0" applyFont="1" applyFill="1" applyBorder="1" applyAlignment="1" applyProtection="1">
      <alignment vertical="center"/>
    </xf>
    <xf numFmtId="0" fontId="54" fillId="2" borderId="2" xfId="0" applyFont="1" applyFill="1" applyBorder="1" applyProtection="1">
      <alignment vertical="center"/>
    </xf>
    <xf numFmtId="0" fontId="1" fillId="2" borderId="7" xfId="0" applyFont="1" applyFill="1" applyBorder="1" applyProtection="1">
      <alignment vertical="center"/>
    </xf>
    <xf numFmtId="183" fontId="13" fillId="2" borderId="47" xfId="4" applyNumberFormat="1" applyFont="1" applyFill="1" applyBorder="1" applyAlignment="1" applyProtection="1">
      <alignment horizontal="right" vertical="center"/>
    </xf>
    <xf numFmtId="183" fontId="13" fillId="2" borderId="47" xfId="4" applyNumberFormat="1" applyFont="1" applyFill="1" applyBorder="1" applyAlignment="1" applyProtection="1">
      <alignment horizontal="center" vertical="center"/>
    </xf>
    <xf numFmtId="0" fontId="2" fillId="0" borderId="77" xfId="0" applyFont="1" applyBorder="1" applyAlignment="1" applyProtection="1">
      <alignment horizontal="center" vertical="center" wrapText="1"/>
      <protection locked="0"/>
    </xf>
    <xf numFmtId="0" fontId="15" fillId="2" borderId="4" xfId="0" applyFont="1" applyFill="1" applyBorder="1" applyAlignment="1">
      <alignment horizontal="left" vertical="center"/>
    </xf>
    <xf numFmtId="0" fontId="0" fillId="0" borderId="0" xfId="0" applyAlignment="1">
      <alignment horizontal="center" vertical="center"/>
    </xf>
    <xf numFmtId="0" fontId="13" fillId="0" borderId="5" xfId="0" applyFont="1" applyBorder="1" applyAlignment="1" applyProtection="1">
      <alignment horizontal="right" vertical="center"/>
      <protection locked="0"/>
    </xf>
    <xf numFmtId="0" fontId="13" fillId="0" borderId="9" xfId="0" applyFont="1" applyBorder="1" applyAlignment="1" applyProtection="1">
      <alignment horizontal="right" vertical="center"/>
      <protection locked="0"/>
    </xf>
    <xf numFmtId="0" fontId="13" fillId="0" borderId="4" xfId="0" applyFont="1" applyBorder="1" applyAlignment="1" applyProtection="1">
      <alignment horizontal="right" vertical="center"/>
      <protection locked="0"/>
    </xf>
    <xf numFmtId="0" fontId="0" fillId="0" borderId="34"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4" fillId="0" borderId="1" xfId="0" applyFont="1" applyBorder="1" applyAlignment="1" applyProtection="1">
      <alignment horizontal="left" vertical="center" wrapText="1"/>
    </xf>
    <xf numFmtId="0" fontId="4" fillId="0" borderId="2" xfId="0" applyFont="1" applyBorder="1" applyAlignment="1" applyProtection="1">
      <alignment horizontal="left" vertical="center" wrapText="1"/>
    </xf>
    <xf numFmtId="0" fontId="0" fillId="0" borderId="2" xfId="0" applyBorder="1" applyAlignment="1">
      <alignment horizontal="left" vertical="center" wrapText="1"/>
    </xf>
    <xf numFmtId="0" fontId="0" fillId="0" borderId="33" xfId="0" applyBorder="1" applyAlignment="1">
      <alignment horizontal="left" vertical="center" wrapText="1"/>
    </xf>
    <xf numFmtId="0" fontId="0" fillId="0" borderId="2"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4" fillId="0" borderId="11"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0" fontId="0" fillId="0" borderId="12" xfId="0" applyBorder="1" applyAlignment="1">
      <alignment horizontal="left" vertical="center" wrapText="1"/>
    </xf>
    <xf numFmtId="0" fontId="0" fillId="0" borderId="50" xfId="0" applyBorder="1" applyAlignment="1">
      <alignment horizontal="left" vertical="center" wrapText="1"/>
    </xf>
    <xf numFmtId="0" fontId="0" fillId="0" borderId="38" xfId="0" applyBorder="1" applyAlignment="1" applyProtection="1">
      <alignment horizontal="center" vertical="center"/>
      <protection locked="0"/>
    </xf>
    <xf numFmtId="0" fontId="13" fillId="0" borderId="0" xfId="0" applyFont="1" applyAlignment="1">
      <alignment horizontal="center" vertical="center"/>
    </xf>
    <xf numFmtId="38" fontId="48" fillId="2" borderId="22" xfId="0" applyNumberFormat="1" applyFont="1" applyFill="1" applyBorder="1" applyAlignment="1">
      <alignment horizontal="right" vertical="center"/>
    </xf>
    <xf numFmtId="0" fontId="48" fillId="2" borderId="23" xfId="0" applyFont="1" applyFill="1" applyBorder="1" applyAlignment="1">
      <alignment horizontal="right" vertical="center"/>
    </xf>
    <xf numFmtId="0" fontId="48" fillId="2" borderId="24" xfId="0" applyFont="1" applyFill="1" applyBorder="1" applyAlignment="1">
      <alignment horizontal="right" vertical="center"/>
    </xf>
    <xf numFmtId="0" fontId="0" fillId="0" borderId="25"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0" xfId="0" applyFont="1" applyAlignment="1">
      <alignment horizontal="left" vertical="center"/>
    </xf>
    <xf numFmtId="38" fontId="44" fillId="2" borderId="22" xfId="3" applyFont="1" applyFill="1" applyBorder="1" applyAlignment="1">
      <alignment vertical="center"/>
    </xf>
    <xf numFmtId="38" fontId="44" fillId="2" borderId="23" xfId="3" applyFont="1" applyFill="1" applyBorder="1" applyAlignment="1">
      <alignment vertical="center"/>
    </xf>
    <xf numFmtId="38" fontId="44" fillId="2" borderId="24" xfId="3" applyFont="1" applyFill="1" applyBorder="1" applyAlignment="1">
      <alignment vertical="center"/>
    </xf>
    <xf numFmtId="38" fontId="48" fillId="2" borderId="25" xfId="0" applyNumberFormat="1" applyFont="1" applyFill="1" applyBorder="1" applyAlignment="1">
      <alignment horizontal="right" vertical="center"/>
    </xf>
    <xf numFmtId="0" fontId="48" fillId="2" borderId="26" xfId="0" applyFont="1" applyFill="1" applyBorder="1" applyAlignment="1">
      <alignment horizontal="right" vertical="center"/>
    </xf>
    <xf numFmtId="0" fontId="48" fillId="2" borderId="27" xfId="0" applyFont="1" applyFill="1" applyBorder="1" applyAlignment="1">
      <alignment horizontal="right" vertical="center"/>
    </xf>
    <xf numFmtId="0" fontId="26" fillId="0" borderId="0" xfId="0" applyFont="1" applyAlignment="1">
      <alignment horizontal="right" vertical="center"/>
    </xf>
    <xf numFmtId="187" fontId="49" fillId="2" borderId="22" xfId="0" applyNumberFormat="1" applyFont="1" applyFill="1" applyBorder="1" applyAlignment="1">
      <alignment horizontal="center" vertical="center"/>
    </xf>
    <xf numFmtId="187" fontId="49" fillId="2" borderId="23" xfId="0" applyNumberFormat="1" applyFont="1" applyFill="1" applyBorder="1" applyAlignment="1">
      <alignment horizontal="center" vertical="center"/>
    </xf>
    <xf numFmtId="187" fontId="49" fillId="2" borderId="24" xfId="0" applyNumberFormat="1" applyFont="1" applyFill="1" applyBorder="1" applyAlignment="1">
      <alignment horizontal="center" vertical="center"/>
    </xf>
    <xf numFmtId="0" fontId="26" fillId="0" borderId="0" xfId="0" applyFont="1" applyAlignment="1">
      <alignment horizontal="left" vertical="center"/>
    </xf>
    <xf numFmtId="0" fontId="41" fillId="0" borderId="0" xfId="0" applyFont="1" applyAlignment="1">
      <alignment horizontal="center" vertical="center"/>
    </xf>
    <xf numFmtId="0" fontId="0" fillId="0" borderId="0" xfId="0" applyAlignment="1">
      <alignment horizontal="distributed" vertical="center"/>
    </xf>
    <xf numFmtId="0" fontId="0" fillId="0" borderId="0" xfId="0" applyFont="1" applyAlignment="1">
      <alignment horizontal="center" vertical="center"/>
    </xf>
    <xf numFmtId="0" fontId="1" fillId="0" borderId="0" xfId="0" applyFont="1" applyFill="1" applyAlignment="1">
      <alignment horizontal="left" vertical="center"/>
    </xf>
    <xf numFmtId="0" fontId="0" fillId="0" borderId="0" xfId="0" applyAlignment="1">
      <alignment horizontal="left" vertical="center"/>
    </xf>
    <xf numFmtId="0" fontId="1" fillId="0" borderId="0" xfId="0" applyFont="1" applyFill="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1" fillId="0" borderId="0" xfId="0" applyFont="1" applyFill="1" applyAlignment="1">
      <alignment horizontal="left" vertical="center" shrinkToFit="1"/>
    </xf>
    <xf numFmtId="0" fontId="1" fillId="0" borderId="0" xfId="0" applyFont="1" applyFill="1" applyAlignment="1">
      <alignment horizontal="center" vertical="center"/>
    </xf>
    <xf numFmtId="0" fontId="5" fillId="0" borderId="1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top" wrapText="1"/>
      <protection locked="0"/>
    </xf>
    <xf numFmtId="0" fontId="15" fillId="2" borderId="9" xfId="0" applyFont="1" applyFill="1" applyBorder="1" applyAlignment="1" applyProtection="1">
      <alignment horizontal="center" vertical="center" wrapText="1"/>
    </xf>
    <xf numFmtId="0" fontId="9" fillId="2" borderId="5"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9" fillId="2" borderId="7" xfId="0" applyFont="1" applyFill="1" applyBorder="1" applyAlignment="1" applyProtection="1">
      <alignment horizontal="left" vertical="center" wrapText="1"/>
    </xf>
    <xf numFmtId="0" fontId="5" fillId="0" borderId="4"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33" fillId="2" borderId="3" xfId="0" applyFont="1" applyFill="1" applyBorder="1" applyAlignment="1" applyProtection="1">
      <alignment horizontal="left" vertical="center" wrapText="1"/>
    </xf>
    <xf numFmtId="0" fontId="33" fillId="2" borderId="9" xfId="0" applyFont="1" applyFill="1" applyBorder="1" applyAlignment="1" applyProtection="1">
      <alignment horizontal="left" vertical="center" wrapText="1"/>
    </xf>
    <xf numFmtId="0" fontId="15" fillId="2" borderId="5" xfId="0" applyFont="1" applyFill="1" applyBorder="1" applyAlignment="1" applyProtection="1">
      <alignment horizontal="left" vertical="center" wrapText="1"/>
    </xf>
    <xf numFmtId="0" fontId="15" fillId="2" borderId="6" xfId="0" applyFont="1" applyFill="1" applyBorder="1" applyAlignment="1" applyProtection="1">
      <alignment horizontal="left" vertical="center" wrapText="1"/>
    </xf>
    <xf numFmtId="0" fontId="15" fillId="2" borderId="7" xfId="0" applyFont="1" applyFill="1" applyBorder="1" applyAlignment="1" applyProtection="1">
      <alignment horizontal="lef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7"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13" xfId="0" applyFont="1" applyFill="1" applyBorder="1" applyAlignment="1" applyProtection="1">
      <alignment horizontal="center" vertical="center"/>
    </xf>
    <xf numFmtId="0" fontId="12" fillId="0" borderId="9"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32" fillId="2" borderId="9" xfId="0" applyFont="1" applyFill="1" applyBorder="1" applyAlignment="1" applyProtection="1">
      <alignment horizontal="left" vertical="center"/>
    </xf>
    <xf numFmtId="185" fontId="5" fillId="0" borderId="9" xfId="0" applyNumberFormat="1" applyFont="1" applyBorder="1" applyAlignment="1" applyProtection="1">
      <alignment horizontal="center" vertical="center" wrapText="1"/>
      <protection locked="0"/>
    </xf>
    <xf numFmtId="0" fontId="36" fillId="2" borderId="2" xfId="0" applyFont="1" applyFill="1" applyBorder="1" applyAlignment="1" applyProtection="1">
      <alignment horizontal="right" vertical="center" wrapText="1"/>
    </xf>
    <xf numFmtId="0" fontId="36" fillId="2" borderId="3" xfId="0" applyFont="1" applyFill="1" applyBorder="1" applyAlignment="1" applyProtection="1">
      <alignment horizontal="right" vertical="center" wrapText="1"/>
    </xf>
    <xf numFmtId="0" fontId="9" fillId="2" borderId="2"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185" fontId="1" fillId="0" borderId="9" xfId="0" applyNumberFormat="1" applyFont="1" applyBorder="1" applyAlignment="1" applyProtection="1">
      <alignment horizontal="center" vertical="center" wrapText="1"/>
      <protection locked="0"/>
    </xf>
    <xf numFmtId="0" fontId="9" fillId="2" borderId="9" xfId="0" applyFont="1" applyFill="1" applyBorder="1" applyAlignment="1" applyProtection="1">
      <alignment horizontal="center" vertical="center" wrapText="1"/>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9" fillId="2" borderId="1"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wrapText="1"/>
    </xf>
    <xf numFmtId="0" fontId="15" fillId="2" borderId="3" xfId="0" applyFont="1" applyFill="1" applyBorder="1" applyAlignment="1" applyProtection="1">
      <alignment horizontal="center" vertical="center" wrapText="1"/>
    </xf>
    <xf numFmtId="0" fontId="33" fillId="2" borderId="0" xfId="0" applyFont="1" applyFill="1" applyBorder="1" applyAlignment="1" applyProtection="1">
      <alignment horizontal="left" vertical="center" wrapText="1"/>
    </xf>
    <xf numFmtId="0" fontId="32" fillId="2" borderId="1" xfId="0" applyFont="1" applyFill="1" applyBorder="1" applyAlignment="1" applyProtection="1">
      <alignment horizontal="center" vertical="center" wrapText="1"/>
    </xf>
    <xf numFmtId="0" fontId="32" fillId="2" borderId="2" xfId="0" applyFont="1" applyFill="1" applyBorder="1" applyAlignment="1" applyProtection="1">
      <alignment horizontal="center" vertical="center"/>
    </xf>
    <xf numFmtId="0" fontId="32" fillId="2" borderId="3"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1" fillId="0" borderId="9" xfId="0" applyFont="1" applyBorder="1" applyAlignment="1" applyProtection="1">
      <alignment horizontal="center" vertical="center" wrapText="1"/>
      <protection locked="0"/>
    </xf>
    <xf numFmtId="0" fontId="0" fillId="2" borderId="16" xfId="0" applyFont="1" applyFill="1" applyBorder="1" applyAlignment="1" applyProtection="1">
      <alignment horizontal="center" vertical="center"/>
    </xf>
    <xf numFmtId="0" fontId="0" fillId="2" borderId="17" xfId="0" applyFont="1" applyFill="1" applyBorder="1" applyAlignment="1" applyProtection="1">
      <alignment horizontal="center" vertical="center"/>
    </xf>
    <xf numFmtId="0" fontId="0" fillId="2" borderId="19" xfId="0" applyFont="1" applyFill="1" applyBorder="1" applyAlignment="1" applyProtection="1">
      <alignment horizontal="center" vertical="center"/>
    </xf>
    <xf numFmtId="0" fontId="11" fillId="0" borderId="15"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9" fillId="2" borderId="1"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wrapText="1"/>
    </xf>
    <xf numFmtId="0" fontId="9" fillId="2" borderId="3" xfId="0" applyFont="1" applyFill="1" applyBorder="1" applyAlignment="1" applyProtection="1">
      <alignment horizontal="left" vertical="center" wrapText="1"/>
    </xf>
    <xf numFmtId="0" fontId="5" fillId="0" borderId="9" xfId="0" applyFont="1" applyBorder="1" applyAlignment="1" applyProtection="1">
      <alignment horizontal="left" vertical="top" wrapText="1"/>
      <protection locked="0"/>
    </xf>
    <xf numFmtId="0" fontId="1" fillId="0" borderId="10" xfId="0" applyFont="1" applyBorder="1" applyAlignment="1" applyProtection="1">
      <alignment horizontal="left" vertical="center" wrapText="1"/>
      <protection locked="0"/>
    </xf>
    <xf numFmtId="0" fontId="0" fillId="2" borderId="9" xfId="0" applyFill="1" applyBorder="1" applyAlignment="1" applyProtection="1">
      <alignment horizontal="center" vertical="center"/>
    </xf>
    <xf numFmtId="0" fontId="1" fillId="0" borderId="5"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182" fontId="0" fillId="0" borderId="4" xfId="0" applyNumberFormat="1" applyBorder="1" applyAlignment="1" applyProtection="1">
      <alignment horizontal="center" vertical="center"/>
      <protection locked="0"/>
    </xf>
    <xf numFmtId="182" fontId="0" fillId="0" borderId="0" xfId="0" applyNumberFormat="1" applyBorder="1" applyAlignment="1" applyProtection="1">
      <alignment horizontal="center" vertical="center"/>
      <protection locked="0"/>
    </xf>
    <xf numFmtId="182" fontId="0" fillId="0" borderId="8" xfId="0" applyNumberFormat="1" applyBorder="1" applyAlignment="1" applyProtection="1">
      <alignment horizontal="center" vertical="center"/>
      <protection locked="0"/>
    </xf>
    <xf numFmtId="0" fontId="33" fillId="2" borderId="9" xfId="0" applyFont="1" applyFill="1" applyBorder="1" applyAlignment="1" applyProtection="1">
      <alignment horizontal="center" vertical="center"/>
    </xf>
    <xf numFmtId="0" fontId="1" fillId="0" borderId="1"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33" fillId="2" borderId="10" xfId="0" applyFont="1" applyFill="1" applyBorder="1" applyAlignment="1" applyProtection="1">
      <alignment horizontal="center" vertical="center"/>
    </xf>
    <xf numFmtId="182" fontId="0" fillId="0" borderId="1" xfId="0" applyNumberFormat="1" applyBorder="1" applyAlignment="1" applyProtection="1">
      <alignment horizontal="center" vertical="center"/>
      <protection locked="0"/>
    </xf>
    <xf numFmtId="182" fontId="0" fillId="0" borderId="2" xfId="0" applyNumberFormat="1" applyBorder="1" applyAlignment="1" applyProtection="1">
      <alignment horizontal="center" vertical="center"/>
      <protection locked="0"/>
    </xf>
    <xf numFmtId="182" fontId="0" fillId="0" borderId="3" xfId="0" applyNumberFormat="1" applyBorder="1" applyAlignment="1" applyProtection="1">
      <alignment horizontal="center" vertical="center"/>
      <protection locked="0"/>
    </xf>
    <xf numFmtId="181" fontId="0" fillId="2" borderId="4" xfId="0" applyNumberFormat="1" applyFill="1" applyBorder="1" applyAlignment="1" applyProtection="1">
      <alignment horizontal="center" vertical="center"/>
    </xf>
    <xf numFmtId="181" fontId="0" fillId="2" borderId="0" xfId="0" applyNumberFormat="1" applyFill="1" applyBorder="1" applyAlignment="1" applyProtection="1">
      <alignment horizontal="center" vertical="center"/>
    </xf>
    <xf numFmtId="181" fontId="0" fillId="2" borderId="8" xfId="0" applyNumberFormat="1" applyFill="1" applyBorder="1" applyAlignment="1" applyProtection="1">
      <alignment horizontal="center" vertical="center"/>
    </xf>
    <xf numFmtId="0" fontId="9" fillId="2" borderId="10" xfId="0" applyFont="1" applyFill="1" applyBorder="1" applyAlignment="1" applyProtection="1">
      <alignment horizontal="center" vertical="center"/>
    </xf>
    <xf numFmtId="0" fontId="9" fillId="2" borderId="5" xfId="0" applyFont="1" applyFill="1" applyBorder="1" applyAlignment="1" applyProtection="1">
      <alignment horizontal="center" vertical="center" wrapText="1"/>
    </xf>
    <xf numFmtId="0" fontId="33" fillId="2" borderId="9" xfId="0" applyFont="1" applyFill="1" applyBorder="1" applyAlignment="1" applyProtection="1">
      <alignment horizontal="left" vertical="center"/>
    </xf>
    <xf numFmtId="0" fontId="9" fillId="2" borderId="6"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33" fillId="2" borderId="11" xfId="0" applyFont="1" applyFill="1" applyBorder="1" applyAlignment="1" applyProtection="1">
      <alignment horizontal="center" vertical="center"/>
    </xf>
    <xf numFmtId="3" fontId="1" fillId="0" borderId="9" xfId="0" applyNumberFormat="1"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0" borderId="17" xfId="0" applyFont="1" applyBorder="1" applyAlignment="1" applyProtection="1">
      <alignment horizontal="left" vertical="center"/>
      <protection locked="0"/>
    </xf>
    <xf numFmtId="0" fontId="1" fillId="0" borderId="19" xfId="0" applyFont="1" applyBorder="1" applyAlignment="1" applyProtection="1">
      <alignment horizontal="left" vertical="center"/>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2" borderId="5"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15" fillId="2" borderId="10" xfId="0" applyFont="1" applyFill="1" applyBorder="1" applyAlignment="1" applyProtection="1">
      <alignment horizontal="center" vertical="center" wrapText="1"/>
    </xf>
    <xf numFmtId="0" fontId="15" fillId="2" borderId="4"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5" fillId="2" borderId="8"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5" fillId="2" borderId="12" xfId="0" applyFont="1" applyFill="1" applyBorder="1" applyAlignment="1" applyProtection="1">
      <alignment horizontal="center" vertical="center" wrapText="1"/>
    </xf>
    <xf numFmtId="0" fontId="15" fillId="2" borderId="13" xfId="0" applyFont="1" applyFill="1" applyBorder="1" applyAlignment="1" applyProtection="1">
      <alignment horizontal="center" vertical="center" wrapText="1"/>
    </xf>
    <xf numFmtId="0" fontId="0" fillId="0" borderId="4"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181" fontId="0" fillId="2" borderId="1" xfId="0" applyNumberFormat="1" applyFill="1" applyBorder="1" applyAlignment="1" applyProtection="1">
      <alignment horizontal="center" vertical="center"/>
    </xf>
    <xf numFmtId="181" fontId="0" fillId="2" borderId="2" xfId="0" applyNumberFormat="1" applyFill="1" applyBorder="1" applyAlignment="1" applyProtection="1">
      <alignment horizontal="center" vertical="center"/>
    </xf>
    <xf numFmtId="181" fontId="0" fillId="2" borderId="3" xfId="0" applyNumberFormat="1" applyFill="1" applyBorder="1" applyAlignment="1" applyProtection="1">
      <alignment horizontal="center" vertical="center"/>
    </xf>
    <xf numFmtId="186" fontId="0" fillId="0" borderId="9" xfId="3" applyNumberFormat="1" applyFont="1" applyFill="1" applyBorder="1" applyAlignment="1" applyProtection="1">
      <alignment horizontal="center" vertical="center"/>
      <protection locked="0"/>
    </xf>
    <xf numFmtId="184" fontId="0" fillId="0" borderId="9" xfId="0" applyNumberFormat="1" applyFill="1" applyBorder="1" applyAlignment="1" applyProtection="1">
      <alignment horizontal="center" vertical="center"/>
      <protection locked="0"/>
    </xf>
    <xf numFmtId="0" fontId="0" fillId="2" borderId="1" xfId="0" applyFill="1" applyBorder="1" applyAlignment="1" applyProtection="1">
      <alignment horizontal="left" vertical="center"/>
    </xf>
    <xf numFmtId="0" fontId="0" fillId="2" borderId="2" xfId="0" applyFill="1" applyBorder="1" applyAlignment="1" applyProtection="1">
      <alignment horizontal="left" vertical="center"/>
    </xf>
    <xf numFmtId="0" fontId="0" fillId="2" borderId="3" xfId="0" applyFill="1" applyBorder="1" applyAlignment="1" applyProtection="1">
      <alignment horizontal="left" vertical="center"/>
    </xf>
    <xf numFmtId="0" fontId="0" fillId="0" borderId="1"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6" fillId="0" borderId="1"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13" fillId="2" borderId="4"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xf>
    <xf numFmtId="38" fontId="48" fillId="0" borderId="5" xfId="3" applyFont="1" applyBorder="1" applyAlignment="1" applyProtection="1">
      <alignment horizontal="right" vertical="center"/>
      <protection locked="0"/>
    </xf>
    <xf numFmtId="38" fontId="48" fillId="0" borderId="6" xfId="3" applyFont="1" applyBorder="1" applyAlignment="1" applyProtection="1">
      <alignment horizontal="right" vertical="center"/>
      <protection locked="0"/>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38" fontId="48" fillId="0" borderId="1" xfId="3" applyFont="1" applyBorder="1" applyAlignment="1" applyProtection="1">
      <alignment horizontal="right" vertical="center"/>
      <protection locked="0"/>
    </xf>
    <xf numFmtId="38" fontId="48" fillId="0" borderId="2" xfId="3" applyFont="1" applyBorder="1" applyAlignment="1" applyProtection="1">
      <alignment horizontal="right" vertical="center"/>
      <protection locked="0"/>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38" fontId="48" fillId="2" borderId="1" xfId="3" applyFont="1" applyFill="1" applyBorder="1" applyAlignment="1">
      <alignment horizontal="right" vertical="center"/>
    </xf>
    <xf numFmtId="38" fontId="48" fillId="2" borderId="2" xfId="3" applyFont="1" applyFill="1" applyBorder="1" applyAlignment="1">
      <alignment horizontal="right" vertical="center"/>
    </xf>
    <xf numFmtId="38" fontId="48" fillId="2" borderId="4" xfId="3" applyFont="1" applyFill="1" applyBorder="1" applyAlignment="1" applyProtection="1">
      <alignment horizontal="right" vertical="center"/>
    </xf>
    <xf numFmtId="38" fontId="48" fillId="2" borderId="0" xfId="3" applyFont="1" applyFill="1" applyBorder="1" applyAlignment="1" applyProtection="1">
      <alignment horizontal="right" vertical="center"/>
    </xf>
    <xf numFmtId="38" fontId="48" fillId="2" borderId="11" xfId="3" applyFont="1" applyFill="1" applyBorder="1" applyAlignment="1" applyProtection="1">
      <alignment horizontal="right" vertical="center"/>
    </xf>
    <xf numFmtId="38" fontId="48" fillId="2" borderId="12" xfId="3" applyFont="1" applyFill="1" applyBorder="1" applyAlignment="1" applyProtection="1">
      <alignment horizontal="right" vertical="center"/>
    </xf>
    <xf numFmtId="0" fontId="13" fillId="2" borderId="6" xfId="0" applyFont="1" applyFill="1" applyBorder="1" applyAlignment="1" applyProtection="1">
      <alignment horizontal="left" vertical="center" wrapText="1"/>
    </xf>
    <xf numFmtId="38" fontId="48" fillId="2" borderId="5" xfId="3" applyFont="1" applyFill="1" applyBorder="1" applyAlignment="1" applyProtection="1">
      <alignment horizontal="right" vertical="center"/>
    </xf>
    <xf numFmtId="38" fontId="48" fillId="2" borderId="6" xfId="3" applyFont="1" applyFill="1" applyBorder="1" applyAlignment="1" applyProtection="1">
      <alignment horizontal="right" vertical="center"/>
    </xf>
    <xf numFmtId="0" fontId="13" fillId="2" borderId="2" xfId="0" applyFont="1" applyFill="1" applyBorder="1" applyAlignment="1" applyProtection="1">
      <alignment horizontal="center" vertical="center"/>
    </xf>
    <xf numFmtId="0" fontId="13" fillId="2" borderId="3" xfId="0" applyFont="1" applyFill="1" applyBorder="1" applyAlignment="1" applyProtection="1">
      <alignment horizontal="center" vertical="center"/>
    </xf>
    <xf numFmtId="0" fontId="52" fillId="2" borderId="11" xfId="0" applyFont="1" applyFill="1" applyBorder="1" applyAlignment="1" applyProtection="1">
      <alignment horizontal="left" vertical="top" wrapText="1"/>
    </xf>
    <xf numFmtId="0" fontId="52" fillId="2" borderId="12" xfId="0" applyFont="1" applyFill="1" applyBorder="1" applyAlignment="1" applyProtection="1">
      <alignment horizontal="left" vertical="top" wrapText="1"/>
    </xf>
    <xf numFmtId="0" fontId="52" fillId="2" borderId="13" xfId="0" applyFont="1" applyFill="1" applyBorder="1" applyAlignment="1" applyProtection="1">
      <alignment horizontal="left" vertical="top" wrapText="1"/>
    </xf>
    <xf numFmtId="0" fontId="0" fillId="0" borderId="1" xfId="0" applyFont="1" applyBorder="1" applyAlignment="1" applyProtection="1">
      <alignment horizontal="left" vertical="top"/>
      <protection locked="0"/>
    </xf>
    <xf numFmtId="0" fontId="0" fillId="0" borderId="2" xfId="0" applyBorder="1" applyAlignment="1" applyProtection="1">
      <alignment vertical="top"/>
      <protection locked="0"/>
    </xf>
    <xf numFmtId="0" fontId="0" fillId="0" borderId="3" xfId="0" applyBorder="1" applyAlignment="1" applyProtection="1">
      <alignment vertical="top"/>
      <protection locked="0"/>
    </xf>
    <xf numFmtId="0" fontId="0" fillId="0" borderId="5"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0" borderId="7" xfId="0" applyFont="1" applyBorder="1" applyAlignment="1" applyProtection="1">
      <alignment horizontal="left" vertical="top"/>
      <protection locked="0"/>
    </xf>
    <xf numFmtId="0" fontId="0" fillId="0" borderId="4"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8" xfId="0" applyFont="1" applyBorder="1" applyAlignment="1" applyProtection="1">
      <alignment horizontal="left" vertical="top"/>
      <protection locked="0"/>
    </xf>
    <xf numFmtId="0" fontId="0" fillId="0" borderId="11" xfId="0" applyFont="1" applyBorder="1" applyAlignment="1" applyProtection="1">
      <alignment horizontal="left" vertical="top"/>
      <protection locked="0"/>
    </xf>
    <xf numFmtId="0" fontId="0" fillId="0" borderId="12" xfId="0" applyFont="1" applyBorder="1" applyAlignment="1" applyProtection="1">
      <alignment horizontal="left" vertical="top"/>
      <protection locked="0"/>
    </xf>
    <xf numFmtId="0" fontId="0" fillId="0" borderId="13" xfId="0" applyFont="1" applyBorder="1" applyAlignment="1" applyProtection="1">
      <alignment horizontal="left" vertical="top"/>
      <protection locked="0"/>
    </xf>
    <xf numFmtId="0" fontId="13" fillId="2" borderId="1" xfId="0" applyFont="1" applyFill="1" applyBorder="1" applyAlignment="1">
      <alignment horizontal="center" vertical="center"/>
    </xf>
    <xf numFmtId="38" fontId="52" fillId="2" borderId="47" xfId="3" applyFont="1" applyFill="1" applyBorder="1" applyAlignment="1" applyProtection="1">
      <alignment horizontal="center" vertical="center" wrapText="1"/>
    </xf>
    <xf numFmtId="38" fontId="52" fillId="2" borderId="29" xfId="3" applyFont="1" applyFill="1" applyBorder="1" applyAlignment="1" applyProtection="1">
      <alignment horizontal="center" vertical="center" wrapText="1"/>
    </xf>
    <xf numFmtId="38" fontId="52" fillId="0" borderId="46" xfId="3" applyFont="1" applyBorder="1" applyAlignment="1" applyProtection="1">
      <alignment horizontal="center" vertical="center" wrapText="1"/>
    </xf>
    <xf numFmtId="38" fontId="52" fillId="0" borderId="47" xfId="3" applyFont="1" applyBorder="1" applyAlignment="1" applyProtection="1">
      <alignment horizontal="center" vertical="center" wrapText="1"/>
    </xf>
    <xf numFmtId="38" fontId="52" fillId="0" borderId="29" xfId="3" applyFont="1" applyBorder="1" applyAlignment="1" applyProtection="1">
      <alignment horizontal="center" vertical="center" wrapText="1"/>
    </xf>
    <xf numFmtId="38" fontId="52" fillId="2" borderId="48" xfId="3" applyFont="1" applyFill="1" applyBorder="1" applyAlignment="1" applyProtection="1">
      <alignment horizontal="center" vertical="center" wrapText="1"/>
    </xf>
    <xf numFmtId="0" fontId="52" fillId="0" borderId="46" xfId="0" applyFont="1" applyBorder="1" applyAlignment="1" applyProtection="1">
      <alignment horizontal="center" vertical="center" wrapText="1"/>
    </xf>
    <xf numFmtId="0" fontId="52" fillId="0" borderId="47" xfId="0" applyFont="1" applyBorder="1" applyAlignment="1" applyProtection="1">
      <alignment horizontal="center" vertical="center" wrapText="1"/>
    </xf>
    <xf numFmtId="0" fontId="52" fillId="0" borderId="3" xfId="0" applyFont="1" applyBorder="1" applyAlignment="1" applyProtection="1">
      <alignment horizontal="center" vertical="center" wrapText="1"/>
    </xf>
    <xf numFmtId="0" fontId="52" fillId="0" borderId="9" xfId="0" applyFont="1" applyBorder="1" applyAlignment="1" applyProtection="1">
      <alignment horizontal="center" vertical="center" wrapText="1"/>
    </xf>
    <xf numFmtId="0" fontId="52" fillId="0" borderId="9" xfId="0" applyFont="1" applyBorder="1" applyAlignment="1" applyProtection="1">
      <alignment horizontal="center" vertical="center" wrapText="1"/>
      <protection locked="0"/>
    </xf>
    <xf numFmtId="0" fontId="52" fillId="0" borderId="1" xfId="0" applyFont="1" applyBorder="1" applyAlignment="1" applyProtection="1">
      <alignment horizontal="center" vertical="center" wrapText="1"/>
      <protection locked="0"/>
    </xf>
    <xf numFmtId="0" fontId="52" fillId="0" borderId="1" xfId="0" applyFont="1" applyBorder="1" applyAlignment="1" applyProtection="1">
      <alignment horizontal="center" vertical="center" wrapText="1"/>
    </xf>
    <xf numFmtId="0" fontId="52" fillId="2" borderId="43" xfId="0" applyFont="1" applyFill="1" applyBorder="1" applyAlignment="1" applyProtection="1">
      <alignment horizontal="center" vertical="center" wrapText="1"/>
    </xf>
    <xf numFmtId="0" fontId="52" fillId="2" borderId="9" xfId="0" applyFont="1" applyFill="1" applyBorder="1" applyAlignment="1" applyProtection="1">
      <alignment horizontal="center" vertical="center" wrapText="1"/>
    </xf>
    <xf numFmtId="0" fontId="52" fillId="2" borderId="1" xfId="0" applyFont="1" applyFill="1" applyBorder="1" applyAlignment="1" applyProtection="1">
      <alignment horizontal="center" vertical="center" wrapText="1"/>
    </xf>
    <xf numFmtId="0" fontId="52" fillId="0" borderId="29" xfId="0" applyFont="1" applyBorder="1" applyAlignment="1" applyProtection="1">
      <alignment horizontal="center" vertical="center" wrapText="1"/>
    </xf>
    <xf numFmtId="0" fontId="52" fillId="0" borderId="30" xfId="0" applyFont="1" applyBorder="1" applyAlignment="1" applyProtection="1">
      <alignment horizontal="center" vertical="center" wrapText="1"/>
    </xf>
    <xf numFmtId="38" fontId="52" fillId="2" borderId="30" xfId="3" applyFont="1" applyFill="1" applyBorder="1" applyAlignment="1" applyProtection="1">
      <alignment horizontal="center" vertical="center" wrapText="1"/>
    </xf>
    <xf numFmtId="0" fontId="52" fillId="0" borderId="5" xfId="0" applyFont="1" applyBorder="1" applyAlignment="1" applyProtection="1">
      <alignment horizontal="center" vertical="center" wrapText="1"/>
      <protection locked="0"/>
    </xf>
    <xf numFmtId="0" fontId="52" fillId="0" borderId="6" xfId="0" applyFont="1" applyBorder="1" applyAlignment="1" applyProtection="1">
      <alignment horizontal="center" vertical="center" wrapText="1"/>
      <protection locked="0"/>
    </xf>
    <xf numFmtId="0" fontId="52" fillId="0" borderId="7" xfId="0" applyFont="1" applyBorder="1" applyAlignment="1" applyProtection="1">
      <alignment horizontal="center" vertical="center" wrapText="1"/>
      <protection locked="0"/>
    </xf>
    <xf numFmtId="0" fontId="52" fillId="0" borderId="1" xfId="0" applyFont="1" applyBorder="1" applyAlignment="1" applyProtection="1">
      <alignment horizontal="left" vertical="top" wrapText="1"/>
      <protection locked="0"/>
    </xf>
    <xf numFmtId="0" fontId="52" fillId="0" borderId="2" xfId="0" applyFont="1" applyBorder="1" applyAlignment="1" applyProtection="1">
      <alignment horizontal="left" vertical="top" wrapText="1"/>
      <protection locked="0"/>
    </xf>
    <xf numFmtId="0" fontId="52" fillId="0" borderId="3" xfId="0" applyFont="1" applyBorder="1" applyAlignment="1" applyProtection="1">
      <alignment horizontal="left" vertical="top" wrapText="1"/>
      <protection locked="0"/>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5" fillId="2" borderId="7" xfId="0" applyFont="1" applyFill="1" applyBorder="1" applyAlignment="1">
      <alignment horizontal="left" vertical="center"/>
    </xf>
    <xf numFmtId="0" fontId="15" fillId="2" borderId="4" xfId="0" applyFont="1" applyFill="1" applyBorder="1" applyAlignment="1">
      <alignment horizontal="left" vertical="center"/>
    </xf>
    <xf numFmtId="0" fontId="15" fillId="2" borderId="0" xfId="0" applyFont="1" applyFill="1" applyBorder="1" applyAlignment="1">
      <alignment horizontal="left" vertical="center"/>
    </xf>
    <xf numFmtId="0" fontId="15" fillId="2" borderId="8" xfId="0" applyFont="1" applyFill="1" applyBorder="1" applyAlignment="1">
      <alignment horizontal="left" vertical="center"/>
    </xf>
    <xf numFmtId="0" fontId="52" fillId="0" borderId="5" xfId="0" applyFont="1" applyBorder="1" applyAlignment="1" applyProtection="1">
      <alignment horizontal="center" vertical="center" wrapText="1"/>
    </xf>
    <xf numFmtId="0" fontId="52" fillId="0" borderId="6" xfId="0" applyFont="1" applyBorder="1" applyAlignment="1" applyProtection="1">
      <alignment horizontal="center" vertical="center" wrapText="1"/>
    </xf>
    <xf numFmtId="0" fontId="52" fillId="0" borderId="7" xfId="0" applyFont="1" applyBorder="1" applyAlignment="1" applyProtection="1">
      <alignment horizontal="center" vertical="center" wrapText="1"/>
    </xf>
    <xf numFmtId="0" fontId="52" fillId="0" borderId="5" xfId="0" applyFont="1" applyBorder="1" applyAlignment="1" applyProtection="1">
      <alignment horizontal="center" vertical="top" wrapText="1"/>
    </xf>
    <xf numFmtId="0" fontId="52" fillId="0" borderId="6" xfId="0" applyFont="1" applyBorder="1" applyAlignment="1" applyProtection="1">
      <alignment horizontal="center" vertical="top" wrapText="1"/>
    </xf>
    <xf numFmtId="0" fontId="52" fillId="0" borderId="7" xfId="0" applyFont="1" applyBorder="1" applyAlignment="1" applyProtection="1">
      <alignment horizontal="center" vertical="top" wrapText="1"/>
    </xf>
    <xf numFmtId="0" fontId="52" fillId="0" borderId="9" xfId="0" applyFont="1" applyBorder="1" applyAlignment="1" applyProtection="1">
      <alignment horizontal="center" vertical="top" wrapText="1"/>
    </xf>
    <xf numFmtId="0" fontId="52" fillId="0" borderId="43" xfId="0" applyFont="1" applyBorder="1" applyAlignment="1" applyProtection="1">
      <alignment horizontal="center" vertical="center" wrapText="1"/>
    </xf>
    <xf numFmtId="0" fontId="9" fillId="2" borderId="10" xfId="0" applyFont="1" applyFill="1" applyBorder="1" applyAlignment="1">
      <alignment horizontal="center" vertical="center"/>
    </xf>
    <xf numFmtId="0" fontId="55" fillId="2" borderId="29" xfId="0" applyFont="1" applyFill="1" applyBorder="1" applyAlignment="1">
      <alignment horizontal="center" vertical="center"/>
    </xf>
    <xf numFmtId="0" fontId="55" fillId="2" borderId="30" xfId="0" applyFont="1" applyFill="1" applyBorder="1" applyAlignment="1">
      <alignment horizontal="center" vertical="center"/>
    </xf>
    <xf numFmtId="0" fontId="15" fillId="2" borderId="47" xfId="0" applyFont="1" applyFill="1" applyBorder="1" applyAlignment="1" applyProtection="1">
      <alignment horizontal="center" vertical="center"/>
    </xf>
    <xf numFmtId="0" fontId="55" fillId="2" borderId="29" xfId="0" applyFont="1" applyFill="1" applyBorder="1" applyAlignment="1" applyProtection="1">
      <alignment horizontal="center" vertical="center"/>
    </xf>
    <xf numFmtId="0" fontId="55" fillId="2" borderId="30" xfId="0" applyFont="1" applyFill="1" applyBorder="1" applyAlignment="1" applyProtection="1">
      <alignment horizontal="center" vertical="center"/>
    </xf>
    <xf numFmtId="0" fontId="15" fillId="2" borderId="22" xfId="0" applyFont="1" applyFill="1" applyBorder="1" applyAlignment="1">
      <alignment horizontal="center" vertical="center"/>
    </xf>
    <xf numFmtId="0" fontId="15" fillId="2" borderId="23" xfId="0" applyFont="1" applyFill="1" applyBorder="1" applyAlignment="1">
      <alignment horizontal="center" vertical="center"/>
    </xf>
    <xf numFmtId="0" fontId="15" fillId="2" borderId="64" xfId="0" applyFont="1" applyFill="1" applyBorder="1" applyAlignment="1">
      <alignment horizontal="center" vertical="center"/>
    </xf>
    <xf numFmtId="0" fontId="15" fillId="2" borderId="45" xfId="0" applyFont="1" applyFill="1" applyBorder="1" applyAlignment="1">
      <alignment horizontal="left" vertical="center"/>
    </xf>
    <xf numFmtId="0" fontId="15" fillId="2" borderId="30" xfId="0" applyFont="1" applyFill="1" applyBorder="1" applyAlignment="1">
      <alignment horizontal="left" vertical="center"/>
    </xf>
    <xf numFmtId="0" fontId="15" fillId="2" borderId="31" xfId="0" applyFont="1" applyFill="1" applyBorder="1" applyAlignment="1">
      <alignment horizontal="left" vertical="center"/>
    </xf>
    <xf numFmtId="0" fontId="13" fillId="2" borderId="4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2" xfId="0" applyFont="1" applyFill="1" applyBorder="1" applyAlignment="1">
      <alignment horizontal="center" vertical="center"/>
    </xf>
    <xf numFmtId="0" fontId="15" fillId="2" borderId="48" xfId="0" applyFont="1" applyFill="1" applyBorder="1" applyAlignment="1">
      <alignment horizontal="left" vertical="center"/>
    </xf>
    <xf numFmtId="0" fontId="15" fillId="2" borderId="47" xfId="0" applyFont="1" applyFill="1" applyBorder="1" applyAlignment="1">
      <alignment horizontal="left" vertical="center"/>
    </xf>
    <xf numFmtId="0" fontId="15" fillId="2" borderId="49" xfId="0" applyFont="1" applyFill="1" applyBorder="1" applyAlignment="1">
      <alignment horizontal="left" vertical="center"/>
    </xf>
    <xf numFmtId="187" fontId="15" fillId="2" borderId="9" xfId="6" applyNumberFormat="1" applyFont="1" applyFill="1" applyBorder="1" applyAlignment="1">
      <alignment horizontal="right" vertical="center"/>
    </xf>
    <xf numFmtId="38" fontId="15" fillId="2" borderId="62" xfId="3" applyFont="1" applyFill="1" applyBorder="1" applyAlignment="1">
      <alignment horizontal="right" vertical="center"/>
    </xf>
    <xf numFmtId="0" fontId="46" fillId="2" borderId="48" xfId="0" applyFont="1" applyFill="1" applyBorder="1" applyAlignment="1">
      <alignment horizontal="left" vertical="center"/>
    </xf>
    <xf numFmtId="0" fontId="46" fillId="2" borderId="47" xfId="0" applyFont="1" applyFill="1" applyBorder="1" applyAlignment="1">
      <alignment horizontal="left" vertical="center"/>
    </xf>
    <xf numFmtId="0" fontId="46" fillId="2" borderId="49" xfId="0" applyFont="1" applyFill="1" applyBorder="1" applyAlignment="1">
      <alignment horizontal="left" vertical="center"/>
    </xf>
    <xf numFmtId="0" fontId="46" fillId="2" borderId="45" xfId="0" applyFont="1" applyFill="1" applyBorder="1" applyAlignment="1">
      <alignment horizontal="left" vertical="center"/>
    </xf>
    <xf numFmtId="0" fontId="46" fillId="2" borderId="30" xfId="0" applyFont="1" applyFill="1" applyBorder="1" applyAlignment="1">
      <alignment horizontal="left" vertical="center"/>
    </xf>
    <xf numFmtId="0" fontId="46" fillId="2" borderId="31" xfId="0" applyFont="1" applyFill="1" applyBorder="1" applyAlignment="1">
      <alignment horizontal="left" vertical="center"/>
    </xf>
    <xf numFmtId="38" fontId="15" fillId="2" borderId="9" xfId="0" applyNumberFormat="1" applyFont="1" applyFill="1" applyBorder="1" applyAlignment="1">
      <alignment horizontal="right" vertical="center"/>
    </xf>
    <xf numFmtId="0" fontId="15" fillId="2" borderId="9" xfId="0" applyFont="1" applyFill="1" applyBorder="1" applyAlignment="1">
      <alignment horizontal="right" vertical="center"/>
    </xf>
    <xf numFmtId="0" fontId="64" fillId="0" borderId="1" xfId="0" applyFont="1" applyBorder="1" applyAlignment="1">
      <alignment horizontal="center" vertical="center"/>
    </xf>
    <xf numFmtId="0" fontId="52" fillId="0" borderId="3" xfId="0" applyFont="1" applyBorder="1" applyAlignment="1">
      <alignment horizontal="center" vertical="center"/>
    </xf>
    <xf numFmtId="0" fontId="9" fillId="2" borderId="35" xfId="0" applyFont="1" applyFill="1" applyBorder="1" applyAlignment="1">
      <alignment horizontal="center" vertical="center"/>
    </xf>
    <xf numFmtId="0" fontId="9" fillId="2" borderId="59" xfId="0" applyFont="1" applyFill="1" applyBorder="1" applyAlignment="1">
      <alignment horizontal="center" vertical="center"/>
    </xf>
    <xf numFmtId="38" fontId="0" fillId="2" borderId="75" xfId="3" applyFont="1" applyFill="1" applyBorder="1" applyAlignment="1">
      <alignment horizontal="right" vertical="center"/>
    </xf>
    <xf numFmtId="38" fontId="0" fillId="2" borderId="59" xfId="3" applyFont="1" applyFill="1" applyBorder="1" applyAlignment="1">
      <alignment horizontal="right" vertical="center"/>
    </xf>
    <xf numFmtId="0" fontId="4" fillId="2" borderId="53"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0" fillId="2" borderId="53"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61" fillId="0" borderId="0" xfId="0" applyFont="1" applyAlignment="1">
      <alignment horizontal="left" vertical="center"/>
    </xf>
    <xf numFmtId="0" fontId="5" fillId="2" borderId="51" xfId="0" quotePrefix="1" applyFont="1" applyFill="1" applyBorder="1" applyAlignment="1" applyProtection="1">
      <alignment horizontal="center" vertical="center"/>
    </xf>
    <xf numFmtId="0" fontId="5" fillId="2" borderId="38" xfId="0" quotePrefix="1" applyFont="1" applyFill="1" applyBorder="1" applyAlignment="1" applyProtection="1">
      <alignment horizontal="center" vertical="center"/>
    </xf>
    <xf numFmtId="0" fontId="5" fillId="2" borderId="76" xfId="0" quotePrefix="1" applyFont="1" applyFill="1" applyBorder="1" applyAlignment="1" applyProtection="1">
      <alignment horizontal="center" vertical="center"/>
    </xf>
    <xf numFmtId="0" fontId="1" fillId="0" borderId="38" xfId="0" quotePrefix="1" applyFont="1" applyFill="1" applyBorder="1" applyAlignment="1" applyProtection="1">
      <alignment horizontal="center" vertical="center"/>
      <protection locked="0"/>
    </xf>
    <xf numFmtId="38" fontId="13" fillId="0" borderId="37" xfId="3" applyFont="1" applyFill="1" applyBorder="1" applyAlignment="1" applyProtection="1">
      <alignment horizontal="right" vertical="center"/>
      <protection locked="0"/>
    </xf>
    <xf numFmtId="38" fontId="13" fillId="0" borderId="38" xfId="3" applyFont="1" applyFill="1" applyBorder="1" applyAlignment="1" applyProtection="1">
      <alignment horizontal="right" vertical="center"/>
      <protection locked="0"/>
    </xf>
    <xf numFmtId="38" fontId="13" fillId="0" borderId="5" xfId="3" applyFont="1" applyFill="1" applyBorder="1" applyAlignment="1" applyProtection="1">
      <alignment horizontal="center" vertical="center" wrapText="1"/>
      <protection locked="0"/>
    </xf>
    <xf numFmtId="38" fontId="13" fillId="0" borderId="6" xfId="3" applyFont="1" applyFill="1" applyBorder="1" applyAlignment="1" applyProtection="1">
      <alignment horizontal="center" vertical="center" wrapText="1"/>
      <protection locked="0"/>
    </xf>
    <xf numFmtId="38" fontId="13" fillId="0" borderId="7" xfId="3" applyFont="1" applyFill="1" applyBorder="1" applyAlignment="1" applyProtection="1">
      <alignment horizontal="center" vertical="center" wrapText="1"/>
      <protection locked="0"/>
    </xf>
    <xf numFmtId="38" fontId="13" fillId="0" borderId="74" xfId="3" applyFont="1" applyFill="1" applyBorder="1" applyAlignment="1" applyProtection="1">
      <alignment horizontal="center" vertical="center" wrapText="1"/>
      <protection locked="0"/>
    </xf>
    <xf numFmtId="0" fontId="5" fillId="2" borderId="34" xfId="0" quotePrefix="1" applyFont="1" applyFill="1" applyBorder="1" applyAlignment="1" applyProtection="1">
      <alignment horizontal="center" vertical="center"/>
    </xf>
    <xf numFmtId="0" fontId="5" fillId="2" borderId="6" xfId="0" quotePrefix="1" applyFont="1" applyFill="1" applyBorder="1" applyAlignment="1" applyProtection="1">
      <alignment horizontal="center" vertical="center"/>
    </xf>
    <xf numFmtId="0" fontId="5" fillId="2" borderId="7" xfId="0" quotePrefix="1" applyFont="1" applyFill="1" applyBorder="1" applyAlignment="1" applyProtection="1">
      <alignment horizontal="center" vertical="center"/>
    </xf>
    <xf numFmtId="38" fontId="13" fillId="0" borderId="1" xfId="3" applyFont="1" applyBorder="1" applyAlignment="1" applyProtection="1">
      <alignment horizontal="right" vertical="center"/>
      <protection locked="0"/>
    </xf>
    <xf numFmtId="38" fontId="13" fillId="0" borderId="2" xfId="3" applyFont="1" applyBorder="1" applyAlignment="1" applyProtection="1">
      <alignment horizontal="right" vertical="center"/>
      <protection locked="0"/>
    </xf>
    <xf numFmtId="38" fontId="13" fillId="0" borderId="5" xfId="3" applyFont="1" applyBorder="1" applyAlignment="1" applyProtection="1">
      <alignment horizontal="center" vertical="center" wrapText="1"/>
      <protection locked="0"/>
    </xf>
    <xf numFmtId="38" fontId="13" fillId="0" borderId="6" xfId="3" applyFont="1" applyBorder="1" applyAlignment="1" applyProtection="1">
      <alignment horizontal="center" vertical="center" wrapText="1"/>
      <protection locked="0"/>
    </xf>
    <xf numFmtId="38" fontId="13" fillId="0" borderId="7" xfId="3" applyFont="1" applyBorder="1" applyAlignment="1" applyProtection="1">
      <alignment horizontal="center" vertical="center" wrapText="1"/>
      <protection locked="0"/>
    </xf>
    <xf numFmtId="0" fontId="15" fillId="2" borderId="61" xfId="0" applyFont="1" applyFill="1" applyBorder="1" applyAlignment="1" applyProtection="1">
      <alignment horizontal="center" vertical="center"/>
    </xf>
    <xf numFmtId="0" fontId="15" fillId="2" borderId="62" xfId="0" applyFont="1" applyFill="1" applyBorder="1" applyAlignment="1" applyProtection="1">
      <alignment horizontal="center" vertical="center"/>
    </xf>
    <xf numFmtId="38" fontId="13" fillId="2" borderId="75" xfId="3" applyFont="1" applyFill="1" applyBorder="1" applyAlignment="1" applyProtection="1">
      <alignment horizontal="right" vertical="center"/>
    </xf>
    <xf numFmtId="38" fontId="13" fillId="2" borderId="59" xfId="3" applyFont="1" applyFill="1" applyBorder="1" applyAlignment="1" applyProtection="1">
      <alignment horizontal="right" vertical="center"/>
    </xf>
    <xf numFmtId="38" fontId="13" fillId="2" borderId="75" xfId="0" applyNumberFormat="1" applyFont="1" applyFill="1" applyBorder="1" applyAlignment="1" applyProtection="1">
      <alignment horizontal="right" vertical="center"/>
    </xf>
    <xf numFmtId="0" fontId="13" fillId="2" borderId="59" xfId="0" applyFont="1" applyFill="1" applyBorder="1" applyAlignment="1" applyProtection="1">
      <alignment horizontal="right" vertical="center"/>
    </xf>
    <xf numFmtId="0" fontId="4" fillId="2" borderId="40"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9"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41" xfId="0" applyFont="1" applyFill="1" applyBorder="1" applyAlignment="1" applyProtection="1">
      <alignment horizontal="center" vertical="center" wrapText="1"/>
    </xf>
    <xf numFmtId="38" fontId="13" fillId="0" borderId="4" xfId="3" applyFont="1" applyBorder="1" applyAlignment="1" applyProtection="1">
      <alignment horizontal="right" vertical="center"/>
      <protection locked="0"/>
    </xf>
    <xf numFmtId="38" fontId="13" fillId="0" borderId="0" xfId="3" applyFont="1" applyBorder="1" applyAlignment="1" applyProtection="1">
      <alignment horizontal="right" vertical="center"/>
      <protection locked="0"/>
    </xf>
    <xf numFmtId="38" fontId="0" fillId="2" borderId="71" xfId="3" applyFont="1" applyFill="1" applyBorder="1" applyAlignment="1" applyProtection="1">
      <alignment horizontal="right" vertical="center"/>
    </xf>
    <xf numFmtId="38" fontId="0" fillId="2" borderId="72" xfId="3" applyFont="1" applyFill="1" applyBorder="1" applyAlignment="1" applyProtection="1">
      <alignment horizontal="right" vertical="center"/>
    </xf>
    <xf numFmtId="0" fontId="0" fillId="2" borderId="12" xfId="0" applyFill="1" applyBorder="1" applyAlignment="1" applyProtection="1">
      <alignment horizontal="center" vertical="center"/>
    </xf>
    <xf numFmtId="0" fontId="16" fillId="2" borderId="43" xfId="0" applyFont="1" applyFill="1" applyBorder="1" applyAlignment="1" applyProtection="1">
      <alignment horizontal="center" vertical="center" wrapText="1"/>
    </xf>
    <xf numFmtId="0" fontId="16" fillId="2" borderId="9" xfId="0" applyFont="1" applyFill="1" applyBorder="1" applyAlignment="1" applyProtection="1">
      <alignment horizontal="center" vertical="center" wrapText="1"/>
    </xf>
    <xf numFmtId="38" fontId="13" fillId="2" borderId="1" xfId="3" applyFont="1" applyFill="1" applyBorder="1" applyAlignment="1" applyProtection="1">
      <alignment horizontal="right" vertical="center"/>
    </xf>
    <xf numFmtId="38" fontId="13" fillId="2" borderId="2" xfId="3" applyFont="1" applyFill="1" applyBorder="1" applyAlignment="1" applyProtection="1">
      <alignment horizontal="right" vertical="center"/>
    </xf>
    <xf numFmtId="38" fontId="0" fillId="2" borderId="1" xfId="3" applyFont="1" applyFill="1" applyBorder="1" applyAlignment="1" applyProtection="1">
      <alignment horizontal="right" vertical="center"/>
    </xf>
    <xf numFmtId="38" fontId="0" fillId="2" borderId="2" xfId="3" applyFont="1" applyFill="1" applyBorder="1" applyAlignment="1" applyProtection="1">
      <alignment horizontal="right" vertical="center"/>
    </xf>
    <xf numFmtId="0" fontId="15" fillId="2" borderId="40"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38" fontId="13" fillId="2" borderId="5" xfId="3" applyFont="1" applyFill="1" applyBorder="1" applyAlignment="1" applyProtection="1">
      <alignment horizontal="right" vertical="center"/>
    </xf>
    <xf numFmtId="38" fontId="13" fillId="2" borderId="6" xfId="3" applyFont="1" applyFill="1" applyBorder="1" applyAlignment="1" applyProtection="1">
      <alignment horizontal="right" vertical="center"/>
    </xf>
    <xf numFmtId="38" fontId="13" fillId="2" borderId="5" xfId="0" applyNumberFormat="1" applyFont="1" applyFill="1" applyBorder="1" applyAlignment="1" applyProtection="1">
      <alignment horizontal="right" vertical="center"/>
    </xf>
    <xf numFmtId="0" fontId="13" fillId="2" borderId="6" xfId="0" applyFont="1" applyFill="1" applyBorder="1" applyAlignment="1" applyProtection="1">
      <alignment horizontal="right" vertical="center"/>
    </xf>
    <xf numFmtId="0" fontId="5" fillId="2" borderId="32" xfId="0" quotePrefix="1"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5" fillId="2" borderId="11"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xf>
    <xf numFmtId="0" fontId="6" fillId="2" borderId="42"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7" fillId="2" borderId="65"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33" xfId="0" applyFont="1" applyFill="1" applyBorder="1" applyAlignment="1" applyProtection="1">
      <alignment horizontal="center" vertical="center" wrapText="1"/>
    </xf>
    <xf numFmtId="0" fontId="5" fillId="2" borderId="66" xfId="0" quotePrefix="1" applyFont="1" applyFill="1" applyBorder="1" applyAlignment="1" applyProtection="1">
      <alignment horizontal="center" vertical="center"/>
    </xf>
    <xf numFmtId="0" fontId="5" fillId="2" borderId="67" xfId="0" applyFont="1" applyFill="1" applyBorder="1" applyAlignment="1" applyProtection="1">
      <alignment horizontal="center" vertical="center"/>
    </xf>
    <xf numFmtId="0" fontId="5" fillId="2" borderId="68" xfId="0" applyFont="1" applyFill="1" applyBorder="1" applyAlignment="1" applyProtection="1">
      <alignment horizontal="center" vertical="center" wrapText="1"/>
    </xf>
    <xf numFmtId="0" fontId="5" fillId="2" borderId="69" xfId="0" applyFont="1" applyFill="1" applyBorder="1" applyAlignment="1" applyProtection="1">
      <alignment horizontal="center" vertical="center"/>
    </xf>
    <xf numFmtId="38" fontId="0" fillId="2" borderId="68" xfId="3" applyFont="1" applyFill="1" applyBorder="1" applyAlignment="1" applyProtection="1">
      <alignment horizontal="right" vertical="center"/>
    </xf>
    <xf numFmtId="38" fontId="0" fillId="2" borderId="67" xfId="3" applyFont="1" applyFill="1" applyBorder="1" applyAlignment="1" applyProtection="1">
      <alignment horizontal="right" vertical="center"/>
    </xf>
    <xf numFmtId="0" fontId="0" fillId="2" borderId="67" xfId="0" applyFill="1" applyBorder="1" applyAlignment="1" applyProtection="1">
      <alignment horizontal="center" vertical="center"/>
    </xf>
    <xf numFmtId="5" fontId="25" fillId="6" borderId="1" xfId="0" applyNumberFormat="1" applyFont="1" applyFill="1" applyBorder="1" applyAlignment="1">
      <alignment horizontal="left" vertical="center" wrapText="1" shrinkToFit="1"/>
    </xf>
    <xf numFmtId="5" fontId="25" fillId="6" borderId="3" xfId="0" applyNumberFormat="1" applyFont="1" applyFill="1" applyBorder="1" applyAlignment="1">
      <alignment horizontal="left" vertical="center" wrapText="1" shrinkToFit="1"/>
    </xf>
    <xf numFmtId="177" fontId="25" fillId="6" borderId="1" xfId="0" applyNumberFormat="1" applyFont="1" applyFill="1" applyBorder="1" applyAlignment="1">
      <alignment horizontal="center" vertical="center" shrinkToFit="1"/>
    </xf>
    <xf numFmtId="177" fontId="25" fillId="6" borderId="3" xfId="0" applyNumberFormat="1" applyFont="1" applyFill="1" applyBorder="1" applyAlignment="1">
      <alignment horizontal="center" vertical="center" shrinkToFit="1"/>
    </xf>
    <xf numFmtId="0" fontId="25" fillId="5" borderId="1" xfId="0" applyFont="1" applyFill="1" applyBorder="1" applyAlignment="1">
      <alignment horizontal="left" vertical="center" wrapText="1" shrinkToFit="1"/>
    </xf>
    <xf numFmtId="0" fontId="25" fillId="5" borderId="3" xfId="0" applyFont="1" applyFill="1" applyBorder="1" applyAlignment="1">
      <alignment horizontal="left" vertical="center" wrapText="1" shrinkToFit="1"/>
    </xf>
    <xf numFmtId="5" fontId="25" fillId="5" borderId="1" xfId="0" applyNumberFormat="1" applyFont="1" applyFill="1" applyBorder="1" applyAlignment="1">
      <alignment horizontal="left" vertical="center" wrapText="1" shrinkToFit="1"/>
    </xf>
    <xf numFmtId="5" fontId="25" fillId="5" borderId="2" xfId="0" applyNumberFormat="1" applyFont="1" applyFill="1" applyBorder="1" applyAlignment="1">
      <alignment horizontal="left" vertical="center" wrapText="1" shrinkToFit="1"/>
    </xf>
    <xf numFmtId="5" fontId="25" fillId="5" borderId="3" xfId="0" applyNumberFormat="1" applyFont="1" applyFill="1" applyBorder="1" applyAlignment="1">
      <alignment horizontal="left" vertical="center" wrapText="1" shrinkToFit="1"/>
    </xf>
    <xf numFmtId="5" fontId="25" fillId="6" borderId="2" xfId="0" applyNumberFormat="1" applyFont="1" applyFill="1" applyBorder="1" applyAlignment="1">
      <alignment horizontal="left" vertical="center" wrapText="1" shrinkToFit="1"/>
    </xf>
    <xf numFmtId="0" fontId="25" fillId="5" borderId="1" xfId="0" applyFont="1" applyFill="1" applyBorder="1" applyAlignment="1">
      <alignment horizontal="center" vertical="center" wrapText="1" shrinkToFit="1"/>
    </xf>
    <xf numFmtId="0" fontId="25" fillId="5" borderId="2" xfId="0" applyFont="1" applyFill="1" applyBorder="1" applyAlignment="1">
      <alignment horizontal="center" vertical="center" wrapText="1" shrinkToFit="1"/>
    </xf>
    <xf numFmtId="0" fontId="25" fillId="5" borderId="3" xfId="0" applyFont="1" applyFill="1" applyBorder="1" applyAlignment="1">
      <alignment horizontal="center" vertical="center" wrapText="1" shrinkToFit="1"/>
    </xf>
    <xf numFmtId="0" fontId="67" fillId="6" borderId="1" xfId="0" applyFont="1" applyFill="1" applyBorder="1" applyAlignment="1">
      <alignment horizontal="left" vertical="center" shrinkToFit="1"/>
    </xf>
    <xf numFmtId="0" fontId="67" fillId="6" borderId="2" xfId="0" applyFont="1" applyFill="1" applyBorder="1" applyAlignment="1">
      <alignment horizontal="left" vertical="center" shrinkToFit="1"/>
    </xf>
    <xf numFmtId="0" fontId="67" fillId="6" borderId="3" xfId="0" applyFont="1" applyFill="1" applyBorder="1" applyAlignment="1">
      <alignment horizontal="left" vertical="center" shrinkToFit="1"/>
    </xf>
  </cellXfs>
  <cellStyles count="7">
    <cellStyle name="パーセント" xfId="6" builtinId="5"/>
    <cellStyle name="桁区切り" xfId="3" builtinId="6"/>
    <cellStyle name="桁区切り 2" xfId="2"/>
    <cellStyle name="通貨" xfId="4" builtinId="7"/>
    <cellStyle name="標準" xfId="0" builtinId="0"/>
    <cellStyle name="標準 2" xfId="1"/>
    <cellStyle name="標準 2 2" xfId="5"/>
  </cellStyles>
  <dxfs count="23">
    <dxf>
      <fill>
        <patternFill patternType="solid">
          <fgColor indexed="64"/>
          <bgColor theme="0" tint="-0.14999847407452621"/>
        </patternFill>
      </fill>
      <border diagonalUp="0" diagonalDown="0">
        <left style="thin">
          <color indexed="64"/>
        </left>
        <right/>
        <top style="thin">
          <color indexed="64"/>
        </top>
        <bottom/>
      </border>
      <protection locked="1" hidden="0"/>
    </dxf>
    <dxf>
      <border diagonalUp="0" diagonalDown="0">
        <left style="thin">
          <color indexed="64"/>
        </left>
        <right/>
        <top style="thin">
          <color indexed="64"/>
        </top>
        <bottom style="thin">
          <color indexed="64"/>
        </bottom>
      </border>
      <protection locked="0" hidden="0"/>
    </dxf>
    <dxf>
      <numFmt numFmtId="176" formatCode="0.0%"/>
      <fill>
        <patternFill patternType="solid">
          <fgColor indexed="64"/>
          <bgColor theme="0" tint="-0.14999847407452621"/>
        </patternFill>
      </fill>
      <border diagonalUp="0" diagonalDown="0">
        <left style="thin">
          <color indexed="64"/>
        </left>
        <right style="thin">
          <color indexed="64"/>
        </right>
        <top style="thin">
          <color indexed="64"/>
        </top>
        <bottom/>
      </border>
      <protection locked="1" hidden="0"/>
    </dxf>
    <dxf>
      <numFmt numFmtId="176" formatCode="0.0%"/>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ＭＳ Ｐゴシック"/>
        <scheme val="minor"/>
      </font>
      <numFmt numFmtId="6" formatCode="#,##0;[Red]\-#,##0"/>
      <fill>
        <patternFill patternType="solid">
          <fgColor indexed="64"/>
          <bgColor theme="0" tint="-0.14999847407452621"/>
        </patternFill>
      </fill>
      <border diagonalUp="0" diagonalDown="0">
        <left/>
        <right style="thin">
          <color indexed="64"/>
        </right>
        <top style="thin">
          <color indexed="64"/>
        </top>
        <bottom/>
      </border>
      <protection locked="1" hidden="0"/>
    </dxf>
    <dxf>
      <numFmt numFmtId="183" formatCode="#,##0_ ;[Red]\-#,##0\ "/>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right style="thin">
          <color indexed="64"/>
        </right>
        <top/>
        <bottom/>
      </border>
      <protection locked="1" hidden="0"/>
    </dxf>
    <dxf>
      <numFmt numFmtId="0" formatCode="General"/>
      <protection locked="0" hidden="0"/>
    </dxf>
    <dxf>
      <font>
        <b/>
        <i val="0"/>
        <strike val="0"/>
        <condense val="0"/>
        <extend val="0"/>
        <outline val="0"/>
        <shadow val="0"/>
        <u val="none"/>
        <vertAlign val="baseline"/>
        <sz val="10"/>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protection locked="1" hidden="0"/>
    </dxf>
    <dxf>
      <protection locked="0" hidden="0"/>
    </dxf>
    <dxf>
      <font>
        <b/>
        <i val="0"/>
        <strike val="0"/>
        <condense val="0"/>
        <extend val="0"/>
        <outline val="0"/>
        <shadow val="0"/>
        <u val="none"/>
        <vertAlign val="baseline"/>
        <sz val="11"/>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right/>
        <top style="thin">
          <color indexed="64"/>
        </top>
        <bottom/>
      </border>
      <protection locked="1" hidden="0"/>
    </dxf>
    <dxf>
      <protection locked="0" hidden="0"/>
    </dxf>
    <dxf>
      <fill>
        <patternFill patternType="solid">
          <fgColor indexed="64"/>
          <bgColor theme="0" tint="-0.14999847407452621"/>
        </patternFill>
      </fill>
      <alignment horizontal="center" vertical="center" textRotation="0" wrapText="0" indent="0" justifyLastLine="0" shrinkToFit="0" readingOrder="0"/>
      <border diagonalUp="0" diagonalDown="0">
        <left/>
        <right/>
        <top style="thin">
          <color indexed="64"/>
        </top>
        <bottom/>
      </border>
      <protection locked="1" hidden="0"/>
    </dxf>
    <dxf>
      <border diagonalUp="0" diagonalDown="0">
        <left/>
        <right style="thin">
          <color indexed="64"/>
        </right>
        <top style="thin">
          <color indexed="64"/>
        </top>
        <bottom style="thin">
          <color indexed="64"/>
        </bottom>
        <vertical/>
        <horizontal style="thin">
          <color indexed="64"/>
        </horizontal>
      </border>
      <protection locked="0" hidden="0"/>
    </dxf>
    <dxf>
      <border>
        <top style="thin">
          <color rgb="FF000000"/>
        </top>
      </border>
    </dxf>
    <dxf>
      <protection locked="1" hidden="0"/>
    </dxf>
    <dxf>
      <border diagonalUp="0" diagonalDown="0">
        <left style="thin">
          <color rgb="FF000000"/>
        </left>
        <right style="thin">
          <color rgb="FF000000"/>
        </right>
        <top style="thin">
          <color rgb="FF000000"/>
        </top>
        <bottom style="thin">
          <color rgb="FF000000"/>
        </bottom>
      </border>
    </dxf>
    <dxf>
      <protection locked="0" hidden="0"/>
    </dxf>
    <dxf>
      <border>
        <bottom style="thin">
          <color rgb="FF000000"/>
        </bottom>
      </border>
    </dxf>
    <dxf>
      <font>
        <b/>
      </font>
      <alignment horizontal="center" vertical="center" textRotation="0" wrapText="0" indent="0" justifyLastLine="0" shrinkToFit="0" readingOrder="0"/>
      <border diagonalUp="0" diagonalDown="0">
        <left/>
        <right/>
        <top/>
        <bottom/>
        <vertical/>
        <horizontal/>
      </border>
      <protection locked="1" hidden="0"/>
    </dxf>
    <dxf>
      <fill>
        <patternFill>
          <bgColor theme="0" tint="-0.14996795556505021"/>
        </patternFill>
      </fill>
    </dxf>
    <dxf>
      <fill>
        <patternFill>
          <bgColor theme="0" tint="-0.14996795556505021"/>
        </patternFill>
      </fill>
    </dxf>
    <dxf>
      <fill>
        <patternFill>
          <bgColor theme="0" tint="-0.14996795556505021"/>
        </patternFill>
      </fill>
    </dxf>
  </dxfs>
  <tableStyles count="1" defaultTableStyle="テーブル スタイル 1" defaultPivotStyle="PivotStyleLight16">
    <tableStyle name="テーブル スタイル 1" pivot="0" count="3">
      <tableStyleElement type="headerRow" dxfId="22"/>
      <tableStyleElement type="firstColumn" dxfId="21"/>
      <tableStyleElement type="firstRowStripe" dxfId="20"/>
    </tableStyle>
  </tableStyles>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36</xdr:col>
      <xdr:colOff>80736</xdr:colOff>
      <xdr:row>4</xdr:row>
      <xdr:rowOff>148771</xdr:rowOff>
    </xdr:from>
    <xdr:to>
      <xdr:col>38</xdr:col>
      <xdr:colOff>80735</xdr:colOff>
      <xdr:row>11</xdr:row>
      <xdr:rowOff>142421</xdr:rowOff>
    </xdr:to>
    <xdr:sp macro="" textlink="">
      <xdr:nvSpPr>
        <xdr:cNvPr id="2" name="右中かっこ 1"/>
        <xdr:cNvSpPr/>
      </xdr:nvSpPr>
      <xdr:spPr>
        <a:xfrm>
          <a:off x="7624536" y="1018721"/>
          <a:ext cx="342899" cy="1841500"/>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63500</xdr:colOff>
      <xdr:row>7</xdr:row>
      <xdr:rowOff>120650</xdr:rowOff>
    </xdr:from>
    <xdr:to>
      <xdr:col>51</xdr:col>
      <xdr:colOff>95250</xdr:colOff>
      <xdr:row>8</xdr:row>
      <xdr:rowOff>88900</xdr:rowOff>
    </xdr:to>
    <xdr:sp macro="" textlink="">
      <xdr:nvSpPr>
        <xdr:cNvPr id="3" name="テキスト ボックス 2"/>
        <xdr:cNvSpPr txBox="1"/>
      </xdr:nvSpPr>
      <xdr:spPr>
        <a:xfrm>
          <a:off x="8121650" y="1778000"/>
          <a:ext cx="4279900" cy="279400"/>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所在地、名称、代表者は他ページに入力すると自動反映します。</a:t>
          </a:r>
          <a:endParaRPr kumimoji="1" lang="en-US" altLang="ja-JP" sz="1100"/>
        </a:p>
      </xdr:txBody>
    </xdr:sp>
    <xdr:clientData/>
  </xdr:twoCellAnchor>
  <xdr:twoCellAnchor>
    <xdr:from>
      <xdr:col>36</xdr:col>
      <xdr:colOff>120650</xdr:colOff>
      <xdr:row>21</xdr:row>
      <xdr:rowOff>152400</xdr:rowOff>
    </xdr:from>
    <xdr:to>
      <xdr:col>38</xdr:col>
      <xdr:colOff>120650</xdr:colOff>
      <xdr:row>29</xdr:row>
      <xdr:rowOff>0</xdr:rowOff>
    </xdr:to>
    <xdr:sp macro="" textlink="">
      <xdr:nvSpPr>
        <xdr:cNvPr id="4" name="右中かっこ 3"/>
        <xdr:cNvSpPr/>
      </xdr:nvSpPr>
      <xdr:spPr>
        <a:xfrm>
          <a:off x="7664450" y="4724400"/>
          <a:ext cx="342900" cy="1822450"/>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120650</xdr:colOff>
      <xdr:row>24</xdr:row>
      <xdr:rowOff>165100</xdr:rowOff>
    </xdr:from>
    <xdr:to>
      <xdr:col>51</xdr:col>
      <xdr:colOff>152400</xdr:colOff>
      <xdr:row>26</xdr:row>
      <xdr:rowOff>88900</xdr:rowOff>
    </xdr:to>
    <xdr:sp macro="" textlink="">
      <xdr:nvSpPr>
        <xdr:cNvPr id="5" name="テキスト ボックス 4"/>
        <xdr:cNvSpPr txBox="1"/>
      </xdr:nvSpPr>
      <xdr:spPr>
        <a:xfrm>
          <a:off x="8178800" y="5486400"/>
          <a:ext cx="4279900" cy="279400"/>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他ページに入力すると自動反映します。</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38</xdr:col>
      <xdr:colOff>527051</xdr:colOff>
      <xdr:row>0</xdr:row>
      <xdr:rowOff>0</xdr:rowOff>
    </xdr:from>
    <xdr:to>
      <xdr:col>52</xdr:col>
      <xdr:colOff>77782</xdr:colOff>
      <xdr:row>74</xdr:row>
      <xdr:rowOff>114300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9951" y="0"/>
          <a:ext cx="8085131" cy="153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30</xdr:col>
      <xdr:colOff>88900</xdr:colOff>
      <xdr:row>0</xdr:row>
      <xdr:rowOff>152400</xdr:rowOff>
    </xdr:from>
    <xdr:to>
      <xdr:col>39</xdr:col>
      <xdr:colOff>400050</xdr:colOff>
      <xdr:row>2</xdr:row>
      <xdr:rowOff>120650</xdr:rowOff>
    </xdr:to>
    <xdr:sp macro="" textlink="">
      <xdr:nvSpPr>
        <xdr:cNvPr id="2" name="テキスト ボックス 1">
          <a:extLst>
            <a:ext uri="{FF2B5EF4-FFF2-40B4-BE49-F238E27FC236}">
              <a16:creationId xmlns:a16="http://schemas.microsoft.com/office/drawing/2014/main" id="{00000000-0008-0000-0100-000007000000}"/>
            </a:ext>
          </a:extLst>
        </xdr:cNvPr>
        <xdr:cNvSpPr txBox="1"/>
      </xdr:nvSpPr>
      <xdr:spPr>
        <a:xfrm>
          <a:off x="6070600" y="152400"/>
          <a:ext cx="5797550" cy="381000"/>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1" i="0" u="none" strike="noStrike">
              <a:solidFill>
                <a:schemeClr val="tx1"/>
              </a:solidFill>
              <a:effectLst/>
              <a:latin typeface="メイリオ" panose="020B0604030504040204" pitchFamily="50" charset="-128"/>
              <a:ea typeface="メイリオ" panose="020B0604030504040204" pitchFamily="50" charset="-128"/>
            </a:rPr>
            <a:t>セルがグレーの箇所は、別シートから自動反映されますので、入力不要です。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6_shinseisho_BCP&#21336;&#29420;&#224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oguchi/Desktop/&#21161;&#25104;&#37329;/30_shintenjikai_shinsei_shokib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公社専用】改変禁止"/>
      <sheetName val="【使用不可】公社専用"/>
    </sheetNames>
    <sheetDataSet>
      <sheetData sheetId="0" refreshError="1"/>
      <sheetData sheetId="1">
        <row r="39">
          <cell r="AN39" t="str">
            <v>C_鉱業_採石業_砂利採取業</v>
          </cell>
          <cell r="AO39" t="str">
            <v>D_建設業</v>
          </cell>
          <cell r="AP39" t="str">
            <v>E_製造業</v>
          </cell>
          <cell r="AQ39" t="str">
            <v>F_電気_ガス_熱供給_水道業</v>
          </cell>
          <cell r="AR39" t="str">
            <v>G_情報通信業</v>
          </cell>
          <cell r="AS39" t="str">
            <v>H_運輸業_郵便業</v>
          </cell>
          <cell r="AT39" t="str">
            <v>I_卸売業_小売業</v>
          </cell>
          <cell r="AU39" t="str">
            <v>J_金融業_保険業</v>
          </cell>
          <cell r="AV39" t="str">
            <v>K_不動産業_物品賃貸業</v>
          </cell>
          <cell r="AW39" t="str">
            <v>L_学術研究_専門・技術サービス業</v>
          </cell>
          <cell r="AX39" t="str">
            <v>M_宿泊業_飲食サービス業</v>
          </cell>
          <cell r="AY39" t="str">
            <v>N_生活関連サービス業_娯楽業</v>
          </cell>
          <cell r="AZ39" t="str">
            <v>O_教育_学習支援業</v>
          </cell>
          <cell r="BA39" t="str">
            <v>P_医療_福祉</v>
          </cell>
          <cell r="BB39" t="str">
            <v>Q_複合サービス事業</v>
          </cell>
          <cell r="BC39" t="str">
            <v>R_サービス業_他に分類されないもの</v>
          </cell>
          <cell r="BD39" t="str">
            <v>T_分類不能の産業</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小規模であることの宣誓書"/>
      <sheetName val="申請書表紙"/>
      <sheetName val="１申請者概要２申請状況"/>
      <sheetName val="３役員・株主"/>
      <sheetName val="４申請要件５申請概要６日程表"/>
      <sheetName val="７資金計画"/>
      <sheetName val="８経費一覧(国内展示会)"/>
      <sheetName val="９経費一覧(海外展示会) "/>
      <sheetName val="10経費一覧(広告) "/>
    </sheetNames>
    <sheetDataSet>
      <sheetData sheetId="0"/>
      <sheetData sheetId="1"/>
      <sheetData sheetId="2"/>
      <sheetData sheetId="3">
        <row r="3">
          <cell r="AG3" t="str">
            <v>A_農業・林業</v>
          </cell>
        </row>
        <row r="4">
          <cell r="AG4" t="str">
            <v>B_漁業</v>
          </cell>
        </row>
        <row r="5">
          <cell r="AG5" t="str">
            <v>C_鉱業・採石業・砂利採取業</v>
          </cell>
        </row>
        <row r="6">
          <cell r="AG6" t="str">
            <v>D_建設業</v>
          </cell>
        </row>
        <row r="7">
          <cell r="AG7" t="str">
            <v>E_製造業</v>
          </cell>
        </row>
        <row r="8">
          <cell r="AG8" t="str">
            <v>F_電気・ガス・熱供給・水道業</v>
          </cell>
        </row>
        <row r="9">
          <cell r="AG9" t="str">
            <v>G_情報通信業</v>
          </cell>
        </row>
        <row r="10">
          <cell r="AG10" t="str">
            <v>H_運輸業・郵便業</v>
          </cell>
        </row>
        <row r="11">
          <cell r="AG11" t="str">
            <v>I_卸売業・小売業</v>
          </cell>
        </row>
        <row r="12">
          <cell r="AG12" t="str">
            <v>J_金融業・保険業</v>
          </cell>
        </row>
        <row r="13">
          <cell r="AG13" t="str">
            <v>K_不動産業・物品賃貸業</v>
          </cell>
        </row>
        <row r="14">
          <cell r="AG14" t="str">
            <v>L_学術研究・専門・技術ｻｰﾋﾞｽ業</v>
          </cell>
        </row>
        <row r="15">
          <cell r="AG15" t="str">
            <v>M_宿泊業・飲食ｻｰﾋﾞｽ業</v>
          </cell>
        </row>
        <row r="16">
          <cell r="AG16" t="str">
            <v>N_生活関連ｻｰﾋﾞｽ業・娯楽業</v>
          </cell>
        </row>
        <row r="17">
          <cell r="AG17" t="str">
            <v>O_教育・学習支援業</v>
          </cell>
        </row>
        <row r="18">
          <cell r="AG18" t="str">
            <v>P_医療・福祉</v>
          </cell>
        </row>
        <row r="19">
          <cell r="AG19" t="str">
            <v>Q_複合ｻｰﾋﾞｽ事業</v>
          </cell>
        </row>
        <row r="20">
          <cell r="AG20" t="str">
            <v>R_ｻｰﾋﾞｽ業〈他に分類されないもの〉</v>
          </cell>
        </row>
        <row r="21">
          <cell r="AG21" t="str">
            <v>S_公務〈他に分類されるものを除く〉</v>
          </cell>
        </row>
        <row r="22">
          <cell r="AG22" t="str">
            <v>T_分類不能の産業</v>
          </cell>
        </row>
      </sheetData>
      <sheetData sheetId="4"/>
      <sheetData sheetId="5"/>
      <sheetData sheetId="6"/>
      <sheetData sheetId="7"/>
      <sheetData sheetId="8"/>
      <sheetData sheetId="9"/>
    </sheetDataSet>
  </externalBook>
</externalLink>
</file>

<file path=xl/tables/table1.xml><?xml version="1.0" encoding="utf-8"?>
<table xmlns="http://schemas.openxmlformats.org/spreadsheetml/2006/main" id="2" name="株主名簿3" displayName="株主名簿3" ref="A5:G17" totalsRowCount="1" headerRowDxfId="19" dataDxfId="17" totalsRowDxfId="15" headerRowBorderDxfId="18" tableBorderDxfId="16" totalsRowBorderDxfId="14">
  <tableColumns count="7">
    <tableColumn id="1" name="No." dataDxfId="13" totalsRowDxfId="12">
      <calculatedColumnFormula>ROW()-ROW(株主名簿3[[#Headers],[No.]])</calculatedColumnFormula>
    </tableColumn>
    <tableColumn id="2" name="株主氏名" totalsRowLabel="合計" dataDxfId="11" totalsRowDxfId="10"/>
    <tableColumn id="3" name="現住所" totalsRowLabel="（登記簿の発行済株式総数と一致）" dataDxfId="9" totalsRowDxfId="8"/>
    <tableColumn id="4" name="役職" dataDxfId="7" totalsRowDxfId="6"/>
    <tableColumn id="5" name="持ち株数" totalsRowFunction="sum" dataDxfId="5" totalsRowDxfId="4" dataCellStyle="桁区切り"/>
    <tableColumn id="6" name="持ち株比率_x000a_（％）" totalsRowFunction="sum" dataDxfId="3" totalsRowDxfId="2">
      <calculatedColumnFormula>IFERROR((株主名簿3[[#This Row],[持ち株数]]/株主名簿3[[#Totals],[持ち株数]]),"")</calculatedColumnFormula>
    </tableColumn>
    <tableColumn id="7" name="大企業_x000a_である" dataDxfId="1" totalsRowDxfId="0"/>
  </tableColumns>
  <tableStyleInfo name="テーブル スタイル 1" showFirstColumn="1"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0"/>
  <sheetViews>
    <sheetView showGridLines="0" tabSelected="1" view="pageBreakPreview" zoomScaleNormal="100" zoomScaleSheetLayoutView="100" workbookViewId="0">
      <selection activeCell="B33" sqref="B33:C34"/>
    </sheetView>
  </sheetViews>
  <sheetFormatPr defaultRowHeight="13" x14ac:dyDescent="0.2"/>
  <cols>
    <col min="1" max="36" width="3" customWidth="1"/>
    <col min="37" max="46" width="2.453125" customWidth="1"/>
  </cols>
  <sheetData>
    <row r="1" spans="1:56" x14ac:dyDescent="0.2">
      <c r="A1" t="s">
        <v>170</v>
      </c>
      <c r="BA1" s="106"/>
      <c r="BB1" s="106"/>
      <c r="BC1" s="107"/>
      <c r="BD1" s="107"/>
    </row>
    <row r="2" spans="1:56" ht="18.75" customHeight="1" x14ac:dyDescent="0.2">
      <c r="BA2" s="108"/>
      <c r="BB2" s="108"/>
      <c r="BC2" s="107"/>
      <c r="BD2" s="107"/>
    </row>
    <row r="3" spans="1:56" ht="18.75" customHeight="1" x14ac:dyDescent="0.2">
      <c r="A3" s="109" t="s">
        <v>171</v>
      </c>
      <c r="B3" s="110"/>
      <c r="C3" s="110"/>
      <c r="D3" s="110"/>
      <c r="E3" s="110"/>
      <c r="F3" s="110"/>
      <c r="G3" s="110" t="s">
        <v>172</v>
      </c>
      <c r="H3" s="111"/>
      <c r="I3" s="111"/>
      <c r="J3" s="111"/>
      <c r="K3" s="111"/>
      <c r="L3" s="111"/>
      <c r="M3" s="111"/>
      <c r="BA3" s="108"/>
      <c r="BB3" s="108"/>
      <c r="BC3" s="107"/>
      <c r="BD3" s="107"/>
    </row>
    <row r="4" spans="1:56" ht="18.75" customHeight="1" x14ac:dyDescent="0.2">
      <c r="G4" s="440" t="s">
        <v>173</v>
      </c>
      <c r="H4" s="440"/>
      <c r="I4" s="440"/>
      <c r="J4" s="440"/>
      <c r="K4" s="440"/>
      <c r="L4" s="440"/>
      <c r="M4" s="440"/>
      <c r="N4" s="440"/>
      <c r="BA4" s="108"/>
      <c r="BB4" s="108"/>
      <c r="BC4" s="107"/>
      <c r="BD4" s="107"/>
    </row>
    <row r="5" spans="1:56" x14ac:dyDescent="0.2">
      <c r="BA5" s="108"/>
      <c r="BB5" s="108"/>
      <c r="BC5" s="107"/>
      <c r="BD5" s="107"/>
    </row>
    <row r="6" spans="1:56" ht="22.5" customHeight="1" x14ac:dyDescent="0.2">
      <c r="M6" s="112"/>
      <c r="N6" s="112"/>
      <c r="O6" s="112"/>
      <c r="P6" s="112"/>
      <c r="R6" s="441" t="s">
        <v>174</v>
      </c>
      <c r="S6" s="441"/>
      <c r="T6" s="441"/>
      <c r="U6" s="112" t="s">
        <v>0</v>
      </c>
      <c r="V6" s="442" t="str">
        <f>IF('2'!J7="","シート2に郵便番号を入れてください",'2'!J7)</f>
        <v>シート2に郵便番号を入れてください</v>
      </c>
      <c r="W6" s="443"/>
      <c r="X6" s="443"/>
      <c r="Y6" s="443"/>
      <c r="Z6" s="443"/>
      <c r="AA6" s="443"/>
      <c r="AB6" s="443"/>
      <c r="AC6" s="443"/>
      <c r="AD6" s="443"/>
      <c r="AE6" s="443"/>
      <c r="AF6" s="443"/>
      <c r="AG6" s="443"/>
      <c r="AH6" s="443"/>
      <c r="AI6" s="443"/>
      <c r="AJ6" s="112"/>
      <c r="BA6" s="108"/>
      <c r="BB6" s="108"/>
      <c r="BC6" s="107"/>
      <c r="BD6" s="107"/>
    </row>
    <row r="7" spans="1:56" ht="26.75" customHeight="1" x14ac:dyDescent="0.2">
      <c r="M7" s="112"/>
      <c r="N7" s="112"/>
      <c r="O7" s="112"/>
      <c r="P7" s="112"/>
      <c r="U7" s="444" t="str">
        <f>IF('2'!I8="","シート2に所在地を入れてください",'2'!I8)</f>
        <v>シート2に所在地を入れてください</v>
      </c>
      <c r="V7" s="445"/>
      <c r="W7" s="445"/>
      <c r="X7" s="445"/>
      <c r="Y7" s="445"/>
      <c r="Z7" s="445"/>
      <c r="AA7" s="445"/>
      <c r="AB7" s="445"/>
      <c r="AC7" s="445"/>
      <c r="AD7" s="445"/>
      <c r="AE7" s="445"/>
      <c r="AF7" s="445"/>
      <c r="AG7" s="445"/>
      <c r="AH7" s="445"/>
      <c r="AI7" s="445"/>
      <c r="AJ7" s="112"/>
      <c r="BD7" s="107"/>
    </row>
    <row r="8" spans="1:56" ht="24.75" customHeight="1" x14ac:dyDescent="0.2">
      <c r="M8" s="112"/>
      <c r="N8" s="112"/>
      <c r="O8" s="112"/>
      <c r="P8" s="112"/>
      <c r="R8" s="446" t="s">
        <v>175</v>
      </c>
      <c r="S8" s="446"/>
      <c r="T8" s="446"/>
      <c r="U8" s="447" t="str">
        <f>IF('2'!I3="","シート2に名称を入れてください",'2'!I3)</f>
        <v>シート2に名称を入れてください</v>
      </c>
      <c r="V8" s="445"/>
      <c r="W8" s="445"/>
      <c r="X8" s="445"/>
      <c r="Y8" s="445"/>
      <c r="Z8" s="445"/>
      <c r="AA8" s="445"/>
      <c r="AB8" s="445"/>
      <c r="AC8" s="445"/>
      <c r="AD8" s="445"/>
      <c r="AE8" s="445"/>
      <c r="AF8" s="445"/>
      <c r="AG8" s="445"/>
      <c r="AH8" s="445"/>
      <c r="AI8" s="445"/>
      <c r="AJ8" s="112"/>
      <c r="BA8" s="107"/>
      <c r="BB8" s="107"/>
      <c r="BC8" s="107"/>
      <c r="BD8" s="107"/>
    </row>
    <row r="9" spans="1:56" ht="11.25" customHeight="1" x14ac:dyDescent="0.2">
      <c r="M9" s="113"/>
      <c r="N9" s="113"/>
      <c r="O9" s="113"/>
      <c r="P9" s="113"/>
      <c r="U9" s="113"/>
      <c r="V9" s="113"/>
      <c r="W9" s="113"/>
      <c r="X9" s="113"/>
      <c r="Y9" s="113"/>
      <c r="Z9" s="113"/>
      <c r="AA9" s="113"/>
      <c r="AB9" s="113"/>
      <c r="AC9" s="113"/>
      <c r="AD9" s="113"/>
      <c r="AE9" s="113"/>
      <c r="AF9" s="113"/>
      <c r="AG9" s="113"/>
      <c r="AH9" s="113"/>
      <c r="AI9" s="113"/>
      <c r="AJ9" s="113"/>
      <c r="BA9" s="107"/>
      <c r="BB9" s="107"/>
      <c r="BC9" s="107"/>
      <c r="BD9" s="107"/>
    </row>
    <row r="10" spans="1:56" ht="24" customHeight="1" x14ac:dyDescent="0.2">
      <c r="M10" s="114"/>
      <c r="N10" s="114"/>
      <c r="O10" s="114"/>
      <c r="P10" s="114"/>
      <c r="S10" s="115" t="s">
        <v>2</v>
      </c>
      <c r="T10" s="115"/>
      <c r="U10" s="448" t="s">
        <v>176</v>
      </c>
      <c r="V10" s="448"/>
      <c r="W10" s="448"/>
      <c r="X10" s="442" t="str">
        <f>IF('2'!N13="","シート2に代表者の役職名を入れてください",'2'!N13)</f>
        <v>シート2に代表者の役職名を入れてください</v>
      </c>
      <c r="Y10" s="443"/>
      <c r="Z10" s="443"/>
      <c r="AA10" s="443"/>
      <c r="AB10" s="443"/>
      <c r="AC10" s="443"/>
      <c r="AD10" s="443"/>
      <c r="AE10" s="443"/>
      <c r="AF10" s="443"/>
      <c r="AG10" s="443"/>
      <c r="AH10" s="443"/>
      <c r="AI10" s="443"/>
      <c r="AJ10" s="114"/>
    </row>
    <row r="11" spans="1:56" ht="24" customHeight="1" x14ac:dyDescent="0.2">
      <c r="M11" s="114"/>
      <c r="N11" s="114"/>
      <c r="O11" s="114"/>
      <c r="P11" s="114"/>
      <c r="U11" s="448" t="s">
        <v>177</v>
      </c>
      <c r="V11" s="448"/>
      <c r="W11" s="448"/>
      <c r="X11" s="442" t="str">
        <f>IF('2'!AC13="","シート2に代表者の氏名を入れてください",'2'!AC13)</f>
        <v>シート2に代表者の氏名を入れてください</v>
      </c>
      <c r="Y11" s="443"/>
      <c r="Z11" s="443"/>
      <c r="AA11" s="443"/>
      <c r="AB11" s="443"/>
      <c r="AC11" s="443"/>
      <c r="AD11" s="443"/>
      <c r="AE11" s="443"/>
      <c r="AF11" s="443"/>
      <c r="AG11" s="443"/>
      <c r="AH11" s="443"/>
      <c r="AI11" s="443"/>
      <c r="AJ11" s="114"/>
    </row>
    <row r="12" spans="1:56" ht="13" customHeight="1" x14ac:dyDescent="0.2">
      <c r="U12" s="116"/>
      <c r="V12" s="116"/>
      <c r="W12" s="116"/>
      <c r="X12" s="116"/>
      <c r="Y12" s="116"/>
      <c r="Z12" s="116"/>
      <c r="AA12" s="116"/>
      <c r="AB12" s="116"/>
      <c r="AC12" s="116"/>
      <c r="AD12" s="116"/>
      <c r="AE12" s="116"/>
      <c r="AF12" s="116"/>
      <c r="AG12" s="116"/>
      <c r="AH12" s="116"/>
      <c r="AI12" s="116"/>
      <c r="AJ12" s="116"/>
    </row>
    <row r="14" spans="1:56" ht="21" x14ac:dyDescent="0.2">
      <c r="A14" s="439" t="s">
        <v>336</v>
      </c>
      <c r="B14" s="439"/>
      <c r="C14" s="439"/>
      <c r="D14" s="439"/>
      <c r="E14" s="439"/>
      <c r="F14" s="439"/>
      <c r="G14" s="439"/>
      <c r="H14" s="439"/>
      <c r="I14" s="439"/>
      <c r="J14" s="439"/>
      <c r="K14" s="439"/>
      <c r="L14" s="439"/>
      <c r="M14" s="439"/>
      <c r="N14" s="439"/>
      <c r="O14" s="439"/>
      <c r="P14" s="439"/>
      <c r="Q14" s="439"/>
      <c r="R14" s="439"/>
      <c r="S14" s="439"/>
      <c r="T14" s="439"/>
      <c r="U14" s="439"/>
      <c r="V14" s="439"/>
      <c r="W14" s="439"/>
      <c r="X14" s="439"/>
      <c r="Y14" s="439"/>
      <c r="Z14" s="439"/>
      <c r="AA14" s="439"/>
      <c r="AB14" s="439"/>
      <c r="AC14" s="439"/>
      <c r="AD14" s="439"/>
      <c r="AE14" s="439"/>
      <c r="AF14" s="439"/>
      <c r="AG14" s="439"/>
      <c r="AH14" s="439"/>
      <c r="AI14" s="439"/>
      <c r="AJ14" s="439"/>
    </row>
    <row r="15" spans="1:56" ht="21" x14ac:dyDescent="0.2">
      <c r="A15" s="439" t="s">
        <v>178</v>
      </c>
      <c r="B15" s="439"/>
      <c r="C15" s="439"/>
      <c r="D15" s="439"/>
      <c r="E15" s="439"/>
      <c r="F15" s="439"/>
      <c r="G15" s="439"/>
      <c r="H15" s="439"/>
      <c r="I15" s="439"/>
      <c r="J15" s="439"/>
      <c r="K15" s="439"/>
      <c r="L15" s="439"/>
      <c r="M15" s="439"/>
      <c r="N15" s="439"/>
      <c r="O15" s="439"/>
      <c r="P15" s="439"/>
      <c r="Q15" s="439"/>
      <c r="R15" s="439"/>
      <c r="S15" s="439"/>
      <c r="T15" s="439"/>
      <c r="U15" s="439"/>
      <c r="V15" s="439"/>
      <c r="W15" s="439"/>
      <c r="X15" s="439"/>
      <c r="Y15" s="439"/>
      <c r="Z15" s="439"/>
      <c r="AA15" s="439"/>
      <c r="AB15" s="439"/>
      <c r="AC15" s="439"/>
      <c r="AD15" s="439"/>
      <c r="AE15" s="439"/>
      <c r="AF15" s="439"/>
      <c r="AG15" s="439"/>
      <c r="AH15" s="439"/>
      <c r="AI15" s="439"/>
      <c r="AJ15" s="439"/>
      <c r="AN15" s="117" t="s">
        <v>179</v>
      </c>
    </row>
    <row r="17" spans="1:40" x14ac:dyDescent="0.2">
      <c r="B17" s="427" t="s">
        <v>180</v>
      </c>
      <c r="C17" s="427"/>
      <c r="D17" s="427"/>
      <c r="E17" s="427"/>
      <c r="F17" s="427"/>
      <c r="G17" s="427"/>
      <c r="H17" s="427"/>
      <c r="I17" s="427"/>
      <c r="J17" s="427"/>
      <c r="K17" s="427"/>
      <c r="L17" s="427"/>
      <c r="M17" s="427"/>
      <c r="N17" s="427"/>
      <c r="O17" s="427"/>
      <c r="P17" s="427"/>
      <c r="Q17" s="427"/>
      <c r="R17" s="427"/>
      <c r="S17" s="427"/>
      <c r="T17" s="427"/>
      <c r="U17" s="427"/>
      <c r="V17" s="427"/>
      <c r="W17" s="427"/>
      <c r="X17" s="427"/>
      <c r="Y17" s="427"/>
      <c r="Z17" s="427"/>
      <c r="AA17" s="427"/>
      <c r="AB17" s="427"/>
      <c r="AC17" s="427"/>
      <c r="AN17" s="117" t="s">
        <v>181</v>
      </c>
    </row>
    <row r="18" spans="1:40" x14ac:dyDescent="0.2">
      <c r="AN18" s="118"/>
    </row>
    <row r="19" spans="1:40" x14ac:dyDescent="0.2">
      <c r="Q19" t="s">
        <v>182</v>
      </c>
    </row>
    <row r="20" spans="1:40" x14ac:dyDescent="0.2">
      <c r="AB20" s="119"/>
    </row>
    <row r="22" spans="1:40" ht="16.5" customHeight="1" thickBot="1" x14ac:dyDescent="0.25">
      <c r="A22" s="1">
        <v>1</v>
      </c>
      <c r="B22" s="1" t="s">
        <v>183</v>
      </c>
      <c r="K22" t="s">
        <v>184</v>
      </c>
    </row>
    <row r="23" spans="1:40" ht="28.5" customHeight="1" thickBot="1" x14ac:dyDescent="0.25">
      <c r="B23" s="428" t="str">
        <f>IF('10'!X6&lt;300000,"助成金額下限未達",'10'!X6)</f>
        <v>助成金額下限未達</v>
      </c>
      <c r="C23" s="429"/>
      <c r="D23" s="429"/>
      <c r="E23" s="429"/>
      <c r="F23" s="429"/>
      <c r="G23" s="429"/>
      <c r="H23" s="429"/>
      <c r="I23" s="429"/>
      <c r="J23" s="429"/>
      <c r="K23" s="429"/>
      <c r="L23" s="429"/>
      <c r="M23" s="429"/>
      <c r="N23" s="429"/>
      <c r="O23" s="430"/>
      <c r="P23" s="120" t="s">
        <v>185</v>
      </c>
      <c r="R23" s="121" t="s">
        <v>186</v>
      </c>
      <c r="S23" s="121"/>
      <c r="T23" s="121"/>
      <c r="U23" s="121"/>
      <c r="V23" s="121"/>
      <c r="W23" s="121"/>
      <c r="X23" s="121"/>
      <c r="Y23" s="121"/>
      <c r="Z23" s="121"/>
      <c r="AA23" s="121"/>
      <c r="AB23" s="121"/>
      <c r="AC23" s="121"/>
      <c r="AD23" s="121"/>
      <c r="AE23" s="121"/>
      <c r="AF23" s="121"/>
      <c r="AG23" s="121"/>
      <c r="AH23" s="121"/>
      <c r="AI23" s="121"/>
      <c r="AJ23" s="121"/>
    </row>
    <row r="24" spans="1:40" ht="14" x14ac:dyDescent="0.2">
      <c r="A24" s="1"/>
      <c r="B24" s="122" t="s">
        <v>187</v>
      </c>
      <c r="R24" t="s">
        <v>188</v>
      </c>
    </row>
    <row r="25" spans="1:40" ht="14" x14ac:dyDescent="0.2">
      <c r="A25" s="1"/>
      <c r="B25" s="122"/>
    </row>
    <row r="26" spans="1:40" ht="14" x14ac:dyDescent="0.2">
      <c r="A26" s="1"/>
      <c r="B26" s="122"/>
    </row>
    <row r="27" spans="1:40" s="124" customFormat="1" ht="16.5" customHeight="1" thickBot="1" x14ac:dyDescent="0.25">
      <c r="A27" s="123">
        <v>2</v>
      </c>
      <c r="B27" s="1" t="s">
        <v>318</v>
      </c>
    </row>
    <row r="28" spans="1:40" s="124" customFormat="1" ht="26" customHeight="1" thickBot="1" x14ac:dyDescent="0.25">
      <c r="B28" s="421" t="s">
        <v>189</v>
      </c>
      <c r="C28" s="421"/>
      <c r="D28" s="421"/>
      <c r="E28" s="431" t="str">
        <f>IF('9'!C38=0,"シート9から転記",'9'!C38)</f>
        <v>シート9から転記</v>
      </c>
      <c r="F28" s="432"/>
      <c r="G28" s="432"/>
      <c r="H28" s="432"/>
      <c r="I28" s="432"/>
      <c r="J28" s="432"/>
      <c r="K28" s="432"/>
      <c r="L28" s="432"/>
      <c r="M28" s="433"/>
      <c r="N28" s="421" t="s">
        <v>190</v>
      </c>
      <c r="O28" s="421"/>
      <c r="P28" s="421"/>
      <c r="Q28" s="421"/>
      <c r="R28" s="434" t="s">
        <v>191</v>
      </c>
      <c r="S28" s="434"/>
      <c r="T28" s="434"/>
      <c r="U28" s="434"/>
      <c r="V28" s="434"/>
      <c r="W28" s="434"/>
      <c r="X28" s="435" t="str">
        <f>IFERROR('9'!C39," ")</f>
        <v xml:space="preserve"> </v>
      </c>
      <c r="Y28" s="436"/>
      <c r="Z28" s="437"/>
      <c r="AA28" s="438" t="s">
        <v>192</v>
      </c>
      <c r="AB28" s="438"/>
      <c r="AC28" s="438"/>
      <c r="AD28" s="438"/>
    </row>
    <row r="29" spans="1:40" s="124" customFormat="1" ht="26" customHeight="1" thickBot="1" x14ac:dyDescent="0.25">
      <c r="B29" s="421" t="s">
        <v>193</v>
      </c>
      <c r="C29" s="421"/>
      <c r="D29" s="421"/>
      <c r="E29" s="422" t="str">
        <f>IF('9'!C40=0,"シート9から転記",'9'!C40)</f>
        <v>シート9から転記</v>
      </c>
      <c r="F29" s="423"/>
      <c r="G29" s="423"/>
      <c r="H29" s="423"/>
      <c r="I29" s="423"/>
      <c r="J29" s="423"/>
      <c r="K29" s="423"/>
      <c r="L29" s="423"/>
      <c r="M29" s="424"/>
      <c r="N29" s="421" t="s">
        <v>194</v>
      </c>
      <c r="O29" s="421"/>
      <c r="P29" s="421"/>
      <c r="Q29" s="421"/>
      <c r="R29" s="421"/>
    </row>
    <row r="30" spans="1:40" s="124" customFormat="1" ht="16.5" x14ac:dyDescent="0.2">
      <c r="B30" s="125"/>
      <c r="C30" s="125"/>
      <c r="D30" s="125"/>
      <c r="E30" s="126"/>
      <c r="F30" s="126"/>
      <c r="G30" s="126"/>
      <c r="H30" s="126"/>
      <c r="I30" s="126"/>
      <c r="J30" s="126"/>
      <c r="K30" s="126"/>
      <c r="L30" s="126"/>
      <c r="M30" s="126"/>
      <c r="N30" s="125"/>
      <c r="O30" s="125"/>
      <c r="P30" s="125"/>
      <c r="Q30" s="125"/>
      <c r="R30" s="125"/>
    </row>
    <row r="32" spans="1:40" ht="16.5" customHeight="1" thickBot="1" x14ac:dyDescent="0.25">
      <c r="A32" s="123">
        <v>3</v>
      </c>
      <c r="B32" s="123" t="s">
        <v>195</v>
      </c>
      <c r="C32" s="127"/>
      <c r="D32" s="127"/>
      <c r="E32" s="127"/>
      <c r="F32" s="127"/>
      <c r="G32" s="127"/>
      <c r="H32" s="127"/>
      <c r="I32" s="127"/>
      <c r="J32" s="127"/>
      <c r="K32" s="127"/>
      <c r="L32" s="127"/>
      <c r="M32" s="127"/>
      <c r="N32" s="127"/>
      <c r="O32" s="127"/>
      <c r="P32" s="127"/>
      <c r="Q32" s="128"/>
      <c r="R32" s="128"/>
    </row>
    <row r="33" spans="1:35" ht="17.5" customHeight="1" x14ac:dyDescent="0.2">
      <c r="A33" s="123"/>
      <c r="B33" s="425"/>
      <c r="C33" s="426"/>
      <c r="D33" s="129" t="s">
        <v>196</v>
      </c>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1"/>
    </row>
    <row r="34" spans="1:35" ht="17.5" customHeight="1" x14ac:dyDescent="0.2">
      <c r="A34" s="128"/>
      <c r="B34" s="405"/>
      <c r="C34" s="406"/>
      <c r="D34" s="132" t="s">
        <v>197</v>
      </c>
      <c r="E34" s="133"/>
      <c r="F34" s="133"/>
      <c r="G34" s="133"/>
      <c r="H34" s="133"/>
      <c r="I34" s="133"/>
      <c r="J34" s="134"/>
      <c r="K34" s="134"/>
      <c r="L34" s="134"/>
      <c r="M34" s="134" t="s">
        <v>198</v>
      </c>
      <c r="N34" s="134"/>
      <c r="O34" s="411"/>
      <c r="P34" s="411"/>
      <c r="Q34" s="134" t="s">
        <v>199</v>
      </c>
      <c r="R34" s="411"/>
      <c r="S34" s="411"/>
      <c r="T34" s="134" t="s">
        <v>200</v>
      </c>
      <c r="U34" s="411"/>
      <c r="V34" s="411"/>
      <c r="W34" s="134" t="s">
        <v>201</v>
      </c>
      <c r="X34" s="134"/>
      <c r="Y34" s="134"/>
      <c r="Z34" s="134"/>
      <c r="AA34" s="134"/>
      <c r="AB34" s="134"/>
      <c r="AC34" s="134"/>
      <c r="AD34" s="134"/>
      <c r="AE34" s="134"/>
      <c r="AF34" s="134"/>
      <c r="AG34" s="134"/>
      <c r="AH34" s="134"/>
      <c r="AI34" s="135"/>
    </row>
    <row r="35" spans="1:35" ht="17.5" customHeight="1" x14ac:dyDescent="0.2">
      <c r="B35" s="403"/>
      <c r="C35" s="404"/>
      <c r="D35" s="136" t="s">
        <v>202</v>
      </c>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7"/>
    </row>
    <row r="36" spans="1:35" ht="17.5" customHeight="1" x14ac:dyDescent="0.2">
      <c r="A36" s="128"/>
      <c r="B36" s="405"/>
      <c r="C36" s="406"/>
      <c r="D36" s="132" t="s">
        <v>197</v>
      </c>
      <c r="E36" s="133"/>
      <c r="F36" s="133"/>
      <c r="G36" s="133"/>
      <c r="H36" s="133"/>
      <c r="I36" s="133"/>
      <c r="J36" s="134"/>
      <c r="K36" s="134"/>
      <c r="L36" s="134"/>
      <c r="M36" s="134" t="s">
        <v>198</v>
      </c>
      <c r="N36" s="134"/>
      <c r="O36" s="411"/>
      <c r="P36" s="411"/>
      <c r="Q36" s="134" t="s">
        <v>199</v>
      </c>
      <c r="R36" s="411"/>
      <c r="S36" s="411"/>
      <c r="T36" s="134" t="s">
        <v>200</v>
      </c>
      <c r="U36" s="411"/>
      <c r="V36" s="411"/>
      <c r="W36" s="134" t="s">
        <v>201</v>
      </c>
      <c r="X36" s="134"/>
      <c r="Y36" s="134"/>
      <c r="Z36" s="134"/>
      <c r="AA36" s="134"/>
      <c r="AB36" s="134"/>
      <c r="AC36" s="134"/>
      <c r="AD36" s="134"/>
      <c r="AE36" s="134"/>
      <c r="AF36" s="134"/>
      <c r="AG36" s="134"/>
      <c r="AH36" s="134"/>
      <c r="AI36" s="135"/>
    </row>
    <row r="37" spans="1:35" ht="38" customHeight="1" x14ac:dyDescent="0.2">
      <c r="B37" s="403"/>
      <c r="C37" s="404"/>
      <c r="D37" s="407" t="s">
        <v>331</v>
      </c>
      <c r="E37" s="408"/>
      <c r="F37" s="408"/>
      <c r="G37" s="408"/>
      <c r="H37" s="408"/>
      <c r="I37" s="408"/>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408"/>
      <c r="AH37" s="409"/>
      <c r="AI37" s="410"/>
    </row>
    <row r="38" spans="1:35" ht="17.5" customHeight="1" x14ac:dyDescent="0.2">
      <c r="A38" s="128"/>
      <c r="B38" s="405"/>
      <c r="C38" s="406"/>
      <c r="D38" s="132" t="s">
        <v>197</v>
      </c>
      <c r="E38" s="133"/>
      <c r="F38" s="133"/>
      <c r="G38" s="133"/>
      <c r="H38" s="133"/>
      <c r="I38" s="133"/>
      <c r="J38" s="134"/>
      <c r="K38" s="134"/>
      <c r="L38" s="134"/>
      <c r="M38" s="134" t="s">
        <v>198</v>
      </c>
      <c r="N38" s="134"/>
      <c r="O38" s="411"/>
      <c r="P38" s="411"/>
      <c r="Q38" s="134" t="s">
        <v>199</v>
      </c>
      <c r="R38" s="411"/>
      <c r="S38" s="411"/>
      <c r="T38" s="134" t="s">
        <v>200</v>
      </c>
      <c r="U38" s="411"/>
      <c r="V38" s="411"/>
      <c r="W38" s="134" t="s">
        <v>201</v>
      </c>
      <c r="X38" s="134"/>
      <c r="Y38" s="134"/>
      <c r="Z38" s="134"/>
      <c r="AA38" s="134"/>
      <c r="AB38" s="134"/>
      <c r="AC38" s="134"/>
      <c r="AD38" s="134"/>
      <c r="AE38" s="134"/>
      <c r="AF38" s="134"/>
      <c r="AG38" s="134"/>
      <c r="AH38" s="134"/>
      <c r="AI38" s="135"/>
    </row>
    <row r="39" spans="1:35" ht="38" customHeight="1" x14ac:dyDescent="0.2">
      <c r="B39" s="412"/>
      <c r="C39" s="413"/>
      <c r="D39" s="416" t="s">
        <v>325</v>
      </c>
      <c r="E39" s="417"/>
      <c r="F39" s="417"/>
      <c r="G39" s="417"/>
      <c r="H39" s="417"/>
      <c r="I39" s="417"/>
      <c r="J39" s="417"/>
      <c r="K39" s="417"/>
      <c r="L39" s="417"/>
      <c r="M39" s="417"/>
      <c r="N39" s="417"/>
      <c r="O39" s="417"/>
      <c r="P39" s="417"/>
      <c r="Q39" s="417"/>
      <c r="R39" s="417"/>
      <c r="S39" s="417"/>
      <c r="T39" s="417"/>
      <c r="U39" s="417"/>
      <c r="V39" s="417"/>
      <c r="W39" s="417"/>
      <c r="X39" s="417"/>
      <c r="Y39" s="417"/>
      <c r="Z39" s="417"/>
      <c r="AA39" s="417"/>
      <c r="AB39" s="417"/>
      <c r="AC39" s="417"/>
      <c r="AD39" s="417"/>
      <c r="AE39" s="417"/>
      <c r="AF39" s="417"/>
      <c r="AG39" s="417"/>
      <c r="AH39" s="418"/>
      <c r="AI39" s="419"/>
    </row>
    <row r="40" spans="1:35" ht="17.5" customHeight="1" thickBot="1" x14ac:dyDescent="0.25">
      <c r="A40" s="128"/>
      <c r="B40" s="414"/>
      <c r="C40" s="415"/>
      <c r="D40" s="138" t="s">
        <v>197</v>
      </c>
      <c r="E40" s="139"/>
      <c r="F40" s="139"/>
      <c r="G40" s="139"/>
      <c r="H40" s="139"/>
      <c r="I40" s="139"/>
      <c r="J40" s="140"/>
      <c r="K40" s="140"/>
      <c r="L40" s="140"/>
      <c r="M40" s="140" t="s">
        <v>198</v>
      </c>
      <c r="N40" s="140"/>
      <c r="O40" s="420"/>
      <c r="P40" s="420"/>
      <c r="Q40" s="140" t="s">
        <v>199</v>
      </c>
      <c r="R40" s="420"/>
      <c r="S40" s="420"/>
      <c r="T40" s="140" t="s">
        <v>200</v>
      </c>
      <c r="U40" s="420"/>
      <c r="V40" s="420"/>
      <c r="W40" s="140" t="s">
        <v>201</v>
      </c>
      <c r="X40" s="140"/>
      <c r="Y40" s="140"/>
      <c r="Z40" s="140"/>
      <c r="AA40" s="140"/>
      <c r="AB40" s="140"/>
      <c r="AC40" s="140"/>
      <c r="AD40" s="140"/>
      <c r="AE40" s="140"/>
      <c r="AF40" s="140"/>
      <c r="AG40" s="140"/>
      <c r="AH40" s="140"/>
      <c r="AI40" s="141"/>
    </row>
  </sheetData>
  <sheetProtection algorithmName="SHA-512" hashValue="R6rtiG1PLrpOQcWqOFGuJ0QohvhzhbA76cePp731KbHKUnO+tM/Spq7af/8QKTfuV9cLftMVVNB//NdANXS78w==" saltValue="l42WutN076DpMAGjkR5bvQ==" spinCount="100000" sheet="1" formatCells="0" selectLockedCells="1"/>
  <mergeCells count="41">
    <mergeCell ref="A15:AJ15"/>
    <mergeCell ref="G4:N4"/>
    <mergeCell ref="R6:T6"/>
    <mergeCell ref="V6:AI6"/>
    <mergeCell ref="U7:AI7"/>
    <mergeCell ref="R8:T8"/>
    <mergeCell ref="U8:AI8"/>
    <mergeCell ref="U10:W10"/>
    <mergeCell ref="X10:AI10"/>
    <mergeCell ref="U11:W11"/>
    <mergeCell ref="X11:AI11"/>
    <mergeCell ref="A14:AJ14"/>
    <mergeCell ref="B17:AC17"/>
    <mergeCell ref="B23:O23"/>
    <mergeCell ref="B28:D28"/>
    <mergeCell ref="E28:M28"/>
    <mergeCell ref="N28:Q28"/>
    <mergeCell ref="R28:W28"/>
    <mergeCell ref="X28:Z28"/>
    <mergeCell ref="AA28:AD28"/>
    <mergeCell ref="B29:D29"/>
    <mergeCell ref="E29:M29"/>
    <mergeCell ref="N29:R29"/>
    <mergeCell ref="B33:C34"/>
    <mergeCell ref="O34:P34"/>
    <mergeCell ref="R34:S34"/>
    <mergeCell ref="B39:C40"/>
    <mergeCell ref="D39:AI39"/>
    <mergeCell ref="O40:P40"/>
    <mergeCell ref="R40:S40"/>
    <mergeCell ref="U40:V40"/>
    <mergeCell ref="U34:V34"/>
    <mergeCell ref="B35:C36"/>
    <mergeCell ref="O36:P36"/>
    <mergeCell ref="R36:S36"/>
    <mergeCell ref="U36:V36"/>
    <mergeCell ref="B37:C38"/>
    <mergeCell ref="D37:AI37"/>
    <mergeCell ref="O38:P38"/>
    <mergeCell ref="R38:S38"/>
    <mergeCell ref="U38:V38"/>
  </mergeCells>
  <phoneticPr fontId="2"/>
  <dataValidations count="2">
    <dataValidation type="list" allowBlank="1" showInputMessage="1" showErrorMessage="1" sqref="B33:C40">
      <formula1>"　,○"</formula1>
    </dataValidation>
    <dataValidation type="list" allowBlank="1" showInputMessage="1" showErrorMessage="1" sqref="BB8">
      <formula1>$BA$2:$BA$6</formula1>
    </dataValidation>
  </dataValidations>
  <pageMargins left="0.70866141732283472" right="0.70866141732283472" top="0.74803149606299213" bottom="0.74803149606299213" header="0.31496062992125984" footer="0.31496062992125984"/>
  <pageSetup paperSize="9" scale="8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7"/>
  <sheetViews>
    <sheetView showGridLines="0" view="pageBreakPreview" zoomScaleNormal="100" zoomScaleSheetLayoutView="100" workbookViewId="0">
      <selection activeCell="J12" sqref="J12:O12"/>
    </sheetView>
  </sheetViews>
  <sheetFormatPr defaultRowHeight="13" x14ac:dyDescent="0.2"/>
  <cols>
    <col min="1" max="9" width="2.7265625" customWidth="1"/>
    <col min="10" max="30" width="2.90625" customWidth="1"/>
  </cols>
  <sheetData>
    <row r="1" spans="1:42" ht="14.5" thickBot="1" x14ac:dyDescent="0.25">
      <c r="A1" s="207" t="s">
        <v>324</v>
      </c>
      <c r="B1" s="208"/>
      <c r="C1" s="208"/>
      <c r="D1" s="208"/>
      <c r="E1" s="208"/>
      <c r="F1" s="208"/>
      <c r="G1" s="208"/>
      <c r="H1" s="208"/>
      <c r="I1" s="208"/>
      <c r="J1" s="208"/>
      <c r="K1" s="208"/>
      <c r="L1" s="208"/>
      <c r="M1" s="208"/>
      <c r="N1" s="208"/>
      <c r="O1" s="208"/>
      <c r="P1" s="208"/>
      <c r="Q1" s="209"/>
      <c r="R1" s="209"/>
      <c r="S1" s="209"/>
      <c r="T1" s="209"/>
      <c r="U1" s="209"/>
      <c r="V1" s="210"/>
      <c r="W1" s="209"/>
      <c r="X1" s="209"/>
      <c r="Y1" s="209"/>
      <c r="Z1" s="209"/>
      <c r="AA1" s="209"/>
      <c r="AB1" s="209"/>
      <c r="AC1" s="209"/>
      <c r="AD1" s="209"/>
      <c r="AE1" s="211"/>
      <c r="AF1" s="212"/>
      <c r="AG1" s="173"/>
    </row>
    <row r="2" spans="1:42" ht="18" customHeight="1" x14ac:dyDescent="0.2">
      <c r="A2" s="213" t="s">
        <v>284</v>
      </c>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5"/>
    </row>
    <row r="3" spans="1:42" ht="40.5" customHeight="1" x14ac:dyDescent="0.2">
      <c r="A3" s="752" t="s">
        <v>285</v>
      </c>
      <c r="B3" s="753"/>
      <c r="C3" s="753"/>
      <c r="D3" s="753"/>
      <c r="E3" s="753"/>
      <c r="F3" s="753"/>
      <c r="G3" s="753"/>
      <c r="H3" s="753"/>
      <c r="I3" s="754"/>
      <c r="J3" s="755" t="s">
        <v>286</v>
      </c>
      <c r="K3" s="755"/>
      <c r="L3" s="755"/>
      <c r="M3" s="755"/>
      <c r="N3" s="755"/>
      <c r="O3" s="755"/>
      <c r="P3" s="755"/>
      <c r="Q3" s="755" t="s">
        <v>287</v>
      </c>
      <c r="R3" s="755"/>
      <c r="S3" s="755"/>
      <c r="T3" s="755"/>
      <c r="U3" s="755"/>
      <c r="V3" s="755"/>
      <c r="W3" s="755"/>
      <c r="X3" s="756" t="s">
        <v>288</v>
      </c>
      <c r="Y3" s="757"/>
      <c r="Z3" s="757"/>
      <c r="AA3" s="757"/>
      <c r="AB3" s="757"/>
      <c r="AC3" s="757"/>
      <c r="AD3" s="758"/>
    </row>
    <row r="4" spans="1:42" ht="27" customHeight="1" x14ac:dyDescent="0.2">
      <c r="A4" s="759" t="s">
        <v>289</v>
      </c>
      <c r="B4" s="760"/>
      <c r="C4" s="761" t="s">
        <v>290</v>
      </c>
      <c r="D4" s="760"/>
      <c r="E4" s="760"/>
      <c r="F4" s="760"/>
      <c r="G4" s="760"/>
      <c r="H4" s="760"/>
      <c r="I4" s="762"/>
      <c r="J4" s="763">
        <f>ROUNDDOWN($Q$4*1.1,0)</f>
        <v>0</v>
      </c>
      <c r="K4" s="764"/>
      <c r="L4" s="764"/>
      <c r="M4" s="764"/>
      <c r="N4" s="764"/>
      <c r="O4" s="764"/>
      <c r="P4" s="216" t="s">
        <v>185</v>
      </c>
      <c r="Q4" s="763">
        <f>'5'!$G$34</f>
        <v>0</v>
      </c>
      <c r="R4" s="764"/>
      <c r="S4" s="764"/>
      <c r="T4" s="764"/>
      <c r="U4" s="764"/>
      <c r="V4" s="764"/>
      <c r="W4" s="216" t="s">
        <v>185</v>
      </c>
      <c r="X4" s="765"/>
      <c r="Y4" s="765"/>
      <c r="Z4" s="765"/>
      <c r="AA4" s="765"/>
      <c r="AB4" s="765"/>
      <c r="AC4" s="765"/>
      <c r="AD4" s="217"/>
    </row>
    <row r="5" spans="1:42" ht="27" customHeight="1" x14ac:dyDescent="0.2">
      <c r="A5" s="748" t="s">
        <v>291</v>
      </c>
      <c r="B5" s="749"/>
      <c r="C5" s="750" t="s">
        <v>292</v>
      </c>
      <c r="D5" s="749"/>
      <c r="E5" s="749"/>
      <c r="F5" s="749"/>
      <c r="G5" s="749"/>
      <c r="H5" s="749"/>
      <c r="I5" s="751"/>
      <c r="J5" s="733">
        <f>$Q$5*1.1</f>
        <v>0</v>
      </c>
      <c r="K5" s="734"/>
      <c r="L5" s="734"/>
      <c r="M5" s="734"/>
      <c r="N5" s="734"/>
      <c r="O5" s="734"/>
      <c r="P5" s="218" t="s">
        <v>185</v>
      </c>
      <c r="Q5" s="733">
        <f>'6'!$G$32</f>
        <v>0</v>
      </c>
      <c r="R5" s="734"/>
      <c r="S5" s="734"/>
      <c r="T5" s="734"/>
      <c r="U5" s="734"/>
      <c r="V5" s="734"/>
      <c r="W5" s="218" t="s">
        <v>185</v>
      </c>
      <c r="X5" s="735"/>
      <c r="Y5" s="735"/>
      <c r="Z5" s="735"/>
      <c r="AA5" s="735"/>
      <c r="AB5" s="735"/>
      <c r="AC5" s="735"/>
      <c r="AD5" s="219"/>
    </row>
    <row r="6" spans="1:42" ht="27" customHeight="1" x14ac:dyDescent="0.2">
      <c r="A6" s="742" t="s">
        <v>293</v>
      </c>
      <c r="B6" s="743"/>
      <c r="C6" s="743"/>
      <c r="D6" s="743"/>
      <c r="E6" s="743"/>
      <c r="F6" s="743"/>
      <c r="G6" s="743"/>
      <c r="H6" s="743"/>
      <c r="I6" s="743"/>
      <c r="J6" s="744">
        <f>SUM(J4:O5)</f>
        <v>0</v>
      </c>
      <c r="K6" s="745"/>
      <c r="L6" s="745"/>
      <c r="M6" s="745"/>
      <c r="N6" s="745"/>
      <c r="O6" s="745"/>
      <c r="P6" s="220" t="s">
        <v>185</v>
      </c>
      <c r="Q6" s="746">
        <f>SUM(Q4:V5)</f>
        <v>0</v>
      </c>
      <c r="R6" s="747"/>
      <c r="S6" s="747"/>
      <c r="T6" s="747"/>
      <c r="U6" s="747"/>
      <c r="V6" s="747"/>
      <c r="W6" s="220" t="s">
        <v>185</v>
      </c>
      <c r="X6" s="745">
        <f>IF(ROUNDDOWN($Q$6*0.5,-3)&gt;=15000000,15000000,ROUNDDOWN($Q$6*0.5,-3))</f>
        <v>0</v>
      </c>
      <c r="Y6" s="745"/>
      <c r="Z6" s="745"/>
      <c r="AA6" s="745"/>
      <c r="AB6" s="745"/>
      <c r="AC6" s="745"/>
      <c r="AD6" s="221" t="s">
        <v>185</v>
      </c>
    </row>
    <row r="7" spans="1:42" ht="27" customHeight="1" x14ac:dyDescent="0.2">
      <c r="A7" s="736" t="s">
        <v>294</v>
      </c>
      <c r="B7" s="737"/>
      <c r="C7" s="737"/>
      <c r="D7" s="737"/>
      <c r="E7" s="737"/>
      <c r="F7" s="737"/>
      <c r="G7" s="737"/>
      <c r="H7" s="737"/>
      <c r="I7" s="737"/>
      <c r="J7" s="738">
        <f>'7'!$E$23*1.1</f>
        <v>0</v>
      </c>
      <c r="K7" s="739"/>
      <c r="L7" s="739"/>
      <c r="M7" s="739"/>
      <c r="N7" s="739"/>
      <c r="O7" s="739"/>
      <c r="P7" s="222" t="s">
        <v>185</v>
      </c>
      <c r="Q7" s="740">
        <f>'7'!$E$23</f>
        <v>0</v>
      </c>
      <c r="R7" s="741"/>
      <c r="S7" s="741"/>
      <c r="T7" s="741"/>
      <c r="U7" s="741"/>
      <c r="V7" s="741"/>
      <c r="W7" s="223" t="s">
        <v>185</v>
      </c>
      <c r="X7" s="600"/>
      <c r="Y7" s="600"/>
      <c r="Z7" s="600"/>
      <c r="AA7" s="600"/>
      <c r="AB7" s="600"/>
      <c r="AC7" s="600"/>
      <c r="AD7" s="224"/>
    </row>
    <row r="8" spans="1:42" ht="27" customHeight="1" thickBot="1" x14ac:dyDescent="0.25">
      <c r="A8" s="718" t="s">
        <v>295</v>
      </c>
      <c r="B8" s="719"/>
      <c r="C8" s="719"/>
      <c r="D8" s="719"/>
      <c r="E8" s="719"/>
      <c r="F8" s="719"/>
      <c r="G8" s="719"/>
      <c r="H8" s="719"/>
      <c r="I8" s="719"/>
      <c r="J8" s="720">
        <f>J6+J7</f>
        <v>0</v>
      </c>
      <c r="K8" s="721"/>
      <c r="L8" s="721"/>
      <c r="M8" s="721"/>
      <c r="N8" s="721"/>
      <c r="O8" s="721"/>
      <c r="P8" s="225" t="s">
        <v>185</v>
      </c>
      <c r="Q8" s="722"/>
      <c r="R8" s="723"/>
      <c r="S8" s="723"/>
      <c r="T8" s="723"/>
      <c r="U8" s="723"/>
      <c r="V8" s="723"/>
      <c r="W8" s="225"/>
      <c r="X8" s="721"/>
      <c r="Y8" s="721"/>
      <c r="Z8" s="721"/>
      <c r="AA8" s="721"/>
      <c r="AB8" s="721"/>
      <c r="AC8" s="721"/>
      <c r="AD8" s="226"/>
    </row>
    <row r="9" spans="1:42" ht="21.5" thickBot="1" x14ac:dyDescent="0.25">
      <c r="A9" s="227"/>
      <c r="B9" s="227"/>
      <c r="C9" s="227"/>
      <c r="D9" s="227"/>
      <c r="E9" s="227"/>
      <c r="F9" s="227"/>
      <c r="G9" s="227"/>
      <c r="H9" s="227"/>
      <c r="I9" s="227"/>
      <c r="J9" s="227"/>
      <c r="K9" s="227"/>
      <c r="L9" s="227"/>
      <c r="M9" s="227"/>
      <c r="N9" s="227"/>
      <c r="O9" s="227"/>
      <c r="P9" s="227"/>
      <c r="Q9" s="227"/>
      <c r="R9" s="227"/>
      <c r="S9" s="227"/>
      <c r="T9" s="227"/>
      <c r="U9" s="227"/>
      <c r="V9" s="227"/>
      <c r="W9" s="227"/>
      <c r="X9" s="227"/>
      <c r="Y9" s="227"/>
      <c r="Z9" s="227"/>
      <c r="AA9" s="227"/>
      <c r="AB9" s="227"/>
      <c r="AC9" s="227"/>
      <c r="AD9" s="227"/>
    </row>
    <row r="10" spans="1:42" ht="18" customHeight="1" x14ac:dyDescent="0.2">
      <c r="A10" s="213" t="s">
        <v>296</v>
      </c>
      <c r="B10" s="214"/>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5"/>
    </row>
    <row r="11" spans="1:42" ht="40.5" customHeight="1" x14ac:dyDescent="0.2">
      <c r="A11" s="724" t="s">
        <v>285</v>
      </c>
      <c r="B11" s="725"/>
      <c r="C11" s="725"/>
      <c r="D11" s="725"/>
      <c r="E11" s="725"/>
      <c r="F11" s="725"/>
      <c r="G11" s="725"/>
      <c r="H11" s="725"/>
      <c r="I11" s="725"/>
      <c r="J11" s="726" t="s">
        <v>297</v>
      </c>
      <c r="K11" s="726"/>
      <c r="L11" s="726"/>
      <c r="M11" s="726"/>
      <c r="N11" s="726"/>
      <c r="O11" s="726"/>
      <c r="P11" s="726"/>
      <c r="Q11" s="727" t="s">
        <v>298</v>
      </c>
      <c r="R11" s="728"/>
      <c r="S11" s="728"/>
      <c r="T11" s="728"/>
      <c r="U11" s="728"/>
      <c r="V11" s="728"/>
      <c r="W11" s="729"/>
      <c r="X11" s="727" t="s">
        <v>299</v>
      </c>
      <c r="Y11" s="728"/>
      <c r="Z11" s="728"/>
      <c r="AA11" s="728"/>
      <c r="AB11" s="728"/>
      <c r="AC11" s="728"/>
      <c r="AD11" s="730"/>
    </row>
    <row r="12" spans="1:42" ht="27" customHeight="1" x14ac:dyDescent="0.2">
      <c r="A12" s="710" t="s">
        <v>300</v>
      </c>
      <c r="B12" s="711"/>
      <c r="C12" s="711"/>
      <c r="D12" s="711"/>
      <c r="E12" s="711"/>
      <c r="F12" s="711"/>
      <c r="G12" s="711"/>
      <c r="H12" s="711"/>
      <c r="I12" s="712"/>
      <c r="J12" s="731"/>
      <c r="K12" s="732"/>
      <c r="L12" s="732"/>
      <c r="M12" s="732"/>
      <c r="N12" s="732"/>
      <c r="O12" s="732"/>
      <c r="P12" s="228" t="s">
        <v>185</v>
      </c>
      <c r="Q12" s="715"/>
      <c r="R12" s="716"/>
      <c r="S12" s="716"/>
      <c r="T12" s="716"/>
      <c r="U12" s="716"/>
      <c r="V12" s="716"/>
      <c r="W12" s="717"/>
      <c r="X12" s="706"/>
      <c r="Y12" s="707"/>
      <c r="Z12" s="707"/>
      <c r="AA12" s="707"/>
      <c r="AB12" s="707"/>
      <c r="AC12" s="707"/>
      <c r="AD12" s="709"/>
      <c r="AE12" s="699" t="s">
        <v>301</v>
      </c>
      <c r="AF12" s="699"/>
      <c r="AG12" s="699"/>
      <c r="AH12" s="699"/>
      <c r="AI12" s="699"/>
      <c r="AJ12" s="699"/>
      <c r="AK12" s="699"/>
      <c r="AL12" s="699"/>
      <c r="AM12" s="699"/>
      <c r="AN12" s="699"/>
      <c r="AO12" s="699"/>
      <c r="AP12" s="699"/>
    </row>
    <row r="13" spans="1:42" ht="27" customHeight="1" x14ac:dyDescent="0.2">
      <c r="A13" s="710" t="s">
        <v>302</v>
      </c>
      <c r="B13" s="711"/>
      <c r="C13" s="711"/>
      <c r="D13" s="711"/>
      <c r="E13" s="711"/>
      <c r="F13" s="711"/>
      <c r="G13" s="711"/>
      <c r="H13" s="711"/>
      <c r="I13" s="712"/>
      <c r="J13" s="713"/>
      <c r="K13" s="714"/>
      <c r="L13" s="714"/>
      <c r="M13" s="714"/>
      <c r="N13" s="714"/>
      <c r="O13" s="714"/>
      <c r="P13" s="229" t="s">
        <v>185</v>
      </c>
      <c r="Q13" s="715"/>
      <c r="R13" s="716"/>
      <c r="S13" s="716"/>
      <c r="T13" s="716"/>
      <c r="U13" s="716"/>
      <c r="V13" s="716"/>
      <c r="W13" s="717"/>
      <c r="X13" s="706"/>
      <c r="Y13" s="707"/>
      <c r="Z13" s="707"/>
      <c r="AA13" s="707"/>
      <c r="AB13" s="707"/>
      <c r="AC13" s="707"/>
      <c r="AD13" s="709"/>
      <c r="AE13" s="230"/>
    </row>
    <row r="14" spans="1:42" ht="27" customHeight="1" x14ac:dyDescent="0.2">
      <c r="A14" s="710" t="s">
        <v>303</v>
      </c>
      <c r="B14" s="711"/>
      <c r="C14" s="711"/>
      <c r="D14" s="711"/>
      <c r="E14" s="711"/>
      <c r="F14" s="711"/>
      <c r="G14" s="711"/>
      <c r="H14" s="711"/>
      <c r="I14" s="712"/>
      <c r="J14" s="713"/>
      <c r="K14" s="714"/>
      <c r="L14" s="714"/>
      <c r="M14" s="714"/>
      <c r="N14" s="714"/>
      <c r="O14" s="714"/>
      <c r="P14" s="229" t="s">
        <v>185</v>
      </c>
      <c r="Q14" s="715"/>
      <c r="R14" s="716"/>
      <c r="S14" s="716"/>
      <c r="T14" s="716"/>
      <c r="U14" s="716"/>
      <c r="V14" s="716"/>
      <c r="W14" s="717"/>
      <c r="X14" s="706"/>
      <c r="Y14" s="707"/>
      <c r="Z14" s="707"/>
      <c r="AA14" s="707"/>
      <c r="AB14" s="707"/>
      <c r="AC14" s="707"/>
      <c r="AD14" s="709"/>
    </row>
    <row r="15" spans="1:42" ht="27" customHeight="1" thickBot="1" x14ac:dyDescent="0.25">
      <c r="A15" s="700" t="s">
        <v>304</v>
      </c>
      <c r="B15" s="701"/>
      <c r="C15" s="702"/>
      <c r="D15" s="231" t="s">
        <v>305</v>
      </c>
      <c r="E15" s="703"/>
      <c r="F15" s="703"/>
      <c r="G15" s="703"/>
      <c r="H15" s="703"/>
      <c r="I15" s="232" t="s">
        <v>306</v>
      </c>
      <c r="J15" s="704"/>
      <c r="K15" s="705"/>
      <c r="L15" s="705"/>
      <c r="M15" s="705"/>
      <c r="N15" s="705"/>
      <c r="O15" s="705"/>
      <c r="P15" s="233" t="s">
        <v>185</v>
      </c>
      <c r="Q15" s="706"/>
      <c r="R15" s="707"/>
      <c r="S15" s="707"/>
      <c r="T15" s="707"/>
      <c r="U15" s="707"/>
      <c r="V15" s="707"/>
      <c r="W15" s="708"/>
      <c r="X15" s="706"/>
      <c r="Y15" s="707"/>
      <c r="Z15" s="707"/>
      <c r="AA15" s="707"/>
      <c r="AB15" s="707"/>
      <c r="AC15" s="707"/>
      <c r="AD15" s="709"/>
      <c r="AE15" s="699"/>
      <c r="AF15" s="699"/>
      <c r="AG15" s="699"/>
      <c r="AH15" s="699"/>
      <c r="AI15" s="699"/>
      <c r="AJ15" s="699"/>
      <c r="AK15" s="699"/>
      <c r="AL15" s="699"/>
      <c r="AM15" s="699"/>
      <c r="AN15" s="699"/>
      <c r="AO15" s="699"/>
      <c r="AP15" s="699"/>
    </row>
    <row r="16" spans="1:42" ht="27" customHeight="1" thickBot="1" x14ac:dyDescent="0.25">
      <c r="A16" s="689" t="s">
        <v>9</v>
      </c>
      <c r="B16" s="690"/>
      <c r="C16" s="690"/>
      <c r="D16" s="690"/>
      <c r="E16" s="690"/>
      <c r="F16" s="690"/>
      <c r="G16" s="690"/>
      <c r="H16" s="690"/>
      <c r="I16" s="690"/>
      <c r="J16" s="691">
        <f>SUM(J12:O15)</f>
        <v>0</v>
      </c>
      <c r="K16" s="692"/>
      <c r="L16" s="692"/>
      <c r="M16" s="692"/>
      <c r="N16" s="692"/>
      <c r="O16" s="692"/>
      <c r="P16" s="234" t="s">
        <v>185</v>
      </c>
      <c r="Q16" s="693" t="s">
        <v>333</v>
      </c>
      <c r="R16" s="694"/>
      <c r="S16" s="694"/>
      <c r="T16" s="694"/>
      <c r="U16" s="694"/>
      <c r="V16" s="694"/>
      <c r="W16" s="695"/>
      <c r="X16" s="696"/>
      <c r="Y16" s="697"/>
      <c r="Z16" s="697"/>
      <c r="AA16" s="697"/>
      <c r="AB16" s="697"/>
      <c r="AC16" s="697"/>
      <c r="AD16" s="698"/>
      <c r="AE16" s="699" t="s">
        <v>307</v>
      </c>
      <c r="AF16" s="699"/>
      <c r="AG16" s="699"/>
      <c r="AH16" s="699"/>
      <c r="AI16" s="699"/>
      <c r="AJ16" s="699"/>
      <c r="AK16" s="699"/>
      <c r="AL16" s="699"/>
      <c r="AM16" s="699"/>
      <c r="AN16" s="699"/>
      <c r="AO16" s="699"/>
      <c r="AP16" s="699"/>
    </row>
    <row r="17" spans="1:42" ht="19.5" customHeight="1" x14ac:dyDescent="0.2">
      <c r="A17" s="235"/>
      <c r="B17" s="235"/>
      <c r="C17" s="235"/>
      <c r="D17" s="235"/>
      <c r="E17" s="235"/>
      <c r="F17" s="235"/>
      <c r="G17" s="235"/>
      <c r="H17" s="235"/>
      <c r="I17" s="235"/>
      <c r="J17" s="236"/>
      <c r="K17" s="236"/>
      <c r="L17" s="236"/>
      <c r="M17" s="236"/>
      <c r="N17" s="236"/>
      <c r="O17" s="236"/>
      <c r="P17" s="237"/>
      <c r="Q17" s="237"/>
      <c r="R17" s="237"/>
      <c r="S17" s="237"/>
      <c r="T17" s="237"/>
      <c r="U17" s="237"/>
      <c r="V17" s="237"/>
      <c r="W17" s="237"/>
      <c r="X17" s="237"/>
      <c r="Y17" s="237"/>
      <c r="Z17" s="237"/>
      <c r="AA17" s="237"/>
      <c r="AB17" s="237"/>
      <c r="AC17" s="237"/>
      <c r="AD17" s="237"/>
      <c r="AE17" s="238"/>
      <c r="AF17" s="238"/>
      <c r="AG17" s="238"/>
      <c r="AH17" s="238"/>
      <c r="AI17" s="238"/>
      <c r="AJ17" s="238"/>
      <c r="AK17" s="238"/>
      <c r="AL17" s="238"/>
      <c r="AM17" s="238"/>
      <c r="AN17" s="238"/>
      <c r="AO17" s="238"/>
      <c r="AP17" s="238"/>
    </row>
    <row r="18" spans="1:42" x14ac:dyDescent="0.2">
      <c r="A18" s="239"/>
      <c r="B18" s="239"/>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row>
    <row r="19" spans="1:42" x14ac:dyDescent="0.2">
      <c r="A19" s="687" t="s">
        <v>308</v>
      </c>
      <c r="B19" s="688"/>
      <c r="C19" s="240"/>
      <c r="D19" s="240" t="s">
        <v>309</v>
      </c>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row>
    <row r="20" spans="1:42" x14ac:dyDescent="0.2">
      <c r="A20" s="183"/>
      <c r="B20" s="183"/>
      <c r="C20" s="183"/>
      <c r="D20" s="240" t="s">
        <v>310</v>
      </c>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row>
    <row r="21" spans="1:42" x14ac:dyDescent="0.2">
      <c r="A21" s="183"/>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row>
    <row r="22" spans="1:42" x14ac:dyDescent="0.2">
      <c r="A22" s="687" t="s">
        <v>311</v>
      </c>
      <c r="B22" s="688"/>
      <c r="C22" s="183"/>
      <c r="D22" s="240" t="s">
        <v>312</v>
      </c>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row>
    <row r="23" spans="1:42" x14ac:dyDescent="0.2">
      <c r="A23" s="183"/>
      <c r="B23" s="183"/>
      <c r="C23" s="183"/>
      <c r="D23" s="240" t="s">
        <v>313</v>
      </c>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row>
    <row r="24" spans="1:42" x14ac:dyDescent="0.2">
      <c r="A24" s="183"/>
      <c r="B24" s="183"/>
      <c r="C24" s="183"/>
      <c r="D24" s="240"/>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row>
    <row r="25" spans="1:42" x14ac:dyDescent="0.2">
      <c r="A25" s="687" t="s">
        <v>314</v>
      </c>
      <c r="B25" s="688"/>
      <c r="C25" s="183"/>
      <c r="D25" s="240" t="s">
        <v>315</v>
      </c>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row>
    <row r="26" spans="1:42" x14ac:dyDescent="0.2">
      <c r="A26" s="183"/>
      <c r="B26" s="183"/>
      <c r="C26" s="183"/>
      <c r="D26" s="240" t="s">
        <v>316</v>
      </c>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row>
    <row r="27" spans="1:42" x14ac:dyDescent="0.2">
      <c r="A27" s="183"/>
      <c r="B27" s="183"/>
      <c r="C27" s="183"/>
      <c r="D27" s="240" t="s">
        <v>317</v>
      </c>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row>
  </sheetData>
  <sheetProtection algorithmName="SHA-512" hashValue="a/VP1TTQ3GbPJ4Xp/czEseJWBoYmhc3M872+y49PI81oVLWYSLDVtt4hhASIZGWl3+g64lDkgRLbILWiibKvCQ==" saltValue="2q0KuSln7XdbJ1oG27Cftw==" spinCount="100000" sheet="1" formatCells="0" formatColumns="0" formatRows="0" insertColumns="0" insertRows="0" deleteColumns="0" deleteRows="0" selectLockedCells="1"/>
  <mergeCells count="57">
    <mergeCell ref="A3:I3"/>
    <mergeCell ref="J3:P3"/>
    <mergeCell ref="Q3:W3"/>
    <mergeCell ref="X3:AD3"/>
    <mergeCell ref="A4:B4"/>
    <mergeCell ref="C4:I4"/>
    <mergeCell ref="J4:O4"/>
    <mergeCell ref="Q4:V4"/>
    <mergeCell ref="X4:AC4"/>
    <mergeCell ref="Q5:V5"/>
    <mergeCell ref="X5:AC5"/>
    <mergeCell ref="A7:I7"/>
    <mergeCell ref="J7:O7"/>
    <mergeCell ref="Q7:V7"/>
    <mergeCell ref="X7:AC7"/>
    <mergeCell ref="A6:I6"/>
    <mergeCell ref="J6:O6"/>
    <mergeCell ref="Q6:V6"/>
    <mergeCell ref="X6:AC6"/>
    <mergeCell ref="A5:B5"/>
    <mergeCell ref="C5:I5"/>
    <mergeCell ref="J5:O5"/>
    <mergeCell ref="A8:I8"/>
    <mergeCell ref="J8:O8"/>
    <mergeCell ref="Q8:V8"/>
    <mergeCell ref="X8:AC8"/>
    <mergeCell ref="A14:I14"/>
    <mergeCell ref="J14:O14"/>
    <mergeCell ref="Q14:W14"/>
    <mergeCell ref="X14:AD14"/>
    <mergeCell ref="A11:I11"/>
    <mergeCell ref="J11:P11"/>
    <mergeCell ref="Q11:W11"/>
    <mergeCell ref="X11:AD11"/>
    <mergeCell ref="A12:I12"/>
    <mergeCell ref="J12:O12"/>
    <mergeCell ref="Q12:W12"/>
    <mergeCell ref="X12:AD12"/>
    <mergeCell ref="AE12:AP12"/>
    <mergeCell ref="A13:I13"/>
    <mergeCell ref="J13:O13"/>
    <mergeCell ref="Q13:W13"/>
    <mergeCell ref="X13:AD13"/>
    <mergeCell ref="X16:AD16"/>
    <mergeCell ref="AE16:AP16"/>
    <mergeCell ref="A19:B19"/>
    <mergeCell ref="A15:C15"/>
    <mergeCell ref="E15:H15"/>
    <mergeCell ref="J15:O15"/>
    <mergeCell ref="Q15:W15"/>
    <mergeCell ref="X15:AD15"/>
    <mergeCell ref="AE15:AP15"/>
    <mergeCell ref="A22:B22"/>
    <mergeCell ref="A25:B25"/>
    <mergeCell ref="A16:I16"/>
    <mergeCell ref="J16:O16"/>
    <mergeCell ref="Q16:W16"/>
  </mergeCells>
  <phoneticPr fontId="2"/>
  <pageMargins left="0.70866141732283472" right="0.70866141732283472" top="0.74803149606299213" bottom="0.74803149606299213" header="0.31496062992125984" footer="0.31496062992125984"/>
  <pageSetup paperSize="9" scale="98" orientation="portrait" cellComments="asDisplayed"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3"/>
  <sheetViews>
    <sheetView workbookViewId="0">
      <selection activeCell="BV21" sqref="BV21"/>
    </sheetView>
  </sheetViews>
  <sheetFormatPr defaultRowHeight="13" x14ac:dyDescent="0.2"/>
  <cols>
    <col min="35" max="35" width="9.81640625" customWidth="1"/>
  </cols>
  <sheetData>
    <row r="1" spans="1:80" s="318" customFormat="1" ht="61.5" customHeight="1" x14ac:dyDescent="0.2">
      <c r="A1" s="281"/>
      <c r="B1" s="282"/>
      <c r="C1" s="283"/>
      <c r="D1" s="284"/>
      <c r="E1" s="285"/>
      <c r="F1" s="285"/>
      <c r="G1" s="286"/>
      <c r="H1" s="287"/>
      <c r="I1" s="288"/>
      <c r="J1" s="770" t="s">
        <v>326</v>
      </c>
      <c r="K1" s="771"/>
      <c r="L1" s="289"/>
      <c r="M1" s="289"/>
      <c r="N1" s="285"/>
      <c r="O1" s="772" t="s">
        <v>31</v>
      </c>
      <c r="P1" s="773"/>
      <c r="Q1" s="773"/>
      <c r="R1" s="774"/>
      <c r="S1" s="766"/>
      <c r="T1" s="775"/>
      <c r="U1" s="775"/>
      <c r="V1" s="775"/>
      <c r="W1" s="775"/>
      <c r="X1" s="775"/>
      <c r="Y1" s="767"/>
      <c r="Z1" s="290"/>
      <c r="AA1" s="291"/>
      <c r="AB1" s="290"/>
      <c r="AC1" s="292"/>
      <c r="AD1" s="770"/>
      <c r="AE1" s="771"/>
      <c r="AF1" s="293"/>
      <c r="AG1" s="294"/>
      <c r="AH1" s="295"/>
      <c r="AI1" s="291"/>
      <c r="AJ1" s="296"/>
      <c r="AK1" s="297" t="s">
        <v>64</v>
      </c>
      <c r="AL1" s="298"/>
      <c r="AM1" s="298"/>
      <c r="AN1" s="299"/>
      <c r="AO1" s="300" t="s">
        <v>65</v>
      </c>
      <c r="AP1" s="301"/>
      <c r="AQ1" s="301"/>
      <c r="AR1" s="301"/>
      <c r="AS1" s="302"/>
      <c r="AT1" s="303" t="s">
        <v>66</v>
      </c>
      <c r="AU1" s="304"/>
      <c r="AV1" s="305"/>
      <c r="AW1" s="776"/>
      <c r="AX1" s="777"/>
      <c r="AY1" s="778"/>
      <c r="AZ1" s="779"/>
      <c r="BA1" s="780"/>
      <c r="BB1" s="780"/>
      <c r="BC1" s="781"/>
      <c r="BD1" s="306" t="s">
        <v>32</v>
      </c>
      <c r="BE1" s="307"/>
      <c r="BF1" s="307"/>
      <c r="BG1" s="308"/>
      <c r="BH1" s="766"/>
      <c r="BI1" s="767"/>
      <c r="BJ1" s="768"/>
      <c r="BK1" s="769"/>
      <c r="BL1" s="309" t="s">
        <v>33</v>
      </c>
      <c r="BM1" s="310"/>
      <c r="BN1" s="311"/>
      <c r="BO1" s="309" t="s">
        <v>34</v>
      </c>
      <c r="BP1" s="312"/>
      <c r="BQ1" s="311"/>
      <c r="BR1" s="309" t="s">
        <v>35</v>
      </c>
      <c r="BS1" s="310"/>
      <c r="BT1" s="311"/>
      <c r="BU1" s="313"/>
      <c r="BV1" s="313"/>
      <c r="BW1" s="314"/>
      <c r="BX1" s="313"/>
      <c r="BY1" s="315"/>
      <c r="BZ1" s="315"/>
      <c r="CA1" s="316"/>
      <c r="CB1" s="317"/>
    </row>
    <row r="2" spans="1:80" s="318" customFormat="1" ht="48" x14ac:dyDescent="0.2">
      <c r="A2" s="319" t="s">
        <v>67</v>
      </c>
      <c r="B2" s="320" t="s">
        <v>36</v>
      </c>
      <c r="C2" s="321"/>
      <c r="D2" s="322"/>
      <c r="E2" s="323"/>
      <c r="F2" s="323"/>
      <c r="G2" s="324" t="s">
        <v>89</v>
      </c>
      <c r="H2" s="325"/>
      <c r="I2" s="326" t="s">
        <v>37</v>
      </c>
      <c r="J2" s="323" t="s">
        <v>94</v>
      </c>
      <c r="K2" s="323" t="s">
        <v>93</v>
      </c>
      <c r="L2" s="323" t="s">
        <v>38</v>
      </c>
      <c r="M2" s="323" t="s">
        <v>92</v>
      </c>
      <c r="N2" s="323" t="s">
        <v>61</v>
      </c>
      <c r="O2" s="327" t="s">
        <v>39</v>
      </c>
      <c r="P2" s="327" t="s">
        <v>40</v>
      </c>
      <c r="Q2" s="327" t="s">
        <v>41</v>
      </c>
      <c r="R2" s="327" t="s">
        <v>327</v>
      </c>
      <c r="S2" s="328"/>
      <c r="T2" s="328"/>
      <c r="U2" s="328"/>
      <c r="V2" s="328"/>
      <c r="W2" s="328"/>
      <c r="X2" s="328"/>
      <c r="Y2" s="328"/>
      <c r="Z2" s="329"/>
      <c r="AA2" s="330"/>
      <c r="AB2" s="329"/>
      <c r="AC2" s="329"/>
      <c r="AD2" s="323"/>
      <c r="AE2" s="323"/>
      <c r="AF2" s="323"/>
      <c r="AG2" s="323"/>
      <c r="AH2" s="323"/>
      <c r="AI2" s="331"/>
      <c r="AJ2" s="332"/>
      <c r="AK2" s="323" t="s">
        <v>82</v>
      </c>
      <c r="AL2" s="323" t="s">
        <v>83</v>
      </c>
      <c r="AM2" s="323" t="s">
        <v>328</v>
      </c>
      <c r="AN2" s="323" t="s">
        <v>84</v>
      </c>
      <c r="AO2" s="333" t="s">
        <v>71</v>
      </c>
      <c r="AP2" s="334" t="s">
        <v>72</v>
      </c>
      <c r="AQ2" s="334" t="s">
        <v>73</v>
      </c>
      <c r="AR2" s="334" t="s">
        <v>74</v>
      </c>
      <c r="AS2" s="334" t="s">
        <v>327</v>
      </c>
      <c r="AT2" s="335" t="s">
        <v>329</v>
      </c>
      <c r="AU2" s="335" t="s">
        <v>75</v>
      </c>
      <c r="AV2" s="336" t="s">
        <v>76</v>
      </c>
      <c r="AW2" s="337"/>
      <c r="AX2" s="337"/>
      <c r="AY2" s="337"/>
      <c r="AZ2" s="325"/>
      <c r="BA2" s="287"/>
      <c r="BB2" s="287"/>
      <c r="BC2" s="287"/>
      <c r="BD2" s="338" t="s">
        <v>49</v>
      </c>
      <c r="BE2" s="338" t="s">
        <v>330</v>
      </c>
      <c r="BF2" s="338" t="s">
        <v>77</v>
      </c>
      <c r="BG2" s="339" t="s">
        <v>50</v>
      </c>
      <c r="BH2" s="340"/>
      <c r="BI2" s="340"/>
      <c r="BJ2" s="341"/>
      <c r="BK2" s="342"/>
      <c r="BL2" s="343" t="s">
        <v>51</v>
      </c>
      <c r="BM2" s="343" t="s">
        <v>52</v>
      </c>
      <c r="BN2" s="343" t="s">
        <v>53</v>
      </c>
      <c r="BO2" s="343" t="s">
        <v>54</v>
      </c>
      <c r="BP2" s="343" t="s">
        <v>55</v>
      </c>
      <c r="BQ2" s="343" t="s">
        <v>56</v>
      </c>
      <c r="BR2" s="343" t="s">
        <v>57</v>
      </c>
      <c r="BS2" s="343" t="s">
        <v>58</v>
      </c>
      <c r="BT2" s="344" t="s">
        <v>59</v>
      </c>
      <c r="BU2" s="345"/>
      <c r="BV2" s="345"/>
      <c r="BW2" s="346"/>
      <c r="BX2" s="345"/>
      <c r="BY2" s="347"/>
      <c r="BZ2" s="347"/>
      <c r="CA2" s="348"/>
      <c r="CB2" s="349"/>
    </row>
    <row r="3" spans="1:80" x14ac:dyDescent="0.2">
      <c r="B3">
        <f>'2'!I3</f>
        <v>0</v>
      </c>
      <c r="G3">
        <f>'2'!I5</f>
        <v>0</v>
      </c>
      <c r="I3" s="38">
        <f>'2'!I14</f>
        <v>0</v>
      </c>
      <c r="J3">
        <f>'2'!J7</f>
        <v>0</v>
      </c>
      <c r="K3">
        <f>'2'!I8</f>
        <v>0</v>
      </c>
      <c r="L3">
        <f>YEAR('2'!K12)</f>
        <v>1900</v>
      </c>
      <c r="M3">
        <f>'2'!N13</f>
        <v>0</v>
      </c>
      <c r="N3">
        <f>'2'!AC13</f>
        <v>0</v>
      </c>
      <c r="O3" s="350">
        <f>'2'!AB14</f>
        <v>0</v>
      </c>
      <c r="P3" s="350">
        <f>'2'!N15</f>
        <v>0</v>
      </c>
      <c r="Q3" s="350">
        <f>'2'!X15</f>
        <v>0</v>
      </c>
      <c r="R3" s="350">
        <f>'2'!AH15</f>
        <v>0</v>
      </c>
      <c r="AK3">
        <f>'1'!B33</f>
        <v>0</v>
      </c>
      <c r="AL3">
        <f>'1'!B35</f>
        <v>0</v>
      </c>
      <c r="AM3">
        <f>'1'!B37</f>
        <v>0</v>
      </c>
      <c r="AN3">
        <f>'1'!B39</f>
        <v>0</v>
      </c>
      <c r="AO3" s="38">
        <f>'4'!Z14</f>
        <v>0</v>
      </c>
      <c r="AP3" s="38">
        <f>'4'!K14</f>
        <v>0</v>
      </c>
      <c r="AQ3" s="38">
        <f>'4'!P14</f>
        <v>0</v>
      </c>
      <c r="AR3" s="38">
        <f>'4'!U14</f>
        <v>0</v>
      </c>
      <c r="AS3" s="38">
        <f>'4'!AE14</f>
        <v>0</v>
      </c>
      <c r="AT3">
        <f>'8'!C4</f>
        <v>0</v>
      </c>
      <c r="AU3" s="351" t="str">
        <f>'1'!X28</f>
        <v xml:space="preserve"> </v>
      </c>
      <c r="AV3" s="350" t="str">
        <f>'1'!E29</f>
        <v>シート9から転記</v>
      </c>
      <c r="BD3" s="38">
        <f>'10'!J8</f>
        <v>0</v>
      </c>
      <c r="BE3" s="38">
        <f>'10'!Q6</f>
        <v>0</v>
      </c>
      <c r="BF3" s="38">
        <f>'10'!J7</f>
        <v>0</v>
      </c>
      <c r="BG3" s="38">
        <f>'10'!X6</f>
        <v>0</v>
      </c>
      <c r="BL3" s="350">
        <f>'2'!M24</f>
        <v>0</v>
      </c>
      <c r="BM3" s="350">
        <f>'2'!W24</f>
        <v>0</v>
      </c>
      <c r="BN3" s="350">
        <f>'2'!AG24</f>
        <v>0</v>
      </c>
      <c r="BO3" s="350">
        <f>'2'!M25</f>
        <v>0</v>
      </c>
      <c r="BP3" s="350">
        <f>'2'!W25</f>
        <v>0</v>
      </c>
      <c r="BQ3" s="350">
        <f>'2'!AG25</f>
        <v>0</v>
      </c>
      <c r="BR3" s="350">
        <f>'2'!M26</f>
        <v>0</v>
      </c>
      <c r="BS3" s="350">
        <f>'2'!W26</f>
        <v>0</v>
      </c>
      <c r="BT3" s="350">
        <f>'2'!AG26</f>
        <v>0</v>
      </c>
    </row>
  </sheetData>
  <mergeCells count="8">
    <mergeCell ref="BH1:BI1"/>
    <mergeCell ref="BJ1:BK1"/>
    <mergeCell ref="J1:K1"/>
    <mergeCell ref="O1:R1"/>
    <mergeCell ref="S1:Y1"/>
    <mergeCell ref="AD1:AE1"/>
    <mergeCell ref="AW1:AY1"/>
    <mergeCell ref="AZ1:BC1"/>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4"/>
  <sheetViews>
    <sheetView workbookViewId="0">
      <selection activeCell="A4" sqref="A4"/>
    </sheetView>
  </sheetViews>
  <sheetFormatPr defaultRowHeight="13" x14ac:dyDescent="0.2"/>
  <sheetData>
    <row r="1" spans="1:73" s="9" customFormat="1" ht="19" x14ac:dyDescent="0.2">
      <c r="A1" s="8" t="s">
        <v>27</v>
      </c>
      <c r="AK1" s="10"/>
      <c r="AW1" s="45"/>
    </row>
    <row r="2" spans="1:73" ht="61.5" customHeight="1" x14ac:dyDescent="0.2">
      <c r="A2" s="11"/>
      <c r="B2" s="85" t="s">
        <v>28</v>
      </c>
      <c r="C2" s="12"/>
      <c r="D2" s="13"/>
      <c r="E2" s="14"/>
      <c r="F2" s="15" t="s">
        <v>29</v>
      </c>
      <c r="G2" s="16"/>
      <c r="H2" s="17"/>
      <c r="I2" s="43" t="s">
        <v>30</v>
      </c>
      <c r="J2" s="44"/>
      <c r="K2" s="18"/>
      <c r="L2" s="17"/>
      <c r="M2" s="14"/>
      <c r="N2" s="19" t="s">
        <v>31</v>
      </c>
      <c r="O2" s="20"/>
      <c r="P2" s="20"/>
      <c r="Q2" s="21" t="s">
        <v>78</v>
      </c>
      <c r="R2" s="22"/>
      <c r="S2" s="22"/>
      <c r="T2" s="22"/>
      <c r="U2" s="22"/>
      <c r="V2" s="23"/>
      <c r="W2" s="24" t="s">
        <v>90</v>
      </c>
      <c r="X2" s="83"/>
      <c r="Y2" s="24"/>
      <c r="Z2" s="24"/>
      <c r="AA2" s="43" t="s">
        <v>80</v>
      </c>
      <c r="AB2" s="78"/>
      <c r="AC2" s="80" t="s">
        <v>91</v>
      </c>
      <c r="AD2" s="79"/>
      <c r="AE2" s="40"/>
      <c r="AF2" s="41"/>
      <c r="AG2" s="14" t="s">
        <v>60</v>
      </c>
      <c r="AH2" s="43" t="s">
        <v>64</v>
      </c>
      <c r="AI2" s="69"/>
      <c r="AJ2" s="44"/>
      <c r="AK2" s="64" t="s">
        <v>65</v>
      </c>
      <c r="AL2" s="65"/>
      <c r="AM2" s="65"/>
      <c r="AN2" s="66"/>
      <c r="AO2" s="61" t="s">
        <v>66</v>
      </c>
      <c r="AP2" s="25"/>
      <c r="AQ2" s="39" t="s">
        <v>96</v>
      </c>
      <c r="AR2" s="70"/>
      <c r="AS2" s="70"/>
      <c r="AT2" s="72"/>
      <c r="AU2" s="73"/>
      <c r="AV2" s="73"/>
      <c r="AW2" s="74"/>
      <c r="AX2" s="21" t="s">
        <v>32</v>
      </c>
      <c r="AY2" s="22"/>
      <c r="AZ2" s="22"/>
      <c r="BA2" s="22"/>
      <c r="BB2" s="36"/>
      <c r="BC2" s="37"/>
      <c r="BD2" s="81"/>
      <c r="BE2" s="26" t="s">
        <v>33</v>
      </c>
      <c r="BF2" s="27"/>
      <c r="BG2" s="28"/>
      <c r="BH2" s="26" t="s">
        <v>34</v>
      </c>
      <c r="BI2" s="27"/>
      <c r="BJ2" s="28"/>
      <c r="BK2" s="26" t="s">
        <v>35</v>
      </c>
      <c r="BL2" s="27"/>
      <c r="BM2" s="28"/>
      <c r="BN2" s="29"/>
      <c r="BO2" s="29"/>
      <c r="BP2" s="30"/>
      <c r="BQ2" s="29"/>
      <c r="BR2" s="29"/>
      <c r="BS2" s="29"/>
      <c r="BT2" s="31"/>
      <c r="BU2" s="32"/>
    </row>
    <row r="3" spans="1:73" ht="52" x14ac:dyDescent="0.2">
      <c r="A3" s="52" t="s">
        <v>67</v>
      </c>
      <c r="B3" s="60" t="s">
        <v>36</v>
      </c>
      <c r="C3" s="86"/>
      <c r="D3" s="53"/>
      <c r="E3" s="54"/>
      <c r="F3" s="55" t="s">
        <v>89</v>
      </c>
      <c r="G3" s="56" t="s">
        <v>29</v>
      </c>
      <c r="H3" s="54" t="s">
        <v>37</v>
      </c>
      <c r="I3" s="54" t="s">
        <v>94</v>
      </c>
      <c r="J3" s="54" t="s">
        <v>93</v>
      </c>
      <c r="K3" s="54" t="s">
        <v>38</v>
      </c>
      <c r="L3" s="54" t="s">
        <v>92</v>
      </c>
      <c r="M3" s="50" t="s">
        <v>61</v>
      </c>
      <c r="N3" s="57" t="s">
        <v>39</v>
      </c>
      <c r="O3" s="57" t="s">
        <v>40</v>
      </c>
      <c r="P3" s="57" t="s">
        <v>41</v>
      </c>
      <c r="Q3" s="58" t="s">
        <v>68</v>
      </c>
      <c r="R3" s="58" t="s">
        <v>79</v>
      </c>
      <c r="S3" s="58" t="s">
        <v>62</v>
      </c>
      <c r="T3" s="58" t="s">
        <v>42</v>
      </c>
      <c r="U3" s="58" t="s">
        <v>95</v>
      </c>
      <c r="V3" s="58" t="s">
        <v>43</v>
      </c>
      <c r="W3" s="59" t="s">
        <v>88</v>
      </c>
      <c r="X3" s="84" t="s">
        <v>69</v>
      </c>
      <c r="Y3" s="59" t="s">
        <v>70</v>
      </c>
      <c r="Z3" s="59" t="s">
        <v>44</v>
      </c>
      <c r="AA3" s="54" t="s">
        <v>63</v>
      </c>
      <c r="AB3" s="54" t="s">
        <v>81</v>
      </c>
      <c r="AC3" s="54" t="s">
        <v>45</v>
      </c>
      <c r="AD3" s="54" t="s">
        <v>46</v>
      </c>
      <c r="AE3" s="54" t="s">
        <v>47</v>
      </c>
      <c r="AF3" s="54" t="s">
        <v>48</v>
      </c>
      <c r="AG3" s="50"/>
      <c r="AH3" s="54" t="s">
        <v>82</v>
      </c>
      <c r="AI3" s="54" t="s">
        <v>83</v>
      </c>
      <c r="AJ3" s="54" t="s">
        <v>84</v>
      </c>
      <c r="AK3" s="67" t="s">
        <v>71</v>
      </c>
      <c r="AL3" s="68" t="s">
        <v>72</v>
      </c>
      <c r="AM3" s="68" t="s">
        <v>73</v>
      </c>
      <c r="AN3" s="68" t="s">
        <v>74</v>
      </c>
      <c r="AO3" s="62" t="s">
        <v>75</v>
      </c>
      <c r="AP3" s="63" t="s">
        <v>76</v>
      </c>
      <c r="AQ3" s="71" t="s">
        <v>85</v>
      </c>
      <c r="AR3" s="71" t="s">
        <v>86</v>
      </c>
      <c r="AS3" s="71" t="s">
        <v>87</v>
      </c>
      <c r="AT3" s="75"/>
      <c r="AU3" s="75"/>
      <c r="AV3" s="75"/>
      <c r="AW3" s="75"/>
      <c r="AX3" s="46" t="s">
        <v>49</v>
      </c>
      <c r="AY3" s="46" t="s">
        <v>97</v>
      </c>
      <c r="AZ3" s="47" t="s">
        <v>77</v>
      </c>
      <c r="BA3" s="76" t="s">
        <v>50</v>
      </c>
      <c r="BB3" s="77"/>
      <c r="BC3" s="77"/>
      <c r="BD3" s="82"/>
      <c r="BE3" s="48" t="s">
        <v>51</v>
      </c>
      <c r="BF3" s="48" t="s">
        <v>52</v>
      </c>
      <c r="BG3" s="48" t="s">
        <v>53</v>
      </c>
      <c r="BH3" s="48" t="s">
        <v>54</v>
      </c>
      <c r="BI3" s="48" t="s">
        <v>55</v>
      </c>
      <c r="BJ3" s="48" t="s">
        <v>56</v>
      </c>
      <c r="BK3" s="48" t="s">
        <v>57</v>
      </c>
      <c r="BL3" s="48" t="s">
        <v>58</v>
      </c>
      <c r="BM3" s="49" t="s">
        <v>59</v>
      </c>
      <c r="BN3" s="33"/>
      <c r="BO3" s="33"/>
      <c r="BP3" s="34"/>
      <c r="BQ3" s="33"/>
      <c r="BR3" s="33"/>
      <c r="BS3" s="33"/>
      <c r="BT3" s="35"/>
      <c r="BU3" s="51"/>
    </row>
    <row r="4" spans="1:73" x14ac:dyDescent="0.2">
      <c r="B4" t="e">
        <f>#REF!</f>
        <v>#REF!</v>
      </c>
      <c r="F4" t="e">
        <f>#REF!</f>
        <v>#REF!</v>
      </c>
      <c r="H4" s="38" t="e">
        <f>#REF!</f>
        <v>#REF!</v>
      </c>
      <c r="I4" t="e">
        <f>#REF!</f>
        <v>#REF!</v>
      </c>
      <c r="J4" t="e">
        <f>#REF!</f>
        <v>#REF!</v>
      </c>
      <c r="K4" t="e">
        <f>#REF!</f>
        <v>#REF!</v>
      </c>
      <c r="L4" t="e">
        <f>#REF!</f>
        <v>#REF!</v>
      </c>
      <c r="M4" t="e">
        <f>#REF!</f>
        <v>#REF!</v>
      </c>
      <c r="N4" t="e">
        <f>#REF!</f>
        <v>#REF!</v>
      </c>
      <c r="O4" t="e">
        <f>#REF!</f>
        <v>#REF!</v>
      </c>
      <c r="P4" t="e">
        <f>#REF!</f>
        <v>#REF!</v>
      </c>
      <c r="Q4" t="e">
        <f>#REF!</f>
        <v>#REF!</v>
      </c>
      <c r="R4" t="e">
        <f>#REF!</f>
        <v>#REF!</v>
      </c>
      <c r="S4" t="e">
        <f>#REF!</f>
        <v>#REF!</v>
      </c>
      <c r="T4" t="e">
        <f>#REF!</f>
        <v>#REF!</v>
      </c>
      <c r="U4" t="e">
        <f>#REF!</f>
        <v>#REF!</v>
      </c>
      <c r="V4" t="e">
        <f>#REF!</f>
        <v>#REF!</v>
      </c>
      <c r="AA4" s="42" t="e">
        <f>#REF!</f>
        <v>#REF!</v>
      </c>
      <c r="AB4" s="42" t="e">
        <f>#REF!</f>
        <v>#REF!</v>
      </c>
      <c r="AC4" s="42" t="e">
        <f>#REF!</f>
        <v>#REF!</v>
      </c>
      <c r="AD4" s="42" t="e">
        <f>#REF!</f>
        <v>#REF!</v>
      </c>
      <c r="AE4" s="42" t="e">
        <f>#REF!</f>
        <v>#REF!</v>
      </c>
      <c r="AF4" s="42" t="e">
        <f>#REF!</f>
        <v>#REF!</v>
      </c>
      <c r="AG4" t="e">
        <f>#REF!</f>
        <v>#REF!</v>
      </c>
      <c r="AX4" s="38" t="e">
        <f>ROUND(#REF!,0)</f>
        <v>#REF!</v>
      </c>
      <c r="AY4" s="38" t="e">
        <f>ROUND(#REF!,0)</f>
        <v>#REF!</v>
      </c>
      <c r="AZ4" s="38" t="e">
        <f>#REF!</f>
        <v>#REF!</v>
      </c>
      <c r="BA4" s="38" t="e">
        <f>#REF!</f>
        <v>#REF!</v>
      </c>
      <c r="BE4" s="38" t="e">
        <f>#REF!</f>
        <v>#REF!</v>
      </c>
      <c r="BF4" s="38" t="e">
        <f>#REF!</f>
        <v>#REF!</v>
      </c>
      <c r="BG4" s="38" t="e">
        <f>#REF!</f>
        <v>#REF!</v>
      </c>
      <c r="BH4" s="38" t="e">
        <f>#REF!</f>
        <v>#REF!</v>
      </c>
      <c r="BI4" s="38" t="e">
        <f>#REF!</f>
        <v>#REF!</v>
      </c>
      <c r="BJ4" s="38" t="e">
        <f>#REF!</f>
        <v>#REF!</v>
      </c>
      <c r="BK4" s="38" t="e">
        <f>#REF!</f>
        <v>#REF!</v>
      </c>
      <c r="BL4" s="38" t="e">
        <f>#REF!</f>
        <v>#REF!</v>
      </c>
      <c r="BM4" s="38" t="e">
        <f>#REF!</f>
        <v>#REF!</v>
      </c>
    </row>
  </sheetData>
  <phoneticPr fontId="2"/>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2"/>
  <sheetViews>
    <sheetView showGridLines="0" view="pageBreakPreview" zoomScaleNormal="100" zoomScaleSheetLayoutView="100" workbookViewId="0">
      <selection activeCell="AM16" sqref="AM16"/>
    </sheetView>
  </sheetViews>
  <sheetFormatPr defaultRowHeight="13" x14ac:dyDescent="0.2"/>
  <cols>
    <col min="1" max="38" width="3" customWidth="1"/>
    <col min="54" max="54" width="0" hidden="1" customWidth="1"/>
  </cols>
  <sheetData>
    <row r="1" spans="1:54" ht="14" x14ac:dyDescent="0.2">
      <c r="A1" s="1" t="s">
        <v>319</v>
      </c>
    </row>
    <row r="2" spans="1:54" x14ac:dyDescent="0.2">
      <c r="A2" s="501" t="s">
        <v>16</v>
      </c>
      <c r="B2" s="501"/>
      <c r="C2" s="501"/>
      <c r="D2" s="501"/>
      <c r="E2" s="501"/>
      <c r="F2" s="501"/>
      <c r="G2" s="501"/>
      <c r="H2" s="501"/>
      <c r="I2" s="503" t="s">
        <v>7</v>
      </c>
      <c r="J2" s="504"/>
      <c r="K2" s="504"/>
      <c r="L2" s="504"/>
      <c r="M2" s="505"/>
      <c r="N2" s="506"/>
      <c r="O2" s="506"/>
      <c r="P2" s="506"/>
      <c r="Q2" s="506"/>
      <c r="R2" s="506"/>
      <c r="S2" s="506"/>
      <c r="T2" s="506"/>
      <c r="U2" s="506"/>
      <c r="V2" s="506"/>
      <c r="W2" s="506"/>
      <c r="X2" s="506"/>
      <c r="Y2" s="506"/>
      <c r="Z2" s="506"/>
      <c r="AA2" s="506"/>
      <c r="AB2" s="506"/>
      <c r="AC2" s="506"/>
      <c r="AD2" s="506"/>
      <c r="AE2" s="506"/>
      <c r="AF2" s="506"/>
      <c r="AG2" s="506"/>
      <c r="AH2" s="506"/>
      <c r="AI2" s="506"/>
      <c r="AJ2" s="506"/>
      <c r="AK2" s="506"/>
      <c r="AL2" s="506"/>
    </row>
    <row r="3" spans="1:54" ht="30" customHeight="1" x14ac:dyDescent="0.2">
      <c r="A3" s="501"/>
      <c r="B3" s="501"/>
      <c r="C3" s="501"/>
      <c r="D3" s="501"/>
      <c r="E3" s="501"/>
      <c r="F3" s="501"/>
      <c r="G3" s="501"/>
      <c r="H3" s="501"/>
      <c r="I3" s="507"/>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9"/>
    </row>
    <row r="4" spans="1:54" ht="26" customHeight="1" x14ac:dyDescent="0.2">
      <c r="A4" s="467" t="s">
        <v>21</v>
      </c>
      <c r="B4" s="468"/>
      <c r="C4" s="468"/>
      <c r="D4" s="469"/>
      <c r="E4" s="467" t="s">
        <v>22</v>
      </c>
      <c r="F4" s="468"/>
      <c r="G4" s="468"/>
      <c r="H4" s="469"/>
      <c r="I4" s="510" t="s">
        <v>100</v>
      </c>
      <c r="J4" s="511"/>
      <c r="K4" s="511"/>
      <c r="L4" s="511"/>
      <c r="M4" s="511"/>
      <c r="N4" s="511"/>
      <c r="O4" s="511"/>
      <c r="P4" s="511"/>
      <c r="Q4" s="511"/>
      <c r="R4" s="511"/>
      <c r="S4" s="511"/>
      <c r="T4" s="511"/>
      <c r="U4" s="511"/>
      <c r="V4" s="511"/>
      <c r="W4" s="511"/>
      <c r="X4" s="511"/>
      <c r="Y4" s="511"/>
      <c r="Z4" s="511"/>
      <c r="AA4" s="511"/>
      <c r="AB4" s="511"/>
      <c r="AC4" s="511"/>
      <c r="AD4" s="511"/>
      <c r="AE4" s="511"/>
      <c r="AF4" s="511"/>
      <c r="AG4" s="511"/>
      <c r="AH4" s="511"/>
      <c r="AI4" s="511"/>
      <c r="AJ4" s="511"/>
      <c r="AK4" s="511"/>
      <c r="AL4" s="512"/>
    </row>
    <row r="5" spans="1:54" ht="26" customHeight="1" x14ac:dyDescent="0.2">
      <c r="A5" s="470"/>
      <c r="B5" s="471"/>
      <c r="C5" s="471"/>
      <c r="D5" s="472"/>
      <c r="E5" s="533" t="s">
        <v>23</v>
      </c>
      <c r="F5" s="535"/>
      <c r="G5" s="535"/>
      <c r="H5" s="536"/>
      <c r="I5" s="522"/>
      <c r="J5" s="523"/>
      <c r="K5" s="523"/>
      <c r="L5" s="523"/>
      <c r="M5" s="523"/>
      <c r="N5" s="523"/>
      <c r="O5" s="523"/>
      <c r="P5" s="523"/>
      <c r="Q5" s="523"/>
      <c r="R5" s="523"/>
      <c r="S5" s="523"/>
      <c r="T5" s="523"/>
      <c r="U5" s="523"/>
      <c r="V5" s="523"/>
      <c r="W5" s="523"/>
      <c r="X5" s="523"/>
      <c r="Y5" s="523"/>
      <c r="Z5" s="523"/>
      <c r="AA5" s="523"/>
      <c r="AB5" s="523"/>
      <c r="AC5" s="523"/>
      <c r="AD5" s="523"/>
      <c r="AE5" s="523"/>
      <c r="AF5" s="523"/>
      <c r="AG5" s="523"/>
      <c r="AH5" s="523"/>
      <c r="AI5" s="523"/>
      <c r="AJ5" s="523"/>
      <c r="AK5" s="523"/>
      <c r="AL5" s="524"/>
    </row>
    <row r="6" spans="1:54" ht="67.5" customHeight="1" x14ac:dyDescent="0.2">
      <c r="A6" s="464" t="s">
        <v>15</v>
      </c>
      <c r="B6" s="465"/>
      <c r="C6" s="465"/>
      <c r="D6" s="465"/>
      <c r="E6" s="465"/>
      <c r="F6" s="465"/>
      <c r="G6" s="465"/>
      <c r="H6" s="466"/>
      <c r="I6" s="513"/>
      <c r="J6" s="513"/>
      <c r="K6" s="513"/>
      <c r="L6" s="513"/>
      <c r="M6" s="513"/>
      <c r="N6" s="513"/>
      <c r="O6" s="513"/>
      <c r="P6" s="513"/>
      <c r="Q6" s="513"/>
      <c r="R6" s="513"/>
      <c r="S6" s="513"/>
      <c r="T6" s="513"/>
      <c r="U6" s="513"/>
      <c r="V6" s="513"/>
      <c r="W6" s="513"/>
      <c r="X6" s="513"/>
      <c r="Y6" s="513"/>
      <c r="Z6" s="513"/>
      <c r="AA6" s="513"/>
      <c r="AB6" s="513"/>
      <c r="AC6" s="513"/>
      <c r="AD6" s="513"/>
      <c r="AE6" s="513"/>
      <c r="AF6" s="513"/>
      <c r="AG6" s="513"/>
      <c r="AH6" s="513"/>
      <c r="AI6" s="513"/>
      <c r="AJ6" s="513"/>
      <c r="AK6" s="513"/>
      <c r="AL6" s="513"/>
    </row>
    <row r="7" spans="1:54" x14ac:dyDescent="0.2">
      <c r="A7" s="501" t="s">
        <v>4</v>
      </c>
      <c r="B7" s="501"/>
      <c r="C7" s="501"/>
      <c r="D7" s="501"/>
      <c r="E7" s="501"/>
      <c r="F7" s="501"/>
      <c r="G7" s="501"/>
      <c r="H7" s="501"/>
      <c r="I7" s="92" t="s">
        <v>0</v>
      </c>
      <c r="J7" s="542"/>
      <c r="K7" s="542"/>
      <c r="L7" s="542"/>
      <c r="M7" s="542"/>
      <c r="N7" s="542"/>
      <c r="O7" s="542"/>
      <c r="P7" s="542"/>
      <c r="Q7" s="542"/>
      <c r="R7" s="542"/>
      <c r="S7" s="542"/>
      <c r="T7" s="542"/>
      <c r="U7" s="542"/>
      <c r="V7" s="542"/>
      <c r="W7" s="542"/>
      <c r="X7" s="542"/>
      <c r="Y7" s="542"/>
      <c r="Z7" s="542"/>
      <c r="AA7" s="542"/>
      <c r="AB7" s="542"/>
      <c r="AC7" s="542"/>
      <c r="AD7" s="542"/>
      <c r="AE7" s="542"/>
      <c r="AF7" s="542"/>
      <c r="AG7" s="542"/>
      <c r="AH7" s="542"/>
      <c r="AI7" s="542"/>
      <c r="AJ7" s="542"/>
      <c r="AK7" s="542"/>
      <c r="AL7" s="543"/>
    </row>
    <row r="8" spans="1:54" ht="30" customHeight="1" x14ac:dyDescent="0.2">
      <c r="A8" s="501"/>
      <c r="B8" s="501"/>
      <c r="C8" s="501"/>
      <c r="D8" s="501"/>
      <c r="E8" s="501"/>
      <c r="F8" s="501"/>
      <c r="G8" s="501"/>
      <c r="H8" s="501"/>
      <c r="I8" s="514"/>
      <c r="J8" s="514"/>
      <c r="K8" s="514"/>
      <c r="L8" s="514"/>
      <c r="M8" s="514"/>
      <c r="N8" s="514"/>
      <c r="O8" s="514"/>
      <c r="P8" s="514"/>
      <c r="Q8" s="514"/>
      <c r="R8" s="514"/>
      <c r="S8" s="514"/>
      <c r="T8" s="514"/>
      <c r="U8" s="514"/>
      <c r="V8" s="514"/>
      <c r="W8" s="514"/>
      <c r="X8" s="514"/>
      <c r="Y8" s="514"/>
      <c r="Z8" s="514"/>
      <c r="AA8" s="514"/>
      <c r="AB8" s="514"/>
      <c r="AC8" s="514"/>
      <c r="AD8" s="514"/>
      <c r="AE8" s="514"/>
      <c r="AF8" s="514"/>
      <c r="AG8" s="514"/>
      <c r="AH8" s="514"/>
      <c r="AI8" s="514"/>
      <c r="AJ8" s="514"/>
      <c r="AK8" s="514"/>
      <c r="AL8" s="514"/>
    </row>
    <row r="9" spans="1:54" x14ac:dyDescent="0.2">
      <c r="A9" s="501" t="s">
        <v>141</v>
      </c>
      <c r="B9" s="501"/>
      <c r="C9" s="501"/>
      <c r="D9" s="501"/>
      <c r="E9" s="501"/>
      <c r="F9" s="501"/>
      <c r="G9" s="501"/>
      <c r="H9" s="501"/>
      <c r="I9" s="92" t="s">
        <v>0</v>
      </c>
      <c r="J9" s="542"/>
      <c r="K9" s="542"/>
      <c r="L9" s="542"/>
      <c r="M9" s="542"/>
      <c r="N9" s="542"/>
      <c r="O9" s="542"/>
      <c r="P9" s="542"/>
      <c r="Q9" s="542"/>
      <c r="R9" s="542"/>
      <c r="S9" s="542"/>
      <c r="T9" s="542"/>
      <c r="U9" s="542"/>
      <c r="V9" s="542"/>
      <c r="W9" s="542"/>
      <c r="X9" s="542"/>
      <c r="Y9" s="542"/>
      <c r="Z9" s="542"/>
      <c r="AA9" s="542"/>
      <c r="AB9" s="542"/>
      <c r="AC9" s="542"/>
      <c r="AD9" s="542"/>
      <c r="AE9" s="542"/>
      <c r="AF9" s="542"/>
      <c r="AG9" s="542"/>
      <c r="AH9" s="542"/>
      <c r="AI9" s="542"/>
      <c r="AJ9" s="542"/>
      <c r="AK9" s="542"/>
      <c r="AL9" s="543"/>
    </row>
    <row r="10" spans="1:54" ht="30" customHeight="1" x14ac:dyDescent="0.2">
      <c r="A10" s="501"/>
      <c r="B10" s="501"/>
      <c r="C10" s="501"/>
      <c r="D10" s="501"/>
      <c r="E10" s="501"/>
      <c r="F10" s="501"/>
      <c r="G10" s="501"/>
      <c r="H10" s="501"/>
      <c r="I10" s="514"/>
      <c r="J10" s="514"/>
      <c r="K10" s="514"/>
      <c r="L10" s="514"/>
      <c r="M10" s="514"/>
      <c r="N10" s="514"/>
      <c r="O10" s="514"/>
      <c r="P10" s="514"/>
      <c r="Q10" s="514"/>
      <c r="R10" s="514"/>
      <c r="S10" s="514"/>
      <c r="T10" s="514"/>
      <c r="U10" s="514"/>
      <c r="V10" s="514"/>
      <c r="W10" s="514"/>
      <c r="X10" s="514"/>
      <c r="Y10" s="514"/>
      <c r="Z10" s="514"/>
      <c r="AA10" s="514"/>
      <c r="AB10" s="514"/>
      <c r="AC10" s="514"/>
      <c r="AD10" s="514"/>
      <c r="AE10" s="514"/>
      <c r="AF10" s="514"/>
      <c r="AG10" s="514"/>
      <c r="AH10" s="514"/>
      <c r="AI10" s="514"/>
      <c r="AJ10" s="514"/>
      <c r="AK10" s="514"/>
      <c r="AL10" s="514"/>
      <c r="BB10" s="399" t="s">
        <v>332</v>
      </c>
    </row>
    <row r="11" spans="1:54" ht="26" customHeight="1" x14ac:dyDescent="0.2">
      <c r="A11" s="501" t="s">
        <v>101</v>
      </c>
      <c r="B11" s="501"/>
      <c r="C11" s="501"/>
      <c r="D11" s="501"/>
      <c r="E11" s="501"/>
      <c r="F11" s="501"/>
      <c r="G11" s="501"/>
      <c r="H11" s="501"/>
      <c r="I11" s="525" t="s">
        <v>12</v>
      </c>
      <c r="J11" s="537"/>
      <c r="K11" s="526"/>
      <c r="L11" s="527"/>
      <c r="M11" s="527"/>
      <c r="N11" s="527"/>
      <c r="O11" s="527"/>
      <c r="P11" s="527"/>
      <c r="Q11" s="528"/>
      <c r="R11" s="525" t="s">
        <v>102</v>
      </c>
      <c r="S11" s="525"/>
      <c r="T11" s="559" t="str">
        <f>IF(K11="","",K11)</f>
        <v/>
      </c>
      <c r="U11" s="560"/>
      <c r="V11" s="560"/>
      <c r="W11" s="560"/>
      <c r="X11" s="560"/>
      <c r="Y11" s="560"/>
      <c r="Z11" s="561"/>
      <c r="AA11" s="515"/>
      <c r="AB11" s="515"/>
      <c r="AC11" s="515"/>
      <c r="AD11" s="515"/>
      <c r="AE11" s="515"/>
      <c r="AF11" s="515"/>
      <c r="AG11" s="515"/>
      <c r="AH11" s="515"/>
      <c r="AI11" s="515"/>
      <c r="AJ11" s="515"/>
      <c r="AK11" s="515"/>
      <c r="AL11" s="515"/>
    </row>
    <row r="12" spans="1:54" ht="26" customHeight="1" x14ac:dyDescent="0.2">
      <c r="A12" s="501" t="s">
        <v>98</v>
      </c>
      <c r="B12" s="501"/>
      <c r="C12" s="501"/>
      <c r="D12" s="501"/>
      <c r="E12" s="501"/>
      <c r="F12" s="501"/>
      <c r="G12" s="501"/>
      <c r="H12" s="501"/>
      <c r="I12" s="521" t="s">
        <v>12</v>
      </c>
      <c r="J12" s="521"/>
      <c r="K12" s="518"/>
      <c r="L12" s="519"/>
      <c r="M12" s="519"/>
      <c r="N12" s="519"/>
      <c r="O12" s="519"/>
      <c r="P12" s="519"/>
      <c r="Q12" s="520"/>
      <c r="R12" s="521" t="s">
        <v>102</v>
      </c>
      <c r="S12" s="521"/>
      <c r="T12" s="529" t="str">
        <f>IF(K12="","",K12)</f>
        <v/>
      </c>
      <c r="U12" s="530"/>
      <c r="V12" s="530"/>
      <c r="W12" s="530"/>
      <c r="X12" s="530"/>
      <c r="Y12" s="530"/>
      <c r="Z12" s="531"/>
      <c r="AA12" s="515"/>
      <c r="AB12" s="515"/>
      <c r="AC12" s="515"/>
      <c r="AD12" s="515"/>
      <c r="AE12" s="515"/>
      <c r="AF12" s="515"/>
      <c r="AG12" s="515"/>
      <c r="AH12" s="515"/>
      <c r="AI12" s="515"/>
      <c r="AJ12" s="515"/>
      <c r="AK12" s="515"/>
      <c r="AL12" s="515"/>
    </row>
    <row r="13" spans="1:54" ht="26" customHeight="1" x14ac:dyDescent="0.2">
      <c r="A13" s="501" t="s">
        <v>2</v>
      </c>
      <c r="B13" s="501"/>
      <c r="C13" s="501"/>
      <c r="D13" s="501"/>
      <c r="E13" s="501"/>
      <c r="F13" s="501"/>
      <c r="G13" s="501"/>
      <c r="H13" s="501"/>
      <c r="I13" s="501" t="s">
        <v>8</v>
      </c>
      <c r="J13" s="501"/>
      <c r="K13" s="501"/>
      <c r="L13" s="501"/>
      <c r="M13" s="501"/>
      <c r="N13" s="544"/>
      <c r="O13" s="545"/>
      <c r="P13" s="545"/>
      <c r="Q13" s="545"/>
      <c r="R13" s="545"/>
      <c r="S13" s="545"/>
      <c r="T13" s="545"/>
      <c r="U13" s="545"/>
      <c r="V13" s="545"/>
      <c r="W13" s="545"/>
      <c r="X13" s="501" t="s">
        <v>5</v>
      </c>
      <c r="Y13" s="501"/>
      <c r="Z13" s="501"/>
      <c r="AA13" s="501"/>
      <c r="AB13" s="501"/>
      <c r="AC13" s="544"/>
      <c r="AD13" s="545"/>
      <c r="AE13" s="545"/>
      <c r="AF13" s="545"/>
      <c r="AG13" s="545"/>
      <c r="AH13" s="545"/>
      <c r="AI13" s="545"/>
      <c r="AJ13" s="545"/>
      <c r="AK13" s="545"/>
      <c r="AL13" s="558"/>
    </row>
    <row r="14" spans="1:54" ht="26" customHeight="1" x14ac:dyDescent="0.2">
      <c r="A14" s="501" t="s">
        <v>3</v>
      </c>
      <c r="B14" s="501"/>
      <c r="C14" s="501"/>
      <c r="D14" s="501"/>
      <c r="E14" s="501"/>
      <c r="F14" s="501"/>
      <c r="G14" s="501"/>
      <c r="H14" s="501"/>
      <c r="I14" s="538"/>
      <c r="J14" s="539"/>
      <c r="K14" s="539"/>
      <c r="L14" s="539"/>
      <c r="M14" s="539"/>
      <c r="N14" s="540"/>
      <c r="O14" s="540"/>
      <c r="P14" s="540"/>
      <c r="Q14" s="540"/>
      <c r="R14" s="541"/>
      <c r="S14" s="475" t="s">
        <v>6</v>
      </c>
      <c r="T14" s="473"/>
      <c r="U14" s="470" t="s">
        <v>134</v>
      </c>
      <c r="V14" s="471"/>
      <c r="W14" s="471"/>
      <c r="X14" s="471"/>
      <c r="Y14" s="471"/>
      <c r="Z14" s="471"/>
      <c r="AA14" s="472"/>
      <c r="AB14" s="556"/>
      <c r="AC14" s="557"/>
      <c r="AD14" s="557"/>
      <c r="AE14" s="475" t="s">
        <v>115</v>
      </c>
      <c r="AF14" s="532"/>
      <c r="AG14" s="546"/>
      <c r="AH14" s="547"/>
      <c r="AI14" s="547"/>
      <c r="AJ14" s="547"/>
      <c r="AK14" s="547"/>
      <c r="AL14" s="548"/>
    </row>
    <row r="15" spans="1:54" ht="26" customHeight="1" x14ac:dyDescent="0.2">
      <c r="A15" s="467" t="s">
        <v>10</v>
      </c>
      <c r="B15" s="468"/>
      <c r="C15" s="468"/>
      <c r="D15" s="468"/>
      <c r="E15" s="468"/>
      <c r="F15" s="468"/>
      <c r="G15" s="468"/>
      <c r="H15" s="469"/>
      <c r="I15" s="467" t="s">
        <v>11</v>
      </c>
      <c r="J15" s="468"/>
      <c r="K15" s="468"/>
      <c r="L15" s="468"/>
      <c r="M15" s="469"/>
      <c r="N15" s="516"/>
      <c r="O15" s="517"/>
      <c r="P15" s="517"/>
      <c r="Q15" s="475" t="s">
        <v>115</v>
      </c>
      <c r="R15" s="532"/>
      <c r="S15" s="533" t="s">
        <v>125</v>
      </c>
      <c r="T15" s="468"/>
      <c r="U15" s="468"/>
      <c r="V15" s="468"/>
      <c r="W15" s="469"/>
      <c r="X15" s="516"/>
      <c r="Y15" s="517"/>
      <c r="Z15" s="517"/>
      <c r="AA15" s="468" t="s">
        <v>115</v>
      </c>
      <c r="AB15" s="469"/>
      <c r="AC15" s="467" t="s">
        <v>9</v>
      </c>
      <c r="AD15" s="468"/>
      <c r="AE15" s="468"/>
      <c r="AF15" s="468"/>
      <c r="AG15" s="469"/>
      <c r="AH15" s="489">
        <f>N15+X15</f>
        <v>0</v>
      </c>
      <c r="AI15" s="490"/>
      <c r="AJ15" s="490"/>
      <c r="AK15" s="468" t="s">
        <v>126</v>
      </c>
      <c r="AL15" s="469"/>
    </row>
    <row r="16" spans="1:54" x14ac:dyDescent="0.2">
      <c r="A16" s="473"/>
      <c r="B16" s="474"/>
      <c r="C16" s="474"/>
      <c r="D16" s="474"/>
      <c r="E16" s="474"/>
      <c r="F16" s="474"/>
      <c r="G16" s="474"/>
      <c r="H16" s="475"/>
      <c r="I16" s="534" t="s">
        <v>14</v>
      </c>
      <c r="J16" s="534"/>
      <c r="K16" s="534"/>
      <c r="L16" s="534"/>
      <c r="M16" s="534"/>
      <c r="N16" s="534"/>
      <c r="O16" s="534"/>
      <c r="P16" s="534"/>
      <c r="Q16" s="534"/>
      <c r="R16" s="534"/>
      <c r="S16" s="534"/>
      <c r="T16" s="534"/>
      <c r="U16" s="534"/>
      <c r="V16" s="534"/>
      <c r="W16" s="534"/>
      <c r="X16" s="534"/>
      <c r="Y16" s="534"/>
      <c r="Z16" s="534"/>
      <c r="AA16" s="534"/>
      <c r="AB16" s="534"/>
      <c r="AC16" s="534"/>
      <c r="AD16" s="534"/>
      <c r="AE16" s="534"/>
      <c r="AF16" s="534"/>
      <c r="AG16" s="534"/>
      <c r="AH16" s="534"/>
      <c r="AI16" s="534"/>
      <c r="AJ16" s="534"/>
      <c r="AK16" s="534"/>
      <c r="AL16" s="534"/>
    </row>
    <row r="17" spans="1:38" ht="36" customHeight="1" x14ac:dyDescent="0.2">
      <c r="A17" s="467" t="s">
        <v>99</v>
      </c>
      <c r="B17" s="468"/>
      <c r="C17" s="468"/>
      <c r="D17" s="468"/>
      <c r="E17" s="468"/>
      <c r="F17" s="468"/>
      <c r="G17" s="468"/>
      <c r="H17" s="469"/>
      <c r="I17" s="474" t="s">
        <v>13</v>
      </c>
      <c r="J17" s="474"/>
      <c r="K17" s="474"/>
      <c r="L17" s="474"/>
      <c r="M17" s="474"/>
      <c r="N17" s="474"/>
      <c r="O17" s="474"/>
      <c r="P17" s="474"/>
      <c r="Q17" s="474"/>
      <c r="R17" s="474"/>
      <c r="S17" s="474"/>
      <c r="T17" s="475"/>
      <c r="U17" s="489" t="s">
        <v>17</v>
      </c>
      <c r="V17" s="490"/>
      <c r="W17" s="490"/>
      <c r="X17" s="490"/>
      <c r="Y17" s="490"/>
      <c r="Z17" s="490"/>
      <c r="AA17" s="490"/>
      <c r="AB17" s="491"/>
      <c r="AC17" s="501" t="s">
        <v>127</v>
      </c>
      <c r="AD17" s="501"/>
      <c r="AE17" s="501"/>
      <c r="AF17" s="501"/>
      <c r="AG17" s="501"/>
      <c r="AH17" s="501"/>
      <c r="AI17" s="501"/>
      <c r="AJ17" s="498" t="s">
        <v>335</v>
      </c>
      <c r="AK17" s="499"/>
      <c r="AL17" s="500"/>
    </row>
    <row r="18" spans="1:38" ht="26" customHeight="1" x14ac:dyDescent="0.2">
      <c r="A18" s="470"/>
      <c r="B18" s="471"/>
      <c r="C18" s="471"/>
      <c r="D18" s="471"/>
      <c r="E18" s="471"/>
      <c r="F18" s="471"/>
      <c r="G18" s="471"/>
      <c r="H18" s="472"/>
      <c r="I18" s="492"/>
      <c r="J18" s="492"/>
      <c r="K18" s="492"/>
      <c r="L18" s="492"/>
      <c r="M18" s="492"/>
      <c r="N18" s="492"/>
      <c r="O18" s="492"/>
      <c r="P18" s="492"/>
      <c r="Q18" s="492"/>
      <c r="R18" s="492"/>
      <c r="S18" s="492"/>
      <c r="T18" s="493"/>
      <c r="U18" s="486"/>
      <c r="V18" s="487"/>
      <c r="W18" s="487"/>
      <c r="X18" s="487"/>
      <c r="Y18" s="487"/>
      <c r="Z18" s="487"/>
      <c r="AA18" s="487"/>
      <c r="AB18" s="488"/>
      <c r="AC18" s="502"/>
      <c r="AD18" s="502"/>
      <c r="AE18" s="502"/>
      <c r="AF18" s="502"/>
      <c r="AG18" s="502"/>
      <c r="AH18" s="502"/>
      <c r="AI18" s="502"/>
      <c r="AJ18" s="486"/>
      <c r="AK18" s="487"/>
      <c r="AL18" s="488"/>
    </row>
    <row r="19" spans="1:38" ht="26" customHeight="1" x14ac:dyDescent="0.2">
      <c r="A19" s="470"/>
      <c r="B19" s="471"/>
      <c r="C19" s="471"/>
      <c r="D19" s="471"/>
      <c r="E19" s="471"/>
      <c r="F19" s="471"/>
      <c r="G19" s="471"/>
      <c r="H19" s="472"/>
      <c r="I19" s="492"/>
      <c r="J19" s="492"/>
      <c r="K19" s="492"/>
      <c r="L19" s="492"/>
      <c r="M19" s="492"/>
      <c r="N19" s="492"/>
      <c r="O19" s="492"/>
      <c r="P19" s="492"/>
      <c r="Q19" s="492"/>
      <c r="R19" s="492"/>
      <c r="S19" s="492"/>
      <c r="T19" s="493"/>
      <c r="U19" s="486"/>
      <c r="V19" s="487"/>
      <c r="W19" s="487"/>
      <c r="X19" s="487"/>
      <c r="Y19" s="487"/>
      <c r="Z19" s="487"/>
      <c r="AA19" s="487"/>
      <c r="AB19" s="488"/>
      <c r="AC19" s="486"/>
      <c r="AD19" s="487"/>
      <c r="AE19" s="487"/>
      <c r="AF19" s="487"/>
      <c r="AG19" s="487"/>
      <c r="AH19" s="487"/>
      <c r="AI19" s="488"/>
      <c r="AJ19" s="486"/>
      <c r="AK19" s="487"/>
      <c r="AL19" s="488"/>
    </row>
    <row r="20" spans="1:38" ht="26" customHeight="1" x14ac:dyDescent="0.2">
      <c r="A20" s="470"/>
      <c r="B20" s="471"/>
      <c r="C20" s="471"/>
      <c r="D20" s="471"/>
      <c r="E20" s="471"/>
      <c r="F20" s="471"/>
      <c r="G20" s="471"/>
      <c r="H20" s="472"/>
      <c r="I20" s="492"/>
      <c r="J20" s="492"/>
      <c r="K20" s="492"/>
      <c r="L20" s="492"/>
      <c r="M20" s="492"/>
      <c r="N20" s="492"/>
      <c r="O20" s="492"/>
      <c r="P20" s="492"/>
      <c r="Q20" s="492"/>
      <c r="R20" s="492"/>
      <c r="S20" s="492"/>
      <c r="T20" s="493"/>
      <c r="U20" s="486"/>
      <c r="V20" s="487"/>
      <c r="W20" s="487"/>
      <c r="X20" s="487"/>
      <c r="Y20" s="487"/>
      <c r="Z20" s="487"/>
      <c r="AA20" s="487"/>
      <c r="AB20" s="488"/>
      <c r="AC20" s="502"/>
      <c r="AD20" s="502"/>
      <c r="AE20" s="502"/>
      <c r="AF20" s="502"/>
      <c r="AG20" s="502"/>
      <c r="AH20" s="502"/>
      <c r="AI20" s="502"/>
      <c r="AJ20" s="486"/>
      <c r="AK20" s="487"/>
      <c r="AL20" s="488"/>
    </row>
    <row r="21" spans="1:38" x14ac:dyDescent="0.2">
      <c r="A21" s="473"/>
      <c r="B21" s="474"/>
      <c r="C21" s="474"/>
      <c r="D21" s="474"/>
      <c r="E21" s="474"/>
      <c r="F21" s="474"/>
      <c r="G21" s="474"/>
      <c r="H21" s="475"/>
      <c r="I21" s="478" t="s">
        <v>334</v>
      </c>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8"/>
      <c r="AL21" s="478"/>
    </row>
    <row r="22" spans="1:38" ht="67.5" customHeight="1" x14ac:dyDescent="0.2">
      <c r="A22" s="464" t="s">
        <v>18</v>
      </c>
      <c r="B22" s="465"/>
      <c r="C22" s="465"/>
      <c r="D22" s="465"/>
      <c r="E22" s="465"/>
      <c r="F22" s="465"/>
      <c r="G22" s="465"/>
      <c r="H22" s="466"/>
      <c r="I22" s="476" t="s">
        <v>169</v>
      </c>
      <c r="J22" s="477"/>
      <c r="K22" s="477"/>
      <c r="L22" s="477"/>
      <c r="M22" s="477"/>
      <c r="N22" s="477"/>
      <c r="O22" s="477"/>
      <c r="P22" s="477"/>
      <c r="Q22" s="477"/>
      <c r="R22" s="477"/>
      <c r="S22" s="477"/>
      <c r="T22" s="477"/>
      <c r="U22" s="477"/>
      <c r="V22" s="477"/>
      <c r="W22" s="477"/>
      <c r="X22" s="477"/>
      <c r="Y22" s="477"/>
      <c r="Z22" s="477"/>
      <c r="AA22" s="477"/>
      <c r="AB22" s="477"/>
      <c r="AC22" s="477"/>
      <c r="AD22" s="477"/>
      <c r="AE22" s="477"/>
      <c r="AF22" s="477"/>
      <c r="AG22" s="477"/>
      <c r="AH22" s="477"/>
      <c r="AI22" s="477"/>
      <c r="AJ22" s="477"/>
      <c r="AK22" s="477"/>
      <c r="AL22" s="477"/>
    </row>
    <row r="23" spans="1:38" ht="26" customHeight="1" x14ac:dyDescent="0.2">
      <c r="A23" s="494" t="s">
        <v>138</v>
      </c>
      <c r="B23" s="495"/>
      <c r="C23" s="495"/>
      <c r="D23" s="495"/>
      <c r="E23" s="495"/>
      <c r="F23" s="495"/>
      <c r="G23" s="495"/>
      <c r="H23" s="496"/>
      <c r="I23" s="497" t="s">
        <v>133</v>
      </c>
      <c r="J23" s="497"/>
      <c r="K23" s="497"/>
      <c r="L23" s="497"/>
      <c r="M23" s="497"/>
      <c r="N23" s="497"/>
      <c r="O23" s="497"/>
      <c r="P23" s="497"/>
      <c r="Q23" s="497"/>
      <c r="R23" s="497"/>
      <c r="S23" s="497"/>
      <c r="T23" s="497"/>
      <c r="U23" s="497"/>
      <c r="V23" s="497"/>
      <c r="W23" s="497"/>
      <c r="X23" s="497"/>
      <c r="Y23" s="497"/>
      <c r="Z23" s="497"/>
      <c r="AA23" s="497"/>
      <c r="AB23" s="497"/>
      <c r="AC23" s="497"/>
      <c r="AD23" s="497"/>
      <c r="AE23" s="497"/>
      <c r="AF23" s="497"/>
      <c r="AG23" s="480" t="s">
        <v>124</v>
      </c>
      <c r="AH23" s="480"/>
      <c r="AI23" s="480"/>
      <c r="AJ23" s="480"/>
      <c r="AK23" s="480"/>
      <c r="AL23" s="481"/>
    </row>
    <row r="24" spans="1:38" ht="26" customHeight="1" x14ac:dyDescent="0.2">
      <c r="A24" s="464"/>
      <c r="B24" s="465"/>
      <c r="C24" s="466"/>
      <c r="D24" s="549" t="s">
        <v>118</v>
      </c>
      <c r="E24" s="549"/>
      <c r="F24" s="549"/>
      <c r="G24" s="549"/>
      <c r="H24" s="549"/>
      <c r="I24" s="482" t="s">
        <v>121</v>
      </c>
      <c r="J24" s="482"/>
      <c r="K24" s="482"/>
      <c r="L24" s="483"/>
      <c r="M24" s="484"/>
      <c r="N24" s="484"/>
      <c r="O24" s="484"/>
      <c r="P24" s="484"/>
      <c r="Q24" s="484"/>
      <c r="R24" s="484"/>
      <c r="S24" s="485" t="s">
        <v>123</v>
      </c>
      <c r="T24" s="485"/>
      <c r="U24" s="485"/>
      <c r="V24" s="485"/>
      <c r="W24" s="484"/>
      <c r="X24" s="484"/>
      <c r="Y24" s="484"/>
      <c r="Z24" s="484"/>
      <c r="AA24" s="484"/>
      <c r="AB24" s="484"/>
      <c r="AC24" s="485" t="s">
        <v>122</v>
      </c>
      <c r="AD24" s="485"/>
      <c r="AE24" s="485"/>
      <c r="AF24" s="485"/>
      <c r="AG24" s="479"/>
      <c r="AH24" s="479"/>
      <c r="AI24" s="479"/>
      <c r="AJ24" s="479"/>
      <c r="AK24" s="479"/>
      <c r="AL24" s="479"/>
    </row>
    <row r="25" spans="1:38" ht="26" customHeight="1" x14ac:dyDescent="0.2">
      <c r="A25" s="550"/>
      <c r="B25" s="551"/>
      <c r="C25" s="552"/>
      <c r="D25" s="452" t="s">
        <v>119</v>
      </c>
      <c r="E25" s="452"/>
      <c r="F25" s="452"/>
      <c r="G25" s="452"/>
      <c r="H25" s="452"/>
      <c r="I25" s="482" t="s">
        <v>121</v>
      </c>
      <c r="J25" s="482"/>
      <c r="K25" s="482"/>
      <c r="L25" s="483"/>
      <c r="M25" s="484"/>
      <c r="N25" s="484"/>
      <c r="O25" s="484"/>
      <c r="P25" s="484"/>
      <c r="Q25" s="484"/>
      <c r="R25" s="484"/>
      <c r="S25" s="485" t="s">
        <v>123</v>
      </c>
      <c r="T25" s="485"/>
      <c r="U25" s="485"/>
      <c r="V25" s="485"/>
      <c r="W25" s="484"/>
      <c r="X25" s="484"/>
      <c r="Y25" s="484"/>
      <c r="Z25" s="484"/>
      <c r="AA25" s="484"/>
      <c r="AB25" s="484"/>
      <c r="AC25" s="485" t="s">
        <v>122</v>
      </c>
      <c r="AD25" s="485"/>
      <c r="AE25" s="485"/>
      <c r="AF25" s="485"/>
      <c r="AG25" s="479"/>
      <c r="AH25" s="479"/>
      <c r="AI25" s="479"/>
      <c r="AJ25" s="479"/>
      <c r="AK25" s="479"/>
      <c r="AL25" s="479"/>
    </row>
    <row r="26" spans="1:38" ht="26" customHeight="1" x14ac:dyDescent="0.2">
      <c r="A26" s="553"/>
      <c r="B26" s="554"/>
      <c r="C26" s="555"/>
      <c r="D26" s="452" t="s">
        <v>120</v>
      </c>
      <c r="E26" s="452"/>
      <c r="F26" s="452"/>
      <c r="G26" s="452"/>
      <c r="H26" s="452"/>
      <c r="I26" s="482" t="s">
        <v>121</v>
      </c>
      <c r="J26" s="482"/>
      <c r="K26" s="482"/>
      <c r="L26" s="483"/>
      <c r="M26" s="484"/>
      <c r="N26" s="484"/>
      <c r="O26" s="484"/>
      <c r="P26" s="484"/>
      <c r="Q26" s="484"/>
      <c r="R26" s="484"/>
      <c r="S26" s="485" t="s">
        <v>123</v>
      </c>
      <c r="T26" s="485"/>
      <c r="U26" s="485"/>
      <c r="V26" s="485"/>
      <c r="W26" s="484"/>
      <c r="X26" s="484"/>
      <c r="Y26" s="484"/>
      <c r="Z26" s="484"/>
      <c r="AA26" s="484"/>
      <c r="AB26" s="484"/>
      <c r="AC26" s="485" t="s">
        <v>122</v>
      </c>
      <c r="AD26" s="485"/>
      <c r="AE26" s="485"/>
      <c r="AF26" s="485"/>
      <c r="AG26" s="479"/>
      <c r="AH26" s="479"/>
      <c r="AI26" s="479"/>
      <c r="AJ26" s="479"/>
      <c r="AK26" s="479"/>
      <c r="AL26" s="479"/>
    </row>
    <row r="27" spans="1:38" ht="13" customHeight="1" x14ac:dyDescent="0.2">
      <c r="A27" s="452" t="s">
        <v>128</v>
      </c>
      <c r="B27" s="452"/>
      <c r="C27" s="452"/>
      <c r="D27" s="452"/>
      <c r="E27" s="452"/>
      <c r="F27" s="452"/>
      <c r="G27" s="452"/>
      <c r="H27" s="452"/>
      <c r="I27" s="459" t="s">
        <v>129</v>
      </c>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0"/>
      <c r="AL27" s="460"/>
    </row>
    <row r="28" spans="1:38" x14ac:dyDescent="0.2">
      <c r="A28" s="452"/>
      <c r="B28" s="452"/>
      <c r="C28" s="452"/>
      <c r="D28" s="452"/>
      <c r="E28" s="452"/>
      <c r="F28" s="452"/>
      <c r="G28" s="452"/>
      <c r="H28" s="452"/>
      <c r="I28" s="461" t="s">
        <v>130</v>
      </c>
      <c r="J28" s="462"/>
      <c r="K28" s="462"/>
      <c r="L28" s="462"/>
      <c r="M28" s="462"/>
      <c r="N28" s="462"/>
      <c r="O28" s="462"/>
      <c r="P28" s="462"/>
      <c r="Q28" s="462"/>
      <c r="R28" s="462"/>
      <c r="S28" s="462"/>
      <c r="T28" s="462"/>
      <c r="U28" s="462"/>
      <c r="V28" s="462"/>
      <c r="W28" s="462"/>
      <c r="X28" s="462"/>
      <c r="Y28" s="462"/>
      <c r="Z28" s="462"/>
      <c r="AA28" s="462"/>
      <c r="AB28" s="462"/>
      <c r="AC28" s="462"/>
      <c r="AD28" s="462"/>
      <c r="AE28" s="462"/>
      <c r="AF28" s="462"/>
      <c r="AG28" s="462"/>
      <c r="AH28" s="462"/>
      <c r="AI28" s="462"/>
      <c r="AJ28" s="462"/>
      <c r="AK28" s="462"/>
      <c r="AL28" s="463"/>
    </row>
    <row r="29" spans="1:38" ht="65" customHeight="1" x14ac:dyDescent="0.2">
      <c r="A29" s="452"/>
      <c r="B29" s="452"/>
      <c r="C29" s="452"/>
      <c r="D29" s="452"/>
      <c r="E29" s="452"/>
      <c r="F29" s="452"/>
      <c r="G29" s="452"/>
      <c r="H29" s="452"/>
      <c r="I29" s="456"/>
      <c r="J29" s="457"/>
      <c r="K29" s="457"/>
      <c r="L29" s="457"/>
      <c r="M29" s="457"/>
      <c r="N29" s="457"/>
      <c r="O29" s="457"/>
      <c r="P29" s="457"/>
      <c r="Q29" s="457"/>
      <c r="R29" s="457"/>
      <c r="S29" s="457"/>
      <c r="T29" s="457"/>
      <c r="U29" s="457"/>
      <c r="V29" s="457"/>
      <c r="W29" s="457"/>
      <c r="X29" s="457"/>
      <c r="Y29" s="457"/>
      <c r="Z29" s="457"/>
      <c r="AA29" s="457"/>
      <c r="AB29" s="457"/>
      <c r="AC29" s="457"/>
      <c r="AD29" s="457"/>
      <c r="AE29" s="457"/>
      <c r="AF29" s="457"/>
      <c r="AG29" s="457"/>
      <c r="AH29" s="457"/>
      <c r="AI29" s="457"/>
      <c r="AJ29" s="457"/>
      <c r="AK29" s="457"/>
      <c r="AL29" s="458"/>
    </row>
    <row r="30" spans="1:38" ht="13" customHeight="1" x14ac:dyDescent="0.2">
      <c r="A30" s="452"/>
      <c r="B30" s="452"/>
      <c r="C30" s="452"/>
      <c r="D30" s="452"/>
      <c r="E30" s="452"/>
      <c r="F30" s="452"/>
      <c r="G30" s="452"/>
      <c r="H30" s="452"/>
      <c r="I30" s="453" t="s">
        <v>131</v>
      </c>
      <c r="J30" s="454"/>
      <c r="K30" s="454"/>
      <c r="L30" s="454"/>
      <c r="M30" s="454"/>
      <c r="N30" s="454"/>
      <c r="O30" s="454"/>
      <c r="P30" s="454"/>
      <c r="Q30" s="454"/>
      <c r="R30" s="454"/>
      <c r="S30" s="454"/>
      <c r="T30" s="454"/>
      <c r="U30" s="454"/>
      <c r="V30" s="454"/>
      <c r="W30" s="454"/>
      <c r="X30" s="454"/>
      <c r="Y30" s="454"/>
      <c r="Z30" s="454"/>
      <c r="AA30" s="454"/>
      <c r="AB30" s="454"/>
      <c r="AC30" s="454"/>
      <c r="AD30" s="454"/>
      <c r="AE30" s="454"/>
      <c r="AF30" s="454"/>
      <c r="AG30" s="454"/>
      <c r="AH30" s="454"/>
      <c r="AI30" s="454"/>
      <c r="AJ30" s="454"/>
      <c r="AK30" s="454"/>
      <c r="AL30" s="455"/>
    </row>
    <row r="31" spans="1:38" ht="65" customHeight="1" x14ac:dyDescent="0.2">
      <c r="A31" s="452"/>
      <c r="B31" s="452"/>
      <c r="C31" s="452"/>
      <c r="D31" s="452"/>
      <c r="E31" s="452"/>
      <c r="F31" s="452"/>
      <c r="G31" s="452"/>
      <c r="H31" s="452"/>
      <c r="I31" s="456"/>
      <c r="J31" s="457"/>
      <c r="K31" s="457"/>
      <c r="L31" s="457"/>
      <c r="M31" s="457"/>
      <c r="N31" s="457"/>
      <c r="O31" s="457"/>
      <c r="P31" s="457"/>
      <c r="Q31" s="457"/>
      <c r="R31" s="457"/>
      <c r="S31" s="457"/>
      <c r="T31" s="457"/>
      <c r="U31" s="457"/>
      <c r="V31" s="457"/>
      <c r="W31" s="457"/>
      <c r="X31" s="457"/>
      <c r="Y31" s="457"/>
      <c r="Z31" s="457"/>
      <c r="AA31" s="457"/>
      <c r="AB31" s="457"/>
      <c r="AC31" s="457"/>
      <c r="AD31" s="457"/>
      <c r="AE31" s="457"/>
      <c r="AF31" s="457"/>
      <c r="AG31" s="457"/>
      <c r="AH31" s="457"/>
      <c r="AI31" s="457"/>
      <c r="AJ31" s="457"/>
      <c r="AK31" s="457"/>
      <c r="AL31" s="458"/>
    </row>
    <row r="32" spans="1:38" ht="13" customHeight="1" x14ac:dyDescent="0.2">
      <c r="A32" s="452"/>
      <c r="B32" s="452"/>
      <c r="C32" s="452"/>
      <c r="D32" s="452"/>
      <c r="E32" s="452"/>
      <c r="F32" s="452"/>
      <c r="G32" s="452"/>
      <c r="H32" s="452"/>
      <c r="I32" s="453" t="s">
        <v>132</v>
      </c>
      <c r="J32" s="454"/>
      <c r="K32" s="454"/>
      <c r="L32" s="454"/>
      <c r="M32" s="454"/>
      <c r="N32" s="454"/>
      <c r="O32" s="454"/>
      <c r="P32" s="454"/>
      <c r="Q32" s="454"/>
      <c r="R32" s="454"/>
      <c r="S32" s="454"/>
      <c r="T32" s="454"/>
      <c r="U32" s="454"/>
      <c r="V32" s="454"/>
      <c r="W32" s="454"/>
      <c r="X32" s="454"/>
      <c r="Y32" s="454"/>
      <c r="Z32" s="454"/>
      <c r="AA32" s="454"/>
      <c r="AB32" s="454"/>
      <c r="AC32" s="454"/>
      <c r="AD32" s="454"/>
      <c r="AE32" s="454"/>
      <c r="AF32" s="454"/>
      <c r="AG32" s="454"/>
      <c r="AH32" s="454"/>
      <c r="AI32" s="454"/>
      <c r="AJ32" s="454"/>
      <c r="AK32" s="454"/>
      <c r="AL32" s="455"/>
    </row>
    <row r="33" spans="1:38" ht="65" customHeight="1" x14ac:dyDescent="0.2">
      <c r="A33" s="452"/>
      <c r="B33" s="452"/>
      <c r="C33" s="452"/>
      <c r="D33" s="452"/>
      <c r="E33" s="452"/>
      <c r="F33" s="452"/>
      <c r="G33" s="452"/>
      <c r="H33" s="452"/>
      <c r="I33" s="456"/>
      <c r="J33" s="457"/>
      <c r="K33" s="457"/>
      <c r="L33" s="457"/>
      <c r="M33" s="457"/>
      <c r="N33" s="457"/>
      <c r="O33" s="457"/>
      <c r="P33" s="457"/>
      <c r="Q33" s="457"/>
      <c r="R33" s="457"/>
      <c r="S33" s="457"/>
      <c r="T33" s="457"/>
      <c r="U33" s="457"/>
      <c r="V33" s="457"/>
      <c r="W33" s="457"/>
      <c r="X33" s="457"/>
      <c r="Y33" s="457"/>
      <c r="Z33" s="457"/>
      <c r="AA33" s="457"/>
      <c r="AB33" s="457"/>
      <c r="AC33" s="457"/>
      <c r="AD33" s="457"/>
      <c r="AE33" s="457"/>
      <c r="AF33" s="457"/>
      <c r="AG33" s="457"/>
      <c r="AH33" s="457"/>
      <c r="AI33" s="457"/>
      <c r="AJ33" s="457"/>
      <c r="AK33" s="457"/>
      <c r="AL33" s="458"/>
    </row>
    <row r="34" spans="1:38" ht="13" customHeight="1" x14ac:dyDescent="0.2">
      <c r="A34" s="452"/>
      <c r="B34" s="452"/>
      <c r="C34" s="452"/>
      <c r="D34" s="452"/>
      <c r="E34" s="452"/>
      <c r="F34" s="452"/>
      <c r="G34" s="452"/>
      <c r="H34" s="452"/>
      <c r="I34" s="453" t="s">
        <v>135</v>
      </c>
      <c r="J34" s="454"/>
      <c r="K34" s="454"/>
      <c r="L34" s="454"/>
      <c r="M34" s="454"/>
      <c r="N34" s="454"/>
      <c r="O34" s="454"/>
      <c r="P34" s="454"/>
      <c r="Q34" s="454"/>
      <c r="R34" s="454"/>
      <c r="S34" s="454"/>
      <c r="T34" s="454"/>
      <c r="U34" s="454"/>
      <c r="V34" s="454"/>
      <c r="W34" s="454"/>
      <c r="X34" s="454"/>
      <c r="Y34" s="454"/>
      <c r="Z34" s="454"/>
      <c r="AA34" s="454"/>
      <c r="AB34" s="454"/>
      <c r="AC34" s="454"/>
      <c r="AD34" s="454"/>
      <c r="AE34" s="454"/>
      <c r="AF34" s="454"/>
      <c r="AG34" s="454"/>
      <c r="AH34" s="454"/>
      <c r="AI34" s="454"/>
      <c r="AJ34" s="454"/>
      <c r="AK34" s="454"/>
      <c r="AL34" s="455"/>
    </row>
    <row r="35" spans="1:38" ht="65" customHeight="1" x14ac:dyDescent="0.2">
      <c r="A35" s="452"/>
      <c r="B35" s="452"/>
      <c r="C35" s="452"/>
      <c r="D35" s="452"/>
      <c r="E35" s="452"/>
      <c r="F35" s="452"/>
      <c r="G35" s="452"/>
      <c r="H35" s="452"/>
      <c r="I35" s="449"/>
      <c r="J35" s="450"/>
      <c r="K35" s="450"/>
      <c r="L35" s="450"/>
      <c r="M35" s="450"/>
      <c r="N35" s="450"/>
      <c r="O35" s="450"/>
      <c r="P35" s="450"/>
      <c r="Q35" s="450"/>
      <c r="R35" s="450"/>
      <c r="S35" s="450"/>
      <c r="T35" s="450"/>
      <c r="U35" s="450"/>
      <c r="V35" s="450"/>
      <c r="W35" s="450"/>
      <c r="X35" s="450"/>
      <c r="Y35" s="450"/>
      <c r="Z35" s="450"/>
      <c r="AA35" s="450"/>
      <c r="AB35" s="450"/>
      <c r="AC35" s="450"/>
      <c r="AD35" s="450"/>
      <c r="AE35" s="450"/>
      <c r="AF35" s="450"/>
      <c r="AG35" s="450"/>
      <c r="AH35" s="450"/>
      <c r="AI35" s="450"/>
      <c r="AJ35" s="450"/>
      <c r="AK35" s="450"/>
      <c r="AL35" s="451"/>
    </row>
    <row r="36" spans="1:38" ht="13" customHeight="1" x14ac:dyDescent="0.2">
      <c r="A36" s="88"/>
      <c r="B36" s="88"/>
      <c r="C36" s="88"/>
      <c r="D36" s="87"/>
      <c r="E36" s="87"/>
      <c r="F36" s="87"/>
      <c r="G36" s="87"/>
      <c r="H36" s="87"/>
      <c r="I36" s="89"/>
      <c r="J36" s="89"/>
      <c r="K36" s="89"/>
      <c r="L36" s="89"/>
      <c r="M36" s="90"/>
      <c r="N36" s="90"/>
      <c r="O36" s="90"/>
      <c r="P36" s="90"/>
      <c r="Q36" s="90"/>
      <c r="R36" s="90"/>
      <c r="S36" s="89"/>
      <c r="T36" s="89"/>
      <c r="U36" s="89"/>
      <c r="V36" s="89"/>
      <c r="W36" s="90"/>
      <c r="X36" s="90"/>
      <c r="Y36" s="90"/>
      <c r="Z36" s="90"/>
      <c r="AA36" s="90"/>
      <c r="AB36" s="90"/>
      <c r="AC36" s="89"/>
      <c r="AD36" s="89"/>
      <c r="AE36" s="89"/>
      <c r="AF36" s="89"/>
      <c r="AG36" s="91"/>
      <c r="AH36" s="91"/>
      <c r="AI36" s="91"/>
      <c r="AJ36" s="91"/>
      <c r="AK36" s="91"/>
      <c r="AL36" s="91"/>
    </row>
    <row r="37" spans="1:38" ht="16.5" hidden="1" customHeight="1" x14ac:dyDescent="0.2">
      <c r="A37" s="3" t="s">
        <v>20</v>
      </c>
      <c r="B37" s="2"/>
      <c r="C37" s="2"/>
      <c r="D37" s="2"/>
      <c r="E37" s="2"/>
      <c r="F37" s="2"/>
      <c r="G37" s="2"/>
    </row>
    <row r="38" spans="1:38" ht="13" hidden="1" customHeight="1" x14ac:dyDescent="0.2">
      <c r="A38" s="2"/>
      <c r="B38" s="4"/>
      <c r="C38" s="2"/>
      <c r="D38" s="2"/>
      <c r="E38" s="2"/>
      <c r="F38" s="2"/>
      <c r="G38" s="2"/>
    </row>
    <row r="39" spans="1:38" ht="13" hidden="1" customHeight="1" x14ac:dyDescent="0.2">
      <c r="A39" t="s">
        <v>145</v>
      </c>
      <c r="J39" s="5" t="s">
        <v>24</v>
      </c>
      <c r="K39" s="6"/>
      <c r="AA39" s="7"/>
    </row>
    <row r="40" spans="1:38" ht="13" hidden="1" customHeight="1" x14ac:dyDescent="0.2">
      <c r="A40" t="s">
        <v>146</v>
      </c>
      <c r="J40" s="5" t="s">
        <v>24</v>
      </c>
      <c r="K40" s="6"/>
      <c r="AA40" s="7"/>
    </row>
    <row r="41" spans="1:38" ht="13" hidden="1" customHeight="1" x14ac:dyDescent="0.2">
      <c r="A41" t="s">
        <v>147</v>
      </c>
      <c r="J41" s="5" t="s">
        <v>24</v>
      </c>
      <c r="K41" s="6"/>
      <c r="AA41" s="7"/>
    </row>
    <row r="42" spans="1:38" ht="13" hidden="1" customHeight="1" x14ac:dyDescent="0.2">
      <c r="A42" t="s">
        <v>148</v>
      </c>
      <c r="J42" s="5" t="s">
        <v>24</v>
      </c>
      <c r="K42" s="6"/>
      <c r="AA42" s="7"/>
    </row>
    <row r="43" spans="1:38" ht="13.5" hidden="1" customHeight="1" x14ac:dyDescent="0.2">
      <c r="A43" t="s">
        <v>149</v>
      </c>
      <c r="J43" s="5" t="s">
        <v>24</v>
      </c>
      <c r="K43" s="6"/>
      <c r="AA43" s="7"/>
    </row>
    <row r="44" spans="1:38" ht="13.5" hidden="1" customHeight="1" x14ac:dyDescent="0.2">
      <c r="A44" t="s">
        <v>150</v>
      </c>
      <c r="J44" s="5" t="s">
        <v>24</v>
      </c>
      <c r="K44" s="6"/>
      <c r="AA44" s="7"/>
    </row>
    <row r="45" spans="1:38" hidden="1" x14ac:dyDescent="0.2">
      <c r="A45" t="s">
        <v>151</v>
      </c>
      <c r="J45" s="5" t="s">
        <v>24</v>
      </c>
      <c r="K45" s="6"/>
      <c r="AA45" s="7"/>
    </row>
    <row r="46" spans="1:38" hidden="1" x14ac:dyDescent="0.2">
      <c r="A46" t="s">
        <v>152</v>
      </c>
      <c r="J46" s="5" t="s">
        <v>24</v>
      </c>
      <c r="K46" s="6"/>
      <c r="AA46" s="7"/>
    </row>
    <row r="47" spans="1:38" hidden="1" x14ac:dyDescent="0.2">
      <c r="A47" t="s">
        <v>153</v>
      </c>
      <c r="J47" s="5" t="s">
        <v>24</v>
      </c>
      <c r="K47" s="6"/>
      <c r="AA47" s="7"/>
    </row>
    <row r="48" spans="1:38" hidden="1" x14ac:dyDescent="0.2">
      <c r="A48" t="s">
        <v>154</v>
      </c>
      <c r="J48" s="5" t="s">
        <v>24</v>
      </c>
      <c r="K48" s="6"/>
      <c r="AA48" s="7"/>
    </row>
    <row r="49" spans="1:27" hidden="1" x14ac:dyDescent="0.2">
      <c r="A49" t="s">
        <v>155</v>
      </c>
      <c r="J49" s="5" t="s">
        <v>24</v>
      </c>
      <c r="K49" s="6"/>
      <c r="AA49" s="7"/>
    </row>
    <row r="50" spans="1:27" hidden="1" x14ac:dyDescent="0.2">
      <c r="A50" t="s">
        <v>156</v>
      </c>
      <c r="J50" s="5" t="s">
        <v>24</v>
      </c>
      <c r="K50" s="6"/>
      <c r="AA50" s="7"/>
    </row>
    <row r="51" spans="1:27" hidden="1" x14ac:dyDescent="0.2">
      <c r="A51" t="s">
        <v>157</v>
      </c>
      <c r="J51" s="5" t="s">
        <v>24</v>
      </c>
      <c r="K51" s="6"/>
      <c r="AA51" s="7"/>
    </row>
    <row r="52" spans="1:27" hidden="1" x14ac:dyDescent="0.2">
      <c r="A52" t="s">
        <v>158</v>
      </c>
      <c r="J52" s="5" t="s">
        <v>24</v>
      </c>
      <c r="K52" s="6"/>
    </row>
    <row r="53" spans="1:27" hidden="1" x14ac:dyDescent="0.2">
      <c r="A53" t="s">
        <v>159</v>
      </c>
      <c r="J53" s="5" t="s">
        <v>24</v>
      </c>
      <c r="K53" s="6"/>
    </row>
    <row r="54" spans="1:27" hidden="1" x14ac:dyDescent="0.2">
      <c r="A54" t="s">
        <v>160</v>
      </c>
      <c r="J54" s="5" t="s">
        <v>24</v>
      </c>
      <c r="K54" s="6"/>
    </row>
    <row r="55" spans="1:27" hidden="1" x14ac:dyDescent="0.2">
      <c r="A55" t="s">
        <v>161</v>
      </c>
      <c r="J55" s="5" t="s">
        <v>24</v>
      </c>
      <c r="K55" s="6"/>
    </row>
    <row r="56" spans="1:27" hidden="1" x14ac:dyDescent="0.2">
      <c r="A56" t="s">
        <v>162</v>
      </c>
      <c r="J56" s="5" t="s">
        <v>24</v>
      </c>
      <c r="K56" s="6"/>
    </row>
    <row r="57" spans="1:27" hidden="1" x14ac:dyDescent="0.2">
      <c r="A57" t="s">
        <v>163</v>
      </c>
      <c r="J57" s="5" t="s">
        <v>24</v>
      </c>
      <c r="K57" s="6"/>
    </row>
    <row r="58" spans="1:27" hidden="1" x14ac:dyDescent="0.2">
      <c r="A58" t="s">
        <v>164</v>
      </c>
      <c r="J58" s="5" t="s">
        <v>24</v>
      </c>
      <c r="K58" s="6"/>
    </row>
    <row r="59" spans="1:27" hidden="1" x14ac:dyDescent="0.2">
      <c r="A59" t="s">
        <v>165</v>
      </c>
      <c r="J59" s="5" t="s">
        <v>24</v>
      </c>
      <c r="K59" s="6"/>
    </row>
    <row r="60" spans="1:27" hidden="1" x14ac:dyDescent="0.2">
      <c r="A60" t="s">
        <v>166</v>
      </c>
      <c r="J60" s="5" t="s">
        <v>24</v>
      </c>
      <c r="K60" s="6"/>
    </row>
    <row r="61" spans="1:27" hidden="1" x14ac:dyDescent="0.2">
      <c r="A61" t="s">
        <v>167</v>
      </c>
      <c r="J61" s="5" t="s">
        <v>24</v>
      </c>
      <c r="K61" s="6"/>
    </row>
    <row r="62" spans="1:27" hidden="1" x14ac:dyDescent="0.2">
      <c r="A62" t="s">
        <v>168</v>
      </c>
      <c r="J62" s="5" t="s">
        <v>24</v>
      </c>
      <c r="K62" s="6"/>
    </row>
  </sheetData>
  <sheetProtection formatCells="0" selectLockedCells="1"/>
  <mergeCells count="107">
    <mergeCell ref="A7:H8"/>
    <mergeCell ref="J7:AL7"/>
    <mergeCell ref="I8:AL8"/>
    <mergeCell ref="U14:AA14"/>
    <mergeCell ref="AB14:AD14"/>
    <mergeCell ref="AE14:AF14"/>
    <mergeCell ref="S14:T14"/>
    <mergeCell ref="AC13:AL13"/>
    <mergeCell ref="T11:Z11"/>
    <mergeCell ref="D24:H24"/>
    <mergeCell ref="D25:H25"/>
    <mergeCell ref="M25:R25"/>
    <mergeCell ref="S25:V25"/>
    <mergeCell ref="W25:AB25"/>
    <mergeCell ref="AC25:AF25"/>
    <mergeCell ref="I25:L25"/>
    <mergeCell ref="A24:C26"/>
    <mergeCell ref="D26:H26"/>
    <mergeCell ref="I24:L24"/>
    <mergeCell ref="M24:R24"/>
    <mergeCell ref="S24:V24"/>
    <mergeCell ref="W24:AB24"/>
    <mergeCell ref="A15:H16"/>
    <mergeCell ref="AC15:AG15"/>
    <mergeCell ref="Q15:R15"/>
    <mergeCell ref="S15:W15"/>
    <mergeCell ref="X15:Z15"/>
    <mergeCell ref="AA15:AB15"/>
    <mergeCell ref="I16:AL16"/>
    <mergeCell ref="A2:H3"/>
    <mergeCell ref="A4:D5"/>
    <mergeCell ref="E4:H4"/>
    <mergeCell ref="E5:H5"/>
    <mergeCell ref="A6:H6"/>
    <mergeCell ref="A14:H14"/>
    <mergeCell ref="A9:H10"/>
    <mergeCell ref="A11:H11"/>
    <mergeCell ref="I11:J11"/>
    <mergeCell ref="A12:H12"/>
    <mergeCell ref="I12:J12"/>
    <mergeCell ref="A13:H13"/>
    <mergeCell ref="I14:R14"/>
    <mergeCell ref="J9:AL9"/>
    <mergeCell ref="N13:W13"/>
    <mergeCell ref="X13:AB13"/>
    <mergeCell ref="AG14:AL14"/>
    <mergeCell ref="I2:M2"/>
    <mergeCell ref="N2:AL2"/>
    <mergeCell ref="I3:AL3"/>
    <mergeCell ref="I4:AL4"/>
    <mergeCell ref="I6:AL6"/>
    <mergeCell ref="I10:AL10"/>
    <mergeCell ref="AA11:AL11"/>
    <mergeCell ref="N15:P15"/>
    <mergeCell ref="I13:M13"/>
    <mergeCell ref="K12:Q12"/>
    <mergeCell ref="R12:S12"/>
    <mergeCell ref="I5:AL5"/>
    <mergeCell ref="R11:S11"/>
    <mergeCell ref="K11:Q11"/>
    <mergeCell ref="I15:M15"/>
    <mergeCell ref="T12:Z12"/>
    <mergeCell ref="AA12:AL12"/>
    <mergeCell ref="AJ17:AL17"/>
    <mergeCell ref="AJ18:AL18"/>
    <mergeCell ref="AJ19:AL19"/>
    <mergeCell ref="AJ20:AL20"/>
    <mergeCell ref="AH15:AJ15"/>
    <mergeCell ref="AK15:AL15"/>
    <mergeCell ref="AC17:AI17"/>
    <mergeCell ref="AC18:AI18"/>
    <mergeCell ref="AC19:AI19"/>
    <mergeCell ref="AC20:AI20"/>
    <mergeCell ref="A22:H22"/>
    <mergeCell ref="A17:H21"/>
    <mergeCell ref="I22:AL22"/>
    <mergeCell ref="I21:AL21"/>
    <mergeCell ref="AG26:AL26"/>
    <mergeCell ref="AG23:AL23"/>
    <mergeCell ref="I26:L26"/>
    <mergeCell ref="M26:R26"/>
    <mergeCell ref="S26:V26"/>
    <mergeCell ref="W26:AB26"/>
    <mergeCell ref="AC26:AF26"/>
    <mergeCell ref="AC24:AF24"/>
    <mergeCell ref="AG24:AL24"/>
    <mergeCell ref="AG25:AL25"/>
    <mergeCell ref="U18:AB18"/>
    <mergeCell ref="U19:AB19"/>
    <mergeCell ref="U20:AB20"/>
    <mergeCell ref="U17:AB17"/>
    <mergeCell ref="I18:T18"/>
    <mergeCell ref="I17:T17"/>
    <mergeCell ref="I19:T19"/>
    <mergeCell ref="I20:T20"/>
    <mergeCell ref="A23:H23"/>
    <mergeCell ref="I23:AF23"/>
    <mergeCell ref="I35:AL35"/>
    <mergeCell ref="A27:H35"/>
    <mergeCell ref="I30:AL30"/>
    <mergeCell ref="I31:AL31"/>
    <mergeCell ref="I32:AL32"/>
    <mergeCell ref="I33:AL33"/>
    <mergeCell ref="I34:AL34"/>
    <mergeCell ref="I27:AL27"/>
    <mergeCell ref="I28:AL28"/>
    <mergeCell ref="I29:AL29"/>
  </mergeCells>
  <phoneticPr fontId="2"/>
  <dataValidations count="4">
    <dataValidation type="list" allowBlank="1" showInputMessage="1" showErrorMessage="1" prompt="▼プルダウンから選択してください" sqref="I5:AL5">
      <formula1>$A$39:$A$62</formula1>
    </dataValidation>
    <dataValidation allowBlank="1" showInputMessage="1" showErrorMessage="1" prompt="本店所在地と同一の場合は、「同上」と記載でも構いません。" sqref="I10:AL10"/>
    <dataValidation type="date" operator="lessThan" allowBlank="1" showInputMessage="1" showErrorMessage="1" promptTitle="以下の入力規則のとおりに記入してください" prompt="19○○/○/○（年/月/日）" sqref="K11:Q12">
      <formula1>45747</formula1>
    </dataValidation>
    <dataValidation type="list" allowBlank="1" showInputMessage="1" showErrorMessage="1" sqref="AJ18:AL20">
      <formula1>$BB$10</formula1>
    </dataValidation>
  </dataValidations>
  <pageMargins left="0.70866141732283472" right="0.70866141732283472" top="0.74803149606299213" bottom="0.74803149606299213" header="0.31496062992125984" footer="0.31496062992125984"/>
  <pageSetup paperSize="9" scale="77"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view="pageBreakPreview" zoomScaleNormal="100" zoomScaleSheetLayoutView="100" workbookViewId="0">
      <pane xSplit="1" ySplit="5" topLeftCell="B6" activePane="bottomRight" state="frozen"/>
      <selection pane="topRight" activeCell="B1" sqref="B1"/>
      <selection pane="bottomLeft" activeCell="A6" sqref="A6"/>
      <selection pane="bottomRight" activeCell="B6" sqref="B6"/>
    </sheetView>
  </sheetViews>
  <sheetFormatPr defaultRowHeight="13" x14ac:dyDescent="0.2"/>
  <cols>
    <col min="1" max="1" width="5.7265625" style="104" customWidth="1"/>
    <col min="2" max="2" width="20.7265625" style="105" customWidth="1"/>
    <col min="3" max="3" width="29.6328125" style="105" customWidth="1"/>
    <col min="4" max="4" width="18.1796875" style="105" customWidth="1"/>
    <col min="5" max="5" width="14.08984375" style="103" customWidth="1"/>
    <col min="6" max="6" width="11.36328125" style="103" customWidth="1"/>
    <col min="7" max="16384" width="8.7265625" style="103"/>
  </cols>
  <sheetData>
    <row r="1" spans="1:7" ht="14" customHeight="1" x14ac:dyDescent="0.2">
      <c r="A1" s="352" t="s">
        <v>320</v>
      </c>
      <c r="B1" s="353"/>
      <c r="C1" s="353"/>
      <c r="D1" s="353"/>
      <c r="E1" s="208"/>
      <c r="F1" s="208"/>
      <c r="G1" s="208"/>
    </row>
    <row r="2" spans="1:7" ht="18" customHeight="1" x14ac:dyDescent="0.2">
      <c r="A2" s="209" t="s">
        <v>142</v>
      </c>
      <c r="B2" s="354"/>
      <c r="C2" s="354"/>
      <c r="D2" s="354"/>
      <c r="E2" s="354"/>
      <c r="F2" s="354"/>
      <c r="G2" s="354"/>
    </row>
    <row r="3" spans="1:7" ht="18" customHeight="1" x14ac:dyDescent="0.2">
      <c r="A3" s="209" t="s">
        <v>143</v>
      </c>
      <c r="B3" s="354"/>
      <c r="C3" s="354"/>
      <c r="D3" s="354"/>
      <c r="E3" s="354"/>
      <c r="F3" s="354"/>
      <c r="G3" s="354"/>
    </row>
    <row r="4" spans="1:7" ht="18" customHeight="1" x14ac:dyDescent="0.2">
      <c r="A4" s="209" t="s">
        <v>144</v>
      </c>
      <c r="B4" s="354"/>
      <c r="C4" s="354"/>
      <c r="D4" s="354"/>
      <c r="E4" s="354"/>
      <c r="F4" s="354"/>
      <c r="G4" s="354"/>
    </row>
    <row r="5" spans="1:7" ht="27" customHeight="1" x14ac:dyDescent="0.2">
      <c r="A5" s="355" t="s">
        <v>103</v>
      </c>
      <c r="B5" s="356" t="s">
        <v>104</v>
      </c>
      <c r="C5" s="355" t="s">
        <v>25</v>
      </c>
      <c r="D5" s="355" t="s">
        <v>26</v>
      </c>
      <c r="E5" s="355" t="s">
        <v>105</v>
      </c>
      <c r="F5" s="357" t="s">
        <v>106</v>
      </c>
      <c r="G5" s="358" t="s">
        <v>107</v>
      </c>
    </row>
    <row r="6" spans="1:7" ht="25" customHeight="1" x14ac:dyDescent="0.2">
      <c r="A6" s="101">
        <f>ROW()-ROW(株主名簿3[[#Headers],[No.]])</f>
        <v>1</v>
      </c>
      <c r="B6" s="93"/>
      <c r="C6" s="241"/>
      <c r="D6" s="94"/>
      <c r="E6" s="95"/>
      <c r="F6" s="102" t="str">
        <f>IFERROR((株主名簿3[[#This Row],[持ち株数]]/株主名簿3[[#Totals],[持ち株数]]),"")</f>
        <v/>
      </c>
      <c r="G6" s="242"/>
    </row>
    <row r="7" spans="1:7" ht="25" customHeight="1" x14ac:dyDescent="0.2">
      <c r="A7" s="101">
        <f>ROW()-ROW(株主名簿3[[#Headers],[No.]])</f>
        <v>2</v>
      </c>
      <c r="B7" s="93"/>
      <c r="C7" s="241"/>
      <c r="D7" s="94"/>
      <c r="E7" s="95"/>
      <c r="F7" s="102" t="str">
        <f>IFERROR((株主名簿3[[#This Row],[持ち株数]]/株主名簿3[[#Totals],[持ち株数]]),"")</f>
        <v/>
      </c>
      <c r="G7" s="242"/>
    </row>
    <row r="8" spans="1:7" ht="25" customHeight="1" x14ac:dyDescent="0.2">
      <c r="A8" s="101">
        <f>ROW()-ROW(株主名簿3[[#Headers],[No.]])</f>
        <v>3</v>
      </c>
      <c r="B8" s="93"/>
      <c r="C8" s="241"/>
      <c r="D8" s="94"/>
      <c r="E8" s="95"/>
      <c r="F8" s="102" t="str">
        <f>IFERROR((株主名簿3[[#This Row],[持ち株数]]/株主名簿3[[#Totals],[持ち株数]]),"")</f>
        <v/>
      </c>
      <c r="G8" s="242"/>
    </row>
    <row r="9" spans="1:7" ht="25" customHeight="1" x14ac:dyDescent="0.2">
      <c r="A9" s="101">
        <f>ROW()-ROW(株主名簿3[[#Headers],[No.]])</f>
        <v>4</v>
      </c>
      <c r="B9" s="93"/>
      <c r="C9" s="241"/>
      <c r="D9" s="94"/>
      <c r="E9" s="95"/>
      <c r="F9" s="102" t="str">
        <f>IFERROR((株主名簿3[[#This Row],[持ち株数]]/株主名簿3[[#Totals],[持ち株数]]),"")</f>
        <v/>
      </c>
      <c r="G9" s="242"/>
    </row>
    <row r="10" spans="1:7" ht="25" customHeight="1" x14ac:dyDescent="0.2">
      <c r="A10" s="101">
        <f>ROW()-ROW(株主名簿3[[#Headers],[No.]])</f>
        <v>5</v>
      </c>
      <c r="B10" s="93"/>
      <c r="C10" s="241"/>
      <c r="D10" s="94"/>
      <c r="E10" s="95"/>
      <c r="F10" s="102" t="str">
        <f>IFERROR((株主名簿3[[#This Row],[持ち株数]]/株主名簿3[[#Totals],[持ち株数]]),"")</f>
        <v/>
      </c>
      <c r="G10" s="242"/>
    </row>
    <row r="11" spans="1:7" ht="25" customHeight="1" x14ac:dyDescent="0.2">
      <c r="A11" s="101">
        <f>ROW()-ROW(株主名簿3[[#Headers],[No.]])</f>
        <v>6</v>
      </c>
      <c r="B11" s="93"/>
      <c r="C11" s="241"/>
      <c r="D11" s="94"/>
      <c r="E11" s="95"/>
      <c r="F11" s="102" t="str">
        <f>IFERROR((株主名簿3[[#This Row],[持ち株数]]/株主名簿3[[#Totals],[持ち株数]]),"")</f>
        <v/>
      </c>
      <c r="G11" s="242"/>
    </row>
    <row r="12" spans="1:7" ht="25" customHeight="1" x14ac:dyDescent="0.2">
      <c r="A12" s="101">
        <f>ROW()-ROW(株主名簿3[[#Headers],[No.]])</f>
        <v>7</v>
      </c>
      <c r="B12" s="93"/>
      <c r="C12" s="241"/>
      <c r="D12" s="94"/>
      <c r="E12" s="95"/>
      <c r="F12" s="102" t="str">
        <f>IFERROR((株主名簿3[[#This Row],[持ち株数]]/株主名簿3[[#Totals],[持ち株数]]),"")</f>
        <v/>
      </c>
      <c r="G12" s="242"/>
    </row>
    <row r="13" spans="1:7" ht="25" customHeight="1" x14ac:dyDescent="0.2">
      <c r="A13" s="101">
        <f>ROW()-ROW(株主名簿3[[#Headers],[No.]])</f>
        <v>8</v>
      </c>
      <c r="B13" s="93"/>
      <c r="C13" s="241"/>
      <c r="D13" s="94"/>
      <c r="E13" s="95"/>
      <c r="F13" s="102" t="str">
        <f>IFERROR((株主名簿3[[#This Row],[持ち株数]]/株主名簿3[[#Totals],[持ち株数]]),"")</f>
        <v/>
      </c>
      <c r="G13" s="242"/>
    </row>
    <row r="14" spans="1:7" ht="25" customHeight="1" x14ac:dyDescent="0.2">
      <c r="A14" s="101">
        <f>ROW()-ROW(株主名簿3[[#Headers],[No.]])</f>
        <v>9</v>
      </c>
      <c r="B14" s="93"/>
      <c r="C14" s="241"/>
      <c r="D14" s="94"/>
      <c r="E14" s="95"/>
      <c r="F14" s="102" t="str">
        <f>IFERROR((株主名簿3[[#This Row],[持ち株数]]/株主名簿3[[#Totals],[持ち株数]]),"")</f>
        <v/>
      </c>
      <c r="G14" s="242"/>
    </row>
    <row r="15" spans="1:7" ht="25" customHeight="1" x14ac:dyDescent="0.2">
      <c r="A15" s="101">
        <f>ROW()-ROW(株主名簿3[[#Headers],[No.]])</f>
        <v>10</v>
      </c>
      <c r="B15" s="93"/>
      <c r="C15" s="241"/>
      <c r="D15" s="94"/>
      <c r="E15" s="95"/>
      <c r="F15" s="102" t="str">
        <f>IFERROR((株主名簿3[[#This Row],[持ち株数]]/株主名簿3[[#Totals],[持ち株数]]),"")</f>
        <v/>
      </c>
      <c r="G15" s="242"/>
    </row>
    <row r="16" spans="1:7" ht="25" customHeight="1" x14ac:dyDescent="0.2">
      <c r="A16" s="359">
        <f>ROW()-ROW(株主名簿3[[#Headers],[No.]])</f>
        <v>11</v>
      </c>
      <c r="B16" s="360" t="s">
        <v>108</v>
      </c>
      <c r="C16" s="361"/>
      <c r="D16" s="362"/>
      <c r="E16" s="96"/>
      <c r="F16" s="102" t="str">
        <f>IFERROR((株主名簿3[[#This Row],[持ち株数]]/株主名簿3[[#Totals],[持ち株数]]),"")</f>
        <v/>
      </c>
      <c r="G16" s="363"/>
    </row>
    <row r="17" spans="1:7" ht="27" customHeight="1" x14ac:dyDescent="0.2">
      <c r="A17" s="364"/>
      <c r="B17" s="278" t="s">
        <v>9</v>
      </c>
      <c r="C17" s="365" t="s">
        <v>109</v>
      </c>
      <c r="D17" s="366"/>
      <c r="E17" s="367">
        <f>SUBTOTAL(109,株主名簿3[持ち株数])</f>
        <v>0</v>
      </c>
      <c r="F17" s="368">
        <f>SUBTOTAL(109,株主名簿3[持ち株比率
（％）])</f>
        <v>0</v>
      </c>
      <c r="G17" s="369"/>
    </row>
    <row r="18" spans="1:7" ht="27" customHeight="1" x14ac:dyDescent="0.2">
      <c r="A18" s="564" t="s">
        <v>110</v>
      </c>
      <c r="B18" s="565"/>
      <c r="C18" s="565"/>
      <c r="D18" s="565"/>
      <c r="E18" s="565"/>
      <c r="F18" s="565"/>
      <c r="G18" s="566"/>
    </row>
    <row r="19" spans="1:7" ht="80" customHeight="1" x14ac:dyDescent="0.2">
      <c r="A19" s="567"/>
      <c r="B19" s="568"/>
      <c r="C19" s="568"/>
      <c r="D19" s="568"/>
      <c r="E19" s="568"/>
      <c r="F19" s="568"/>
      <c r="G19" s="569"/>
    </row>
    <row r="20" spans="1:7" x14ac:dyDescent="0.2">
      <c r="A20" s="209" t="s">
        <v>111</v>
      </c>
      <c r="B20" s="353"/>
      <c r="C20" s="353"/>
      <c r="D20" s="353"/>
      <c r="E20" s="208"/>
      <c r="F20" s="208"/>
      <c r="G20" s="208"/>
    </row>
    <row r="21" spans="1:7" ht="13" customHeight="1" x14ac:dyDescent="0.2">
      <c r="A21" s="370" t="s">
        <v>140</v>
      </c>
      <c r="B21" s="353"/>
      <c r="C21" s="353"/>
      <c r="D21" s="353"/>
      <c r="E21" s="208"/>
      <c r="F21" s="208"/>
      <c r="G21" s="208"/>
    </row>
    <row r="22" spans="1:7" ht="18" customHeight="1" x14ac:dyDescent="0.2">
      <c r="A22" s="276" t="s">
        <v>103</v>
      </c>
      <c r="B22" s="276" t="s">
        <v>112</v>
      </c>
      <c r="C22" s="276" t="s">
        <v>113</v>
      </c>
      <c r="D22" s="501" t="s">
        <v>139</v>
      </c>
      <c r="E22" s="501"/>
      <c r="F22" s="501" t="s">
        <v>114</v>
      </c>
      <c r="G22" s="501"/>
    </row>
    <row r="23" spans="1:7" ht="25" customHeight="1" x14ac:dyDescent="0.2">
      <c r="A23" s="277">
        <v>1</v>
      </c>
      <c r="B23" s="97"/>
      <c r="C23" s="97"/>
      <c r="D23" s="562"/>
      <c r="E23" s="562"/>
      <c r="F23" s="563"/>
      <c r="G23" s="563"/>
    </row>
    <row r="24" spans="1:7" ht="25" customHeight="1" x14ac:dyDescent="0.2">
      <c r="A24" s="277">
        <v>2</v>
      </c>
      <c r="B24" s="97"/>
      <c r="C24" s="97"/>
      <c r="D24" s="562"/>
      <c r="E24" s="562"/>
      <c r="F24" s="563"/>
      <c r="G24" s="563"/>
    </row>
    <row r="25" spans="1:7" ht="25" customHeight="1" x14ac:dyDescent="0.2">
      <c r="A25" s="277">
        <v>3</v>
      </c>
      <c r="B25" s="97"/>
      <c r="C25" s="97"/>
      <c r="D25" s="562"/>
      <c r="E25" s="562"/>
      <c r="F25" s="563"/>
      <c r="G25" s="563"/>
    </row>
    <row r="26" spans="1:7" ht="25" customHeight="1" x14ac:dyDescent="0.2">
      <c r="A26" s="277">
        <v>4</v>
      </c>
      <c r="B26" s="97"/>
      <c r="C26" s="97"/>
      <c r="D26" s="562"/>
      <c r="E26" s="562"/>
      <c r="F26" s="563"/>
      <c r="G26" s="563"/>
    </row>
    <row r="27" spans="1:7" ht="25" customHeight="1" x14ac:dyDescent="0.2">
      <c r="A27" s="277">
        <v>5</v>
      </c>
      <c r="B27" s="97"/>
      <c r="C27" s="97"/>
      <c r="D27" s="562"/>
      <c r="E27" s="562"/>
      <c r="F27" s="563"/>
      <c r="G27" s="563"/>
    </row>
    <row r="28" spans="1:7" ht="24" customHeight="1" x14ac:dyDescent="0.2">
      <c r="A28" s="371"/>
      <c r="B28" s="353"/>
      <c r="C28" s="353"/>
      <c r="D28" s="353"/>
      <c r="E28" s="208"/>
      <c r="F28" s="208"/>
      <c r="G28" s="208"/>
    </row>
    <row r="29" spans="1:7" ht="17.5" customHeight="1" x14ac:dyDescent="0.2">
      <c r="A29" s="207" t="s">
        <v>321</v>
      </c>
      <c r="B29" s="208"/>
      <c r="C29" s="353"/>
      <c r="D29" s="208"/>
      <c r="E29" s="372"/>
      <c r="F29" s="353"/>
      <c r="G29" s="208"/>
    </row>
    <row r="30" spans="1:7" ht="17.5" customHeight="1" x14ac:dyDescent="0.2">
      <c r="A30" s="373" t="s">
        <v>116</v>
      </c>
      <c r="B30" s="371"/>
      <c r="C30" s="371"/>
      <c r="D30" s="371"/>
      <c r="E30" s="374"/>
      <c r="F30" s="371"/>
      <c r="G30" s="208"/>
    </row>
    <row r="31" spans="1:7" ht="17.5" customHeight="1" x14ac:dyDescent="0.2">
      <c r="A31" s="373" t="s">
        <v>117</v>
      </c>
      <c r="B31" s="375"/>
      <c r="C31" s="375"/>
      <c r="D31" s="375"/>
      <c r="E31" s="376"/>
      <c r="F31" s="375"/>
      <c r="G31" s="208"/>
    </row>
    <row r="32" spans="1:7" ht="24" x14ac:dyDescent="0.2">
      <c r="A32" s="276" t="s">
        <v>103</v>
      </c>
      <c r="B32" s="276" t="s">
        <v>1</v>
      </c>
      <c r="C32" s="276" t="s">
        <v>136</v>
      </c>
      <c r="D32" s="377" t="s">
        <v>137</v>
      </c>
      <c r="E32" s="377"/>
      <c r="F32" s="378" t="s">
        <v>10</v>
      </c>
      <c r="G32" s="379" t="s">
        <v>19</v>
      </c>
    </row>
    <row r="33" spans="1:7" ht="25" customHeight="1" x14ac:dyDescent="0.2">
      <c r="A33" s="380">
        <v>1</v>
      </c>
      <c r="B33" s="98"/>
      <c r="C33" s="94"/>
      <c r="D33" s="570"/>
      <c r="E33" s="571"/>
      <c r="F33" s="243"/>
      <c r="G33" s="99"/>
    </row>
    <row r="34" spans="1:7" ht="25" customHeight="1" x14ac:dyDescent="0.2">
      <c r="A34" s="380">
        <f>A33+1</f>
        <v>2</v>
      </c>
      <c r="B34" s="98"/>
      <c r="C34" s="94"/>
      <c r="D34" s="570"/>
      <c r="E34" s="571"/>
      <c r="F34" s="243"/>
      <c r="G34" s="99"/>
    </row>
    <row r="35" spans="1:7" ht="25" customHeight="1" x14ac:dyDescent="0.2">
      <c r="A35" s="380">
        <f t="shared" ref="A35:A37" si="0">A34+1</f>
        <v>3</v>
      </c>
      <c r="B35" s="98"/>
      <c r="C35" s="94"/>
      <c r="D35" s="570"/>
      <c r="E35" s="571"/>
      <c r="F35" s="243"/>
      <c r="G35" s="100"/>
    </row>
    <row r="36" spans="1:7" ht="25" customHeight="1" x14ac:dyDescent="0.2">
      <c r="A36" s="380">
        <f t="shared" si="0"/>
        <v>4</v>
      </c>
      <c r="B36" s="98"/>
      <c r="C36" s="94"/>
      <c r="D36" s="570"/>
      <c r="E36" s="571"/>
      <c r="F36" s="243"/>
      <c r="G36" s="100"/>
    </row>
    <row r="37" spans="1:7" ht="25" customHeight="1" x14ac:dyDescent="0.2">
      <c r="A37" s="380">
        <f t="shared" si="0"/>
        <v>5</v>
      </c>
      <c r="B37" s="98"/>
      <c r="C37" s="94"/>
      <c r="D37" s="570"/>
      <c r="E37" s="571"/>
      <c r="F37" s="244"/>
      <c r="G37" s="100"/>
    </row>
  </sheetData>
  <sheetProtection algorithmName="SHA-512" hashValue="FC59k5yXNd72XndQHXlrDE2BxxVPzJSvKxN6oV5ryGznG17extCrkA3vQN0ckaVswE0mNA5ao+BNZA1A+QyYqQ==" saltValue="VxIy/6aszcpI/OjUda1GLQ==" spinCount="100000" sheet="1" insertRows="0" deleteRows="0" selectLockedCells="1"/>
  <mergeCells count="19">
    <mergeCell ref="D37:E37"/>
    <mergeCell ref="D27:E27"/>
    <mergeCell ref="F27:G27"/>
    <mergeCell ref="D33:E33"/>
    <mergeCell ref="D34:E34"/>
    <mergeCell ref="D35:E35"/>
    <mergeCell ref="D36:E36"/>
    <mergeCell ref="D24:E24"/>
    <mergeCell ref="F24:G24"/>
    <mergeCell ref="D25:E25"/>
    <mergeCell ref="F25:G25"/>
    <mergeCell ref="D26:E26"/>
    <mergeCell ref="F26:G26"/>
    <mergeCell ref="D23:E23"/>
    <mergeCell ref="F23:G23"/>
    <mergeCell ref="A18:G18"/>
    <mergeCell ref="A19:G19"/>
    <mergeCell ref="D22:E22"/>
    <mergeCell ref="F22:G22"/>
  </mergeCells>
  <phoneticPr fontId="2"/>
  <dataValidations count="4">
    <dataValidation type="list" allowBlank="1" showInputMessage="1" showErrorMessage="1" sqref="C23:C27">
      <formula1>"製造業その他,卸売業,小売業,サービス業"</formula1>
    </dataValidation>
    <dataValidation type="list" allowBlank="1" showInputMessage="1" showErrorMessage="1" sqref="C33:C37">
      <formula1>"東京都,千葉県,埼玉県,神奈川県,茨城県,栃木県,群馬県,山梨県"</formula1>
    </dataValidation>
    <dataValidation type="list" allowBlank="1" showInputMessage="1" showErrorMessage="1" sqref="G33:G37">
      <formula1>"自社所有,賃貸物件"</formula1>
    </dataValidation>
    <dataValidation type="list" allowBlank="1" showInputMessage="1" showErrorMessage="1" sqref="G5:G16">
      <formula1>"　,○"</formula1>
    </dataValidation>
  </dataValidations>
  <pageMargins left="0.70866141732283472" right="0.56000000000000005" top="0.74803149606299213" bottom="0.55000000000000004" header="0.31496062992125984" footer="0.31496062992125984"/>
  <pageSetup paperSize="9" scale="80"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3"/>
  <sheetViews>
    <sheetView showGridLines="0" view="pageBreakPreview" topLeftCell="A13" zoomScaleNormal="100" zoomScaleSheetLayoutView="100" workbookViewId="0">
      <selection activeCell="A40" sqref="A40:AI40"/>
    </sheetView>
  </sheetViews>
  <sheetFormatPr defaultColWidth="9" defaultRowHeight="13" x14ac:dyDescent="0.2"/>
  <cols>
    <col min="1" max="35" width="3" style="127" customWidth="1"/>
    <col min="36" max="36" width="2.453125" style="127" customWidth="1"/>
    <col min="37" max="16384" width="9" style="127"/>
  </cols>
  <sheetData>
    <row r="1" spans="1:39" ht="16.5" x14ac:dyDescent="0.2">
      <c r="A1" s="142" t="s">
        <v>322</v>
      </c>
    </row>
    <row r="2" spans="1:39" ht="16.5" customHeight="1" x14ac:dyDescent="0.2">
      <c r="A2" s="643" t="s">
        <v>203</v>
      </c>
      <c r="B2" s="644"/>
      <c r="C2" s="644"/>
      <c r="D2" s="644"/>
      <c r="E2" s="644"/>
      <c r="F2" s="644"/>
      <c r="G2" s="644"/>
      <c r="H2" s="644"/>
      <c r="I2" s="644"/>
      <c r="J2" s="644"/>
      <c r="K2" s="644"/>
      <c r="L2" s="644"/>
      <c r="M2" s="644"/>
      <c r="N2" s="644"/>
      <c r="O2" s="644"/>
      <c r="P2" s="644"/>
      <c r="Q2" s="644"/>
      <c r="R2" s="644"/>
      <c r="S2" s="644"/>
      <c r="T2" s="644"/>
      <c r="U2" s="644"/>
      <c r="V2" s="644"/>
      <c r="W2" s="644"/>
      <c r="X2" s="644"/>
      <c r="Y2" s="644"/>
      <c r="Z2" s="644"/>
      <c r="AA2" s="644"/>
      <c r="AB2" s="644"/>
      <c r="AC2" s="644"/>
      <c r="AD2" s="644"/>
      <c r="AE2" s="644"/>
      <c r="AF2" s="644"/>
      <c r="AG2" s="644"/>
      <c r="AH2" s="644"/>
      <c r="AI2" s="645"/>
      <c r="AJ2" s="143"/>
    </row>
    <row r="3" spans="1:39" ht="15" customHeight="1" x14ac:dyDescent="0.2">
      <c r="A3" s="248" t="s">
        <v>204</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249"/>
      <c r="AJ3" s="145"/>
    </row>
    <row r="4" spans="1:39" s="147" customFormat="1" ht="60.5" customHeight="1" x14ac:dyDescent="0.2">
      <c r="A4" s="640"/>
      <c r="B4" s="641"/>
      <c r="C4" s="641"/>
      <c r="D4" s="641"/>
      <c r="E4" s="641"/>
      <c r="F4" s="641"/>
      <c r="G4" s="641"/>
      <c r="H4" s="641"/>
      <c r="I4" s="641"/>
      <c r="J4" s="641"/>
      <c r="K4" s="641"/>
      <c r="L4" s="641"/>
      <c r="M4" s="641"/>
      <c r="N4" s="641"/>
      <c r="O4" s="641"/>
      <c r="P4" s="641"/>
      <c r="Q4" s="641"/>
      <c r="R4" s="641"/>
      <c r="S4" s="641"/>
      <c r="T4" s="641"/>
      <c r="U4" s="641"/>
      <c r="V4" s="641"/>
      <c r="W4" s="641"/>
      <c r="X4" s="641"/>
      <c r="Y4" s="641"/>
      <c r="Z4" s="641"/>
      <c r="AA4" s="641"/>
      <c r="AB4" s="641"/>
      <c r="AC4" s="641"/>
      <c r="AD4" s="641"/>
      <c r="AE4" s="641"/>
      <c r="AF4" s="641"/>
      <c r="AG4" s="641"/>
      <c r="AH4" s="641"/>
      <c r="AI4" s="642"/>
      <c r="AJ4" s="146"/>
    </row>
    <row r="5" spans="1:39" ht="16.5" customHeight="1" x14ac:dyDescent="0.2">
      <c r="A5" s="646" t="s">
        <v>205</v>
      </c>
      <c r="B5" s="647"/>
      <c r="C5" s="647"/>
      <c r="D5" s="647"/>
      <c r="E5" s="647"/>
      <c r="F5" s="647"/>
      <c r="G5" s="647"/>
      <c r="H5" s="647"/>
      <c r="I5" s="647"/>
      <c r="J5" s="647"/>
      <c r="K5" s="647"/>
      <c r="L5" s="647"/>
      <c r="M5" s="647"/>
      <c r="N5" s="647"/>
      <c r="O5" s="647"/>
      <c r="P5" s="647"/>
      <c r="Q5" s="647"/>
      <c r="R5" s="647"/>
      <c r="S5" s="647"/>
      <c r="T5" s="647"/>
      <c r="U5" s="647"/>
      <c r="V5" s="647"/>
      <c r="W5" s="647"/>
      <c r="X5" s="647"/>
      <c r="Y5" s="647"/>
      <c r="Z5" s="647"/>
      <c r="AA5" s="647"/>
      <c r="AB5" s="647"/>
      <c r="AC5" s="647"/>
      <c r="AD5" s="647"/>
      <c r="AE5" s="647"/>
      <c r="AF5" s="647"/>
      <c r="AG5" s="647"/>
      <c r="AH5" s="647"/>
      <c r="AI5" s="648"/>
      <c r="AJ5" s="143"/>
    </row>
    <row r="6" spans="1:39" ht="16.5" customHeight="1" x14ac:dyDescent="0.2">
      <c r="A6" s="250" t="s">
        <v>206</v>
      </c>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251"/>
      <c r="AJ6" s="148"/>
    </row>
    <row r="7" spans="1:39" ht="15" customHeight="1" x14ac:dyDescent="0.2">
      <c r="A7" s="248" t="s">
        <v>207</v>
      </c>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251"/>
      <c r="AJ7" s="149"/>
    </row>
    <row r="8" spans="1:39" ht="27" customHeight="1" x14ac:dyDescent="0.2">
      <c r="A8" s="649" t="s">
        <v>208</v>
      </c>
      <c r="B8" s="650"/>
      <c r="C8" s="650"/>
      <c r="D8" s="650"/>
      <c r="E8" s="650"/>
      <c r="F8" s="650"/>
      <c r="G8" s="650"/>
      <c r="H8" s="650"/>
      <c r="I8" s="650"/>
      <c r="J8" s="651"/>
      <c r="K8" s="652" t="s">
        <v>209</v>
      </c>
      <c r="L8" s="653"/>
      <c r="M8" s="653"/>
      <c r="N8" s="653"/>
      <c r="O8" s="654"/>
      <c r="P8" s="655" t="s">
        <v>210</v>
      </c>
      <c r="Q8" s="655"/>
      <c r="R8" s="655"/>
      <c r="S8" s="655"/>
      <c r="T8" s="655"/>
      <c r="U8" s="655" t="s">
        <v>211</v>
      </c>
      <c r="V8" s="655"/>
      <c r="W8" s="655"/>
      <c r="X8" s="655"/>
      <c r="Y8" s="655"/>
      <c r="Z8" s="627" t="s">
        <v>212</v>
      </c>
      <c r="AA8" s="627"/>
      <c r="AB8" s="627"/>
      <c r="AC8" s="627"/>
      <c r="AD8" s="630"/>
      <c r="AE8" s="656" t="s">
        <v>9</v>
      </c>
      <c r="AF8" s="627"/>
      <c r="AG8" s="627"/>
      <c r="AH8" s="627"/>
      <c r="AI8" s="627"/>
      <c r="AJ8" s="150"/>
      <c r="AK8" s="150"/>
      <c r="AL8" s="151"/>
      <c r="AM8" s="151"/>
    </row>
    <row r="9" spans="1:39" ht="27" customHeight="1" x14ac:dyDescent="0.2">
      <c r="A9" s="637"/>
      <c r="B9" s="638"/>
      <c r="C9" s="638"/>
      <c r="D9" s="638"/>
      <c r="E9" s="638"/>
      <c r="F9" s="638"/>
      <c r="G9" s="638"/>
      <c r="H9" s="638"/>
      <c r="I9" s="638"/>
      <c r="J9" s="639"/>
      <c r="K9" s="637"/>
      <c r="L9" s="638"/>
      <c r="M9" s="638"/>
      <c r="N9" s="626" t="s">
        <v>213</v>
      </c>
      <c r="O9" s="627"/>
      <c r="P9" s="628"/>
      <c r="Q9" s="628"/>
      <c r="R9" s="629"/>
      <c r="S9" s="626" t="s">
        <v>213</v>
      </c>
      <c r="T9" s="627"/>
      <c r="U9" s="628"/>
      <c r="V9" s="628"/>
      <c r="W9" s="629"/>
      <c r="X9" s="626" t="s">
        <v>213</v>
      </c>
      <c r="Y9" s="627"/>
      <c r="Z9" s="628"/>
      <c r="AA9" s="628"/>
      <c r="AB9" s="629"/>
      <c r="AC9" s="626" t="s">
        <v>213</v>
      </c>
      <c r="AD9" s="630"/>
      <c r="AE9" s="631">
        <f>K9+P9+U9+Z9</f>
        <v>0</v>
      </c>
      <c r="AF9" s="632"/>
      <c r="AG9" s="633"/>
      <c r="AH9" s="626" t="s">
        <v>213</v>
      </c>
      <c r="AI9" s="627"/>
      <c r="AJ9" s="150"/>
      <c r="AK9" s="150"/>
      <c r="AL9" s="151"/>
      <c r="AM9" s="151"/>
    </row>
    <row r="10" spans="1:39" ht="27" customHeight="1" x14ac:dyDescent="0.2">
      <c r="A10" s="637"/>
      <c r="B10" s="638"/>
      <c r="C10" s="638"/>
      <c r="D10" s="638"/>
      <c r="E10" s="638"/>
      <c r="F10" s="638"/>
      <c r="G10" s="638"/>
      <c r="H10" s="638"/>
      <c r="I10" s="638"/>
      <c r="J10" s="639"/>
      <c r="K10" s="637"/>
      <c r="L10" s="638"/>
      <c r="M10" s="638"/>
      <c r="N10" s="626" t="s">
        <v>213</v>
      </c>
      <c r="O10" s="627"/>
      <c r="P10" s="628"/>
      <c r="Q10" s="628"/>
      <c r="R10" s="629"/>
      <c r="S10" s="626" t="s">
        <v>213</v>
      </c>
      <c r="T10" s="627"/>
      <c r="U10" s="628"/>
      <c r="V10" s="628"/>
      <c r="W10" s="629"/>
      <c r="X10" s="626" t="s">
        <v>213</v>
      </c>
      <c r="Y10" s="627"/>
      <c r="Z10" s="628"/>
      <c r="AA10" s="628"/>
      <c r="AB10" s="629"/>
      <c r="AC10" s="626" t="s">
        <v>213</v>
      </c>
      <c r="AD10" s="630"/>
      <c r="AE10" s="631">
        <f>K10+P10+U10+Z10</f>
        <v>0</v>
      </c>
      <c r="AF10" s="632"/>
      <c r="AG10" s="633"/>
      <c r="AH10" s="626" t="s">
        <v>213</v>
      </c>
      <c r="AI10" s="627"/>
      <c r="AJ10" s="150"/>
      <c r="AK10" s="150"/>
      <c r="AL10" s="151"/>
      <c r="AM10" s="151"/>
    </row>
    <row r="11" spans="1:39" ht="27" customHeight="1" x14ac:dyDescent="0.2">
      <c r="A11" s="637"/>
      <c r="B11" s="638"/>
      <c r="C11" s="638"/>
      <c r="D11" s="638"/>
      <c r="E11" s="638"/>
      <c r="F11" s="638"/>
      <c r="G11" s="638"/>
      <c r="H11" s="638"/>
      <c r="I11" s="638"/>
      <c r="J11" s="639"/>
      <c r="K11" s="637"/>
      <c r="L11" s="638"/>
      <c r="M11" s="638"/>
      <c r="N11" s="626" t="s">
        <v>213</v>
      </c>
      <c r="O11" s="627"/>
      <c r="P11" s="628"/>
      <c r="Q11" s="628"/>
      <c r="R11" s="629"/>
      <c r="S11" s="626" t="s">
        <v>213</v>
      </c>
      <c r="T11" s="627"/>
      <c r="U11" s="628"/>
      <c r="V11" s="628"/>
      <c r="W11" s="629"/>
      <c r="X11" s="626" t="s">
        <v>213</v>
      </c>
      <c r="Y11" s="627"/>
      <c r="Z11" s="628"/>
      <c r="AA11" s="628"/>
      <c r="AB11" s="629"/>
      <c r="AC11" s="626" t="s">
        <v>213</v>
      </c>
      <c r="AD11" s="630"/>
      <c r="AE11" s="631">
        <f>K11+P11+U11+Z11</f>
        <v>0</v>
      </c>
      <c r="AF11" s="632"/>
      <c r="AG11" s="633"/>
      <c r="AH11" s="626" t="s">
        <v>213</v>
      </c>
      <c r="AI11" s="627"/>
      <c r="AJ11" s="150"/>
      <c r="AK11" s="150"/>
      <c r="AL11" s="151"/>
      <c r="AM11" s="151"/>
    </row>
    <row r="12" spans="1:39" ht="27" customHeight="1" x14ac:dyDescent="0.2">
      <c r="A12" s="637"/>
      <c r="B12" s="638"/>
      <c r="C12" s="638"/>
      <c r="D12" s="638"/>
      <c r="E12" s="638"/>
      <c r="F12" s="638"/>
      <c r="G12" s="638"/>
      <c r="H12" s="638"/>
      <c r="I12" s="638"/>
      <c r="J12" s="639"/>
      <c r="K12" s="637"/>
      <c r="L12" s="638"/>
      <c r="M12" s="638"/>
      <c r="N12" s="626" t="s">
        <v>213</v>
      </c>
      <c r="O12" s="627"/>
      <c r="P12" s="628"/>
      <c r="Q12" s="628"/>
      <c r="R12" s="629"/>
      <c r="S12" s="626" t="s">
        <v>213</v>
      </c>
      <c r="T12" s="627"/>
      <c r="U12" s="628"/>
      <c r="V12" s="628"/>
      <c r="W12" s="629"/>
      <c r="X12" s="626" t="s">
        <v>213</v>
      </c>
      <c r="Y12" s="627"/>
      <c r="Z12" s="628"/>
      <c r="AA12" s="628"/>
      <c r="AB12" s="629"/>
      <c r="AC12" s="626" t="s">
        <v>213</v>
      </c>
      <c r="AD12" s="630"/>
      <c r="AE12" s="631">
        <f>K12+P12+U12+Z12</f>
        <v>0</v>
      </c>
      <c r="AF12" s="632"/>
      <c r="AG12" s="633"/>
      <c r="AH12" s="626" t="s">
        <v>213</v>
      </c>
      <c r="AI12" s="627"/>
      <c r="AJ12" s="150"/>
      <c r="AK12" s="150"/>
      <c r="AL12" s="151"/>
      <c r="AM12" s="151"/>
    </row>
    <row r="13" spans="1:39" ht="27" customHeight="1" thickBot="1" x14ac:dyDescent="0.25">
      <c r="A13" s="637"/>
      <c r="B13" s="638"/>
      <c r="C13" s="638"/>
      <c r="D13" s="638"/>
      <c r="E13" s="638"/>
      <c r="F13" s="638"/>
      <c r="G13" s="638"/>
      <c r="H13" s="638"/>
      <c r="I13" s="638"/>
      <c r="J13" s="639"/>
      <c r="K13" s="637"/>
      <c r="L13" s="638"/>
      <c r="M13" s="638"/>
      <c r="N13" s="626" t="s">
        <v>213</v>
      </c>
      <c r="O13" s="627"/>
      <c r="P13" s="628"/>
      <c r="Q13" s="628"/>
      <c r="R13" s="629"/>
      <c r="S13" s="626" t="s">
        <v>213</v>
      </c>
      <c r="T13" s="627"/>
      <c r="U13" s="628"/>
      <c r="V13" s="628"/>
      <c r="W13" s="629"/>
      <c r="X13" s="626" t="s">
        <v>213</v>
      </c>
      <c r="Y13" s="627"/>
      <c r="Z13" s="628"/>
      <c r="AA13" s="628"/>
      <c r="AB13" s="629"/>
      <c r="AC13" s="626" t="s">
        <v>213</v>
      </c>
      <c r="AD13" s="630"/>
      <c r="AE13" s="631">
        <f>K13+P13+U13+Z13</f>
        <v>0</v>
      </c>
      <c r="AF13" s="632"/>
      <c r="AG13" s="633"/>
      <c r="AH13" s="626" t="s">
        <v>213</v>
      </c>
      <c r="AI13" s="627"/>
      <c r="AJ13" s="150"/>
      <c r="AK13" s="150"/>
      <c r="AL13" s="151"/>
      <c r="AM13" s="151"/>
    </row>
    <row r="14" spans="1:39" ht="27" customHeight="1" x14ac:dyDescent="0.2">
      <c r="A14" s="634" t="s">
        <v>9</v>
      </c>
      <c r="B14" s="635"/>
      <c r="C14" s="635"/>
      <c r="D14" s="635"/>
      <c r="E14" s="635"/>
      <c r="F14" s="635"/>
      <c r="G14" s="635"/>
      <c r="H14" s="635"/>
      <c r="I14" s="635"/>
      <c r="J14" s="624"/>
      <c r="K14" s="619">
        <f>SUM(K9:M13)</f>
        <v>0</v>
      </c>
      <c r="L14" s="636"/>
      <c r="M14" s="636"/>
      <c r="N14" s="620" t="s">
        <v>213</v>
      </c>
      <c r="O14" s="621"/>
      <c r="P14" s="618">
        <f>SUM(P9:R13)</f>
        <v>0</v>
      </c>
      <c r="Q14" s="618"/>
      <c r="R14" s="619"/>
      <c r="S14" s="620" t="s">
        <v>213</v>
      </c>
      <c r="T14" s="621"/>
      <c r="U14" s="618">
        <f>SUM(U9:W13)</f>
        <v>0</v>
      </c>
      <c r="V14" s="618"/>
      <c r="W14" s="619"/>
      <c r="X14" s="620" t="s">
        <v>213</v>
      </c>
      <c r="Y14" s="621"/>
      <c r="Z14" s="618">
        <f>SUM(Z9:AB13)</f>
        <v>0</v>
      </c>
      <c r="AA14" s="618"/>
      <c r="AB14" s="619"/>
      <c r="AC14" s="620" t="s">
        <v>213</v>
      </c>
      <c r="AD14" s="622"/>
      <c r="AE14" s="623">
        <f>SUM(AE9:AG13)</f>
        <v>0</v>
      </c>
      <c r="AF14" s="618"/>
      <c r="AG14" s="619"/>
      <c r="AH14" s="624" t="s">
        <v>213</v>
      </c>
      <c r="AI14" s="625"/>
      <c r="AJ14" s="150"/>
      <c r="AK14" s="150"/>
      <c r="AL14" s="151"/>
      <c r="AM14" s="151"/>
    </row>
    <row r="15" spans="1:39" ht="13.5" customHeight="1" x14ac:dyDescent="0.2">
      <c r="A15" s="250" t="s">
        <v>214</v>
      </c>
      <c r="B15" s="148"/>
      <c r="C15" s="148"/>
      <c r="D15" s="148"/>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251"/>
      <c r="AJ15" s="151"/>
    </row>
    <row r="16" spans="1:39" ht="13.5" customHeight="1" x14ac:dyDescent="0.2">
      <c r="A16" s="602" t="s">
        <v>215</v>
      </c>
      <c r="B16" s="603"/>
      <c r="C16" s="603"/>
      <c r="D16" s="603"/>
      <c r="E16" s="603"/>
      <c r="F16" s="603"/>
      <c r="G16" s="603"/>
      <c r="H16" s="603"/>
      <c r="I16" s="603"/>
      <c r="J16" s="603"/>
      <c r="K16" s="603"/>
      <c r="L16" s="603"/>
      <c r="M16" s="603"/>
      <c r="N16" s="603"/>
      <c r="O16" s="603"/>
      <c r="P16" s="603"/>
      <c r="Q16" s="603"/>
      <c r="R16" s="603"/>
      <c r="S16" s="603"/>
      <c r="T16" s="603"/>
      <c r="U16" s="603"/>
      <c r="V16" s="603"/>
      <c r="W16" s="603"/>
      <c r="X16" s="603"/>
      <c r="Y16" s="603"/>
      <c r="Z16" s="603"/>
      <c r="AA16" s="603"/>
      <c r="AB16" s="603"/>
      <c r="AC16" s="603"/>
      <c r="AD16" s="603"/>
      <c r="AE16" s="603"/>
      <c r="AF16" s="603"/>
      <c r="AG16" s="603"/>
      <c r="AH16" s="603"/>
      <c r="AI16" s="604"/>
      <c r="AJ16" s="151"/>
    </row>
    <row r="17" spans="1:36" ht="13.5" customHeight="1" x14ac:dyDescent="0.2">
      <c r="A17" s="252"/>
      <c r="B17" s="152"/>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0"/>
      <c r="AF17" s="150"/>
      <c r="AG17" s="150"/>
      <c r="AH17" s="150"/>
      <c r="AI17" s="253"/>
      <c r="AJ17" s="151"/>
    </row>
    <row r="18" spans="1:36" ht="13.5" customHeight="1" x14ac:dyDescent="0.2">
      <c r="A18" s="252"/>
      <c r="B18" s="605" t="s">
        <v>216</v>
      </c>
      <c r="C18" s="568"/>
      <c r="D18" s="568"/>
      <c r="E18" s="568"/>
      <c r="F18" s="568"/>
      <c r="G18" s="568"/>
      <c r="H18" s="568"/>
      <c r="I18" s="568"/>
      <c r="J18" s="568"/>
      <c r="K18" s="569"/>
      <c r="L18" s="246"/>
      <c r="M18" s="605" t="s">
        <v>217</v>
      </c>
      <c r="N18" s="568"/>
      <c r="O18" s="568"/>
      <c r="P18" s="568"/>
      <c r="Q18" s="568"/>
      <c r="R18" s="568"/>
      <c r="S18" s="568"/>
      <c r="T18" s="568"/>
      <c r="U18" s="568"/>
      <c r="V18" s="568"/>
      <c r="W18" s="568"/>
      <c r="X18" s="568"/>
      <c r="Y18" s="568"/>
      <c r="Z18" s="568"/>
      <c r="AA18" s="568"/>
      <c r="AB18" s="568"/>
      <c r="AC18" s="568"/>
      <c r="AD18" s="568"/>
      <c r="AE18" s="606"/>
      <c r="AF18" s="606"/>
      <c r="AG18" s="606"/>
      <c r="AH18" s="607"/>
      <c r="AI18" s="253"/>
      <c r="AJ18" s="151"/>
    </row>
    <row r="19" spans="1:36" ht="13.5" customHeight="1" x14ac:dyDescent="0.2">
      <c r="A19" s="252"/>
      <c r="B19" s="608"/>
      <c r="C19" s="609"/>
      <c r="D19" s="609"/>
      <c r="E19" s="609"/>
      <c r="F19" s="609"/>
      <c r="G19" s="609"/>
      <c r="H19" s="609"/>
      <c r="I19" s="609"/>
      <c r="J19" s="609"/>
      <c r="K19" s="610"/>
      <c r="L19" s="246"/>
      <c r="M19" s="608"/>
      <c r="N19" s="609"/>
      <c r="O19" s="609"/>
      <c r="P19" s="609"/>
      <c r="Q19" s="609"/>
      <c r="R19" s="609"/>
      <c r="S19" s="609"/>
      <c r="T19" s="609"/>
      <c r="U19" s="609"/>
      <c r="V19" s="609"/>
      <c r="W19" s="609"/>
      <c r="X19" s="609"/>
      <c r="Y19" s="609"/>
      <c r="Z19" s="609"/>
      <c r="AA19" s="609"/>
      <c r="AB19" s="609"/>
      <c r="AC19" s="609"/>
      <c r="AD19" s="609"/>
      <c r="AE19" s="609"/>
      <c r="AF19" s="609"/>
      <c r="AG19" s="609"/>
      <c r="AH19" s="610"/>
      <c r="AI19" s="253"/>
      <c r="AJ19" s="151"/>
    </row>
    <row r="20" spans="1:36" ht="13.5" customHeight="1" x14ac:dyDescent="0.2">
      <c r="A20" s="252"/>
      <c r="B20" s="611"/>
      <c r="C20" s="612"/>
      <c r="D20" s="612"/>
      <c r="E20" s="612"/>
      <c r="F20" s="612"/>
      <c r="G20" s="612"/>
      <c r="H20" s="612"/>
      <c r="I20" s="612"/>
      <c r="J20" s="612"/>
      <c r="K20" s="613"/>
      <c r="L20" s="246"/>
      <c r="M20" s="611"/>
      <c r="N20" s="612"/>
      <c r="O20" s="612"/>
      <c r="P20" s="612"/>
      <c r="Q20" s="612"/>
      <c r="R20" s="612"/>
      <c r="S20" s="612"/>
      <c r="T20" s="612"/>
      <c r="U20" s="612"/>
      <c r="V20" s="612"/>
      <c r="W20" s="612"/>
      <c r="X20" s="612"/>
      <c r="Y20" s="612"/>
      <c r="Z20" s="612"/>
      <c r="AA20" s="612"/>
      <c r="AB20" s="612"/>
      <c r="AC20" s="612"/>
      <c r="AD20" s="612"/>
      <c r="AE20" s="612"/>
      <c r="AF20" s="612"/>
      <c r="AG20" s="612"/>
      <c r="AH20" s="613"/>
      <c r="AI20" s="253"/>
      <c r="AJ20" s="151"/>
    </row>
    <row r="21" spans="1:36" ht="13.5" customHeight="1" x14ac:dyDescent="0.2">
      <c r="A21" s="252"/>
      <c r="B21" s="611"/>
      <c r="C21" s="612"/>
      <c r="D21" s="612"/>
      <c r="E21" s="612"/>
      <c r="F21" s="612"/>
      <c r="G21" s="612"/>
      <c r="H21" s="612"/>
      <c r="I21" s="612"/>
      <c r="J21" s="612"/>
      <c r="K21" s="613"/>
      <c r="L21" s="246"/>
      <c r="M21" s="611"/>
      <c r="N21" s="612"/>
      <c r="O21" s="612"/>
      <c r="P21" s="612"/>
      <c r="Q21" s="612"/>
      <c r="R21" s="612"/>
      <c r="S21" s="612"/>
      <c r="T21" s="612"/>
      <c r="U21" s="612"/>
      <c r="V21" s="612"/>
      <c r="W21" s="612"/>
      <c r="X21" s="612"/>
      <c r="Y21" s="612"/>
      <c r="Z21" s="612"/>
      <c r="AA21" s="612"/>
      <c r="AB21" s="612"/>
      <c r="AC21" s="612"/>
      <c r="AD21" s="612"/>
      <c r="AE21" s="612"/>
      <c r="AF21" s="612"/>
      <c r="AG21" s="612"/>
      <c r="AH21" s="613"/>
      <c r="AI21" s="253"/>
      <c r="AJ21" s="151"/>
    </row>
    <row r="22" spans="1:36" ht="13.5" customHeight="1" x14ac:dyDescent="0.2">
      <c r="A22" s="252"/>
      <c r="B22" s="611"/>
      <c r="C22" s="612"/>
      <c r="D22" s="612"/>
      <c r="E22" s="612"/>
      <c r="F22" s="612"/>
      <c r="G22" s="612"/>
      <c r="H22" s="612"/>
      <c r="I22" s="612"/>
      <c r="J22" s="612"/>
      <c r="K22" s="613"/>
      <c r="L22" s="246"/>
      <c r="M22" s="611"/>
      <c r="N22" s="612"/>
      <c r="O22" s="612"/>
      <c r="P22" s="612"/>
      <c r="Q22" s="612"/>
      <c r="R22" s="612"/>
      <c r="S22" s="612"/>
      <c r="T22" s="612"/>
      <c r="U22" s="612"/>
      <c r="V22" s="612"/>
      <c r="W22" s="612"/>
      <c r="X22" s="612"/>
      <c r="Y22" s="612"/>
      <c r="Z22" s="612"/>
      <c r="AA22" s="612"/>
      <c r="AB22" s="612"/>
      <c r="AC22" s="612"/>
      <c r="AD22" s="612"/>
      <c r="AE22" s="612"/>
      <c r="AF22" s="612"/>
      <c r="AG22" s="612"/>
      <c r="AH22" s="613"/>
      <c r="AI22" s="253"/>
      <c r="AJ22" s="151"/>
    </row>
    <row r="23" spans="1:36" ht="13.5" customHeight="1" x14ac:dyDescent="0.2">
      <c r="A23" s="252"/>
      <c r="B23" s="611"/>
      <c r="C23" s="612"/>
      <c r="D23" s="612"/>
      <c r="E23" s="612"/>
      <c r="F23" s="612"/>
      <c r="G23" s="612"/>
      <c r="H23" s="612"/>
      <c r="I23" s="612"/>
      <c r="J23" s="612"/>
      <c r="K23" s="613"/>
      <c r="L23" s="246"/>
      <c r="M23" s="611"/>
      <c r="N23" s="612"/>
      <c r="O23" s="612"/>
      <c r="P23" s="612"/>
      <c r="Q23" s="612"/>
      <c r="R23" s="612"/>
      <c r="S23" s="612"/>
      <c r="T23" s="612"/>
      <c r="U23" s="612"/>
      <c r="V23" s="612"/>
      <c r="W23" s="612"/>
      <c r="X23" s="612"/>
      <c r="Y23" s="612"/>
      <c r="Z23" s="612"/>
      <c r="AA23" s="612"/>
      <c r="AB23" s="612"/>
      <c r="AC23" s="612"/>
      <c r="AD23" s="612"/>
      <c r="AE23" s="612"/>
      <c r="AF23" s="612"/>
      <c r="AG23" s="612"/>
      <c r="AH23" s="613"/>
      <c r="AI23" s="253"/>
      <c r="AJ23" s="151"/>
    </row>
    <row r="24" spans="1:36" ht="13.5" customHeight="1" x14ac:dyDescent="0.2">
      <c r="A24" s="252"/>
      <c r="B24" s="611"/>
      <c r="C24" s="612"/>
      <c r="D24" s="612"/>
      <c r="E24" s="612"/>
      <c r="F24" s="612"/>
      <c r="G24" s="612"/>
      <c r="H24" s="612"/>
      <c r="I24" s="612"/>
      <c r="J24" s="612"/>
      <c r="K24" s="613"/>
      <c r="L24" s="246"/>
      <c r="M24" s="611"/>
      <c r="N24" s="612"/>
      <c r="O24" s="612"/>
      <c r="P24" s="612"/>
      <c r="Q24" s="612"/>
      <c r="R24" s="612"/>
      <c r="S24" s="612"/>
      <c r="T24" s="612"/>
      <c r="U24" s="612"/>
      <c r="V24" s="612"/>
      <c r="W24" s="612"/>
      <c r="X24" s="612"/>
      <c r="Y24" s="612"/>
      <c r="Z24" s="612"/>
      <c r="AA24" s="612"/>
      <c r="AB24" s="612"/>
      <c r="AC24" s="612"/>
      <c r="AD24" s="612"/>
      <c r="AE24" s="612"/>
      <c r="AF24" s="612"/>
      <c r="AG24" s="612"/>
      <c r="AH24" s="613"/>
      <c r="AI24" s="253"/>
      <c r="AJ24" s="151"/>
    </row>
    <row r="25" spans="1:36" ht="13.5" customHeight="1" x14ac:dyDescent="0.2">
      <c r="A25" s="252"/>
      <c r="B25" s="611"/>
      <c r="C25" s="612"/>
      <c r="D25" s="612"/>
      <c r="E25" s="612"/>
      <c r="F25" s="612"/>
      <c r="G25" s="612"/>
      <c r="H25" s="612"/>
      <c r="I25" s="612"/>
      <c r="J25" s="612"/>
      <c r="K25" s="613"/>
      <c r="L25" s="246"/>
      <c r="M25" s="611"/>
      <c r="N25" s="612"/>
      <c r="O25" s="612"/>
      <c r="P25" s="612"/>
      <c r="Q25" s="612"/>
      <c r="R25" s="612"/>
      <c r="S25" s="612"/>
      <c r="T25" s="612"/>
      <c r="U25" s="612"/>
      <c r="V25" s="612"/>
      <c r="W25" s="612"/>
      <c r="X25" s="612"/>
      <c r="Y25" s="612"/>
      <c r="Z25" s="612"/>
      <c r="AA25" s="612"/>
      <c r="AB25" s="612"/>
      <c r="AC25" s="612"/>
      <c r="AD25" s="612"/>
      <c r="AE25" s="612"/>
      <c r="AF25" s="612"/>
      <c r="AG25" s="612"/>
      <c r="AH25" s="613"/>
      <c r="AI25" s="253"/>
      <c r="AJ25" s="151"/>
    </row>
    <row r="26" spans="1:36" ht="13.5" customHeight="1" x14ac:dyDescent="0.2">
      <c r="A26" s="252"/>
      <c r="B26" s="611"/>
      <c r="C26" s="612"/>
      <c r="D26" s="612"/>
      <c r="E26" s="612"/>
      <c r="F26" s="612"/>
      <c r="G26" s="612"/>
      <c r="H26" s="612"/>
      <c r="I26" s="612"/>
      <c r="J26" s="612"/>
      <c r="K26" s="613"/>
      <c r="L26" s="246"/>
      <c r="M26" s="611"/>
      <c r="N26" s="612"/>
      <c r="O26" s="612"/>
      <c r="P26" s="612"/>
      <c r="Q26" s="612"/>
      <c r="R26" s="612"/>
      <c r="S26" s="612"/>
      <c r="T26" s="612"/>
      <c r="U26" s="612"/>
      <c r="V26" s="612"/>
      <c r="W26" s="612"/>
      <c r="X26" s="612"/>
      <c r="Y26" s="612"/>
      <c r="Z26" s="612"/>
      <c r="AA26" s="612"/>
      <c r="AB26" s="612"/>
      <c r="AC26" s="612"/>
      <c r="AD26" s="612"/>
      <c r="AE26" s="612"/>
      <c r="AF26" s="612"/>
      <c r="AG26" s="612"/>
      <c r="AH26" s="613"/>
      <c r="AI26" s="253"/>
      <c r="AJ26" s="151"/>
    </row>
    <row r="27" spans="1:36" ht="13.5" customHeight="1" x14ac:dyDescent="0.2">
      <c r="A27" s="252"/>
      <c r="B27" s="611"/>
      <c r="C27" s="612"/>
      <c r="D27" s="612"/>
      <c r="E27" s="612"/>
      <c r="F27" s="612"/>
      <c r="G27" s="612"/>
      <c r="H27" s="612"/>
      <c r="I27" s="612"/>
      <c r="J27" s="612"/>
      <c r="K27" s="613"/>
      <c r="L27" s="246"/>
      <c r="M27" s="611"/>
      <c r="N27" s="612"/>
      <c r="O27" s="612"/>
      <c r="P27" s="612"/>
      <c r="Q27" s="612"/>
      <c r="R27" s="612"/>
      <c r="S27" s="612"/>
      <c r="T27" s="612"/>
      <c r="U27" s="612"/>
      <c r="V27" s="612"/>
      <c r="W27" s="612"/>
      <c r="X27" s="612"/>
      <c r="Y27" s="612"/>
      <c r="Z27" s="612"/>
      <c r="AA27" s="612"/>
      <c r="AB27" s="612"/>
      <c r="AC27" s="612"/>
      <c r="AD27" s="612"/>
      <c r="AE27" s="612"/>
      <c r="AF27" s="612"/>
      <c r="AG27" s="612"/>
      <c r="AH27" s="613"/>
      <c r="AI27" s="253"/>
      <c r="AJ27" s="151"/>
    </row>
    <row r="28" spans="1:36" ht="13.5" customHeight="1" x14ac:dyDescent="0.2">
      <c r="A28" s="252"/>
      <c r="B28" s="614"/>
      <c r="C28" s="615"/>
      <c r="D28" s="615"/>
      <c r="E28" s="615"/>
      <c r="F28" s="615"/>
      <c r="G28" s="615"/>
      <c r="H28" s="615"/>
      <c r="I28" s="615"/>
      <c r="J28" s="615"/>
      <c r="K28" s="616"/>
      <c r="L28" s="150"/>
      <c r="M28" s="614"/>
      <c r="N28" s="615"/>
      <c r="O28" s="615"/>
      <c r="P28" s="615"/>
      <c r="Q28" s="615"/>
      <c r="R28" s="615"/>
      <c r="S28" s="615"/>
      <c r="T28" s="615"/>
      <c r="U28" s="615"/>
      <c r="V28" s="615"/>
      <c r="W28" s="615"/>
      <c r="X28" s="615"/>
      <c r="Y28" s="615"/>
      <c r="Z28" s="615"/>
      <c r="AA28" s="615"/>
      <c r="AB28" s="615"/>
      <c r="AC28" s="615"/>
      <c r="AD28" s="615"/>
      <c r="AE28" s="615"/>
      <c r="AF28" s="615"/>
      <c r="AG28" s="615"/>
      <c r="AH28" s="616"/>
      <c r="AI28" s="253"/>
    </row>
    <row r="29" spans="1:36" ht="13.5" customHeight="1" x14ac:dyDescent="0.2">
      <c r="A29" s="254"/>
      <c r="B29" s="153"/>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255"/>
    </row>
    <row r="30" spans="1:36" s="124" customFormat="1" x14ac:dyDescent="0.2">
      <c r="A30" s="256" t="s">
        <v>218</v>
      </c>
      <c r="B30" s="154"/>
      <c r="C30" s="154"/>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257"/>
      <c r="AJ30"/>
    </row>
    <row r="31" spans="1:36" s="124" customFormat="1" x14ac:dyDescent="0.2">
      <c r="A31" s="258" t="s">
        <v>219</v>
      </c>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259"/>
      <c r="AJ31"/>
    </row>
    <row r="32" spans="1:36" s="124" customFormat="1" x14ac:dyDescent="0.2">
      <c r="A32" s="617" t="s">
        <v>220</v>
      </c>
      <c r="B32" s="582"/>
      <c r="C32" s="582"/>
      <c r="D32" s="582"/>
      <c r="E32" s="582"/>
      <c r="F32" s="582"/>
      <c r="G32" s="582"/>
      <c r="H32" s="582"/>
      <c r="I32" s="617" t="s">
        <v>221</v>
      </c>
      <c r="J32" s="582"/>
      <c r="K32" s="582"/>
      <c r="L32" s="582"/>
      <c r="M32" s="582"/>
      <c r="N32" s="582"/>
      <c r="O32" s="582"/>
      <c r="P32" s="582"/>
      <c r="Q32" s="582"/>
      <c r="R32" s="582"/>
      <c r="S32" s="617" t="s">
        <v>222</v>
      </c>
      <c r="T32" s="582"/>
      <c r="U32" s="582"/>
      <c r="V32" s="582"/>
      <c r="W32" s="582"/>
      <c r="X32" s="582"/>
      <c r="Y32" s="582"/>
      <c r="Z32" s="582"/>
      <c r="AA32" s="582"/>
      <c r="AB32" s="583"/>
      <c r="AC32" s="156"/>
      <c r="AD32" s="156"/>
      <c r="AE32" s="156"/>
      <c r="AF32" s="156"/>
      <c r="AG32" s="157"/>
      <c r="AH32" s="158"/>
      <c r="AI32" s="260"/>
      <c r="AJ32"/>
    </row>
    <row r="33" spans="1:36" s="124" customFormat="1" ht="30.5" customHeight="1" x14ac:dyDescent="0.2">
      <c r="A33" s="261" t="s">
        <v>223</v>
      </c>
      <c r="B33" s="573" t="s">
        <v>224</v>
      </c>
      <c r="C33" s="573"/>
      <c r="D33" s="573"/>
      <c r="E33" s="573"/>
      <c r="F33" s="573"/>
      <c r="G33" s="573"/>
      <c r="H33" s="573"/>
      <c r="I33" s="593">
        <f>'9'!$C$38</f>
        <v>0</v>
      </c>
      <c r="J33" s="594"/>
      <c r="K33" s="594"/>
      <c r="L33" s="594"/>
      <c r="M33" s="594"/>
      <c r="N33" s="594"/>
      <c r="O33" s="594"/>
      <c r="P33" s="586" t="s">
        <v>225</v>
      </c>
      <c r="Q33" s="586"/>
      <c r="R33" s="587"/>
      <c r="S33" s="595">
        <f>'9'!$C$40</f>
        <v>0</v>
      </c>
      <c r="T33" s="596"/>
      <c r="U33" s="596"/>
      <c r="V33" s="596"/>
      <c r="W33" s="596"/>
      <c r="X33" s="596"/>
      <c r="Y33" s="596"/>
      <c r="Z33" s="586" t="s">
        <v>226</v>
      </c>
      <c r="AA33" s="586"/>
      <c r="AB33" s="587"/>
      <c r="AC33" s="157"/>
      <c r="AD33" s="157"/>
      <c r="AE33" s="157"/>
      <c r="AF33" s="157"/>
      <c r="AG33" s="157"/>
      <c r="AH33" s="158"/>
      <c r="AI33" s="260"/>
      <c r="AJ33"/>
    </row>
    <row r="34" spans="1:36" s="124" customFormat="1" ht="30.5" customHeight="1" x14ac:dyDescent="0.2">
      <c r="A34" s="262" t="s">
        <v>227</v>
      </c>
      <c r="B34" s="597" t="s">
        <v>228</v>
      </c>
      <c r="C34" s="597"/>
      <c r="D34" s="597"/>
      <c r="E34" s="597"/>
      <c r="F34" s="597"/>
      <c r="G34" s="597"/>
      <c r="H34" s="597"/>
      <c r="I34" s="598"/>
      <c r="J34" s="599"/>
      <c r="K34" s="599"/>
      <c r="L34" s="599"/>
      <c r="M34" s="599"/>
      <c r="N34" s="599"/>
      <c r="O34" s="599"/>
      <c r="P34" s="600"/>
      <c r="Q34" s="600"/>
      <c r="R34" s="601"/>
      <c r="S34" s="584"/>
      <c r="T34" s="585"/>
      <c r="U34" s="585"/>
      <c r="V34" s="585"/>
      <c r="W34" s="585"/>
      <c r="X34" s="585"/>
      <c r="Y34" s="585"/>
      <c r="Z34" s="586" t="s">
        <v>226</v>
      </c>
      <c r="AA34" s="586"/>
      <c r="AB34" s="587"/>
      <c r="AC34" s="157"/>
      <c r="AD34" s="157"/>
      <c r="AE34" s="157"/>
      <c r="AF34" s="157"/>
      <c r="AG34" s="157"/>
      <c r="AH34" s="158"/>
      <c r="AI34" s="260"/>
      <c r="AJ34"/>
    </row>
    <row r="35" spans="1:36" s="124" customFormat="1" ht="30.5" customHeight="1" x14ac:dyDescent="0.2">
      <c r="A35" s="247" t="s">
        <v>229</v>
      </c>
      <c r="B35" s="578" t="s">
        <v>230</v>
      </c>
      <c r="C35" s="578"/>
      <c r="D35" s="578"/>
      <c r="E35" s="578"/>
      <c r="F35" s="578"/>
      <c r="G35" s="578"/>
      <c r="H35" s="579"/>
      <c r="I35" s="580"/>
      <c r="J35" s="581"/>
      <c r="K35" s="581"/>
      <c r="L35" s="581"/>
      <c r="M35" s="581"/>
      <c r="N35" s="581"/>
      <c r="O35" s="581"/>
      <c r="P35" s="582" t="s">
        <v>225</v>
      </c>
      <c r="Q35" s="582"/>
      <c r="R35" s="583"/>
      <c r="S35" s="584"/>
      <c r="T35" s="585"/>
      <c r="U35" s="585"/>
      <c r="V35" s="585"/>
      <c r="W35" s="585"/>
      <c r="X35" s="585"/>
      <c r="Y35" s="585"/>
      <c r="Z35" s="586" t="s">
        <v>226</v>
      </c>
      <c r="AA35" s="586"/>
      <c r="AB35" s="587"/>
      <c r="AC35" s="157"/>
      <c r="AD35" s="157"/>
      <c r="AE35" s="157"/>
      <c r="AF35" s="157"/>
      <c r="AG35" s="157"/>
      <c r="AH35" s="158"/>
      <c r="AI35" s="260"/>
      <c r="AJ35"/>
    </row>
    <row r="36" spans="1:36" s="124" customFormat="1" ht="30.5" customHeight="1" x14ac:dyDescent="0.2">
      <c r="A36" s="588" t="s">
        <v>9</v>
      </c>
      <c r="B36" s="589"/>
      <c r="C36" s="589"/>
      <c r="D36" s="589"/>
      <c r="E36" s="589"/>
      <c r="F36" s="589"/>
      <c r="G36" s="589"/>
      <c r="H36" s="590"/>
      <c r="I36" s="591">
        <f>$I$33+$I$34+$I$35</f>
        <v>0</v>
      </c>
      <c r="J36" s="592"/>
      <c r="K36" s="592"/>
      <c r="L36" s="592"/>
      <c r="M36" s="592"/>
      <c r="N36" s="592"/>
      <c r="O36" s="592"/>
      <c r="P36" s="582" t="s">
        <v>225</v>
      </c>
      <c r="Q36" s="582"/>
      <c r="R36" s="583"/>
      <c r="S36" s="591">
        <f>$S$33+$S$34+$S$35</f>
        <v>0</v>
      </c>
      <c r="T36" s="592"/>
      <c r="U36" s="592"/>
      <c r="V36" s="592"/>
      <c r="W36" s="592"/>
      <c r="X36" s="592"/>
      <c r="Y36" s="592"/>
      <c r="Z36" s="586" t="s">
        <v>226</v>
      </c>
      <c r="AA36" s="586"/>
      <c r="AB36" s="587"/>
      <c r="AC36" s="159"/>
      <c r="AD36" s="159"/>
      <c r="AE36" s="159"/>
      <c r="AF36" s="159"/>
      <c r="AG36" s="159"/>
      <c r="AH36" s="160"/>
      <c r="AI36" s="263"/>
      <c r="AJ36"/>
    </row>
    <row r="37" spans="1:36" s="124" customFormat="1" x14ac:dyDescent="0.2">
      <c r="A37" s="279" t="s">
        <v>231</v>
      </c>
      <c r="B37" s="161"/>
      <c r="C37" s="161"/>
      <c r="D37" s="161"/>
      <c r="E37" s="161"/>
      <c r="F37" s="161"/>
      <c r="G37" s="161"/>
      <c r="H37" s="161"/>
      <c r="I37" s="162"/>
      <c r="J37" s="162"/>
      <c r="K37" s="162"/>
      <c r="L37" s="162"/>
      <c r="M37" s="162"/>
      <c r="N37" s="162"/>
      <c r="O37" s="162"/>
      <c r="P37" s="156"/>
      <c r="Q37" s="156"/>
      <c r="R37" s="156"/>
      <c r="S37" s="162"/>
      <c r="T37" s="162"/>
      <c r="U37" s="162"/>
      <c r="V37" s="162"/>
      <c r="W37" s="162"/>
      <c r="X37" s="162"/>
      <c r="Y37" s="162"/>
      <c r="Z37" s="156"/>
      <c r="AA37" s="156"/>
      <c r="AB37" s="156"/>
      <c r="AC37" s="158"/>
      <c r="AD37" s="158"/>
      <c r="AE37" s="158"/>
      <c r="AF37" s="158"/>
      <c r="AG37" s="158"/>
      <c r="AH37" s="158"/>
      <c r="AI37" s="260"/>
      <c r="AJ37"/>
    </row>
    <row r="38" spans="1:36" s="124" customFormat="1" ht="13" customHeight="1" x14ac:dyDescent="0.2">
      <c r="A38" s="572" t="s">
        <v>232</v>
      </c>
      <c r="B38" s="573"/>
      <c r="C38" s="573"/>
      <c r="D38" s="573"/>
      <c r="E38" s="573"/>
      <c r="F38" s="573"/>
      <c r="G38" s="573"/>
      <c r="H38" s="573"/>
      <c r="I38" s="573"/>
      <c r="J38" s="573"/>
      <c r="K38" s="573"/>
      <c r="L38" s="573"/>
      <c r="M38" s="573"/>
      <c r="N38" s="573"/>
      <c r="O38" s="573"/>
      <c r="P38" s="573"/>
      <c r="Q38" s="573"/>
      <c r="R38" s="573"/>
      <c r="S38" s="573"/>
      <c r="T38" s="573"/>
      <c r="U38" s="573"/>
      <c r="V38" s="573"/>
      <c r="W38" s="573"/>
      <c r="X38" s="573"/>
      <c r="Y38" s="573"/>
      <c r="Z38" s="573"/>
      <c r="AA38" s="573"/>
      <c r="AB38" s="573"/>
      <c r="AC38" s="573"/>
      <c r="AD38" s="573"/>
      <c r="AE38" s="573"/>
      <c r="AF38" s="573"/>
      <c r="AG38" s="573"/>
      <c r="AH38" s="573"/>
      <c r="AI38" s="574"/>
      <c r="AJ38"/>
    </row>
    <row r="39" spans="1:36" s="124" customFormat="1" x14ac:dyDescent="0.2">
      <c r="A39" s="575"/>
      <c r="B39" s="576"/>
      <c r="C39" s="576"/>
      <c r="D39" s="576"/>
      <c r="E39" s="576"/>
      <c r="F39" s="576"/>
      <c r="G39" s="576"/>
      <c r="H39" s="576"/>
      <c r="I39" s="576"/>
      <c r="J39" s="576"/>
      <c r="K39" s="576"/>
      <c r="L39" s="576"/>
      <c r="M39" s="576"/>
      <c r="N39" s="576"/>
      <c r="O39" s="576"/>
      <c r="P39" s="576"/>
      <c r="Q39" s="576"/>
      <c r="R39" s="576"/>
      <c r="S39" s="576"/>
      <c r="T39" s="576"/>
      <c r="U39" s="576"/>
      <c r="V39" s="576"/>
      <c r="W39" s="576"/>
      <c r="X39" s="576"/>
      <c r="Y39" s="576"/>
      <c r="Z39" s="576"/>
      <c r="AA39" s="576"/>
      <c r="AB39" s="576"/>
      <c r="AC39" s="576"/>
      <c r="AD39" s="576"/>
      <c r="AE39" s="576"/>
      <c r="AF39" s="576"/>
      <c r="AG39" s="576"/>
      <c r="AH39" s="576"/>
      <c r="AI39" s="577"/>
      <c r="AJ39"/>
    </row>
    <row r="40" spans="1:36" s="163" customFormat="1" ht="125.5" customHeight="1" x14ac:dyDescent="0.2">
      <c r="A40" s="640"/>
      <c r="B40" s="641"/>
      <c r="C40" s="641"/>
      <c r="D40" s="641"/>
      <c r="E40" s="641"/>
      <c r="F40" s="641"/>
      <c r="G40" s="641"/>
      <c r="H40" s="641"/>
      <c r="I40" s="641"/>
      <c r="J40" s="641"/>
      <c r="K40" s="641"/>
      <c r="L40" s="641"/>
      <c r="M40" s="641"/>
      <c r="N40" s="641"/>
      <c r="O40" s="641"/>
      <c r="P40" s="641"/>
      <c r="Q40" s="641"/>
      <c r="R40" s="641"/>
      <c r="S40" s="641"/>
      <c r="T40" s="641"/>
      <c r="U40" s="641"/>
      <c r="V40" s="641"/>
      <c r="W40" s="641"/>
      <c r="X40" s="641"/>
      <c r="Y40" s="641"/>
      <c r="Z40" s="641"/>
      <c r="AA40" s="641"/>
      <c r="AB40" s="641"/>
      <c r="AC40" s="641"/>
      <c r="AD40" s="641"/>
      <c r="AE40" s="641"/>
      <c r="AF40" s="641"/>
      <c r="AG40" s="641"/>
      <c r="AH40" s="641"/>
      <c r="AI40" s="642"/>
      <c r="AJ40"/>
    </row>
    <row r="41" spans="1:36" s="124" customFormat="1" x14ac:dyDescent="0.2">
      <c r="A41" s="398" t="s">
        <v>233</v>
      </c>
      <c r="B41" s="161"/>
      <c r="C41" s="161"/>
      <c r="D41" s="161"/>
      <c r="E41" s="161"/>
      <c r="F41" s="161"/>
      <c r="G41" s="161"/>
      <c r="H41" s="161"/>
      <c r="I41" s="162"/>
      <c r="J41" s="162"/>
      <c r="K41" s="162"/>
      <c r="L41" s="162"/>
      <c r="M41" s="162"/>
      <c r="N41" s="162"/>
      <c r="O41" s="162"/>
      <c r="P41" s="156"/>
      <c r="Q41" s="156"/>
      <c r="R41" s="156"/>
      <c r="S41" s="162"/>
      <c r="T41" s="162"/>
      <c r="U41" s="162"/>
      <c r="V41" s="162"/>
      <c r="W41" s="162"/>
      <c r="X41" s="162"/>
      <c r="Y41" s="162"/>
      <c r="Z41" s="156"/>
      <c r="AA41" s="156"/>
      <c r="AB41" s="156"/>
      <c r="AC41" s="158"/>
      <c r="AD41" s="158"/>
      <c r="AE41" s="158"/>
      <c r="AF41" s="158"/>
      <c r="AG41" s="158"/>
      <c r="AH41" s="158"/>
      <c r="AI41" s="260"/>
      <c r="AJ41"/>
    </row>
    <row r="42" spans="1:36" s="124" customFormat="1" x14ac:dyDescent="0.2">
      <c r="A42" s="264" t="s">
        <v>234</v>
      </c>
      <c r="B42" s="164"/>
      <c r="C42" s="164"/>
      <c r="D42" s="164"/>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0"/>
      <c r="AI42" s="263"/>
      <c r="AJ42"/>
    </row>
    <row r="43" spans="1:36" s="163" customFormat="1" ht="105" customHeight="1" x14ac:dyDescent="0.2">
      <c r="A43" s="640"/>
      <c r="B43" s="641"/>
      <c r="C43" s="641"/>
      <c r="D43" s="641"/>
      <c r="E43" s="641"/>
      <c r="F43" s="641"/>
      <c r="G43" s="641"/>
      <c r="H43" s="641"/>
      <c r="I43" s="641"/>
      <c r="J43" s="641"/>
      <c r="K43" s="641"/>
      <c r="L43" s="641"/>
      <c r="M43" s="641"/>
      <c r="N43" s="641"/>
      <c r="O43" s="641"/>
      <c r="P43" s="641"/>
      <c r="Q43" s="641"/>
      <c r="R43" s="641"/>
      <c r="S43" s="641"/>
      <c r="T43" s="641"/>
      <c r="U43" s="641"/>
      <c r="V43" s="641"/>
      <c r="W43" s="641"/>
      <c r="X43" s="641"/>
      <c r="Y43" s="641"/>
      <c r="Z43" s="641"/>
      <c r="AA43" s="641"/>
      <c r="AB43" s="641"/>
      <c r="AC43" s="641"/>
      <c r="AD43" s="641"/>
      <c r="AE43" s="641"/>
      <c r="AF43" s="641"/>
      <c r="AG43" s="641"/>
      <c r="AH43" s="641"/>
      <c r="AI43" s="642"/>
      <c r="AJ43"/>
    </row>
  </sheetData>
  <sheetProtection algorithmName="SHA-512" hashValue="zzxpApil1tqYwC7Ec/bG1n2nEe4l8IF34Yyz2LuONPoLIXNRjAWKC5VZdLa57xMl2JXabhfry0hqYtQxyP0/3Q==" saltValue="XqAEcC4GSpAWS55DmQlezw==" spinCount="100000" sheet="1" formatCells="0" insertColumns="0" insertRows="0" deleteColumns="0" deleteRows="0" selectLockedCells="1"/>
  <mergeCells count="106">
    <mergeCell ref="A40:AI40"/>
    <mergeCell ref="A43:AI43"/>
    <mergeCell ref="A2:AI2"/>
    <mergeCell ref="A4:AI4"/>
    <mergeCell ref="A5:AI5"/>
    <mergeCell ref="A8:J8"/>
    <mergeCell ref="K8:O8"/>
    <mergeCell ref="P8:T8"/>
    <mergeCell ref="U8:Y8"/>
    <mergeCell ref="Z8:AD8"/>
    <mergeCell ref="AE8:AI8"/>
    <mergeCell ref="A10:J10"/>
    <mergeCell ref="K10:M10"/>
    <mergeCell ref="N10:O10"/>
    <mergeCell ref="P10:R10"/>
    <mergeCell ref="S10:T10"/>
    <mergeCell ref="A9:J9"/>
    <mergeCell ref="K9:M9"/>
    <mergeCell ref="N9:O9"/>
    <mergeCell ref="P9:R9"/>
    <mergeCell ref="S9:T9"/>
    <mergeCell ref="U10:W10"/>
    <mergeCell ref="X10:Y10"/>
    <mergeCell ref="Z10:AB10"/>
    <mergeCell ref="AC10:AD10"/>
    <mergeCell ref="AE10:AG10"/>
    <mergeCell ref="AH10:AI10"/>
    <mergeCell ref="X9:Y9"/>
    <mergeCell ref="Z9:AB9"/>
    <mergeCell ref="AC9:AD9"/>
    <mergeCell ref="AE9:AG9"/>
    <mergeCell ref="AH9:AI9"/>
    <mergeCell ref="U9:W9"/>
    <mergeCell ref="A12:J12"/>
    <mergeCell ref="K12:M12"/>
    <mergeCell ref="N12:O12"/>
    <mergeCell ref="P12:R12"/>
    <mergeCell ref="S12:T12"/>
    <mergeCell ref="A11:J11"/>
    <mergeCell ref="K11:M11"/>
    <mergeCell ref="N11:O11"/>
    <mergeCell ref="P11:R11"/>
    <mergeCell ref="S11:T11"/>
    <mergeCell ref="U12:W12"/>
    <mergeCell ref="X12:Y12"/>
    <mergeCell ref="Z12:AB12"/>
    <mergeCell ref="AC12:AD12"/>
    <mergeCell ref="AE12:AG12"/>
    <mergeCell ref="AH12:AI12"/>
    <mergeCell ref="X11:Y11"/>
    <mergeCell ref="Z11:AB11"/>
    <mergeCell ref="AC11:AD11"/>
    <mergeCell ref="AE11:AG11"/>
    <mergeCell ref="AH11:AI11"/>
    <mergeCell ref="U11:W11"/>
    <mergeCell ref="X13:Y13"/>
    <mergeCell ref="Z13:AB13"/>
    <mergeCell ref="AC13:AD13"/>
    <mergeCell ref="AE13:AG13"/>
    <mergeCell ref="AH13:AI13"/>
    <mergeCell ref="A14:J14"/>
    <mergeCell ref="K14:M14"/>
    <mergeCell ref="N14:O14"/>
    <mergeCell ref="P14:R14"/>
    <mergeCell ref="S14:T14"/>
    <mergeCell ref="A13:J13"/>
    <mergeCell ref="K13:M13"/>
    <mergeCell ref="N13:O13"/>
    <mergeCell ref="P13:R13"/>
    <mergeCell ref="S13:T13"/>
    <mergeCell ref="U13:W13"/>
    <mergeCell ref="A16:AI16"/>
    <mergeCell ref="B18:K18"/>
    <mergeCell ref="M18:AH18"/>
    <mergeCell ref="B19:K28"/>
    <mergeCell ref="M19:AH28"/>
    <mergeCell ref="A32:H32"/>
    <mergeCell ref="I32:R32"/>
    <mergeCell ref="S32:AB32"/>
    <mergeCell ref="U14:W14"/>
    <mergeCell ref="X14:Y14"/>
    <mergeCell ref="Z14:AB14"/>
    <mergeCell ref="AC14:AD14"/>
    <mergeCell ref="AE14:AG14"/>
    <mergeCell ref="AH14:AI14"/>
    <mergeCell ref="B33:H33"/>
    <mergeCell ref="I33:O33"/>
    <mergeCell ref="P33:R33"/>
    <mergeCell ref="S33:Y33"/>
    <mergeCell ref="Z33:AB33"/>
    <mergeCell ref="B34:H34"/>
    <mergeCell ref="I34:O34"/>
    <mergeCell ref="P34:R34"/>
    <mergeCell ref="S34:Y34"/>
    <mergeCell ref="Z34:AB34"/>
    <mergeCell ref="A38:AI39"/>
    <mergeCell ref="B35:H35"/>
    <mergeCell ref="I35:O35"/>
    <mergeCell ref="P35:R35"/>
    <mergeCell ref="S35:Y35"/>
    <mergeCell ref="Z35:AB35"/>
    <mergeCell ref="A36:H36"/>
    <mergeCell ref="I36:O36"/>
    <mergeCell ref="P36:R36"/>
    <mergeCell ref="S36:Y36"/>
    <mergeCell ref="Z36:AB36"/>
  </mergeCells>
  <phoneticPr fontId="2"/>
  <pageMargins left="0.70866141732283472" right="0.70866141732283472" top="0.74803149606299213" bottom="0.74803149606299213" header="0.31496062992125984" footer="0.31496062992125984"/>
  <pageSetup paperSize="9" scale="77" fitToWidth="2"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GridLines="0" view="pageBreakPreview" zoomScaleNormal="100" zoomScaleSheetLayoutView="100" workbookViewId="0">
      <selection activeCell="C4" sqref="C4"/>
    </sheetView>
  </sheetViews>
  <sheetFormatPr defaultRowHeight="13" x14ac:dyDescent="0.2"/>
  <cols>
    <col min="1" max="2" width="3.453125" customWidth="1"/>
    <col min="3" max="3" width="21.7265625" customWidth="1"/>
    <col min="4" max="4" width="15.90625" customWidth="1"/>
    <col min="5" max="5" width="14.36328125" customWidth="1"/>
    <col min="6" max="6" width="11.7265625" customWidth="1"/>
    <col min="7" max="7" width="15.7265625" customWidth="1"/>
    <col min="8" max="8" width="9.7265625" customWidth="1"/>
    <col min="9" max="12" width="2.453125" customWidth="1"/>
  </cols>
  <sheetData>
    <row r="1" spans="1:14" s="166" customFormat="1" ht="21" customHeight="1" x14ac:dyDescent="0.2">
      <c r="A1" s="165" t="s">
        <v>323</v>
      </c>
      <c r="B1" s="165"/>
      <c r="C1" s="1"/>
    </row>
    <row r="2" spans="1:14" ht="18" customHeight="1" thickBot="1" x14ac:dyDescent="0.25">
      <c r="A2" s="265" t="s">
        <v>235</v>
      </c>
      <c r="B2" s="266"/>
      <c r="C2" s="266"/>
      <c r="D2" s="266"/>
      <c r="E2" s="266"/>
      <c r="F2" s="266"/>
      <c r="G2" s="266"/>
      <c r="H2" s="267" t="s">
        <v>236</v>
      </c>
      <c r="N2" s="117" t="s">
        <v>237</v>
      </c>
    </row>
    <row r="3" spans="1:14" ht="40.5" customHeight="1" x14ac:dyDescent="0.2">
      <c r="A3" s="657" t="s">
        <v>238</v>
      </c>
      <c r="B3" s="657"/>
      <c r="C3" s="167" t="s">
        <v>239</v>
      </c>
      <c r="D3" s="167" t="s">
        <v>240</v>
      </c>
      <c r="E3" s="167" t="s">
        <v>241</v>
      </c>
      <c r="F3" s="280" t="s">
        <v>242</v>
      </c>
      <c r="G3" s="280" t="s">
        <v>243</v>
      </c>
      <c r="H3" s="268" t="s">
        <v>244</v>
      </c>
      <c r="N3" s="118" t="s">
        <v>245</v>
      </c>
    </row>
    <row r="4" spans="1:14" ht="26.75" customHeight="1" x14ac:dyDescent="0.2">
      <c r="A4" s="269" t="s">
        <v>246</v>
      </c>
      <c r="B4" s="168">
        <v>1</v>
      </c>
      <c r="C4" s="169"/>
      <c r="D4" s="169"/>
      <c r="E4" s="170"/>
      <c r="F4" s="171"/>
      <c r="G4" s="172">
        <f t="shared" ref="G4:G33" si="0">E4*F4</f>
        <v>0</v>
      </c>
      <c r="H4" s="270"/>
    </row>
    <row r="5" spans="1:14" ht="26.75" customHeight="1" x14ac:dyDescent="0.2">
      <c r="A5" s="269" t="s">
        <v>246</v>
      </c>
      <c r="B5" s="168">
        <v>2</v>
      </c>
      <c r="C5" s="169"/>
      <c r="D5" s="169"/>
      <c r="E5" s="170"/>
      <c r="F5" s="171"/>
      <c r="G5" s="172">
        <f t="shared" si="0"/>
        <v>0</v>
      </c>
      <c r="H5" s="270"/>
    </row>
    <row r="6" spans="1:14" ht="26.75" customHeight="1" x14ac:dyDescent="0.2">
      <c r="A6" s="269" t="s">
        <v>246</v>
      </c>
      <c r="B6" s="168">
        <v>3</v>
      </c>
      <c r="C6" s="169"/>
      <c r="D6" s="169"/>
      <c r="E6" s="170"/>
      <c r="F6" s="171"/>
      <c r="G6" s="172">
        <f t="shared" si="0"/>
        <v>0</v>
      </c>
      <c r="H6" s="270"/>
    </row>
    <row r="7" spans="1:14" ht="26.75" customHeight="1" x14ac:dyDescent="0.2">
      <c r="A7" s="269" t="s">
        <v>246</v>
      </c>
      <c r="B7" s="168">
        <v>4</v>
      </c>
      <c r="C7" s="169"/>
      <c r="D7" s="169"/>
      <c r="E7" s="170"/>
      <c r="F7" s="171"/>
      <c r="G7" s="172">
        <f t="shared" si="0"/>
        <v>0</v>
      </c>
      <c r="H7" s="270"/>
    </row>
    <row r="8" spans="1:14" ht="26.75" customHeight="1" x14ac:dyDescent="0.2">
      <c r="A8" s="269" t="s">
        <v>246</v>
      </c>
      <c r="B8" s="168">
        <v>5</v>
      </c>
      <c r="C8" s="169"/>
      <c r="D8" s="169"/>
      <c r="E8" s="170"/>
      <c r="F8" s="171"/>
      <c r="G8" s="172">
        <f t="shared" si="0"/>
        <v>0</v>
      </c>
      <c r="H8" s="270"/>
    </row>
    <row r="9" spans="1:14" ht="26.75" customHeight="1" x14ac:dyDescent="0.2">
      <c r="A9" s="269" t="s">
        <v>246</v>
      </c>
      <c r="B9" s="168">
        <v>6</v>
      </c>
      <c r="C9" s="169"/>
      <c r="D9" s="169"/>
      <c r="E9" s="170"/>
      <c r="F9" s="171"/>
      <c r="G9" s="172">
        <f t="shared" si="0"/>
        <v>0</v>
      </c>
      <c r="H9" s="270"/>
    </row>
    <row r="10" spans="1:14" ht="26.75" customHeight="1" x14ac:dyDescent="0.2">
      <c r="A10" s="269" t="s">
        <v>246</v>
      </c>
      <c r="B10" s="168">
        <v>7</v>
      </c>
      <c r="C10" s="169"/>
      <c r="D10" s="169"/>
      <c r="E10" s="170"/>
      <c r="F10" s="171"/>
      <c r="G10" s="172">
        <f t="shared" si="0"/>
        <v>0</v>
      </c>
      <c r="H10" s="270"/>
    </row>
    <row r="11" spans="1:14" ht="26.75" customHeight="1" x14ac:dyDescent="0.2">
      <c r="A11" s="269" t="s">
        <v>246</v>
      </c>
      <c r="B11" s="168">
        <v>8</v>
      </c>
      <c r="C11" s="169"/>
      <c r="D11" s="169"/>
      <c r="E11" s="170"/>
      <c r="F11" s="171"/>
      <c r="G11" s="172">
        <f t="shared" si="0"/>
        <v>0</v>
      </c>
      <c r="H11" s="270"/>
    </row>
    <row r="12" spans="1:14" ht="26.75" customHeight="1" x14ac:dyDescent="0.2">
      <c r="A12" s="269" t="s">
        <v>246</v>
      </c>
      <c r="B12" s="168">
        <v>9</v>
      </c>
      <c r="C12" s="169"/>
      <c r="D12" s="169"/>
      <c r="E12" s="170"/>
      <c r="F12" s="171"/>
      <c r="G12" s="172">
        <f t="shared" si="0"/>
        <v>0</v>
      </c>
      <c r="H12" s="270"/>
    </row>
    <row r="13" spans="1:14" ht="26.75" customHeight="1" x14ac:dyDescent="0.2">
      <c r="A13" s="269" t="s">
        <v>246</v>
      </c>
      <c r="B13" s="168">
        <v>10</v>
      </c>
      <c r="C13" s="169"/>
      <c r="D13" s="169"/>
      <c r="E13" s="170"/>
      <c r="F13" s="171"/>
      <c r="G13" s="172">
        <f t="shared" si="0"/>
        <v>0</v>
      </c>
      <c r="H13" s="270"/>
    </row>
    <row r="14" spans="1:14" ht="26.75" customHeight="1" x14ac:dyDescent="0.2">
      <c r="A14" s="269" t="s">
        <v>246</v>
      </c>
      <c r="B14" s="168">
        <v>11</v>
      </c>
      <c r="C14" s="169"/>
      <c r="D14" s="169"/>
      <c r="E14" s="170"/>
      <c r="F14" s="171"/>
      <c r="G14" s="172">
        <f t="shared" si="0"/>
        <v>0</v>
      </c>
      <c r="H14" s="270"/>
    </row>
    <row r="15" spans="1:14" ht="26.75" customHeight="1" x14ac:dyDescent="0.2">
      <c r="A15" s="269" t="s">
        <v>246</v>
      </c>
      <c r="B15" s="168">
        <v>12</v>
      </c>
      <c r="C15" s="169"/>
      <c r="D15" s="169"/>
      <c r="E15" s="170"/>
      <c r="F15" s="171"/>
      <c r="G15" s="172">
        <f t="shared" si="0"/>
        <v>0</v>
      </c>
      <c r="H15" s="270"/>
    </row>
    <row r="16" spans="1:14" ht="26.75" customHeight="1" x14ac:dyDescent="0.2">
      <c r="A16" s="269" t="s">
        <v>246</v>
      </c>
      <c r="B16" s="168">
        <v>13</v>
      </c>
      <c r="C16" s="169"/>
      <c r="D16" s="169"/>
      <c r="E16" s="170"/>
      <c r="F16" s="171"/>
      <c r="G16" s="172">
        <f t="shared" si="0"/>
        <v>0</v>
      </c>
      <c r="H16" s="270"/>
    </row>
    <row r="17" spans="1:8" ht="26.75" customHeight="1" x14ac:dyDescent="0.2">
      <c r="A17" s="269" t="s">
        <v>246</v>
      </c>
      <c r="B17" s="168">
        <v>14</v>
      </c>
      <c r="C17" s="169"/>
      <c r="D17" s="169"/>
      <c r="E17" s="170"/>
      <c r="F17" s="171"/>
      <c r="G17" s="172">
        <f t="shared" si="0"/>
        <v>0</v>
      </c>
      <c r="H17" s="270"/>
    </row>
    <row r="18" spans="1:8" ht="26.75" customHeight="1" x14ac:dyDescent="0.2">
      <c r="A18" s="269" t="s">
        <v>246</v>
      </c>
      <c r="B18" s="168">
        <v>15</v>
      </c>
      <c r="C18" s="169"/>
      <c r="D18" s="169"/>
      <c r="E18" s="170"/>
      <c r="F18" s="171"/>
      <c r="G18" s="172">
        <f t="shared" si="0"/>
        <v>0</v>
      </c>
      <c r="H18" s="270"/>
    </row>
    <row r="19" spans="1:8" ht="26.75" customHeight="1" x14ac:dyDescent="0.2">
      <c r="A19" s="269" t="s">
        <v>246</v>
      </c>
      <c r="B19" s="168">
        <v>16</v>
      </c>
      <c r="C19" s="169"/>
      <c r="D19" s="169"/>
      <c r="E19" s="170"/>
      <c r="F19" s="171"/>
      <c r="G19" s="172">
        <f t="shared" si="0"/>
        <v>0</v>
      </c>
      <c r="H19" s="270"/>
    </row>
    <row r="20" spans="1:8" ht="26.75" customHeight="1" x14ac:dyDescent="0.2">
      <c r="A20" s="269" t="s">
        <v>246</v>
      </c>
      <c r="B20" s="168">
        <v>17</v>
      </c>
      <c r="C20" s="169"/>
      <c r="D20" s="169"/>
      <c r="E20" s="170"/>
      <c r="F20" s="171"/>
      <c r="G20" s="172">
        <f t="shared" si="0"/>
        <v>0</v>
      </c>
      <c r="H20" s="270"/>
    </row>
    <row r="21" spans="1:8" ht="26.75" customHeight="1" x14ac:dyDescent="0.2">
      <c r="A21" s="269" t="s">
        <v>246</v>
      </c>
      <c r="B21" s="168">
        <v>18</v>
      </c>
      <c r="C21" s="169"/>
      <c r="D21" s="169"/>
      <c r="E21" s="170"/>
      <c r="F21" s="171"/>
      <c r="G21" s="172">
        <f t="shared" si="0"/>
        <v>0</v>
      </c>
      <c r="H21" s="270"/>
    </row>
    <row r="22" spans="1:8" ht="26.75" customHeight="1" x14ac:dyDescent="0.2">
      <c r="A22" s="269" t="s">
        <v>246</v>
      </c>
      <c r="B22" s="168">
        <v>19</v>
      </c>
      <c r="C22" s="169"/>
      <c r="D22" s="169"/>
      <c r="E22" s="170"/>
      <c r="F22" s="171"/>
      <c r="G22" s="172">
        <f t="shared" si="0"/>
        <v>0</v>
      </c>
      <c r="H22" s="270"/>
    </row>
    <row r="23" spans="1:8" ht="26.75" customHeight="1" x14ac:dyDescent="0.2">
      <c r="A23" s="269" t="s">
        <v>246</v>
      </c>
      <c r="B23" s="168">
        <v>20</v>
      </c>
      <c r="C23" s="169"/>
      <c r="D23" s="169"/>
      <c r="E23" s="170"/>
      <c r="F23" s="171"/>
      <c r="G23" s="172">
        <f t="shared" si="0"/>
        <v>0</v>
      </c>
      <c r="H23" s="270"/>
    </row>
    <row r="24" spans="1:8" ht="26.75" customHeight="1" x14ac:dyDescent="0.2">
      <c r="A24" s="269" t="s">
        <v>246</v>
      </c>
      <c r="B24" s="168">
        <v>21</v>
      </c>
      <c r="C24" s="169"/>
      <c r="D24" s="169"/>
      <c r="E24" s="170"/>
      <c r="F24" s="171"/>
      <c r="G24" s="172">
        <f t="shared" si="0"/>
        <v>0</v>
      </c>
      <c r="H24" s="270"/>
    </row>
    <row r="25" spans="1:8" ht="26.75" customHeight="1" x14ac:dyDescent="0.2">
      <c r="A25" s="269" t="s">
        <v>246</v>
      </c>
      <c r="B25" s="168">
        <v>22</v>
      </c>
      <c r="C25" s="169"/>
      <c r="D25" s="169"/>
      <c r="E25" s="170"/>
      <c r="F25" s="171"/>
      <c r="G25" s="172">
        <f t="shared" si="0"/>
        <v>0</v>
      </c>
      <c r="H25" s="270"/>
    </row>
    <row r="26" spans="1:8" ht="26.75" customHeight="1" x14ac:dyDescent="0.2">
      <c r="A26" s="269" t="s">
        <v>246</v>
      </c>
      <c r="B26" s="168">
        <v>23</v>
      </c>
      <c r="C26" s="169"/>
      <c r="D26" s="169"/>
      <c r="E26" s="170"/>
      <c r="F26" s="171"/>
      <c r="G26" s="172">
        <f t="shared" si="0"/>
        <v>0</v>
      </c>
      <c r="H26" s="270"/>
    </row>
    <row r="27" spans="1:8" ht="26.75" customHeight="1" x14ac:dyDescent="0.2">
      <c r="A27" s="269" t="s">
        <v>246</v>
      </c>
      <c r="B27" s="168">
        <v>24</v>
      </c>
      <c r="C27" s="169"/>
      <c r="D27" s="169"/>
      <c r="E27" s="170"/>
      <c r="F27" s="171"/>
      <c r="G27" s="172">
        <f t="shared" si="0"/>
        <v>0</v>
      </c>
      <c r="H27" s="270"/>
    </row>
    <row r="28" spans="1:8" ht="26.75" customHeight="1" x14ac:dyDescent="0.2">
      <c r="A28" s="269" t="s">
        <v>246</v>
      </c>
      <c r="B28" s="168">
        <v>25</v>
      </c>
      <c r="C28" s="169"/>
      <c r="D28" s="169"/>
      <c r="E28" s="170"/>
      <c r="F28" s="171"/>
      <c r="G28" s="172">
        <f t="shared" si="0"/>
        <v>0</v>
      </c>
      <c r="H28" s="270"/>
    </row>
    <row r="29" spans="1:8" ht="26.75" customHeight="1" x14ac:dyDescent="0.2">
      <c r="A29" s="269" t="s">
        <v>246</v>
      </c>
      <c r="B29" s="168">
        <v>26</v>
      </c>
      <c r="C29" s="169"/>
      <c r="D29" s="169"/>
      <c r="E29" s="170"/>
      <c r="F29" s="171"/>
      <c r="G29" s="172">
        <f t="shared" si="0"/>
        <v>0</v>
      </c>
      <c r="H29" s="270"/>
    </row>
    <row r="30" spans="1:8" ht="26.75" customHeight="1" x14ac:dyDescent="0.2">
      <c r="A30" s="269" t="s">
        <v>246</v>
      </c>
      <c r="B30" s="168">
        <v>27</v>
      </c>
      <c r="C30" s="169"/>
      <c r="D30" s="169"/>
      <c r="E30" s="170"/>
      <c r="F30" s="171"/>
      <c r="G30" s="172">
        <f t="shared" si="0"/>
        <v>0</v>
      </c>
      <c r="H30" s="270"/>
    </row>
    <row r="31" spans="1:8" ht="26.75" customHeight="1" x14ac:dyDescent="0.2">
      <c r="A31" s="269" t="s">
        <v>246</v>
      </c>
      <c r="B31" s="168">
        <v>28</v>
      </c>
      <c r="C31" s="169"/>
      <c r="D31" s="169"/>
      <c r="E31" s="170"/>
      <c r="F31" s="171"/>
      <c r="G31" s="172">
        <f t="shared" si="0"/>
        <v>0</v>
      </c>
      <c r="H31" s="270"/>
    </row>
    <row r="32" spans="1:8" ht="26.75" customHeight="1" x14ac:dyDescent="0.2">
      <c r="A32" s="269" t="s">
        <v>246</v>
      </c>
      <c r="B32" s="168">
        <v>29</v>
      </c>
      <c r="C32" s="169"/>
      <c r="D32" s="169"/>
      <c r="E32" s="170"/>
      <c r="F32" s="171"/>
      <c r="G32" s="172">
        <f t="shared" si="0"/>
        <v>0</v>
      </c>
      <c r="H32" s="270"/>
    </row>
    <row r="33" spans="1:8" ht="26.75" customHeight="1" thickBot="1" x14ac:dyDescent="0.25">
      <c r="A33" s="269" t="s">
        <v>246</v>
      </c>
      <c r="B33" s="168">
        <v>30</v>
      </c>
      <c r="C33" s="169"/>
      <c r="D33" s="169"/>
      <c r="E33" s="170"/>
      <c r="F33" s="171"/>
      <c r="G33" s="172">
        <f t="shared" si="0"/>
        <v>0</v>
      </c>
      <c r="H33" s="270"/>
    </row>
    <row r="34" spans="1:8" ht="26.75" customHeight="1" x14ac:dyDescent="0.2">
      <c r="A34" s="658" t="s">
        <v>9</v>
      </c>
      <c r="B34" s="659"/>
      <c r="C34" s="659"/>
      <c r="D34" s="659"/>
      <c r="E34" s="659"/>
      <c r="F34" s="271">
        <f>SUM(F4:F33)</f>
        <v>0</v>
      </c>
      <c r="G34" s="272">
        <f>SUM(G4:G33)</f>
        <v>0</v>
      </c>
      <c r="H34" s="273"/>
    </row>
    <row r="35" spans="1:8" x14ac:dyDescent="0.2">
      <c r="A35" s="173"/>
      <c r="B35" s="174"/>
      <c r="C35" s="174"/>
      <c r="D35" s="174"/>
      <c r="E35" s="174"/>
      <c r="F35" s="174"/>
      <c r="G35" s="174"/>
      <c r="H35" s="174"/>
    </row>
    <row r="36" spans="1:8" x14ac:dyDescent="0.2">
      <c r="A36" s="173"/>
      <c r="B36" s="174"/>
      <c r="C36" s="174"/>
      <c r="D36" s="174"/>
      <c r="E36" s="174"/>
      <c r="F36" s="174"/>
      <c r="G36" s="174"/>
      <c r="H36" s="174"/>
    </row>
    <row r="37" spans="1:8" x14ac:dyDescent="0.2">
      <c r="A37" s="173"/>
      <c r="B37" s="174"/>
      <c r="C37" s="174"/>
      <c r="D37" s="174"/>
      <c r="E37" s="174"/>
      <c r="F37" s="174"/>
      <c r="G37" s="174"/>
      <c r="H37" s="174"/>
    </row>
    <row r="38" spans="1:8" x14ac:dyDescent="0.2">
      <c r="A38" s="173"/>
      <c r="B38" s="174"/>
      <c r="C38" s="174"/>
      <c r="D38" s="174"/>
      <c r="E38" s="174"/>
      <c r="F38" s="174"/>
      <c r="G38" s="174"/>
      <c r="H38" s="174"/>
    </row>
    <row r="39" spans="1:8" x14ac:dyDescent="0.2">
      <c r="A39" s="173"/>
      <c r="B39" s="174"/>
      <c r="C39" s="174"/>
      <c r="D39" s="174"/>
      <c r="E39" s="174"/>
      <c r="F39" s="174"/>
      <c r="G39" s="174"/>
      <c r="H39" s="174"/>
    </row>
    <row r="40" spans="1:8" x14ac:dyDescent="0.2">
      <c r="A40" s="173"/>
      <c r="B40" s="174"/>
      <c r="C40" s="174"/>
      <c r="D40" s="174"/>
      <c r="E40" s="174"/>
      <c r="F40" s="174"/>
      <c r="G40" s="174"/>
      <c r="H40" s="174"/>
    </row>
    <row r="41" spans="1:8" x14ac:dyDescent="0.2">
      <c r="A41" s="173"/>
      <c r="B41" s="173"/>
      <c r="C41" s="173"/>
      <c r="D41" s="173"/>
      <c r="E41" s="173"/>
      <c r="F41" s="173"/>
      <c r="G41" s="173"/>
      <c r="H41" s="173"/>
    </row>
  </sheetData>
  <sheetProtection algorithmName="SHA-512" hashValue="9Vi64Y0FGZxZKCG0heIXicYYVfwbbghxwAUpdXBXEJHlIWkeHnNXGGCO+346hnkyRSMqc1U/RTWnlg9+TKI5/w==" saltValue="gwsUvFYjB2yLQWh2rlpMjw==" spinCount="100000" sheet="1" formatCells="0" insertColumns="0" insertRows="0" deleteColumns="0" deleteRows="0" selectLockedCells="1"/>
  <mergeCells count="2">
    <mergeCell ref="A3:B3"/>
    <mergeCell ref="A34:E34"/>
  </mergeCells>
  <phoneticPr fontId="2"/>
  <dataValidations count="1">
    <dataValidation type="list" allowBlank="1" showInputMessage="1" showErrorMessage="1" sqref="H4:H33">
      <formula1>"○,　"</formula1>
    </dataValidation>
  </dataValidations>
  <pageMargins left="0.70866141732283472" right="0.70866141732283472" top="0.74803149606299213" bottom="0.74803149606299213" header="0.31496062992125984" footer="0.31496062992125984"/>
  <pageSetup paperSize="9" scale="85" orientation="portrait" cellComments="asDisplayed" r:id="rId1"/>
  <colBreaks count="1" manualBreakCount="1">
    <brk id="9" max="4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view="pageBreakPreview" zoomScaleNormal="100" zoomScaleSheetLayoutView="100" workbookViewId="0">
      <selection activeCell="E9" sqref="E9"/>
    </sheetView>
  </sheetViews>
  <sheetFormatPr defaultColWidth="9" defaultRowHeight="13" x14ac:dyDescent="0.2"/>
  <cols>
    <col min="1" max="1" width="2.453125" style="127" customWidth="1"/>
    <col min="2" max="2" width="3.81640625" style="127" customWidth="1"/>
    <col min="3" max="3" width="21.7265625" style="127" customWidth="1"/>
    <col min="4" max="4" width="14.7265625" style="127" customWidth="1"/>
    <col min="5" max="6" width="12.7265625" style="127" customWidth="1"/>
    <col min="7" max="7" width="15.6328125" style="127" customWidth="1"/>
    <col min="8" max="8" width="12.7265625" style="127" customWidth="1"/>
    <col min="9" max="11" width="2.453125" style="127" customWidth="1"/>
    <col min="12" max="16384" width="9" style="127"/>
  </cols>
  <sheetData>
    <row r="1" spans="1:8" ht="18" customHeight="1" thickBot="1" x14ac:dyDescent="0.25">
      <c r="A1" s="381" t="s">
        <v>247</v>
      </c>
      <c r="B1" s="382"/>
      <c r="C1" s="382"/>
      <c r="D1" s="382"/>
      <c r="E1" s="382"/>
      <c r="F1" s="382"/>
      <c r="G1" s="382"/>
      <c r="H1" s="383"/>
    </row>
    <row r="2" spans="1:8" ht="40.5" customHeight="1" x14ac:dyDescent="0.2">
      <c r="A2" s="660" t="s">
        <v>238</v>
      </c>
      <c r="B2" s="660"/>
      <c r="C2" s="384" t="s">
        <v>248</v>
      </c>
      <c r="D2" s="384" t="s">
        <v>249</v>
      </c>
      <c r="E2" s="385" t="s">
        <v>241</v>
      </c>
      <c r="F2" s="386" t="s">
        <v>250</v>
      </c>
      <c r="G2" s="386" t="s">
        <v>243</v>
      </c>
      <c r="H2" s="386" t="s">
        <v>251</v>
      </c>
    </row>
    <row r="3" spans="1:8" ht="26.75" customHeight="1" x14ac:dyDescent="0.2">
      <c r="A3" s="178" t="s">
        <v>252</v>
      </c>
      <c r="B3" s="175">
        <v>1</v>
      </c>
      <c r="C3" s="176"/>
      <c r="D3" s="176"/>
      <c r="E3" s="177"/>
      <c r="F3" s="171"/>
      <c r="G3" s="387">
        <f t="shared" ref="G3:G31" si="0">E3*F3</f>
        <v>0</v>
      </c>
      <c r="H3" s="171"/>
    </row>
    <row r="4" spans="1:8" ht="26.75" customHeight="1" x14ac:dyDescent="0.2">
      <c r="A4" s="178" t="s">
        <v>252</v>
      </c>
      <c r="B4" s="175">
        <v>2</v>
      </c>
      <c r="C4" s="176"/>
      <c r="D4" s="176"/>
      <c r="E4" s="177"/>
      <c r="F4" s="171"/>
      <c r="G4" s="387">
        <f t="shared" si="0"/>
        <v>0</v>
      </c>
      <c r="H4" s="171"/>
    </row>
    <row r="5" spans="1:8" ht="26.75" customHeight="1" x14ac:dyDescent="0.2">
      <c r="A5" s="178" t="s">
        <v>252</v>
      </c>
      <c r="B5" s="175">
        <v>3</v>
      </c>
      <c r="C5" s="176"/>
      <c r="D5" s="176"/>
      <c r="E5" s="177"/>
      <c r="F5" s="171"/>
      <c r="G5" s="387">
        <f t="shared" si="0"/>
        <v>0</v>
      </c>
      <c r="H5" s="171"/>
    </row>
    <row r="6" spans="1:8" ht="26.75" customHeight="1" x14ac:dyDescent="0.2">
      <c r="A6" s="178" t="s">
        <v>252</v>
      </c>
      <c r="B6" s="175">
        <v>4</v>
      </c>
      <c r="C6" s="176"/>
      <c r="D6" s="176"/>
      <c r="E6" s="177"/>
      <c r="F6" s="171"/>
      <c r="G6" s="387">
        <f t="shared" si="0"/>
        <v>0</v>
      </c>
      <c r="H6" s="171"/>
    </row>
    <row r="7" spans="1:8" ht="26.75" customHeight="1" x14ac:dyDescent="0.2">
      <c r="A7" s="178" t="s">
        <v>252</v>
      </c>
      <c r="B7" s="175">
        <v>5</v>
      </c>
      <c r="C7" s="176"/>
      <c r="D7" s="176"/>
      <c r="E7" s="177"/>
      <c r="F7" s="171"/>
      <c r="G7" s="387">
        <f t="shared" si="0"/>
        <v>0</v>
      </c>
      <c r="H7" s="171"/>
    </row>
    <row r="8" spans="1:8" ht="26.75" customHeight="1" x14ac:dyDescent="0.2">
      <c r="A8" s="178" t="s">
        <v>252</v>
      </c>
      <c r="B8" s="175">
        <v>6</v>
      </c>
      <c r="C8" s="176"/>
      <c r="D8" s="176"/>
      <c r="E8" s="177"/>
      <c r="F8" s="171"/>
      <c r="G8" s="387">
        <f t="shared" si="0"/>
        <v>0</v>
      </c>
      <c r="H8" s="171"/>
    </row>
    <row r="9" spans="1:8" ht="26.75" customHeight="1" x14ac:dyDescent="0.2">
      <c r="A9" s="178" t="s">
        <v>252</v>
      </c>
      <c r="B9" s="175">
        <v>7</v>
      </c>
      <c r="C9" s="176"/>
      <c r="D9" s="176"/>
      <c r="E9" s="400"/>
      <c r="F9" s="171"/>
      <c r="G9" s="387">
        <f t="shared" si="0"/>
        <v>0</v>
      </c>
      <c r="H9" s="171"/>
    </row>
    <row r="10" spans="1:8" ht="26.75" customHeight="1" x14ac:dyDescent="0.2">
      <c r="A10" s="178" t="s">
        <v>252</v>
      </c>
      <c r="B10" s="175">
        <v>9</v>
      </c>
      <c r="C10" s="176"/>
      <c r="D10" s="176"/>
      <c r="E10" s="400"/>
      <c r="F10" s="171"/>
      <c r="G10" s="387">
        <f t="shared" si="0"/>
        <v>0</v>
      </c>
      <c r="H10" s="171"/>
    </row>
    <row r="11" spans="1:8" ht="26.75" customHeight="1" x14ac:dyDescent="0.2">
      <c r="A11" s="178" t="s">
        <v>252</v>
      </c>
      <c r="B11" s="175">
        <v>10</v>
      </c>
      <c r="C11" s="176"/>
      <c r="D11" s="176"/>
      <c r="E11" s="400"/>
      <c r="F11" s="171"/>
      <c r="G11" s="387">
        <f t="shared" si="0"/>
        <v>0</v>
      </c>
      <c r="H11" s="171"/>
    </row>
    <row r="12" spans="1:8" ht="26.75" customHeight="1" x14ac:dyDescent="0.2">
      <c r="A12" s="178" t="s">
        <v>252</v>
      </c>
      <c r="B12" s="175">
        <v>11</v>
      </c>
      <c r="C12" s="176"/>
      <c r="D12" s="176"/>
      <c r="E12" s="400"/>
      <c r="F12" s="171"/>
      <c r="G12" s="387">
        <f t="shared" si="0"/>
        <v>0</v>
      </c>
      <c r="H12" s="171"/>
    </row>
    <row r="13" spans="1:8" ht="26.75" customHeight="1" x14ac:dyDescent="0.2">
      <c r="A13" s="178" t="s">
        <v>252</v>
      </c>
      <c r="B13" s="175">
        <v>12</v>
      </c>
      <c r="C13" s="176"/>
      <c r="D13" s="176"/>
      <c r="E13" s="400"/>
      <c r="F13" s="171"/>
      <c r="G13" s="387">
        <f t="shared" si="0"/>
        <v>0</v>
      </c>
      <c r="H13" s="171"/>
    </row>
    <row r="14" spans="1:8" ht="26.75" customHeight="1" x14ac:dyDescent="0.2">
      <c r="A14" s="178" t="s">
        <v>252</v>
      </c>
      <c r="B14" s="175">
        <v>13</v>
      </c>
      <c r="C14" s="176"/>
      <c r="D14" s="176"/>
      <c r="E14" s="400"/>
      <c r="F14" s="171"/>
      <c r="G14" s="387">
        <f t="shared" si="0"/>
        <v>0</v>
      </c>
      <c r="H14" s="171"/>
    </row>
    <row r="15" spans="1:8" ht="26.75" customHeight="1" x14ac:dyDescent="0.2">
      <c r="A15" s="178" t="s">
        <v>252</v>
      </c>
      <c r="B15" s="175">
        <v>14</v>
      </c>
      <c r="C15" s="176"/>
      <c r="D15" s="176"/>
      <c r="E15" s="400"/>
      <c r="F15" s="171"/>
      <c r="G15" s="387">
        <f t="shared" si="0"/>
        <v>0</v>
      </c>
      <c r="H15" s="171"/>
    </row>
    <row r="16" spans="1:8" ht="26.75" customHeight="1" x14ac:dyDescent="0.2">
      <c r="A16" s="178" t="s">
        <v>252</v>
      </c>
      <c r="B16" s="175">
        <v>15</v>
      </c>
      <c r="C16" s="176"/>
      <c r="D16" s="176"/>
      <c r="E16" s="400"/>
      <c r="F16" s="171"/>
      <c r="G16" s="387">
        <f t="shared" si="0"/>
        <v>0</v>
      </c>
      <c r="H16" s="171"/>
    </row>
    <row r="17" spans="1:8" ht="26.75" customHeight="1" x14ac:dyDescent="0.2">
      <c r="A17" s="178" t="s">
        <v>252</v>
      </c>
      <c r="B17" s="175">
        <v>16</v>
      </c>
      <c r="C17" s="176"/>
      <c r="D17" s="176"/>
      <c r="E17" s="400"/>
      <c r="F17" s="171"/>
      <c r="G17" s="387">
        <f t="shared" si="0"/>
        <v>0</v>
      </c>
      <c r="H17" s="171"/>
    </row>
    <row r="18" spans="1:8" ht="26.75" customHeight="1" x14ac:dyDescent="0.2">
      <c r="A18" s="178" t="s">
        <v>252</v>
      </c>
      <c r="B18" s="175">
        <v>17</v>
      </c>
      <c r="C18" s="176"/>
      <c r="D18" s="176"/>
      <c r="E18" s="400"/>
      <c r="F18" s="171"/>
      <c r="G18" s="387">
        <f t="shared" si="0"/>
        <v>0</v>
      </c>
      <c r="H18" s="171"/>
    </row>
    <row r="19" spans="1:8" ht="26.75" customHeight="1" x14ac:dyDescent="0.2">
      <c r="A19" s="178" t="s">
        <v>252</v>
      </c>
      <c r="B19" s="175">
        <v>18</v>
      </c>
      <c r="C19" s="176"/>
      <c r="D19" s="176"/>
      <c r="E19" s="400"/>
      <c r="F19" s="171"/>
      <c r="G19" s="387">
        <f t="shared" si="0"/>
        <v>0</v>
      </c>
      <c r="H19" s="171"/>
    </row>
    <row r="20" spans="1:8" ht="26.75" customHeight="1" x14ac:dyDescent="0.2">
      <c r="A20" s="178" t="s">
        <v>252</v>
      </c>
      <c r="B20" s="175">
        <v>19</v>
      </c>
      <c r="C20" s="176"/>
      <c r="D20" s="176"/>
      <c r="E20" s="400"/>
      <c r="F20" s="171"/>
      <c r="G20" s="387">
        <f t="shared" si="0"/>
        <v>0</v>
      </c>
      <c r="H20" s="171"/>
    </row>
    <row r="21" spans="1:8" ht="26.75" customHeight="1" x14ac:dyDescent="0.2">
      <c r="A21" s="178" t="s">
        <v>252</v>
      </c>
      <c r="B21" s="175">
        <v>20</v>
      </c>
      <c r="C21" s="176"/>
      <c r="D21" s="176"/>
      <c r="E21" s="400"/>
      <c r="F21" s="171"/>
      <c r="G21" s="387">
        <f t="shared" si="0"/>
        <v>0</v>
      </c>
      <c r="H21" s="171"/>
    </row>
    <row r="22" spans="1:8" ht="26.75" customHeight="1" x14ac:dyDescent="0.2">
      <c r="A22" s="178" t="s">
        <v>252</v>
      </c>
      <c r="B22" s="179">
        <v>21</v>
      </c>
      <c r="C22" s="176"/>
      <c r="D22" s="176"/>
      <c r="E22" s="401"/>
      <c r="F22" s="171"/>
      <c r="G22" s="387">
        <f t="shared" si="0"/>
        <v>0</v>
      </c>
      <c r="H22" s="171"/>
    </row>
    <row r="23" spans="1:8" ht="26.75" customHeight="1" x14ac:dyDescent="0.2">
      <c r="A23" s="178" t="s">
        <v>252</v>
      </c>
      <c r="B23" s="180">
        <v>22</v>
      </c>
      <c r="C23" s="181"/>
      <c r="D23" s="181"/>
      <c r="E23" s="402"/>
      <c r="F23" s="171"/>
      <c r="G23" s="387">
        <f t="shared" si="0"/>
        <v>0</v>
      </c>
      <c r="H23" s="171"/>
    </row>
    <row r="24" spans="1:8" ht="26.75" customHeight="1" x14ac:dyDescent="0.2">
      <c r="A24" s="178" t="s">
        <v>252</v>
      </c>
      <c r="B24" s="175">
        <v>23</v>
      </c>
      <c r="C24" s="176"/>
      <c r="D24" s="176"/>
      <c r="E24" s="400"/>
      <c r="F24" s="171"/>
      <c r="G24" s="387">
        <f t="shared" si="0"/>
        <v>0</v>
      </c>
      <c r="H24" s="171"/>
    </row>
    <row r="25" spans="1:8" ht="26.75" customHeight="1" x14ac:dyDescent="0.2">
      <c r="A25" s="178" t="s">
        <v>252</v>
      </c>
      <c r="B25" s="175">
        <v>24</v>
      </c>
      <c r="C25" s="176"/>
      <c r="D25" s="176"/>
      <c r="E25" s="400"/>
      <c r="F25" s="171"/>
      <c r="G25" s="387">
        <f t="shared" si="0"/>
        <v>0</v>
      </c>
      <c r="H25" s="171"/>
    </row>
    <row r="26" spans="1:8" ht="26.75" customHeight="1" x14ac:dyDescent="0.2">
      <c r="A26" s="178" t="s">
        <v>252</v>
      </c>
      <c r="B26" s="175">
        <v>25</v>
      </c>
      <c r="C26" s="176"/>
      <c r="D26" s="176"/>
      <c r="E26" s="400"/>
      <c r="F26" s="171"/>
      <c r="G26" s="387">
        <f t="shared" si="0"/>
        <v>0</v>
      </c>
      <c r="H26" s="171"/>
    </row>
    <row r="27" spans="1:8" ht="26.75" customHeight="1" x14ac:dyDescent="0.2">
      <c r="A27" s="178" t="s">
        <v>252</v>
      </c>
      <c r="B27" s="175">
        <v>26</v>
      </c>
      <c r="C27" s="176"/>
      <c r="D27" s="176"/>
      <c r="E27" s="400"/>
      <c r="F27" s="171"/>
      <c r="G27" s="387">
        <f t="shared" si="0"/>
        <v>0</v>
      </c>
      <c r="H27" s="171"/>
    </row>
    <row r="28" spans="1:8" ht="26.75" customHeight="1" x14ac:dyDescent="0.2">
      <c r="A28" s="178" t="s">
        <v>252</v>
      </c>
      <c r="B28" s="175">
        <v>27</v>
      </c>
      <c r="C28" s="176"/>
      <c r="D28" s="176"/>
      <c r="E28" s="400"/>
      <c r="F28" s="171"/>
      <c r="G28" s="387">
        <f t="shared" si="0"/>
        <v>0</v>
      </c>
      <c r="H28" s="171"/>
    </row>
    <row r="29" spans="1:8" ht="26.75" customHeight="1" x14ac:dyDescent="0.2">
      <c r="A29" s="178" t="s">
        <v>252</v>
      </c>
      <c r="B29" s="175">
        <v>28</v>
      </c>
      <c r="C29" s="176"/>
      <c r="D29" s="176"/>
      <c r="E29" s="400"/>
      <c r="F29" s="171"/>
      <c r="G29" s="387">
        <f t="shared" si="0"/>
        <v>0</v>
      </c>
      <c r="H29" s="171"/>
    </row>
    <row r="30" spans="1:8" ht="26.75" customHeight="1" x14ac:dyDescent="0.2">
      <c r="A30" s="178" t="s">
        <v>252</v>
      </c>
      <c r="B30" s="175">
        <v>29</v>
      </c>
      <c r="C30" s="176"/>
      <c r="D30" s="176"/>
      <c r="E30" s="400"/>
      <c r="F30" s="171"/>
      <c r="G30" s="387">
        <f t="shared" si="0"/>
        <v>0</v>
      </c>
      <c r="H30" s="171"/>
    </row>
    <row r="31" spans="1:8" ht="26.75" customHeight="1" thickBot="1" x14ac:dyDescent="0.25">
      <c r="A31" s="178" t="s">
        <v>252</v>
      </c>
      <c r="B31" s="175">
        <v>30</v>
      </c>
      <c r="C31" s="176"/>
      <c r="D31" s="176"/>
      <c r="E31" s="400"/>
      <c r="F31" s="171"/>
      <c r="G31" s="387">
        <f t="shared" si="0"/>
        <v>0</v>
      </c>
      <c r="H31" s="171"/>
    </row>
    <row r="32" spans="1:8" ht="26.75" customHeight="1" x14ac:dyDescent="0.2">
      <c r="A32" s="661" t="s">
        <v>9</v>
      </c>
      <c r="B32" s="662"/>
      <c r="C32" s="662"/>
      <c r="D32" s="662"/>
      <c r="E32" s="662"/>
      <c r="F32" s="388">
        <f>SUM(F3:F31)</f>
        <v>0</v>
      </c>
      <c r="G32" s="389">
        <f>SUM(G3:G31)</f>
        <v>0</v>
      </c>
      <c r="H32" s="390"/>
    </row>
    <row r="33" spans="1:8" x14ac:dyDescent="0.2">
      <c r="A33" s="182"/>
      <c r="B33" s="183"/>
      <c r="C33" s="183"/>
      <c r="D33" s="183"/>
      <c r="E33" s="183"/>
      <c r="F33" s="183"/>
      <c r="G33" s="183"/>
      <c r="H33" s="183"/>
    </row>
    <row r="34" spans="1:8" x14ac:dyDescent="0.2">
      <c r="A34" s="182"/>
      <c r="B34" s="183"/>
      <c r="C34" s="183"/>
      <c r="D34" s="183"/>
      <c r="E34" s="183"/>
      <c r="F34" s="183"/>
      <c r="G34" s="183"/>
      <c r="H34" s="183"/>
    </row>
    <row r="35" spans="1:8" x14ac:dyDescent="0.2">
      <c r="A35" s="182"/>
      <c r="B35" s="183"/>
      <c r="C35" s="183"/>
      <c r="D35" s="183"/>
      <c r="E35" s="183"/>
      <c r="F35" s="183"/>
      <c r="G35" s="183"/>
      <c r="H35" s="183"/>
    </row>
    <row r="36" spans="1:8" x14ac:dyDescent="0.2">
      <c r="A36" s="182"/>
      <c r="B36" s="183"/>
      <c r="C36" s="183"/>
      <c r="D36" s="183"/>
      <c r="E36" s="183"/>
      <c r="F36" s="183"/>
      <c r="G36" s="183"/>
      <c r="H36" s="183"/>
    </row>
    <row r="37" spans="1:8" x14ac:dyDescent="0.2">
      <c r="A37" s="182"/>
      <c r="B37" s="183"/>
      <c r="C37" s="183"/>
      <c r="D37" s="183"/>
      <c r="E37" s="183"/>
      <c r="F37" s="183"/>
      <c r="G37" s="183"/>
      <c r="H37" s="183"/>
    </row>
    <row r="38" spans="1:8" x14ac:dyDescent="0.2">
      <c r="A38" s="182"/>
      <c r="B38" s="183"/>
      <c r="C38" s="183"/>
      <c r="D38" s="183"/>
      <c r="E38" s="183"/>
      <c r="F38" s="183"/>
      <c r="G38" s="183"/>
      <c r="H38" s="183"/>
    </row>
    <row r="39" spans="1:8" x14ac:dyDescent="0.2">
      <c r="A39" s="182"/>
      <c r="B39" s="182"/>
      <c r="C39" s="182"/>
      <c r="D39" s="182"/>
      <c r="E39" s="182"/>
      <c r="F39" s="182"/>
      <c r="G39" s="182"/>
      <c r="H39" s="182"/>
    </row>
  </sheetData>
  <sheetProtection algorithmName="SHA-512" hashValue="NWSDK1rm0SFTjfpwTwUFFHsdy4r/Zu7j2G6keueI/G6qppFl7QAUf6xSebbSfuvRdwG31HtuukSg0sajBj7W6Q==" saltValue="XgiVazpV5VdwekClHZh1FQ==" spinCount="100000" sheet="1" formatCells="0" insertColumns="0" insertRows="0" deleteRows="0" selectLockedCells="1"/>
  <mergeCells count="2">
    <mergeCell ref="A2:B2"/>
    <mergeCell ref="A32:E32"/>
  </mergeCells>
  <phoneticPr fontId="2"/>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view="pageBreakPreview" zoomScaleNormal="100" zoomScaleSheetLayoutView="100" workbookViewId="0">
      <selection activeCell="C3" sqref="C3"/>
    </sheetView>
  </sheetViews>
  <sheetFormatPr defaultRowHeight="13" x14ac:dyDescent="0.2"/>
  <cols>
    <col min="1" max="1" width="2.453125" customWidth="1"/>
    <col min="2" max="2" width="3.453125" customWidth="1"/>
    <col min="3" max="3" width="22.6328125" customWidth="1"/>
    <col min="4" max="4" width="26.6328125" customWidth="1"/>
    <col min="5" max="5" width="20.6328125" customWidth="1"/>
    <col min="6" max="6" width="12.7265625" customWidth="1"/>
  </cols>
  <sheetData>
    <row r="1" spans="1:7" s="166" customFormat="1" ht="18" customHeight="1" x14ac:dyDescent="0.2">
      <c r="A1" s="391" t="s">
        <v>253</v>
      </c>
      <c r="B1" s="392"/>
      <c r="C1" s="392"/>
      <c r="D1" s="393"/>
      <c r="E1" s="393"/>
      <c r="F1" s="394" t="s">
        <v>124</v>
      </c>
    </row>
    <row r="2" spans="1:7" ht="40.5" customHeight="1" x14ac:dyDescent="0.2">
      <c r="A2" s="501" t="s">
        <v>238</v>
      </c>
      <c r="B2" s="501"/>
      <c r="C2" s="274" t="s">
        <v>254</v>
      </c>
      <c r="D2" s="275" t="s">
        <v>255</v>
      </c>
      <c r="E2" s="275" t="s">
        <v>256</v>
      </c>
      <c r="F2" s="276" t="s">
        <v>251</v>
      </c>
    </row>
    <row r="3" spans="1:7" ht="26.75" customHeight="1" x14ac:dyDescent="0.2">
      <c r="A3" s="397" t="s">
        <v>257</v>
      </c>
      <c r="B3" s="168">
        <v>1</v>
      </c>
      <c r="C3" s="169"/>
      <c r="D3" s="184"/>
      <c r="E3" s="185"/>
      <c r="F3" s="171"/>
      <c r="G3" s="186"/>
    </row>
    <row r="4" spans="1:7" ht="26.75" customHeight="1" x14ac:dyDescent="0.2">
      <c r="A4" s="397" t="s">
        <v>257</v>
      </c>
      <c r="B4" s="168">
        <v>2</v>
      </c>
      <c r="C4" s="169"/>
      <c r="D4" s="184"/>
      <c r="E4" s="187"/>
      <c r="F4" s="171"/>
      <c r="G4" s="186"/>
    </row>
    <row r="5" spans="1:7" ht="26.75" customHeight="1" x14ac:dyDescent="0.2">
      <c r="A5" s="397" t="s">
        <v>257</v>
      </c>
      <c r="B5" s="168">
        <v>3</v>
      </c>
      <c r="C5" s="169"/>
      <c r="D5" s="184"/>
      <c r="E5" s="187"/>
      <c r="F5" s="171"/>
      <c r="G5" s="186"/>
    </row>
    <row r="6" spans="1:7" ht="26.75" customHeight="1" x14ac:dyDescent="0.2">
      <c r="A6" s="397" t="s">
        <v>257</v>
      </c>
      <c r="B6" s="168">
        <v>4</v>
      </c>
      <c r="C6" s="169"/>
      <c r="D6" s="184"/>
      <c r="E6" s="187"/>
      <c r="F6" s="171"/>
      <c r="G6" s="186"/>
    </row>
    <row r="7" spans="1:7" ht="26.75" customHeight="1" x14ac:dyDescent="0.2">
      <c r="A7" s="397" t="s">
        <v>257</v>
      </c>
      <c r="B7" s="168">
        <v>5</v>
      </c>
      <c r="C7" s="169"/>
      <c r="D7" s="184"/>
      <c r="E7" s="187"/>
      <c r="F7" s="171"/>
      <c r="G7" s="186"/>
    </row>
    <row r="8" spans="1:7" ht="26.75" customHeight="1" x14ac:dyDescent="0.2">
      <c r="A8" s="397" t="s">
        <v>257</v>
      </c>
      <c r="B8" s="168">
        <v>6</v>
      </c>
      <c r="C8" s="169"/>
      <c r="D8" s="184"/>
      <c r="E8" s="187"/>
      <c r="F8" s="171"/>
      <c r="G8" s="186"/>
    </row>
    <row r="9" spans="1:7" ht="26.75" customHeight="1" x14ac:dyDescent="0.2">
      <c r="A9" s="397" t="s">
        <v>257</v>
      </c>
      <c r="B9" s="168">
        <v>7</v>
      </c>
      <c r="C9" s="169"/>
      <c r="D9" s="184"/>
      <c r="E9" s="187"/>
      <c r="F9" s="171"/>
      <c r="G9" s="186"/>
    </row>
    <row r="10" spans="1:7" ht="26.75" customHeight="1" x14ac:dyDescent="0.2">
      <c r="A10" s="397" t="s">
        <v>257</v>
      </c>
      <c r="B10" s="168">
        <v>8</v>
      </c>
      <c r="C10" s="169"/>
      <c r="D10" s="184"/>
      <c r="E10" s="187"/>
      <c r="F10" s="171"/>
      <c r="G10" s="186"/>
    </row>
    <row r="11" spans="1:7" ht="26.75" customHeight="1" x14ac:dyDescent="0.2">
      <c r="A11" s="397" t="s">
        <v>257</v>
      </c>
      <c r="B11" s="168">
        <v>9</v>
      </c>
      <c r="C11" s="169"/>
      <c r="D11" s="184"/>
      <c r="E11" s="187"/>
      <c r="F11" s="171"/>
      <c r="G11" s="186"/>
    </row>
    <row r="12" spans="1:7" ht="26.75" customHeight="1" x14ac:dyDescent="0.2">
      <c r="A12" s="397" t="s">
        <v>257</v>
      </c>
      <c r="B12" s="168">
        <v>10</v>
      </c>
      <c r="C12" s="169"/>
      <c r="D12" s="184"/>
      <c r="E12" s="187"/>
      <c r="F12" s="171"/>
      <c r="G12" s="186"/>
    </row>
    <row r="13" spans="1:7" ht="26.75" customHeight="1" x14ac:dyDescent="0.2">
      <c r="A13" s="397" t="s">
        <v>257</v>
      </c>
      <c r="B13" s="168">
        <v>11</v>
      </c>
      <c r="C13" s="169"/>
      <c r="D13" s="184"/>
      <c r="E13" s="187"/>
      <c r="F13" s="171"/>
      <c r="G13" s="186"/>
    </row>
    <row r="14" spans="1:7" ht="26.75" customHeight="1" x14ac:dyDescent="0.2">
      <c r="A14" s="397" t="s">
        <v>257</v>
      </c>
      <c r="B14" s="168">
        <v>12</v>
      </c>
      <c r="C14" s="169"/>
      <c r="D14" s="184"/>
      <c r="E14" s="187"/>
      <c r="F14" s="171"/>
      <c r="G14" s="186"/>
    </row>
    <row r="15" spans="1:7" ht="26.75" customHeight="1" x14ac:dyDescent="0.2">
      <c r="A15" s="397" t="s">
        <v>257</v>
      </c>
      <c r="B15" s="168">
        <v>13</v>
      </c>
      <c r="C15" s="169"/>
      <c r="D15" s="184"/>
      <c r="E15" s="187"/>
      <c r="F15" s="171"/>
      <c r="G15" s="186"/>
    </row>
    <row r="16" spans="1:7" ht="26.75" customHeight="1" x14ac:dyDescent="0.2">
      <c r="A16" s="397" t="s">
        <v>257</v>
      </c>
      <c r="B16" s="168">
        <v>14</v>
      </c>
      <c r="C16" s="169"/>
      <c r="D16" s="184"/>
      <c r="E16" s="187"/>
      <c r="F16" s="171"/>
      <c r="G16" s="186"/>
    </row>
    <row r="17" spans="1:7" ht="26.75" customHeight="1" x14ac:dyDescent="0.2">
      <c r="A17" s="397" t="s">
        <v>257</v>
      </c>
      <c r="B17" s="168">
        <v>15</v>
      </c>
      <c r="C17" s="169"/>
      <c r="D17" s="184"/>
      <c r="E17" s="187"/>
      <c r="F17" s="171"/>
      <c r="G17" s="186"/>
    </row>
    <row r="18" spans="1:7" ht="26.75" customHeight="1" x14ac:dyDescent="0.2">
      <c r="A18" s="397" t="s">
        <v>257</v>
      </c>
      <c r="B18" s="168">
        <v>16</v>
      </c>
      <c r="C18" s="169"/>
      <c r="D18" s="184"/>
      <c r="E18" s="187"/>
      <c r="F18" s="171"/>
      <c r="G18" s="186"/>
    </row>
    <row r="19" spans="1:7" ht="26.75" customHeight="1" x14ac:dyDescent="0.2">
      <c r="A19" s="397" t="s">
        <v>257</v>
      </c>
      <c r="B19" s="168">
        <v>17</v>
      </c>
      <c r="C19" s="169"/>
      <c r="D19" s="184"/>
      <c r="E19" s="187"/>
      <c r="F19" s="171"/>
      <c r="G19" s="186"/>
    </row>
    <row r="20" spans="1:7" ht="26.75" customHeight="1" x14ac:dyDescent="0.2">
      <c r="A20" s="397" t="s">
        <v>257</v>
      </c>
      <c r="B20" s="168">
        <v>18</v>
      </c>
      <c r="C20" s="169"/>
      <c r="D20" s="184"/>
      <c r="E20" s="187"/>
      <c r="F20" s="171"/>
      <c r="G20" s="186"/>
    </row>
    <row r="21" spans="1:7" ht="26.75" customHeight="1" x14ac:dyDescent="0.2">
      <c r="A21" s="397" t="s">
        <v>257</v>
      </c>
      <c r="B21" s="168">
        <v>19</v>
      </c>
      <c r="C21" s="169"/>
      <c r="D21" s="184"/>
      <c r="E21" s="187"/>
      <c r="F21" s="171"/>
      <c r="G21" s="186"/>
    </row>
    <row r="22" spans="1:7" ht="26.75" customHeight="1" thickBot="1" x14ac:dyDescent="0.25">
      <c r="A22" s="397" t="s">
        <v>257</v>
      </c>
      <c r="B22" s="168">
        <v>20</v>
      </c>
      <c r="C22" s="169"/>
      <c r="D22" s="184"/>
      <c r="E22" s="187"/>
      <c r="F22" s="171"/>
      <c r="G22" s="186"/>
    </row>
    <row r="23" spans="1:7" ht="26.75" customHeight="1" x14ac:dyDescent="0.2">
      <c r="A23" s="661" t="s">
        <v>9</v>
      </c>
      <c r="B23" s="662"/>
      <c r="C23" s="662"/>
      <c r="D23" s="662"/>
      <c r="E23" s="395">
        <f>SUM(E3:E22)</f>
        <v>0</v>
      </c>
      <c r="F23" s="396"/>
      <c r="G23" s="186"/>
    </row>
    <row r="24" spans="1:7" ht="26.75" customHeight="1" x14ac:dyDescent="0.2"/>
    <row r="25" spans="1:7" x14ac:dyDescent="0.2">
      <c r="A25" s="173"/>
      <c r="B25" s="174"/>
      <c r="C25" s="174"/>
      <c r="D25" s="174"/>
      <c r="E25" s="174"/>
      <c r="F25" s="174"/>
    </row>
    <row r="26" spans="1:7" x14ac:dyDescent="0.2">
      <c r="A26" s="173"/>
      <c r="B26" s="174"/>
      <c r="C26" s="174"/>
      <c r="D26" s="174"/>
      <c r="E26" s="174"/>
      <c r="F26" s="174"/>
    </row>
    <row r="27" spans="1:7" x14ac:dyDescent="0.2">
      <c r="A27" s="173"/>
      <c r="B27" s="174"/>
      <c r="C27" s="174"/>
      <c r="D27" s="174"/>
      <c r="E27" s="174"/>
      <c r="F27" s="174"/>
    </row>
    <row r="28" spans="1:7" x14ac:dyDescent="0.2">
      <c r="A28" s="173"/>
      <c r="B28" s="174"/>
      <c r="C28" s="174"/>
      <c r="D28" s="174"/>
      <c r="E28" s="174"/>
      <c r="F28" s="174"/>
    </row>
    <row r="29" spans="1:7" x14ac:dyDescent="0.2">
      <c r="A29" s="173"/>
      <c r="B29" s="173"/>
      <c r="C29" s="173"/>
      <c r="D29" s="173"/>
      <c r="E29" s="173"/>
      <c r="F29" s="173"/>
    </row>
  </sheetData>
  <sheetProtection algorithmName="SHA-512" hashValue="LtE0dTibkvsfFei5iBruYRj+zniX9ZK4GhKIffOaabgvcHzPGHxpqcFJhVvKKm3ftu3eWIUjQDBJGuUVifcqRw==" saltValue="YolXSRz6R9+yye/y8Qlxvw==" spinCount="100000" sheet="1" formatCells="0" insertColumns="0" insertRows="0" deleteColumns="0" deleteRows="0" selectLockedCells="1"/>
  <mergeCells count="2">
    <mergeCell ref="A2:B2"/>
    <mergeCell ref="A23:D23"/>
  </mergeCells>
  <phoneticPr fontId="2"/>
  <pageMargins left="0.70866141732283472" right="0.70866141732283472" top="0.74803149606299213" bottom="0.74803149606299213" header="0.31496062992125984" footer="0.31496062992125984"/>
  <pageSetup paperSize="9" scale="96" orientation="portrait"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view="pageBreakPreview" zoomScaleNormal="100" zoomScaleSheetLayoutView="100" workbookViewId="0">
      <selection activeCell="C4" sqref="C4"/>
    </sheetView>
  </sheetViews>
  <sheetFormatPr defaultColWidth="9" defaultRowHeight="13" x14ac:dyDescent="0.2"/>
  <cols>
    <col min="1" max="1" width="4.1796875" style="124" customWidth="1"/>
    <col min="2" max="2" width="32.08984375" style="124" customWidth="1"/>
    <col min="3" max="3" width="10.1796875" style="124" bestFit="1" customWidth="1"/>
    <col min="4" max="4" width="10.1796875" style="124" customWidth="1"/>
    <col min="5" max="6" width="9" style="124"/>
    <col min="7" max="7" width="10.36328125" style="124" customWidth="1"/>
    <col min="8" max="9" width="9" style="124"/>
    <col min="10" max="10" width="13.1796875" style="124" customWidth="1"/>
    <col min="11" max="16384" width="9" style="124"/>
  </cols>
  <sheetData>
    <row r="1" spans="1:7" ht="16.5" x14ac:dyDescent="0.2">
      <c r="A1" s="124" t="s">
        <v>258</v>
      </c>
      <c r="B1" s="188" t="s">
        <v>259</v>
      </c>
      <c r="E1" s="188" t="s">
        <v>260</v>
      </c>
    </row>
    <row r="2" spans="1:7" ht="13.5" thickBot="1" x14ac:dyDescent="0.25"/>
    <row r="3" spans="1:7" ht="18" customHeight="1" x14ac:dyDescent="0.2">
      <c r="A3" s="666" t="s">
        <v>261</v>
      </c>
      <c r="B3" s="667"/>
      <c r="C3" s="667"/>
      <c r="D3" s="668"/>
    </row>
    <row r="4" spans="1:7" ht="27" customHeight="1" x14ac:dyDescent="0.2">
      <c r="A4" s="669" t="s">
        <v>262</v>
      </c>
      <c r="B4" s="670"/>
      <c r="C4" s="189"/>
      <c r="D4" s="190" t="s">
        <v>263</v>
      </c>
    </row>
    <row r="5" spans="1:7" ht="27" customHeight="1" x14ac:dyDescent="0.2">
      <c r="A5" s="671" t="s">
        <v>264</v>
      </c>
      <c r="B5" s="670"/>
      <c r="C5" s="189"/>
      <c r="D5" s="190" t="s">
        <v>265</v>
      </c>
    </row>
    <row r="6" spans="1:7" ht="27" customHeight="1" thickBot="1" x14ac:dyDescent="0.25">
      <c r="A6" s="672" t="s">
        <v>266</v>
      </c>
      <c r="B6" s="673"/>
      <c r="C6" s="191"/>
      <c r="D6" s="192" t="s">
        <v>267</v>
      </c>
    </row>
    <row r="7" spans="1:7" ht="13.5" thickBot="1" x14ac:dyDescent="0.25"/>
    <row r="8" spans="1:7" ht="18" customHeight="1" x14ac:dyDescent="0.2">
      <c r="A8" s="674" t="s">
        <v>268</v>
      </c>
      <c r="B8" s="675"/>
      <c r="C8" s="675"/>
      <c r="D8" s="675"/>
      <c r="E8" s="675"/>
      <c r="F8" s="675"/>
      <c r="G8" s="676"/>
    </row>
    <row r="9" spans="1:7" x14ac:dyDescent="0.2">
      <c r="A9" s="671" t="s">
        <v>269</v>
      </c>
      <c r="B9" s="670"/>
      <c r="C9" s="193" t="s">
        <v>270</v>
      </c>
      <c r="D9" s="193" t="s">
        <v>271</v>
      </c>
      <c r="E9" s="193" t="s">
        <v>272</v>
      </c>
      <c r="F9" s="193" t="s">
        <v>273</v>
      </c>
      <c r="G9" s="194" t="s">
        <v>274</v>
      </c>
    </row>
    <row r="10" spans="1:7" s="163" customFormat="1" ht="15" customHeight="1" x14ac:dyDescent="0.2">
      <c r="A10" s="195">
        <v>1</v>
      </c>
      <c r="B10" s="245"/>
      <c r="C10" s="189"/>
      <c r="D10" s="189"/>
      <c r="E10" s="189"/>
      <c r="F10" s="196">
        <f>$C$5*$C$6*C10*D10*E10/1000</f>
        <v>0</v>
      </c>
      <c r="G10" s="197">
        <f>F10*$C$4</f>
        <v>0</v>
      </c>
    </row>
    <row r="11" spans="1:7" s="163" customFormat="1" ht="15" customHeight="1" x14ac:dyDescent="0.2">
      <c r="A11" s="195">
        <v>2</v>
      </c>
      <c r="B11" s="245"/>
      <c r="C11" s="189"/>
      <c r="D11" s="189"/>
      <c r="E11" s="189"/>
      <c r="F11" s="196">
        <f t="shared" ref="F11:F38" si="0">$C$5*$C$6*C11*D11*E11/1000</f>
        <v>0</v>
      </c>
      <c r="G11" s="197">
        <f>F11*$C$4</f>
        <v>0</v>
      </c>
    </row>
    <row r="12" spans="1:7" s="163" customFormat="1" ht="15" customHeight="1" x14ac:dyDescent="0.2">
      <c r="A12" s="195">
        <v>3</v>
      </c>
      <c r="B12" s="245"/>
      <c r="C12" s="189"/>
      <c r="D12" s="189"/>
      <c r="E12" s="189"/>
      <c r="F12" s="196">
        <f t="shared" si="0"/>
        <v>0</v>
      </c>
      <c r="G12" s="197">
        <f t="shared" ref="G12:G39" si="1">F12*$C$4</f>
        <v>0</v>
      </c>
    </row>
    <row r="13" spans="1:7" s="163" customFormat="1" ht="15" customHeight="1" x14ac:dyDescent="0.2">
      <c r="A13" s="195">
        <v>4</v>
      </c>
      <c r="B13" s="245"/>
      <c r="C13" s="189"/>
      <c r="D13" s="189"/>
      <c r="E13" s="189"/>
      <c r="F13" s="196">
        <f t="shared" si="0"/>
        <v>0</v>
      </c>
      <c r="G13" s="197">
        <f t="shared" si="1"/>
        <v>0</v>
      </c>
    </row>
    <row r="14" spans="1:7" s="163" customFormat="1" ht="15" customHeight="1" x14ac:dyDescent="0.2">
      <c r="A14" s="195">
        <v>5</v>
      </c>
      <c r="B14" s="245"/>
      <c r="C14" s="189"/>
      <c r="D14" s="189"/>
      <c r="E14" s="189"/>
      <c r="F14" s="196">
        <f t="shared" si="0"/>
        <v>0</v>
      </c>
      <c r="G14" s="197">
        <f t="shared" si="1"/>
        <v>0</v>
      </c>
    </row>
    <row r="15" spans="1:7" s="163" customFormat="1" ht="15" customHeight="1" x14ac:dyDescent="0.2">
      <c r="A15" s="195">
        <v>6</v>
      </c>
      <c r="B15" s="245"/>
      <c r="C15" s="189"/>
      <c r="D15" s="189"/>
      <c r="E15" s="189"/>
      <c r="F15" s="196">
        <f t="shared" si="0"/>
        <v>0</v>
      </c>
      <c r="G15" s="197">
        <f t="shared" si="1"/>
        <v>0</v>
      </c>
    </row>
    <row r="16" spans="1:7" s="163" customFormat="1" ht="15" customHeight="1" x14ac:dyDescent="0.2">
      <c r="A16" s="195">
        <v>7</v>
      </c>
      <c r="B16" s="245"/>
      <c r="C16" s="189"/>
      <c r="D16" s="189"/>
      <c r="E16" s="189"/>
      <c r="F16" s="196">
        <f t="shared" si="0"/>
        <v>0</v>
      </c>
      <c r="G16" s="197">
        <f t="shared" si="1"/>
        <v>0</v>
      </c>
    </row>
    <row r="17" spans="1:7" s="163" customFormat="1" ht="15" customHeight="1" x14ac:dyDescent="0.2">
      <c r="A17" s="195">
        <v>8</v>
      </c>
      <c r="B17" s="245"/>
      <c r="C17" s="189"/>
      <c r="D17" s="189"/>
      <c r="E17" s="189"/>
      <c r="F17" s="196">
        <f t="shared" si="0"/>
        <v>0</v>
      </c>
      <c r="G17" s="197">
        <f t="shared" si="1"/>
        <v>0</v>
      </c>
    </row>
    <row r="18" spans="1:7" s="163" customFormat="1" ht="15" customHeight="1" x14ac:dyDescent="0.2">
      <c r="A18" s="195">
        <v>9</v>
      </c>
      <c r="B18" s="245"/>
      <c r="C18" s="189"/>
      <c r="D18" s="189"/>
      <c r="E18" s="189"/>
      <c r="F18" s="196">
        <f t="shared" si="0"/>
        <v>0</v>
      </c>
      <c r="G18" s="197">
        <f t="shared" si="1"/>
        <v>0</v>
      </c>
    </row>
    <row r="19" spans="1:7" s="163" customFormat="1" ht="15" customHeight="1" x14ac:dyDescent="0.2">
      <c r="A19" s="195">
        <v>10</v>
      </c>
      <c r="B19" s="245"/>
      <c r="C19" s="189"/>
      <c r="D19" s="189"/>
      <c r="E19" s="189"/>
      <c r="F19" s="196">
        <f t="shared" si="0"/>
        <v>0</v>
      </c>
      <c r="G19" s="197">
        <f t="shared" si="1"/>
        <v>0</v>
      </c>
    </row>
    <row r="20" spans="1:7" s="163" customFormat="1" ht="15" customHeight="1" x14ac:dyDescent="0.2">
      <c r="A20" s="195">
        <v>11</v>
      </c>
      <c r="B20" s="245"/>
      <c r="C20" s="189"/>
      <c r="D20" s="189"/>
      <c r="E20" s="189"/>
      <c r="F20" s="196">
        <f t="shared" si="0"/>
        <v>0</v>
      </c>
      <c r="G20" s="197">
        <f t="shared" si="1"/>
        <v>0</v>
      </c>
    </row>
    <row r="21" spans="1:7" s="163" customFormat="1" ht="15" customHeight="1" x14ac:dyDescent="0.2">
      <c r="A21" s="195">
        <v>12</v>
      </c>
      <c r="B21" s="245"/>
      <c r="C21" s="189"/>
      <c r="D21" s="189"/>
      <c r="E21" s="189"/>
      <c r="F21" s="196">
        <f t="shared" si="0"/>
        <v>0</v>
      </c>
      <c r="G21" s="197">
        <f t="shared" si="1"/>
        <v>0</v>
      </c>
    </row>
    <row r="22" spans="1:7" s="163" customFormat="1" ht="15" customHeight="1" x14ac:dyDescent="0.2">
      <c r="A22" s="195">
        <v>13</v>
      </c>
      <c r="B22" s="245"/>
      <c r="C22" s="189"/>
      <c r="D22" s="189"/>
      <c r="E22" s="189"/>
      <c r="F22" s="196">
        <f t="shared" si="0"/>
        <v>0</v>
      </c>
      <c r="G22" s="197">
        <f t="shared" si="1"/>
        <v>0</v>
      </c>
    </row>
    <row r="23" spans="1:7" s="163" customFormat="1" ht="15" customHeight="1" x14ac:dyDescent="0.2">
      <c r="A23" s="195">
        <v>14</v>
      </c>
      <c r="B23" s="245"/>
      <c r="C23" s="189"/>
      <c r="D23" s="189"/>
      <c r="E23" s="189"/>
      <c r="F23" s="196">
        <f t="shared" si="0"/>
        <v>0</v>
      </c>
      <c r="G23" s="197">
        <f t="shared" si="1"/>
        <v>0</v>
      </c>
    </row>
    <row r="24" spans="1:7" s="163" customFormat="1" ht="15" customHeight="1" x14ac:dyDescent="0.2">
      <c r="A24" s="195">
        <v>15</v>
      </c>
      <c r="B24" s="245"/>
      <c r="C24" s="189"/>
      <c r="D24" s="189"/>
      <c r="E24" s="189"/>
      <c r="F24" s="196">
        <f t="shared" si="0"/>
        <v>0</v>
      </c>
      <c r="G24" s="197">
        <f t="shared" si="1"/>
        <v>0</v>
      </c>
    </row>
    <row r="25" spans="1:7" s="163" customFormat="1" ht="15" customHeight="1" x14ac:dyDescent="0.2">
      <c r="A25" s="195">
        <v>16</v>
      </c>
      <c r="B25" s="245"/>
      <c r="C25" s="189"/>
      <c r="D25" s="189"/>
      <c r="E25" s="189"/>
      <c r="F25" s="196">
        <f t="shared" si="0"/>
        <v>0</v>
      </c>
      <c r="G25" s="197">
        <f t="shared" si="1"/>
        <v>0</v>
      </c>
    </row>
    <row r="26" spans="1:7" s="163" customFormat="1" ht="15" customHeight="1" x14ac:dyDescent="0.2">
      <c r="A26" s="195">
        <v>17</v>
      </c>
      <c r="B26" s="245"/>
      <c r="C26" s="189"/>
      <c r="D26" s="189"/>
      <c r="E26" s="189"/>
      <c r="F26" s="196">
        <f t="shared" si="0"/>
        <v>0</v>
      </c>
      <c r="G26" s="197">
        <f t="shared" si="1"/>
        <v>0</v>
      </c>
    </row>
    <row r="27" spans="1:7" s="163" customFormat="1" ht="15" customHeight="1" x14ac:dyDescent="0.2">
      <c r="A27" s="195">
        <v>18</v>
      </c>
      <c r="B27" s="245"/>
      <c r="C27" s="189"/>
      <c r="D27" s="189"/>
      <c r="E27" s="189"/>
      <c r="F27" s="196">
        <f t="shared" si="0"/>
        <v>0</v>
      </c>
      <c r="G27" s="197">
        <f t="shared" si="1"/>
        <v>0</v>
      </c>
    </row>
    <row r="28" spans="1:7" s="163" customFormat="1" ht="15" customHeight="1" x14ac:dyDescent="0.2">
      <c r="A28" s="195">
        <v>19</v>
      </c>
      <c r="B28" s="245"/>
      <c r="C28" s="189"/>
      <c r="D28" s="189"/>
      <c r="E28" s="189"/>
      <c r="F28" s="196">
        <f t="shared" si="0"/>
        <v>0</v>
      </c>
      <c r="G28" s="197">
        <f t="shared" si="1"/>
        <v>0</v>
      </c>
    </row>
    <row r="29" spans="1:7" s="163" customFormat="1" ht="15" customHeight="1" x14ac:dyDescent="0.2">
      <c r="A29" s="195">
        <v>20</v>
      </c>
      <c r="B29" s="245"/>
      <c r="C29" s="189"/>
      <c r="D29" s="189"/>
      <c r="E29" s="189"/>
      <c r="F29" s="196">
        <f t="shared" si="0"/>
        <v>0</v>
      </c>
      <c r="G29" s="197">
        <f t="shared" si="1"/>
        <v>0</v>
      </c>
    </row>
    <row r="30" spans="1:7" s="163" customFormat="1" ht="15" customHeight="1" x14ac:dyDescent="0.2">
      <c r="A30" s="195">
        <v>21</v>
      </c>
      <c r="B30" s="245"/>
      <c r="C30" s="189"/>
      <c r="D30" s="189"/>
      <c r="E30" s="189"/>
      <c r="F30" s="196">
        <f t="shared" si="0"/>
        <v>0</v>
      </c>
      <c r="G30" s="197">
        <f t="shared" si="1"/>
        <v>0</v>
      </c>
    </row>
    <row r="31" spans="1:7" s="163" customFormat="1" ht="15" customHeight="1" x14ac:dyDescent="0.2">
      <c r="A31" s="195">
        <v>22</v>
      </c>
      <c r="B31" s="245"/>
      <c r="C31" s="189"/>
      <c r="D31" s="189"/>
      <c r="E31" s="189"/>
      <c r="F31" s="196">
        <f t="shared" si="0"/>
        <v>0</v>
      </c>
      <c r="G31" s="197">
        <f t="shared" si="1"/>
        <v>0</v>
      </c>
    </row>
    <row r="32" spans="1:7" s="163" customFormat="1" ht="15" customHeight="1" x14ac:dyDescent="0.2">
      <c r="A32" s="195">
        <v>23</v>
      </c>
      <c r="B32" s="245"/>
      <c r="C32" s="189"/>
      <c r="D32" s="189"/>
      <c r="E32" s="189"/>
      <c r="F32" s="196">
        <f t="shared" si="0"/>
        <v>0</v>
      </c>
      <c r="G32" s="197">
        <f t="shared" si="1"/>
        <v>0</v>
      </c>
    </row>
    <row r="33" spans="1:7" s="163" customFormat="1" ht="15" customHeight="1" x14ac:dyDescent="0.2">
      <c r="A33" s="195">
        <v>24</v>
      </c>
      <c r="B33" s="245"/>
      <c r="C33" s="189"/>
      <c r="D33" s="189"/>
      <c r="E33" s="189"/>
      <c r="F33" s="196">
        <f t="shared" si="0"/>
        <v>0</v>
      </c>
      <c r="G33" s="197">
        <f t="shared" si="1"/>
        <v>0</v>
      </c>
    </row>
    <row r="34" spans="1:7" s="163" customFormat="1" ht="15" customHeight="1" x14ac:dyDescent="0.2">
      <c r="A34" s="195">
        <v>25</v>
      </c>
      <c r="B34" s="245"/>
      <c r="C34" s="189"/>
      <c r="D34" s="189"/>
      <c r="E34" s="189"/>
      <c r="F34" s="196">
        <f t="shared" si="0"/>
        <v>0</v>
      </c>
      <c r="G34" s="197">
        <f t="shared" si="1"/>
        <v>0</v>
      </c>
    </row>
    <row r="35" spans="1:7" s="163" customFormat="1" ht="15" customHeight="1" x14ac:dyDescent="0.2">
      <c r="A35" s="195">
        <v>26</v>
      </c>
      <c r="B35" s="245"/>
      <c r="C35" s="189"/>
      <c r="D35" s="189"/>
      <c r="E35" s="189"/>
      <c r="F35" s="196">
        <f t="shared" si="0"/>
        <v>0</v>
      </c>
      <c r="G35" s="197">
        <f t="shared" si="1"/>
        <v>0</v>
      </c>
    </row>
    <row r="36" spans="1:7" s="163" customFormat="1" ht="15" customHeight="1" x14ac:dyDescent="0.2">
      <c r="A36" s="195">
        <v>27</v>
      </c>
      <c r="B36" s="245"/>
      <c r="C36" s="189"/>
      <c r="D36" s="189"/>
      <c r="E36" s="189"/>
      <c r="F36" s="196">
        <f t="shared" si="0"/>
        <v>0</v>
      </c>
      <c r="G36" s="197">
        <f t="shared" si="1"/>
        <v>0</v>
      </c>
    </row>
    <row r="37" spans="1:7" s="163" customFormat="1" ht="15" customHeight="1" x14ac:dyDescent="0.2">
      <c r="A37" s="195">
        <v>28</v>
      </c>
      <c r="B37" s="245"/>
      <c r="C37" s="189"/>
      <c r="D37" s="189"/>
      <c r="E37" s="189"/>
      <c r="F37" s="196">
        <f t="shared" si="0"/>
        <v>0</v>
      </c>
      <c r="G37" s="197">
        <f t="shared" si="1"/>
        <v>0</v>
      </c>
    </row>
    <row r="38" spans="1:7" s="163" customFormat="1" ht="15" customHeight="1" x14ac:dyDescent="0.2">
      <c r="A38" s="195">
        <v>29</v>
      </c>
      <c r="B38" s="245"/>
      <c r="C38" s="189"/>
      <c r="D38" s="189"/>
      <c r="E38" s="189"/>
      <c r="F38" s="196">
        <f t="shared" si="0"/>
        <v>0</v>
      </c>
      <c r="G38" s="197">
        <f t="shared" si="1"/>
        <v>0</v>
      </c>
    </row>
    <row r="39" spans="1:7" s="163" customFormat="1" ht="15" customHeight="1" thickBot="1" x14ac:dyDescent="0.25">
      <c r="A39" s="195">
        <v>30</v>
      </c>
      <c r="B39" s="245"/>
      <c r="C39" s="189"/>
      <c r="D39" s="189"/>
      <c r="E39" s="189"/>
      <c r="F39" s="196">
        <f>$C$5*$C$6*C39*D39*E39/1000</f>
        <v>0</v>
      </c>
      <c r="G39" s="197">
        <f t="shared" si="1"/>
        <v>0</v>
      </c>
    </row>
    <row r="40" spans="1:7" ht="24" customHeight="1" thickBot="1" x14ac:dyDescent="0.25">
      <c r="A40" s="663" t="s">
        <v>9</v>
      </c>
      <c r="B40" s="664"/>
      <c r="C40" s="664"/>
      <c r="D40" s="665"/>
      <c r="E40" s="198">
        <f>SUM(E10:E39)</f>
        <v>0</v>
      </c>
      <c r="F40" s="199">
        <f>SUM(F10:F39)</f>
        <v>0</v>
      </c>
      <c r="G40" s="200">
        <f>F40*$C$4</f>
        <v>0</v>
      </c>
    </row>
  </sheetData>
  <sheetProtection algorithmName="SHA-512" hashValue="rMxKFTelGXuemJGwgyAFdBMPq9YNbOoJBx8D+kI6K3hqOjSJCb2eScH16uN/AP6R0gG2dNEAtwH1e/cl1e86tQ==" saltValue="tPRk5gFuXookwpTwv5WPVg==" spinCount="100000" sheet="1" formatCells="0" insertColumns="0" insertRows="0" deleteColumns="0" deleteRows="0" selectLockedCells="1"/>
  <mergeCells count="7">
    <mergeCell ref="A40:D40"/>
    <mergeCell ref="A3:D3"/>
    <mergeCell ref="A4:B4"/>
    <mergeCell ref="A5:B5"/>
    <mergeCell ref="A6:B6"/>
    <mergeCell ref="A8:G8"/>
    <mergeCell ref="A9:B9"/>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view="pageBreakPreview" zoomScaleNormal="100" zoomScaleSheetLayoutView="100" workbookViewId="0">
      <selection activeCell="B5" sqref="B5"/>
    </sheetView>
  </sheetViews>
  <sheetFormatPr defaultColWidth="9" defaultRowHeight="13" x14ac:dyDescent="0.2"/>
  <cols>
    <col min="1" max="1" width="4.1796875" style="202" customWidth="1"/>
    <col min="2" max="2" width="32.08984375" style="202" customWidth="1"/>
    <col min="3" max="3" width="10.1796875" style="202" bestFit="1" customWidth="1"/>
    <col min="4" max="4" width="10.1796875" style="202" customWidth="1"/>
    <col min="5" max="5" width="9" style="202"/>
    <col min="6" max="6" width="10.1796875" style="202" bestFit="1" customWidth="1"/>
    <col min="7" max="7" width="10.36328125" style="202" customWidth="1"/>
    <col min="8" max="9" width="9" style="202"/>
    <col min="10" max="10" width="13.1796875" style="202" customWidth="1"/>
    <col min="11" max="16384" width="9" style="202"/>
  </cols>
  <sheetData>
    <row r="1" spans="1:7" ht="16.5" x14ac:dyDescent="0.2">
      <c r="A1" s="124"/>
      <c r="B1" s="188" t="s">
        <v>275</v>
      </c>
      <c r="C1" s="127"/>
      <c r="D1" s="127"/>
      <c r="E1" s="201" t="s">
        <v>276</v>
      </c>
      <c r="F1" s="127"/>
      <c r="G1" s="127"/>
    </row>
    <row r="2" spans="1:7" ht="13.5" thickBot="1" x14ac:dyDescent="0.25">
      <c r="A2" s="127"/>
      <c r="B2" s="127"/>
      <c r="C2" s="127"/>
      <c r="D2" s="127"/>
      <c r="E2" s="127"/>
      <c r="F2" s="127"/>
      <c r="G2" s="127"/>
    </row>
    <row r="3" spans="1:7" ht="14" x14ac:dyDescent="0.2">
      <c r="A3" s="679" t="s">
        <v>277</v>
      </c>
      <c r="B3" s="680"/>
      <c r="C3" s="680"/>
      <c r="D3" s="680"/>
      <c r="E3" s="680"/>
      <c r="F3" s="680"/>
      <c r="G3" s="681"/>
    </row>
    <row r="4" spans="1:7" x14ac:dyDescent="0.2">
      <c r="A4" s="671" t="s">
        <v>269</v>
      </c>
      <c r="B4" s="670"/>
      <c r="C4" s="193" t="s">
        <v>270</v>
      </c>
      <c r="D4" s="193" t="s">
        <v>271</v>
      </c>
      <c r="E4" s="193" t="s">
        <v>272</v>
      </c>
      <c r="F4" s="193" t="s">
        <v>273</v>
      </c>
      <c r="G4" s="194" t="s">
        <v>278</v>
      </c>
    </row>
    <row r="5" spans="1:7" s="203" customFormat="1" ht="15" customHeight="1" x14ac:dyDescent="0.2">
      <c r="A5" s="195">
        <v>1</v>
      </c>
      <c r="B5" s="245"/>
      <c r="C5" s="189"/>
      <c r="D5" s="189"/>
      <c r="E5" s="189"/>
      <c r="F5" s="196">
        <f>C5*D5*E5*'8'!$C$5*'8'!$C$6/1000</f>
        <v>0</v>
      </c>
      <c r="G5" s="197">
        <f>F5*'8'!C4</f>
        <v>0</v>
      </c>
    </row>
    <row r="6" spans="1:7" s="203" customFormat="1" ht="15" customHeight="1" x14ac:dyDescent="0.2">
      <c r="A6" s="195">
        <v>2</v>
      </c>
      <c r="B6" s="245"/>
      <c r="C6" s="189"/>
      <c r="D6" s="189"/>
      <c r="E6" s="189"/>
      <c r="F6" s="196">
        <f>C6*D6*E6*'8'!$C$5*'8'!$C$6/1000</f>
        <v>0</v>
      </c>
      <c r="G6" s="197">
        <f>F6*'8'!C4</f>
        <v>0</v>
      </c>
    </row>
    <row r="7" spans="1:7" s="203" customFormat="1" ht="15" customHeight="1" x14ac:dyDescent="0.2">
      <c r="A7" s="195">
        <v>3</v>
      </c>
      <c r="B7" s="245"/>
      <c r="C7" s="189"/>
      <c r="D7" s="189"/>
      <c r="E7" s="189"/>
      <c r="F7" s="196">
        <f>C7*D7*E7*'8'!$C$5*'8'!$C$6/1000</f>
        <v>0</v>
      </c>
      <c r="G7" s="197">
        <f>F7*'8'!C4</f>
        <v>0</v>
      </c>
    </row>
    <row r="8" spans="1:7" s="203" customFormat="1" ht="15" customHeight="1" x14ac:dyDescent="0.2">
      <c r="A8" s="195">
        <v>4</v>
      </c>
      <c r="B8" s="245"/>
      <c r="C8" s="189"/>
      <c r="D8" s="189"/>
      <c r="E8" s="189"/>
      <c r="F8" s="196">
        <f>C8*D8*E8*'8'!$C$5*'8'!$C$6/1000</f>
        <v>0</v>
      </c>
      <c r="G8" s="197">
        <f>F8*'8'!C4</f>
        <v>0</v>
      </c>
    </row>
    <row r="9" spans="1:7" s="203" customFormat="1" ht="15" customHeight="1" x14ac:dyDescent="0.2">
      <c r="A9" s="195">
        <v>5</v>
      </c>
      <c r="B9" s="245"/>
      <c r="C9" s="189"/>
      <c r="D9" s="189"/>
      <c r="E9" s="189"/>
      <c r="F9" s="196">
        <f>C9*D9*E9*'8'!$C$5*'8'!$C$6/1000</f>
        <v>0</v>
      </c>
      <c r="G9" s="197">
        <f>F9*'8'!C4</f>
        <v>0</v>
      </c>
    </row>
    <row r="10" spans="1:7" s="203" customFormat="1" ht="15" customHeight="1" x14ac:dyDescent="0.2">
      <c r="A10" s="195">
        <v>6</v>
      </c>
      <c r="B10" s="245"/>
      <c r="C10" s="189"/>
      <c r="D10" s="189"/>
      <c r="E10" s="189"/>
      <c r="F10" s="196">
        <f>C10*D10*E10*'8'!$C$5*'8'!$C$6/1000</f>
        <v>0</v>
      </c>
      <c r="G10" s="197">
        <f>F10*'8'!C4</f>
        <v>0</v>
      </c>
    </row>
    <row r="11" spans="1:7" s="203" customFormat="1" ht="15" customHeight="1" x14ac:dyDescent="0.2">
      <c r="A11" s="195">
        <v>7</v>
      </c>
      <c r="B11" s="245"/>
      <c r="C11" s="189"/>
      <c r="D11" s="189"/>
      <c r="E11" s="189"/>
      <c r="F11" s="196">
        <f>C11*D11*E11*'8'!$C$5*'8'!$C$6/1000</f>
        <v>0</v>
      </c>
      <c r="G11" s="197">
        <f>F11*'8'!C4</f>
        <v>0</v>
      </c>
    </row>
    <row r="12" spans="1:7" s="203" customFormat="1" ht="15" customHeight="1" x14ac:dyDescent="0.2">
      <c r="A12" s="195">
        <v>8</v>
      </c>
      <c r="B12" s="245"/>
      <c r="C12" s="189"/>
      <c r="D12" s="189"/>
      <c r="E12" s="189"/>
      <c r="F12" s="196">
        <f>C12*D12*E12*'8'!$C$5*'8'!$C$6/1000</f>
        <v>0</v>
      </c>
      <c r="G12" s="197">
        <f>F12*'8'!C4</f>
        <v>0</v>
      </c>
    </row>
    <row r="13" spans="1:7" s="203" customFormat="1" ht="15" customHeight="1" x14ac:dyDescent="0.2">
      <c r="A13" s="195">
        <v>9</v>
      </c>
      <c r="B13" s="245"/>
      <c r="C13" s="189"/>
      <c r="D13" s="189"/>
      <c r="E13" s="189"/>
      <c r="F13" s="196">
        <f>C13*D13*E13*'8'!$C$5*'8'!$C$6/1000</f>
        <v>0</v>
      </c>
      <c r="G13" s="197">
        <f>F13*'8'!C4</f>
        <v>0</v>
      </c>
    </row>
    <row r="14" spans="1:7" s="203" customFormat="1" ht="15" customHeight="1" x14ac:dyDescent="0.2">
      <c r="A14" s="195">
        <v>10</v>
      </c>
      <c r="B14" s="245"/>
      <c r="C14" s="189"/>
      <c r="D14" s="189"/>
      <c r="E14" s="189"/>
      <c r="F14" s="196">
        <f>C14*D14*E14*'8'!$C$5*'8'!$C$6/1000</f>
        <v>0</v>
      </c>
      <c r="G14" s="197">
        <f>F14*'8'!C4</f>
        <v>0</v>
      </c>
    </row>
    <row r="15" spans="1:7" s="203" customFormat="1" ht="15" customHeight="1" x14ac:dyDescent="0.2">
      <c r="A15" s="195">
        <v>11</v>
      </c>
      <c r="B15" s="245"/>
      <c r="C15" s="189"/>
      <c r="D15" s="189"/>
      <c r="E15" s="189"/>
      <c r="F15" s="196">
        <f>C15*D15*E15*'8'!$C$5*'8'!$C$6/1000</f>
        <v>0</v>
      </c>
      <c r="G15" s="197">
        <f>F15*'8'!C4</f>
        <v>0</v>
      </c>
    </row>
    <row r="16" spans="1:7" s="203" customFormat="1" ht="15" customHeight="1" x14ac:dyDescent="0.2">
      <c r="A16" s="195">
        <v>12</v>
      </c>
      <c r="B16" s="245"/>
      <c r="C16" s="189"/>
      <c r="D16" s="189"/>
      <c r="E16" s="189"/>
      <c r="F16" s="196">
        <f>C16*D16*E16*'8'!$C$5*'8'!$C$6/1000</f>
        <v>0</v>
      </c>
      <c r="G16" s="197">
        <f>F16*'8'!C4</f>
        <v>0</v>
      </c>
    </row>
    <row r="17" spans="1:7" s="203" customFormat="1" ht="15" customHeight="1" x14ac:dyDescent="0.2">
      <c r="A17" s="195">
        <v>13</v>
      </c>
      <c r="B17" s="245"/>
      <c r="C17" s="189"/>
      <c r="D17" s="189"/>
      <c r="E17" s="189"/>
      <c r="F17" s="196">
        <f>C17*D17*E17*'8'!$C$5*'8'!$C$6/1000</f>
        <v>0</v>
      </c>
      <c r="G17" s="197">
        <f>F17*'8'!C4</f>
        <v>0</v>
      </c>
    </row>
    <row r="18" spans="1:7" s="203" customFormat="1" ht="15" customHeight="1" x14ac:dyDescent="0.2">
      <c r="A18" s="195">
        <v>14</v>
      </c>
      <c r="B18" s="245"/>
      <c r="C18" s="189"/>
      <c r="D18" s="189"/>
      <c r="E18" s="189"/>
      <c r="F18" s="196">
        <f>C18*D18*E18*'8'!$C$5*'8'!$C$6/1000</f>
        <v>0</v>
      </c>
      <c r="G18" s="197">
        <f>F18*'8'!C4</f>
        <v>0</v>
      </c>
    </row>
    <row r="19" spans="1:7" s="203" customFormat="1" ht="15" customHeight="1" x14ac:dyDescent="0.2">
      <c r="A19" s="195">
        <v>15</v>
      </c>
      <c r="B19" s="245"/>
      <c r="C19" s="189"/>
      <c r="D19" s="189"/>
      <c r="E19" s="189"/>
      <c r="F19" s="196">
        <f>C19*D19*E19*'8'!$C$5*'8'!$C$6/1000</f>
        <v>0</v>
      </c>
      <c r="G19" s="197">
        <f>F19*'8'!C4</f>
        <v>0</v>
      </c>
    </row>
    <row r="20" spans="1:7" s="203" customFormat="1" ht="15" customHeight="1" x14ac:dyDescent="0.2">
      <c r="A20" s="195">
        <v>16</v>
      </c>
      <c r="B20" s="245"/>
      <c r="C20" s="189"/>
      <c r="D20" s="189"/>
      <c r="E20" s="189"/>
      <c r="F20" s="196">
        <f>C20*D20*E20*'8'!$C$5*'8'!$C$6/1000</f>
        <v>0</v>
      </c>
      <c r="G20" s="197">
        <f>F20*'8'!C4</f>
        <v>0</v>
      </c>
    </row>
    <row r="21" spans="1:7" s="203" customFormat="1" ht="15" customHeight="1" x14ac:dyDescent="0.2">
      <c r="A21" s="195">
        <v>17</v>
      </c>
      <c r="B21" s="245"/>
      <c r="C21" s="189"/>
      <c r="D21" s="189"/>
      <c r="E21" s="189"/>
      <c r="F21" s="196">
        <f>C21*D21*E21*'8'!$C$5*'8'!$C$6/1000</f>
        <v>0</v>
      </c>
      <c r="G21" s="197">
        <f>F21*'8'!C4</f>
        <v>0</v>
      </c>
    </row>
    <row r="22" spans="1:7" s="203" customFormat="1" ht="15" customHeight="1" x14ac:dyDescent="0.2">
      <c r="A22" s="195">
        <v>18</v>
      </c>
      <c r="B22" s="245"/>
      <c r="C22" s="189"/>
      <c r="D22" s="189"/>
      <c r="E22" s="189"/>
      <c r="F22" s="196">
        <f>C22*D22*E22*'8'!$C$5*'8'!$C$6/1000</f>
        <v>0</v>
      </c>
      <c r="G22" s="197">
        <f>F22*'8'!C4</f>
        <v>0</v>
      </c>
    </row>
    <row r="23" spans="1:7" s="203" customFormat="1" ht="15" customHeight="1" x14ac:dyDescent="0.2">
      <c r="A23" s="195">
        <v>19</v>
      </c>
      <c r="B23" s="245"/>
      <c r="C23" s="189"/>
      <c r="D23" s="189"/>
      <c r="E23" s="189"/>
      <c r="F23" s="196">
        <f>C23*D23*E23*'8'!$C$5*'8'!$C$6/1000</f>
        <v>0</v>
      </c>
      <c r="G23" s="197">
        <f>F23*'8'!C4</f>
        <v>0</v>
      </c>
    </row>
    <row r="24" spans="1:7" s="203" customFormat="1" ht="15" customHeight="1" x14ac:dyDescent="0.2">
      <c r="A24" s="195">
        <v>20</v>
      </c>
      <c r="B24" s="245"/>
      <c r="C24" s="189"/>
      <c r="D24" s="189"/>
      <c r="E24" s="189"/>
      <c r="F24" s="196">
        <f>C24*D24*E24*'8'!$C$5*'8'!$C$6/1000</f>
        <v>0</v>
      </c>
      <c r="G24" s="197">
        <f>F24*'8'!C4</f>
        <v>0</v>
      </c>
    </row>
    <row r="25" spans="1:7" s="203" customFormat="1" ht="15" customHeight="1" x14ac:dyDescent="0.2">
      <c r="A25" s="195">
        <v>21</v>
      </c>
      <c r="B25" s="245"/>
      <c r="C25" s="189"/>
      <c r="D25" s="189"/>
      <c r="E25" s="189"/>
      <c r="F25" s="196">
        <f>C25*D25*E25*'8'!$C$5*'8'!$C$6/1000</f>
        <v>0</v>
      </c>
      <c r="G25" s="197">
        <f>F25*'8'!C4</f>
        <v>0</v>
      </c>
    </row>
    <row r="26" spans="1:7" s="203" customFormat="1" ht="15" customHeight="1" x14ac:dyDescent="0.2">
      <c r="A26" s="195">
        <v>22</v>
      </c>
      <c r="B26" s="245"/>
      <c r="C26" s="189"/>
      <c r="D26" s="189"/>
      <c r="E26" s="189"/>
      <c r="F26" s="196">
        <f>C26*D26*E26*'8'!$C$5*'8'!$C$6/1000</f>
        <v>0</v>
      </c>
      <c r="G26" s="197">
        <f>F26*'8'!C4</f>
        <v>0</v>
      </c>
    </row>
    <row r="27" spans="1:7" s="203" customFormat="1" ht="15" customHeight="1" x14ac:dyDescent="0.2">
      <c r="A27" s="195">
        <v>23</v>
      </c>
      <c r="B27" s="245"/>
      <c r="C27" s="189"/>
      <c r="D27" s="189"/>
      <c r="E27" s="189"/>
      <c r="F27" s="196">
        <f>C27*D27*E27*'8'!$C$5*'8'!$C$6/1000</f>
        <v>0</v>
      </c>
      <c r="G27" s="197">
        <f>F27*'8'!C4</f>
        <v>0</v>
      </c>
    </row>
    <row r="28" spans="1:7" s="203" customFormat="1" ht="15" customHeight="1" x14ac:dyDescent="0.2">
      <c r="A28" s="195">
        <v>24</v>
      </c>
      <c r="B28" s="245"/>
      <c r="C28" s="189"/>
      <c r="D28" s="189"/>
      <c r="E28" s="189"/>
      <c r="F28" s="196">
        <f>C28*D28*E28*'8'!$C$5*'8'!$C$6/1000</f>
        <v>0</v>
      </c>
      <c r="G28" s="197">
        <f>F28*'8'!C4</f>
        <v>0</v>
      </c>
    </row>
    <row r="29" spans="1:7" s="203" customFormat="1" ht="15" customHeight="1" x14ac:dyDescent="0.2">
      <c r="A29" s="195">
        <v>25</v>
      </c>
      <c r="B29" s="245"/>
      <c r="C29" s="189"/>
      <c r="D29" s="189"/>
      <c r="E29" s="189"/>
      <c r="F29" s="196">
        <f>C29*D29*E29*'8'!$C$5*'8'!$C$6/1000</f>
        <v>0</v>
      </c>
      <c r="G29" s="197">
        <f>F29*'8'!C4</f>
        <v>0</v>
      </c>
    </row>
    <row r="30" spans="1:7" s="203" customFormat="1" ht="15" customHeight="1" x14ac:dyDescent="0.2">
      <c r="A30" s="195">
        <v>26</v>
      </c>
      <c r="B30" s="245"/>
      <c r="C30" s="189"/>
      <c r="D30" s="189"/>
      <c r="E30" s="189"/>
      <c r="F30" s="196">
        <f>C30*D30*E30*'8'!$C$5*'8'!$C$6/1000</f>
        <v>0</v>
      </c>
      <c r="G30" s="197">
        <f>F30*'8'!C4</f>
        <v>0</v>
      </c>
    </row>
    <row r="31" spans="1:7" s="203" customFormat="1" ht="15" customHeight="1" x14ac:dyDescent="0.2">
      <c r="A31" s="195">
        <v>27</v>
      </c>
      <c r="B31" s="245"/>
      <c r="C31" s="189"/>
      <c r="D31" s="189"/>
      <c r="E31" s="189"/>
      <c r="F31" s="196">
        <f>C31*D31*E31*'8'!$C$5*'8'!$C$6/1000</f>
        <v>0</v>
      </c>
      <c r="G31" s="197">
        <f>F31*'8'!C4</f>
        <v>0</v>
      </c>
    </row>
    <row r="32" spans="1:7" s="203" customFormat="1" ht="15" customHeight="1" x14ac:dyDescent="0.2">
      <c r="A32" s="195">
        <v>28</v>
      </c>
      <c r="B32" s="245"/>
      <c r="C32" s="189"/>
      <c r="D32" s="189"/>
      <c r="E32" s="189"/>
      <c r="F32" s="196">
        <f>C32*D32*E32*'8'!$C$5*'8'!$C$6/1000</f>
        <v>0</v>
      </c>
      <c r="G32" s="197">
        <f>F32*'8'!C4</f>
        <v>0</v>
      </c>
    </row>
    <row r="33" spans="1:7" s="203" customFormat="1" ht="15" customHeight="1" x14ac:dyDescent="0.2">
      <c r="A33" s="195">
        <v>29</v>
      </c>
      <c r="B33" s="245"/>
      <c r="C33" s="189"/>
      <c r="D33" s="189"/>
      <c r="E33" s="189"/>
      <c r="F33" s="196">
        <f>C33*D33*E33*'8'!$C$5*'8'!$C$6/1000</f>
        <v>0</v>
      </c>
      <c r="G33" s="197">
        <f>F33*'8'!C4</f>
        <v>0</v>
      </c>
    </row>
    <row r="34" spans="1:7" s="203" customFormat="1" ht="15" customHeight="1" thickBot="1" x14ac:dyDescent="0.25">
      <c r="A34" s="195">
        <v>30</v>
      </c>
      <c r="B34" s="245"/>
      <c r="C34" s="189"/>
      <c r="D34" s="189"/>
      <c r="E34" s="189"/>
      <c r="F34" s="196">
        <f>C34*D34*E34*'8'!$C$5*'8'!$C$6/1000</f>
        <v>0</v>
      </c>
      <c r="G34" s="197">
        <f>F34*'8'!C4</f>
        <v>0</v>
      </c>
    </row>
    <row r="35" spans="1:7" ht="30" customHeight="1" thickBot="1" x14ac:dyDescent="0.25">
      <c r="A35" s="663" t="s">
        <v>9</v>
      </c>
      <c r="B35" s="664"/>
      <c r="C35" s="664"/>
      <c r="D35" s="665"/>
      <c r="E35" s="198">
        <f>SUM(E5:E34)</f>
        <v>0</v>
      </c>
      <c r="F35" s="199">
        <f>SUM(F5:F34)</f>
        <v>0</v>
      </c>
      <c r="G35" s="200">
        <f>SUM(G5:G34)</f>
        <v>0</v>
      </c>
    </row>
    <row r="36" spans="1:7" ht="13.5" thickBot="1" x14ac:dyDescent="0.25">
      <c r="A36" s="204"/>
      <c r="B36" s="204"/>
      <c r="C36" s="204"/>
      <c r="D36" s="204"/>
      <c r="E36" s="204"/>
      <c r="F36" s="205"/>
      <c r="G36" s="206"/>
    </row>
    <row r="37" spans="1:7" ht="14" x14ac:dyDescent="0.2">
      <c r="A37" s="682" t="s">
        <v>279</v>
      </c>
      <c r="B37" s="683"/>
      <c r="C37" s="683"/>
      <c r="D37" s="683"/>
      <c r="E37" s="683"/>
      <c r="F37" s="684"/>
    </row>
    <row r="38" spans="1:7" ht="27" customHeight="1" x14ac:dyDescent="0.2">
      <c r="A38" s="671" t="s">
        <v>280</v>
      </c>
      <c r="B38" s="670"/>
      <c r="C38" s="685">
        <f>'8'!F40-'9'!F35</f>
        <v>0</v>
      </c>
      <c r="D38" s="685"/>
      <c r="E38" s="686"/>
      <c r="F38" s="190" t="s">
        <v>225</v>
      </c>
      <c r="G38" s="127"/>
    </row>
    <row r="39" spans="1:7" ht="27" customHeight="1" x14ac:dyDescent="0.2">
      <c r="A39" s="671" t="s">
        <v>281</v>
      </c>
      <c r="B39" s="670"/>
      <c r="C39" s="677" t="e">
        <f>('8'!F40-'9'!F35)/'8'!F40*100</f>
        <v>#DIV/0!</v>
      </c>
      <c r="D39" s="677"/>
      <c r="E39" s="677"/>
      <c r="F39" s="190" t="s">
        <v>282</v>
      </c>
      <c r="G39" s="127"/>
    </row>
    <row r="40" spans="1:7" ht="27" customHeight="1" thickBot="1" x14ac:dyDescent="0.25">
      <c r="A40" s="672" t="s">
        <v>283</v>
      </c>
      <c r="B40" s="673"/>
      <c r="C40" s="678">
        <f>'8'!G40-'9'!G35</f>
        <v>0</v>
      </c>
      <c r="D40" s="678"/>
      <c r="E40" s="678"/>
      <c r="F40" s="192" t="s">
        <v>185</v>
      </c>
      <c r="G40" s="127"/>
    </row>
    <row r="41" spans="1:7" x14ac:dyDescent="0.2">
      <c r="A41" s="127"/>
      <c r="B41" s="127"/>
      <c r="C41" s="127"/>
      <c r="D41" s="127"/>
      <c r="E41" s="127"/>
      <c r="F41" s="127"/>
      <c r="G41" s="127"/>
    </row>
    <row r="42" spans="1:7" x14ac:dyDescent="0.2">
      <c r="A42" s="127"/>
      <c r="B42" s="127"/>
      <c r="C42" s="127"/>
      <c r="D42" s="127"/>
      <c r="E42" s="127"/>
      <c r="F42" s="127"/>
      <c r="G42" s="127"/>
    </row>
  </sheetData>
  <sheetProtection algorithmName="SHA-512" hashValue="gCOCB5APXwAyosSqnsh0248BZtuAydr3svt8Sv2dIb37BT3oKSPzBOK47buhKrUG5WehyhR5b7unUrKdFtLozg==" saltValue="ilmd+5sLdluyqOgWsPgQGQ==" spinCount="100000" sheet="1" formatCells="0" insertRows="0" deleteRows="0" selectLockedCells="1"/>
  <mergeCells count="10">
    <mergeCell ref="A39:B39"/>
    <mergeCell ref="C39:E39"/>
    <mergeCell ref="A40:B40"/>
    <mergeCell ref="C40:E40"/>
    <mergeCell ref="A3:G3"/>
    <mergeCell ref="A4:B4"/>
    <mergeCell ref="A35:D35"/>
    <mergeCell ref="A37:F37"/>
    <mergeCell ref="A38:B38"/>
    <mergeCell ref="C38:E38"/>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1</vt:lpstr>
      <vt:lpstr>2</vt:lpstr>
      <vt:lpstr>3</vt:lpstr>
      <vt:lpstr>4</vt:lpstr>
      <vt:lpstr>5</vt:lpstr>
      <vt:lpstr>6</vt:lpstr>
      <vt:lpstr>7</vt:lpstr>
      <vt:lpstr>8</vt:lpstr>
      <vt:lpstr>9</vt:lpstr>
      <vt:lpstr>10</vt:lpstr>
      <vt:lpstr>【公社専用】改変禁止</vt:lpstr>
      <vt:lpstr>【使用不可】公社専用</vt:lpstr>
      <vt:lpstr>'1'!Print_Area</vt:lpstr>
      <vt:lpstr>'10'!Print_Area</vt:lpstr>
      <vt:lpstr>'2'!Print_Area</vt:lpstr>
      <vt:lpstr>'4'!Print_Area</vt:lpstr>
      <vt:lpstr>'5'!Print_Area</vt:lpstr>
      <vt:lpstr>'6'!Print_Area</vt:lpstr>
      <vt:lpstr>'7'!Print_Area</vt:lpstr>
      <vt:lpstr>'8'!Print_Area</vt:lpstr>
      <vt:lpstr>'9'!Print_Area</vt:lpstr>
      <vt:lpstr>'3'!Print_Titles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2022-06-03T02:30:52Z</dcterms:created>
  <dcterms:modified xsi:type="dcterms:W3CDTF">2025-06-04T05:45:22Z</dcterms:modified>
</cp:coreProperties>
</file>