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660" windowWidth="15480" windowHeight="7780"/>
  </bookViews>
  <sheets>
    <sheet name="申請書1" sheetId="9" r:id="rId1"/>
    <sheet name="申請書2" sheetId="10" r:id="rId2"/>
    <sheet name="申請書３" sheetId="13" r:id="rId3"/>
    <sheet name="申請書４" sheetId="14" r:id="rId4"/>
    <sheet name="その他保有設備一覧" sheetId="5" r:id="rId5"/>
    <sheet name="電気使用状況表" sheetId="7" r:id="rId6"/>
    <sheet name="【記載不要】解析表" sheetId="8" r:id="rId7"/>
  </sheets>
  <externalReferences>
    <externalReference r:id="rId8"/>
  </externalReferences>
  <definedNames>
    <definedName name="kaidai">#REF!</definedName>
    <definedName name="koukoku">#REF!</definedName>
    <definedName name="_xlnm.Print_Area" localSheetId="6">【記載不要】解析表!$A$1:$M$59</definedName>
    <definedName name="_xlnm.Print_Area" localSheetId="4">その他保有設備一覧!$A$1:$G$37</definedName>
    <definedName name="_xlnm.Print_Area" localSheetId="0">申請書1!$A$1:$AL$54</definedName>
    <definedName name="_xlnm.Print_Area" localSheetId="1">申請書2!$A$1:$AI$51</definedName>
    <definedName name="_xlnm.Print_Area" localSheetId="2">申請書３!$A$1:$I$50</definedName>
    <definedName name="_xlnm.Print_Area" localSheetId="3">申請書４!$A$1:$H$51</definedName>
    <definedName name="_xlnm.Print_Area" localSheetId="5">電気使用状況表!$A$1:$O$37</definedName>
    <definedName name="海外">#REF!</definedName>
    <definedName name="種別">#REF!</definedName>
    <definedName name="大分類">'[1]１申請者概要２申請状況'!$AG$3:$AG$22</definedName>
  </definedNames>
  <calcPr calcId="162913" calcMode="manual"/>
</workbook>
</file>

<file path=xl/calcChain.xml><?xml version="1.0" encoding="utf-8"?>
<calcChain xmlns="http://schemas.openxmlformats.org/spreadsheetml/2006/main">
  <c r="G7" i="5" l="1"/>
  <c r="F42" i="14" l="1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P17" i="8" l="1"/>
  <c r="P16" i="8"/>
  <c r="P15" i="8"/>
  <c r="P14" i="8"/>
  <c r="P13" i="8"/>
  <c r="P12" i="8"/>
  <c r="P11" i="8"/>
  <c r="P10" i="8"/>
  <c r="P9" i="8"/>
  <c r="P8" i="8"/>
  <c r="P7" i="8"/>
  <c r="P6" i="8"/>
  <c r="O17" i="8"/>
  <c r="O16" i="8"/>
  <c r="O15" i="8"/>
  <c r="O14" i="8"/>
  <c r="O13" i="8"/>
  <c r="O12" i="8"/>
  <c r="O11" i="8"/>
  <c r="O10" i="8"/>
  <c r="O9" i="8"/>
  <c r="O8" i="8"/>
  <c r="O7" i="8"/>
  <c r="O6" i="8"/>
  <c r="N17" i="8"/>
  <c r="N16" i="8"/>
  <c r="N15" i="8"/>
  <c r="N14" i="8"/>
  <c r="N13" i="8"/>
  <c r="N12" i="8"/>
  <c r="N11" i="8"/>
  <c r="N10" i="8"/>
  <c r="N9" i="8"/>
  <c r="N8" i="8"/>
  <c r="N7" i="8"/>
  <c r="N6" i="8"/>
  <c r="G33" i="5" l="1"/>
  <c r="G32" i="5"/>
  <c r="G31" i="5"/>
  <c r="G30" i="5"/>
  <c r="G29" i="5"/>
  <c r="G27" i="5"/>
  <c r="G26" i="5"/>
  <c r="G25" i="5"/>
  <c r="G24" i="5"/>
  <c r="G23" i="5"/>
  <c r="G21" i="5"/>
  <c r="G20" i="5"/>
  <c r="G19" i="5"/>
  <c r="G18" i="5"/>
  <c r="G17" i="5"/>
  <c r="G15" i="5"/>
  <c r="G14" i="5"/>
  <c r="G13" i="5"/>
  <c r="G12" i="5"/>
  <c r="G11" i="5"/>
  <c r="G9" i="5"/>
  <c r="G8" i="5"/>
  <c r="E43" i="14" l="1"/>
  <c r="F49" i="13"/>
  <c r="G48" i="13"/>
  <c r="G47" i="13"/>
  <c r="G46" i="13"/>
  <c r="G45" i="13"/>
  <c r="G44" i="13"/>
  <c r="G43" i="13"/>
  <c r="G42" i="13"/>
  <c r="G41" i="13"/>
  <c r="G40" i="13"/>
  <c r="G39" i="13"/>
  <c r="G9" i="13"/>
  <c r="G38" i="13" l="1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49" i="13" l="1"/>
  <c r="G6" i="5" s="1"/>
  <c r="F43" i="14"/>
  <c r="F45" i="14" l="1"/>
  <c r="F46" i="14" s="1"/>
  <c r="L3" i="7"/>
  <c r="F3" i="5"/>
  <c r="G10" i="5" l="1"/>
  <c r="G34" i="5"/>
  <c r="F22" i="7"/>
  <c r="K35" i="7"/>
  <c r="F35" i="7"/>
  <c r="K22" i="7"/>
  <c r="E3" i="5"/>
  <c r="D3" i="13" l="1"/>
  <c r="S10" i="8"/>
  <c r="G22" i="5"/>
  <c r="S8" i="8" s="1"/>
  <c r="S6" i="8"/>
  <c r="G16" i="5"/>
  <c r="S7" i="8" s="1"/>
  <c r="G28" i="5"/>
  <c r="S9" i="8" s="1"/>
  <c r="G35" i="5" l="1"/>
  <c r="S11" i="8"/>
  <c r="T8" i="8" s="1"/>
  <c r="T6" i="8" l="1"/>
  <c r="T9" i="8"/>
  <c r="T10" i="8"/>
  <c r="T7" i="8"/>
  <c r="H40" i="13"/>
  <c r="G36" i="14"/>
  <c r="H41" i="13"/>
  <c r="H35" i="13"/>
  <c r="G5" i="14"/>
  <c r="H18" i="13"/>
  <c r="G22" i="14"/>
  <c r="G12" i="14"/>
  <c r="H30" i="13"/>
  <c r="H37" i="13"/>
  <c r="G18" i="14"/>
  <c r="G8" i="14"/>
  <c r="H16" i="13"/>
  <c r="H48" i="13"/>
  <c r="H39" i="13"/>
  <c r="H46" i="13"/>
  <c r="H27" i="13"/>
  <c r="G28" i="14"/>
  <c r="G29" i="14"/>
  <c r="G14" i="14"/>
  <c r="H23" i="13"/>
  <c r="H22" i="13"/>
  <c r="H29" i="13"/>
  <c r="G33" i="14"/>
  <c r="H32" i="13"/>
  <c r="H47" i="13"/>
  <c r="G10" i="14"/>
  <c r="H44" i="13"/>
  <c r="G40" i="14"/>
  <c r="G37" i="14"/>
  <c r="H19" i="13"/>
  <c r="H36" i="13"/>
  <c r="H24" i="13"/>
  <c r="G6" i="14"/>
  <c r="H15" i="13"/>
  <c r="H14" i="13"/>
  <c r="H21" i="13"/>
  <c r="H33" i="13"/>
  <c r="G21" i="14"/>
  <c r="G39" i="14"/>
  <c r="G41" i="14"/>
  <c r="H43" i="13"/>
  <c r="H11" i="13"/>
  <c r="G31" i="14"/>
  <c r="G20" i="14"/>
  <c r="H25" i="13"/>
  <c r="H28" i="13"/>
  <c r="G17" i="14"/>
  <c r="H13" i="13"/>
  <c r="G35" i="14"/>
  <c r="G34" i="14"/>
  <c r="G32" i="14"/>
  <c r="H26" i="13"/>
  <c r="G23" i="14"/>
  <c r="H31" i="13"/>
  <c r="H17" i="13"/>
  <c r="G27" i="14"/>
  <c r="H20" i="13"/>
  <c r="G25" i="14"/>
  <c r="G16" i="14"/>
  <c r="G7" i="14"/>
  <c r="H42" i="13"/>
  <c r="G30" i="14"/>
  <c r="G38" i="14"/>
  <c r="G42" i="14"/>
  <c r="G24" i="14"/>
  <c r="H10" i="13"/>
  <c r="G15" i="14"/>
  <c r="G9" i="14"/>
  <c r="G13" i="14"/>
  <c r="G19" i="14"/>
  <c r="G26" i="14"/>
  <c r="H45" i="13"/>
  <c r="H12" i="13"/>
  <c r="G11" i="14"/>
  <c r="H34" i="13"/>
  <c r="H38" i="13"/>
  <c r="G3" i="14"/>
  <c r="H9" i="13"/>
  <c r="G4" i="14"/>
  <c r="H49" i="13" l="1"/>
  <c r="G43" i="14"/>
  <c r="G45" i="14" l="1"/>
</calcChain>
</file>

<file path=xl/sharedStrings.xml><?xml version="1.0" encoding="utf-8"?>
<sst xmlns="http://schemas.openxmlformats.org/spreadsheetml/2006/main" count="145" uniqueCount="119">
  <si>
    <t>保有設備一覧表</t>
    <rPh sb="0" eb="2">
      <t>ホユウ</t>
    </rPh>
    <rPh sb="2" eb="4">
      <t>セツビ</t>
    </rPh>
    <rPh sb="4" eb="6">
      <t>イチラン</t>
    </rPh>
    <rPh sb="6" eb="7">
      <t>ヒョウ</t>
    </rPh>
    <phoneticPr fontId="5"/>
  </si>
  <si>
    <t>使用年数</t>
    <phoneticPr fontId="3"/>
  </si>
  <si>
    <t>稼働時間</t>
    <phoneticPr fontId="3"/>
  </si>
  <si>
    <t>消費電力</t>
    <phoneticPr fontId="3"/>
  </si>
  <si>
    <t>台数</t>
    <phoneticPr fontId="3"/>
  </si>
  <si>
    <t>業務用機械</t>
    <phoneticPr fontId="3"/>
  </si>
  <si>
    <t>オフィス機器</t>
    <phoneticPr fontId="3"/>
  </si>
  <si>
    <t>空調設備</t>
    <rPh sb="2" eb="4">
      <t>セツビ</t>
    </rPh>
    <phoneticPr fontId="3"/>
  </si>
  <si>
    <t>その他設備</t>
    <rPh sb="3" eb="5">
      <t>セツビ</t>
    </rPh>
    <phoneticPr fontId="3"/>
  </si>
  <si>
    <t>区分</t>
    <rPh sb="0" eb="2">
      <t>クブン</t>
    </rPh>
    <phoneticPr fontId="3"/>
  </si>
  <si>
    <t>月</t>
    <rPh sb="0" eb="1">
      <t>ツキ</t>
    </rPh>
    <phoneticPr fontId="8"/>
  </si>
  <si>
    <t>電気料金（円）</t>
    <rPh sb="0" eb="2">
      <t>デンキ</t>
    </rPh>
    <rPh sb="2" eb="4">
      <t>リョウキン</t>
    </rPh>
    <rPh sb="5" eb="6">
      <t>エン</t>
    </rPh>
    <phoneticPr fontId="8"/>
  </si>
  <si>
    <t>１ 契約電力</t>
    <rPh sb="2" eb="4">
      <t>ケイヤク</t>
    </rPh>
    <rPh sb="4" eb="6">
      <t>デンリョク</t>
    </rPh>
    <phoneticPr fontId="8"/>
  </si>
  <si>
    <t>高圧</t>
    <rPh sb="0" eb="2">
      <t>コウアツ</t>
    </rPh>
    <phoneticPr fontId="8"/>
  </si>
  <si>
    <t>低圧</t>
    <rPh sb="0" eb="2">
      <t>テイアツ</t>
    </rPh>
    <phoneticPr fontId="8"/>
  </si>
  <si>
    <t>□</t>
    <phoneticPr fontId="8"/>
  </si>
  <si>
    <t>従量電灯</t>
    <rPh sb="0" eb="2">
      <t>ジュウリョウ</t>
    </rPh>
    <rPh sb="2" eb="4">
      <t>デントウ</t>
    </rPh>
    <phoneticPr fontId="8"/>
  </si>
  <si>
    <t>電力使用量（kWh）</t>
    <rPh sb="0" eb="2">
      <t>デンリョク</t>
    </rPh>
    <rPh sb="2" eb="5">
      <t>シヨウリョウ</t>
    </rPh>
    <phoneticPr fontId="8"/>
  </si>
  <si>
    <t>kW</t>
    <phoneticPr fontId="8"/>
  </si>
  <si>
    <t>計</t>
    <rPh sb="0" eb="1">
      <t>ケイ</t>
    </rPh>
    <phoneticPr fontId="8"/>
  </si>
  <si>
    <t>年（和暦）</t>
    <rPh sb="0" eb="1">
      <t>トシ</t>
    </rPh>
    <rPh sb="2" eb="4">
      <t>ワレキ</t>
    </rPh>
    <phoneticPr fontId="8"/>
  </si>
  <si>
    <t>企業名</t>
    <rPh sb="0" eb="2">
      <t>キギョウ</t>
    </rPh>
    <rPh sb="2" eb="3">
      <t>メイ</t>
    </rPh>
    <phoneticPr fontId="8"/>
  </si>
  <si>
    <t>※ 消費電力が大きい主な機器を中心に、確認できる範囲ですべて記載してください。</t>
    <rPh sb="7" eb="8">
      <t>オオ</t>
    </rPh>
    <rPh sb="10" eb="11">
      <t>オモ</t>
    </rPh>
    <rPh sb="12" eb="14">
      <t>キキ</t>
    </rPh>
    <rPh sb="19" eb="21">
      <t>カクニン</t>
    </rPh>
    <rPh sb="30" eb="32">
      <t>キサイ</t>
    </rPh>
    <phoneticPr fontId="3"/>
  </si>
  <si>
    <t>※ 契約電力、購入電力等が複数ある場合は、本表をコピーのうえ複数枚作成してください。</t>
    <rPh sb="2" eb="4">
      <t>ケイヤク</t>
    </rPh>
    <rPh sb="4" eb="6">
      <t>デンリョク</t>
    </rPh>
    <rPh sb="7" eb="9">
      <t>コウニュウ</t>
    </rPh>
    <rPh sb="9" eb="11">
      <t>デンリョク</t>
    </rPh>
    <rPh sb="11" eb="12">
      <t>トウ</t>
    </rPh>
    <rPh sb="13" eb="15">
      <t>フクスウ</t>
    </rPh>
    <rPh sb="17" eb="19">
      <t>バアイ</t>
    </rPh>
    <rPh sb="21" eb="22">
      <t>ホン</t>
    </rPh>
    <rPh sb="22" eb="23">
      <t>ヒョウ</t>
    </rPh>
    <rPh sb="30" eb="32">
      <t>フクスウ</t>
    </rPh>
    <rPh sb="32" eb="33">
      <t>マイ</t>
    </rPh>
    <rPh sb="33" eb="35">
      <t>サクセイ</t>
    </rPh>
    <phoneticPr fontId="8"/>
  </si>
  <si>
    <t>※ 領収書等を基に申込日以前２年間のデータを古い順に記載してください。</t>
    <rPh sb="2" eb="5">
      <t>リョウシュウショ</t>
    </rPh>
    <rPh sb="5" eb="6">
      <t>トウ</t>
    </rPh>
    <rPh sb="7" eb="8">
      <t>モト</t>
    </rPh>
    <rPh sb="9" eb="11">
      <t>モウシコミ</t>
    </rPh>
    <rPh sb="11" eb="12">
      <t>ヒ</t>
    </rPh>
    <rPh sb="12" eb="14">
      <t>イゼン</t>
    </rPh>
    <rPh sb="15" eb="17">
      <t>ネンカン</t>
    </rPh>
    <rPh sb="22" eb="23">
      <t>フル</t>
    </rPh>
    <rPh sb="24" eb="25">
      <t>ジュン</t>
    </rPh>
    <rPh sb="26" eb="28">
      <t>キサイ</t>
    </rPh>
    <phoneticPr fontId="8"/>
  </si>
  <si>
    <t>電気使用状況表</t>
    <rPh sb="4" eb="6">
      <t>ジョウキョウ</t>
    </rPh>
    <rPh sb="6" eb="7">
      <t>ヒョウ</t>
    </rPh>
    <phoneticPr fontId="9"/>
  </si>
  <si>
    <t>① 電気使用量の年間推移</t>
    <rPh sb="8" eb="10">
      <t>ネンカン</t>
    </rPh>
    <rPh sb="10" eb="12">
      <t>スイイ</t>
    </rPh>
    <phoneticPr fontId="11"/>
  </si>
  <si>
    <t>② 消費電力量の割合</t>
    <rPh sb="2" eb="4">
      <t>ショウヒ</t>
    </rPh>
    <rPh sb="4" eb="6">
      <t>デンリョク</t>
    </rPh>
    <rPh sb="6" eb="7">
      <t>リョウ</t>
    </rPh>
    <rPh sb="8" eb="10">
      <t>ワリアイ</t>
    </rPh>
    <phoneticPr fontId="11"/>
  </si>
  <si>
    <t>区     分</t>
    <rPh sb="0" eb="1">
      <t>ク</t>
    </rPh>
    <rPh sb="6" eb="7">
      <t>ブン</t>
    </rPh>
    <phoneticPr fontId="11"/>
  </si>
  <si>
    <t>消費電力量</t>
    <rPh sb="0" eb="2">
      <t>ショウヒ</t>
    </rPh>
    <rPh sb="2" eb="4">
      <t>デンリョク</t>
    </rPh>
    <rPh sb="4" eb="5">
      <t>リョウ</t>
    </rPh>
    <phoneticPr fontId="11"/>
  </si>
  <si>
    <t>消費割合</t>
    <rPh sb="0" eb="2">
      <t>ショウヒ</t>
    </rPh>
    <rPh sb="2" eb="4">
      <t>ワリアイ</t>
    </rPh>
    <phoneticPr fontId="11"/>
  </si>
  <si>
    <t>照明設備</t>
    <rPh sb="0" eb="2">
      <t>ショウメイ</t>
    </rPh>
    <rPh sb="2" eb="4">
      <t>セツビ</t>
    </rPh>
    <phoneticPr fontId="11"/>
  </si>
  <si>
    <t>空調設備</t>
    <rPh sb="0" eb="2">
      <t>クウチョウ</t>
    </rPh>
    <rPh sb="2" eb="4">
      <t>セツビ</t>
    </rPh>
    <phoneticPr fontId="11"/>
  </si>
  <si>
    <t>オフィス機器</t>
    <rPh sb="4" eb="6">
      <t>キキ</t>
    </rPh>
    <phoneticPr fontId="11"/>
  </si>
  <si>
    <t>業務用機械</t>
    <rPh sb="0" eb="3">
      <t>ギョウムヨウ</t>
    </rPh>
    <rPh sb="3" eb="5">
      <t>キカイ</t>
    </rPh>
    <phoneticPr fontId="11"/>
  </si>
  <si>
    <t>計</t>
    <rPh sb="0" eb="1">
      <t>ケイ</t>
    </rPh>
    <phoneticPr fontId="3"/>
  </si>
  <si>
    <t>その他の設備</t>
    <rPh sb="2" eb="3">
      <t>タ</t>
    </rPh>
    <rPh sb="4" eb="6">
      <t>セツビ</t>
    </rPh>
    <phoneticPr fontId="11"/>
  </si>
  <si>
    <t>計</t>
    <rPh sb="0" eb="1">
      <t>ケイ</t>
    </rPh>
    <phoneticPr fontId="10"/>
  </si>
  <si>
    <t>電力使用量等の解析表</t>
    <rPh sb="0" eb="2">
      <t>デンリョク</t>
    </rPh>
    <rPh sb="2" eb="5">
      <t>シヨウリョウ</t>
    </rPh>
    <rPh sb="5" eb="6">
      <t>トウ</t>
    </rPh>
    <rPh sb="7" eb="9">
      <t>カイセキ</t>
    </rPh>
    <rPh sb="9" eb="10">
      <t>ヒョウ</t>
    </rPh>
    <phoneticPr fontId="10"/>
  </si>
  <si>
    <t>設備等名称</t>
    <rPh sb="2" eb="3">
      <t>トウ</t>
    </rPh>
    <rPh sb="3" eb="5">
      <t>メイショウ</t>
    </rPh>
    <phoneticPr fontId="3"/>
  </si>
  <si>
    <t>様式１</t>
    <rPh sb="0" eb="2">
      <t>ヨウシキ</t>
    </rPh>
    <phoneticPr fontId="24"/>
  </si>
  <si>
    <t>年</t>
    <rPh sb="0" eb="1">
      <t>ネン</t>
    </rPh>
    <phoneticPr fontId="24"/>
  </si>
  <si>
    <t>月</t>
    <rPh sb="0" eb="1">
      <t>ツキ</t>
    </rPh>
    <phoneticPr fontId="24"/>
  </si>
  <si>
    <t>日</t>
    <rPh sb="0" eb="1">
      <t>ニチ</t>
    </rPh>
    <phoneticPr fontId="24"/>
  </si>
  <si>
    <t>公益財団法人東京都中小企業振興公社</t>
    <rPh sb="0" eb="2">
      <t>コウエキ</t>
    </rPh>
    <rPh sb="2" eb="4">
      <t>ザイダン</t>
    </rPh>
    <rPh sb="4" eb="6">
      <t>ホウジン</t>
    </rPh>
    <rPh sb="6" eb="17">
      <t>トウキョウ</t>
    </rPh>
    <phoneticPr fontId="24"/>
  </si>
  <si>
    <t>理事長　殿</t>
    <rPh sb="0" eb="3">
      <t>リジチョウ</t>
    </rPh>
    <rPh sb="4" eb="5">
      <t>ドノ</t>
    </rPh>
    <phoneticPr fontId="24"/>
  </si>
  <si>
    <t>記</t>
    <rPh sb="0" eb="1">
      <t>シル</t>
    </rPh>
    <phoneticPr fontId="24"/>
  </si>
  <si>
    <t>〒</t>
    <phoneticPr fontId="24"/>
  </si>
  <si>
    <t>（フリガナ）</t>
    <phoneticPr fontId="24"/>
  </si>
  <si>
    <t>商　　号</t>
    <rPh sb="0" eb="1">
      <t>ショウ</t>
    </rPh>
    <rPh sb="3" eb="4">
      <t>ゴウ</t>
    </rPh>
    <phoneticPr fontId="24"/>
  </si>
  <si>
    <t>本店所在地</t>
    <rPh sb="0" eb="2">
      <t>ホンテン</t>
    </rPh>
    <rPh sb="2" eb="5">
      <t>ショザイチ</t>
    </rPh>
    <phoneticPr fontId="24"/>
  </si>
  <si>
    <t>主要事業</t>
    <rPh sb="0" eb="2">
      <t>シュヨウ</t>
    </rPh>
    <rPh sb="2" eb="4">
      <t>ジギョウ</t>
    </rPh>
    <phoneticPr fontId="24"/>
  </si>
  <si>
    <t>資本金</t>
    <rPh sb="0" eb="3">
      <t>シホンキン</t>
    </rPh>
    <phoneticPr fontId="24"/>
  </si>
  <si>
    <t>万円</t>
    <rPh sb="0" eb="2">
      <t>マンエン</t>
    </rPh>
    <phoneticPr fontId="24"/>
  </si>
  <si>
    <t>従業員数</t>
    <rPh sb="0" eb="3">
      <t>ジュウギョウイン</t>
    </rPh>
    <rPh sb="3" eb="4">
      <t>スウ</t>
    </rPh>
    <phoneticPr fontId="24"/>
  </si>
  <si>
    <t>名</t>
    <rPh sb="0" eb="1">
      <t>メイ</t>
    </rPh>
    <phoneticPr fontId="24"/>
  </si>
  <si>
    <t>第１希望</t>
    <rPh sb="0" eb="1">
      <t>ダイ</t>
    </rPh>
    <rPh sb="2" eb="4">
      <t>キボウ</t>
    </rPh>
    <phoneticPr fontId="24"/>
  </si>
  <si>
    <t>第２希望</t>
    <rPh sb="0" eb="1">
      <t>ダイ</t>
    </rPh>
    <rPh sb="2" eb="4">
      <t>キボウ</t>
    </rPh>
    <phoneticPr fontId="24"/>
  </si>
  <si>
    <t>第３希望</t>
    <rPh sb="0" eb="1">
      <t>ダイ</t>
    </rPh>
    <rPh sb="2" eb="4">
      <t>キボウ</t>
    </rPh>
    <phoneticPr fontId="24"/>
  </si>
  <si>
    <t>（</t>
    <phoneticPr fontId="24"/>
  </si>
  <si>
    <t>）</t>
    <phoneticPr fontId="24"/>
  </si>
  <si>
    <t>役職・氏名</t>
    <rPh sb="0" eb="2">
      <t>ヤクショク</t>
    </rPh>
    <rPh sb="3" eb="5">
      <t>シメイ</t>
    </rPh>
    <phoneticPr fontId="24"/>
  </si>
  <si>
    <t>電話番号</t>
    <rPh sb="0" eb="2">
      <t>デンワ</t>
    </rPh>
    <rPh sb="2" eb="4">
      <t>バンゴウ</t>
    </rPh>
    <phoneticPr fontId="24"/>
  </si>
  <si>
    <t>メールアドレス</t>
    <phoneticPr fontId="24"/>
  </si>
  <si>
    <t>１　会社の概要について</t>
    <rPh sb="2" eb="4">
      <t>カイシャ</t>
    </rPh>
    <rPh sb="5" eb="7">
      <t>ガイヨウ</t>
    </rPh>
    <phoneticPr fontId="24"/>
  </si>
  <si>
    <t>２　診断を希望する日</t>
    <rPh sb="2" eb="4">
      <t>シンダン</t>
    </rPh>
    <rPh sb="5" eb="7">
      <t>キボウ</t>
    </rPh>
    <rPh sb="9" eb="10">
      <t>ヒ</t>
    </rPh>
    <phoneticPr fontId="24"/>
  </si>
  <si>
    <t>３　本事業における連絡先・担当者</t>
    <rPh sb="2" eb="3">
      <t>ホン</t>
    </rPh>
    <rPh sb="3" eb="5">
      <t>ジギョウ</t>
    </rPh>
    <rPh sb="9" eb="12">
      <t>レンラクサキ</t>
    </rPh>
    <rPh sb="13" eb="16">
      <t>タントウシャ</t>
    </rPh>
    <phoneticPr fontId="24"/>
  </si>
  <si>
    <t>４　節電への取り組み状況</t>
    <rPh sb="2" eb="4">
      <t>セツデン</t>
    </rPh>
    <rPh sb="6" eb="7">
      <t>ト</t>
    </rPh>
    <rPh sb="8" eb="9">
      <t>ク</t>
    </rPh>
    <rPh sb="10" eb="12">
      <t>ジョウキョウ</t>
    </rPh>
    <phoneticPr fontId="24"/>
  </si>
  <si>
    <t>５　節電促進のための事業計画</t>
    <rPh sb="2" eb="4">
      <t>セツデン</t>
    </rPh>
    <rPh sb="4" eb="6">
      <t>ソクシン</t>
    </rPh>
    <rPh sb="10" eb="12">
      <t>ジギョウ</t>
    </rPh>
    <rPh sb="12" eb="14">
      <t>ケイカク</t>
    </rPh>
    <phoneticPr fontId="24"/>
  </si>
  <si>
    <t>（１）事業を実施する場所（設置場所）</t>
    <rPh sb="3" eb="5">
      <t>ジギョウ</t>
    </rPh>
    <rPh sb="6" eb="8">
      <t>ジッシ</t>
    </rPh>
    <rPh sb="10" eb="12">
      <t>バショ</t>
    </rPh>
    <rPh sb="13" eb="15">
      <t>セッチ</t>
    </rPh>
    <rPh sb="15" eb="17">
      <t>バショ</t>
    </rPh>
    <phoneticPr fontId="24"/>
  </si>
  <si>
    <t>（２）事業目的および内容</t>
    <rPh sb="3" eb="5">
      <t>ジギョウ</t>
    </rPh>
    <rPh sb="5" eb="7">
      <t>モクテキ</t>
    </rPh>
    <rPh sb="10" eb="12">
      <t>ナイヨウ</t>
    </rPh>
    <phoneticPr fontId="24"/>
  </si>
  <si>
    <t>（３）期待される効果</t>
    <rPh sb="3" eb="5">
      <t>キタイ</t>
    </rPh>
    <rPh sb="8" eb="10">
      <t>コウカ</t>
    </rPh>
    <phoneticPr fontId="24"/>
  </si>
  <si>
    <t>台数</t>
    <rPh sb="0" eb="2">
      <t>ダイスウ</t>
    </rPh>
    <phoneticPr fontId="27"/>
  </si>
  <si>
    <t>想定電気代</t>
    <rPh sb="0" eb="2">
      <t>ソウテイ</t>
    </rPh>
    <rPh sb="2" eb="5">
      <t>デンキダイ</t>
    </rPh>
    <phoneticPr fontId="27"/>
  </si>
  <si>
    <t>一日の稼働時間</t>
    <rPh sb="0" eb="2">
      <t>イチニチ</t>
    </rPh>
    <rPh sb="3" eb="5">
      <t>カドウ</t>
    </rPh>
    <rPh sb="5" eb="7">
      <t>ジカン</t>
    </rPh>
    <phoneticPr fontId="27"/>
  </si>
  <si>
    <t>時間</t>
    <rPh sb="0" eb="2">
      <t>ジカン</t>
    </rPh>
    <phoneticPr fontId="27"/>
  </si>
  <si>
    <t>年間稼働日数</t>
    <rPh sb="0" eb="2">
      <t>ネンカン</t>
    </rPh>
    <rPh sb="2" eb="4">
      <t>カドウ</t>
    </rPh>
    <rPh sb="4" eb="6">
      <t>ニッスウ</t>
    </rPh>
    <phoneticPr fontId="27"/>
  </si>
  <si>
    <t>日/年</t>
    <rPh sb="0" eb="1">
      <t>ニチ</t>
    </rPh>
    <rPh sb="2" eb="3">
      <t>ネン</t>
    </rPh>
    <phoneticPr fontId="27"/>
  </si>
  <si>
    <t>６　添付資料</t>
    <rPh sb="2" eb="4">
      <t>テンプ</t>
    </rPh>
    <rPh sb="4" eb="6">
      <t>シリョウ</t>
    </rPh>
    <phoneticPr fontId="24"/>
  </si>
  <si>
    <t>　ＬＥＤ照明等節電促進助成金に係る節電診断業務実施要綱第３条の規定により、下記のとおり節電診断の実施の希望について申請します。</t>
    <rPh sb="4" eb="7">
      <t>ショウメイトウ</t>
    </rPh>
    <rPh sb="7" eb="9">
      <t>セツデン</t>
    </rPh>
    <rPh sb="9" eb="11">
      <t>ソクシン</t>
    </rPh>
    <rPh sb="11" eb="14">
      <t>ジョセイキン</t>
    </rPh>
    <rPh sb="15" eb="16">
      <t>カカ</t>
    </rPh>
    <rPh sb="17" eb="19">
      <t>セツデン</t>
    </rPh>
    <rPh sb="19" eb="21">
      <t>シンダン</t>
    </rPh>
    <rPh sb="21" eb="23">
      <t>ギョウム</t>
    </rPh>
    <rPh sb="23" eb="25">
      <t>ジッシ</t>
    </rPh>
    <rPh sb="25" eb="27">
      <t>ヨウコウ</t>
    </rPh>
    <rPh sb="27" eb="28">
      <t>ダイ</t>
    </rPh>
    <rPh sb="29" eb="30">
      <t>ジョウ</t>
    </rPh>
    <rPh sb="31" eb="33">
      <t>キテイ</t>
    </rPh>
    <rPh sb="37" eb="39">
      <t>カキ</t>
    </rPh>
    <phoneticPr fontId="24"/>
  </si>
  <si>
    <t>部署名</t>
    <rPh sb="0" eb="2">
      <t>ブショ</t>
    </rPh>
    <rPh sb="2" eb="3">
      <t>メイ</t>
    </rPh>
    <phoneticPr fontId="24"/>
  </si>
  <si>
    <t>所在地</t>
    <rPh sb="0" eb="3">
      <t>ショザイチ</t>
    </rPh>
    <phoneticPr fontId="24"/>
  </si>
  <si>
    <t>〒</t>
    <phoneticPr fontId="24"/>
  </si>
  <si>
    <t>照明器名称</t>
    <rPh sb="0" eb="2">
      <t>ショウメイ</t>
    </rPh>
    <rPh sb="2" eb="3">
      <t>キ</t>
    </rPh>
    <rPh sb="3" eb="5">
      <t>メイショウ</t>
    </rPh>
    <phoneticPr fontId="27"/>
  </si>
  <si>
    <t>W数</t>
    <rPh sb="1" eb="2">
      <t>スウ</t>
    </rPh>
    <phoneticPr fontId="27"/>
  </si>
  <si>
    <t>LED照明化
予定設備</t>
    <rPh sb="3" eb="5">
      <t>ショウメイ</t>
    </rPh>
    <rPh sb="5" eb="6">
      <t>カ</t>
    </rPh>
    <rPh sb="7" eb="9">
      <t>ヨテイ</t>
    </rPh>
    <rPh sb="9" eb="11">
      <t>セツビ</t>
    </rPh>
    <phoneticPr fontId="3"/>
  </si>
  <si>
    <t>名称</t>
    <rPh sb="0" eb="2">
      <t>メイショウ</t>
    </rPh>
    <phoneticPr fontId="27"/>
  </si>
  <si>
    <t>所在地</t>
    <rPh sb="0" eb="3">
      <t>ショザイチ</t>
    </rPh>
    <phoneticPr fontId="27"/>
  </si>
  <si>
    <t>最寄駅・バス停</t>
    <rPh sb="0" eb="2">
      <t>モヨリ</t>
    </rPh>
    <rPh sb="2" eb="3">
      <t>エキ</t>
    </rPh>
    <rPh sb="6" eb="7">
      <t>テイ</t>
    </rPh>
    <phoneticPr fontId="27"/>
  </si>
  <si>
    <t>灯数</t>
    <rPh sb="0" eb="2">
      <t>トウスウ</t>
    </rPh>
    <phoneticPr fontId="24"/>
  </si>
  <si>
    <t>※ 設備一覧に書ききれない場合は、別紙を作成頂き電力数をまとめて上記一覧に記入してください。</t>
    <rPh sb="2" eb="4">
      <t>セツビ</t>
    </rPh>
    <rPh sb="4" eb="6">
      <t>イチラン</t>
    </rPh>
    <rPh sb="7" eb="8">
      <t>カ</t>
    </rPh>
    <rPh sb="13" eb="15">
      <t>バアイ</t>
    </rPh>
    <rPh sb="17" eb="19">
      <t>ベッシ</t>
    </rPh>
    <rPh sb="20" eb="22">
      <t>サクセイ</t>
    </rPh>
    <rPh sb="22" eb="23">
      <t>イタダ</t>
    </rPh>
    <rPh sb="24" eb="26">
      <t>デンリョク</t>
    </rPh>
    <rPh sb="26" eb="27">
      <t>スウ</t>
    </rPh>
    <rPh sb="32" eb="34">
      <t>ジョウキ</t>
    </rPh>
    <rPh sb="34" eb="36">
      <t>イチラン</t>
    </rPh>
    <rPh sb="37" eb="39">
      <t>キニュウ</t>
    </rPh>
    <phoneticPr fontId="3"/>
  </si>
  <si>
    <t>代表者役職・氏名</t>
    <rPh sb="0" eb="3">
      <t>ダイヒョウシャ</t>
    </rPh>
    <rPh sb="3" eb="4">
      <t>ヤク</t>
    </rPh>
    <rPh sb="4" eb="5">
      <t>ショク</t>
    </rPh>
    <rPh sb="6" eb="8">
      <t>シメイ</t>
    </rPh>
    <phoneticPr fontId="24"/>
  </si>
  <si>
    <t>５　導入予定設備等一覧</t>
    <phoneticPr fontId="24"/>
  </si>
  <si>
    <t>（1）計算条件</t>
    <rPh sb="3" eb="5">
      <t>ケイサン</t>
    </rPh>
    <rPh sb="5" eb="7">
      <t>ジョウケン</t>
    </rPh>
    <phoneticPr fontId="24"/>
  </si>
  <si>
    <t>（2）設置前状況</t>
    <rPh sb="3" eb="5">
      <t>セッチ</t>
    </rPh>
    <rPh sb="5" eb="6">
      <t>マエ</t>
    </rPh>
    <rPh sb="6" eb="8">
      <t>ジョウキョウ</t>
    </rPh>
    <phoneticPr fontId="27"/>
  </si>
  <si>
    <t>（3）設置後状況</t>
    <rPh sb="3" eb="5">
      <t>セッチ</t>
    </rPh>
    <rPh sb="5" eb="6">
      <t>ゴ</t>
    </rPh>
    <rPh sb="6" eb="8">
      <t>ジョウキョウ</t>
    </rPh>
    <phoneticPr fontId="27"/>
  </si>
  <si>
    <t>・既設の機器一覧および配置図　一式</t>
    <rPh sb="1" eb="3">
      <t>キセツ</t>
    </rPh>
    <rPh sb="4" eb="6">
      <t>キキ</t>
    </rPh>
    <rPh sb="6" eb="8">
      <t>イチラン</t>
    </rPh>
    <rPh sb="11" eb="13">
      <t>ハイチ</t>
    </rPh>
    <rPh sb="13" eb="14">
      <t>ズ</t>
    </rPh>
    <rPh sb="15" eb="17">
      <t>イッシキ</t>
    </rPh>
    <phoneticPr fontId="24"/>
  </si>
  <si>
    <t>・更新後(導入設備の設置後）の機器一覧および配置図　一式</t>
    <rPh sb="1" eb="4">
      <t>コウシンゴ</t>
    </rPh>
    <rPh sb="5" eb="7">
      <t>ドウニュウ</t>
    </rPh>
    <rPh sb="7" eb="9">
      <t>セツビ</t>
    </rPh>
    <rPh sb="10" eb="12">
      <t>セッチ</t>
    </rPh>
    <rPh sb="12" eb="13">
      <t>ゴ</t>
    </rPh>
    <rPh sb="15" eb="17">
      <t>キキ</t>
    </rPh>
    <rPh sb="17" eb="19">
      <t>イチラン</t>
    </rPh>
    <rPh sb="22" eb="24">
      <t>ハイチ</t>
    </rPh>
    <rPh sb="24" eb="25">
      <t>ズ</t>
    </rPh>
    <rPh sb="26" eb="28">
      <t>イッシキ</t>
    </rPh>
    <phoneticPr fontId="24"/>
  </si>
  <si>
    <t>・導入設備の見積書および仕様書</t>
    <phoneticPr fontId="24"/>
  </si>
  <si>
    <t>節電電力量および節電金額（年間）</t>
    <rPh sb="0" eb="2">
      <t>セツデン</t>
    </rPh>
    <rPh sb="2" eb="5">
      <t>デンリョクリョウ</t>
    </rPh>
    <rPh sb="8" eb="12">
      <t>セツデンキンガク</t>
    </rPh>
    <rPh sb="13" eb="15">
      <t>ネンカン</t>
    </rPh>
    <phoneticPr fontId="27"/>
  </si>
  <si>
    <t>円/kWh</t>
    <rPh sb="0" eb="1">
      <t>エン</t>
    </rPh>
    <phoneticPr fontId="27"/>
  </si>
  <si>
    <t>合        計</t>
    <rPh sb="0" eb="1">
      <t>ゴウ</t>
    </rPh>
    <rPh sb="9" eb="10">
      <t>ケイ</t>
    </rPh>
    <phoneticPr fontId="27"/>
  </si>
  <si>
    <t>※東京都の環境確保条例による工場設置許認可が不要な場合は、その旨と管轄窓口の連絡先、</t>
    <rPh sb="1" eb="4">
      <t>トウキョウト</t>
    </rPh>
    <rPh sb="5" eb="11">
      <t>カンキョウカクホジョウレイ</t>
    </rPh>
    <rPh sb="14" eb="16">
      <t>コウジョウ</t>
    </rPh>
    <rPh sb="16" eb="18">
      <t>セッチ</t>
    </rPh>
    <rPh sb="18" eb="21">
      <t>キョニンカ</t>
    </rPh>
    <phoneticPr fontId="24"/>
  </si>
  <si>
    <t xml:space="preserve">担当者名を明記してください。 </t>
  </si>
  <si>
    <t>kWh（年間）</t>
    <rPh sb="4" eb="6">
      <t>ネンカン</t>
    </rPh>
    <phoneticPr fontId="27"/>
  </si>
  <si>
    <t>電気代（年間）</t>
    <rPh sb="0" eb="3">
      <t>デンキダイ</t>
    </rPh>
    <rPh sb="4" eb="6">
      <t>ネンカン</t>
    </rPh>
    <phoneticPr fontId="27"/>
  </si>
  <si>
    <t>法人名（事業主名）</t>
    <rPh sb="0" eb="2">
      <t>ホウジン</t>
    </rPh>
    <rPh sb="2" eb="3">
      <t>メイ</t>
    </rPh>
    <phoneticPr fontId="24"/>
  </si>
  <si>
    <t>本 店 所 在 地</t>
    <rPh sb="0" eb="1">
      <t>ホン</t>
    </rPh>
    <rPh sb="2" eb="3">
      <t>ミセ</t>
    </rPh>
    <rPh sb="4" eb="5">
      <t>ショ</t>
    </rPh>
    <rPh sb="6" eb="7">
      <t>ザイ</t>
    </rPh>
    <rPh sb="8" eb="9">
      <t>チ</t>
    </rPh>
    <phoneticPr fontId="24"/>
  </si>
  <si>
    <t>今回LED化
以外の
照明設備</t>
    <rPh sb="13" eb="15">
      <t>セツビ</t>
    </rPh>
    <phoneticPr fontId="3"/>
  </si>
  <si>
    <t>年間消費電力量</t>
    <rPh sb="0" eb="2">
      <t>ネンカン</t>
    </rPh>
    <phoneticPr fontId="3"/>
  </si>
  <si>
    <t>保有設備年間消費電力合計</t>
    <rPh sb="4" eb="6">
      <t>ネンカン</t>
    </rPh>
    <rPh sb="6" eb="8">
      <t>ショウヒ</t>
    </rPh>
    <rPh sb="8" eb="10">
      <t>デンリョク</t>
    </rPh>
    <rPh sb="10" eb="12">
      <t>ゴウケイ</t>
    </rPh>
    <phoneticPr fontId="3"/>
  </si>
  <si>
    <t>① 電気使用量の年間推移</t>
    <phoneticPr fontId="3"/>
  </si>
  <si>
    <t>２年前</t>
    <rPh sb="1" eb="3">
      <t>ネンマエ</t>
    </rPh>
    <phoneticPr fontId="3"/>
  </si>
  <si>
    <t>１年前</t>
    <rPh sb="1" eb="3">
      <t>ネンマエ</t>
    </rPh>
    <phoneticPr fontId="3"/>
  </si>
  <si>
    <t>② 消費電力量の割合</t>
  </si>
  <si>
    <t xml:space="preserve">   </t>
    <phoneticPr fontId="24"/>
  </si>
  <si>
    <t>5.（2）設置前状況参照</t>
    <rPh sb="5" eb="10">
      <t>セッチマエジョウキョウ</t>
    </rPh>
    <phoneticPr fontId="3"/>
  </si>
  <si>
    <t>2 過去２年間の電気使用実績</t>
    <rPh sb="2" eb="4">
      <t>カコ</t>
    </rPh>
    <rPh sb="5" eb="7">
      <t>ネンカン</t>
    </rPh>
    <rPh sb="8" eb="10">
      <t>デンキ</t>
    </rPh>
    <rPh sb="10" eb="12">
      <t>シヨウ</t>
    </rPh>
    <rPh sb="12" eb="14">
      <t>ジッセキ</t>
    </rPh>
    <phoneticPr fontId="8"/>
  </si>
  <si>
    <t>LED照明等節電促進助成金に係る節電診断申請書</t>
    <rPh sb="3" eb="6">
      <t>ショウメイトウ</t>
    </rPh>
    <rPh sb="6" eb="8">
      <t>セツデン</t>
    </rPh>
    <rPh sb="8" eb="10">
      <t>ソクシン</t>
    </rPh>
    <rPh sb="10" eb="13">
      <t>ジョセイキン</t>
    </rPh>
    <rPh sb="14" eb="15">
      <t>カカ</t>
    </rPh>
    <rPh sb="16" eb="18">
      <t>セツデン</t>
    </rPh>
    <rPh sb="18" eb="20">
      <t>シンダン</t>
    </rPh>
    <rPh sb="20" eb="23">
      <t>シンセイショ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</si>
</sst>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General&quot;台&quot;"/>
    <numFmt numFmtId="177" formatCode="General&quot;ｗ&quot;"/>
    <numFmt numFmtId="178" formatCode="General&quot;年&quot;"/>
    <numFmt numFmtId="179" formatCode="General&quot;時&quot;&quot;間&quot;"/>
    <numFmt numFmtId="180" formatCode="General&quot;ｋ&quot;&quot;Ｗ&quot;&quot;h&quot;"/>
    <numFmt numFmtId="181" formatCode="0.0%"/>
    <numFmt numFmtId="182" formatCode="0&quot;月&quot;"/>
    <numFmt numFmtId="183" formatCode="#,##0_ ;[Red]\-#,##0\ "/>
    <numFmt numFmtId="184" formatCode="#,##0&quot;ｋＷh&quot;"/>
    <numFmt numFmtId="185" formatCode="&quot;電気量削減率　&quot;0.0%"/>
    <numFmt numFmtId="186" formatCode="0&quot;kWh&quot;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 val="double"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1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7" xfId="0" applyBorder="1" applyAlignment="1">
      <alignment horizontal="distributed" vertical="center" indent="1"/>
    </xf>
    <xf numFmtId="0" fontId="12" fillId="0" borderId="0" xfId="4">
      <alignment vertical="center"/>
    </xf>
    <xf numFmtId="0" fontId="12" fillId="0" borderId="0" xfId="4" applyBorder="1">
      <alignment vertical="center"/>
    </xf>
    <xf numFmtId="0" fontId="12" fillId="0" borderId="0" xfId="4" applyFont="1">
      <alignment vertical="center"/>
    </xf>
    <xf numFmtId="0" fontId="13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38" fontId="14" fillId="0" borderId="0" xfId="2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14" fillId="0" borderId="0" xfId="4" applyFont="1" applyBorder="1" applyAlignment="1">
      <alignment horizontal="right" vertical="center"/>
    </xf>
    <xf numFmtId="0" fontId="7" fillId="0" borderId="11" xfId="0" applyFont="1" applyBorder="1" applyAlignment="1"/>
    <xf numFmtId="0" fontId="12" fillId="0" borderId="0" xfId="4" applyFont="1">
      <alignment vertical="center"/>
    </xf>
    <xf numFmtId="38" fontId="12" fillId="0" borderId="0" xfId="4" applyNumberFormat="1">
      <alignment vertical="center"/>
    </xf>
    <xf numFmtId="0" fontId="15" fillId="0" borderId="0" xfId="4" applyFont="1" applyFill="1" applyBorder="1">
      <alignment vertical="center"/>
    </xf>
    <xf numFmtId="0" fontId="16" fillId="0" borderId="0" xfId="4" applyFont="1" applyFill="1" applyBorder="1" applyAlignment="1">
      <alignment vertical="center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17" fillId="0" borderId="12" xfId="4" applyFont="1" applyFill="1" applyBorder="1" applyAlignment="1">
      <alignment horizontal="center" vertical="center"/>
    </xf>
    <xf numFmtId="181" fontId="15" fillId="0" borderId="12" xfId="1" applyNumberFormat="1" applyFont="1" applyFill="1" applyBorder="1">
      <alignment vertical="center"/>
    </xf>
    <xf numFmtId="0" fontId="15" fillId="0" borderId="13" xfId="4" applyFont="1" applyFill="1" applyBorder="1">
      <alignment vertical="center"/>
    </xf>
    <xf numFmtId="0" fontId="16" fillId="0" borderId="0" xfId="4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right" vertical="center"/>
    </xf>
    <xf numFmtId="182" fontId="15" fillId="0" borderId="12" xfId="4" applyNumberFormat="1" applyFont="1" applyFill="1" applyBorder="1" applyAlignment="1">
      <alignment horizontal="center" vertical="center"/>
    </xf>
    <xf numFmtId="0" fontId="15" fillId="0" borderId="12" xfId="4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12" xfId="4" applyFont="1" applyFill="1" applyBorder="1" applyAlignment="1">
      <alignment horizontal="center" vertical="center" shrinkToFit="1"/>
    </xf>
    <xf numFmtId="6" fontId="17" fillId="0" borderId="12" xfId="3" applyFont="1" applyFill="1" applyBorder="1" applyAlignment="1">
      <alignment vertical="center"/>
    </xf>
    <xf numFmtId="0" fontId="17" fillId="0" borderId="12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180" fontId="15" fillId="0" borderId="12" xfId="2" applyNumberFormat="1" applyFont="1" applyFill="1" applyBorder="1">
      <alignment vertical="center"/>
    </xf>
    <xf numFmtId="0" fontId="0" fillId="0" borderId="20" xfId="0" applyBorder="1" applyAlignment="1">
      <alignment horizontal="distributed" vertical="center" indent="2"/>
    </xf>
    <xf numFmtId="0" fontId="0" fillId="0" borderId="0" xfId="0" applyAlignment="1">
      <alignment vertical="center"/>
    </xf>
    <xf numFmtId="0" fontId="14" fillId="0" borderId="0" xfId="0" applyFont="1">
      <alignment vertical="center"/>
    </xf>
    <xf numFmtId="0" fontId="14" fillId="0" borderId="55" xfId="0" applyFont="1" applyBorder="1">
      <alignment vertical="center"/>
    </xf>
    <xf numFmtId="0" fontId="28" fillId="0" borderId="0" xfId="5" applyFont="1">
      <alignment vertical="center"/>
    </xf>
    <xf numFmtId="0" fontId="0" fillId="0" borderId="0" xfId="4" applyFont="1">
      <alignment vertical="center"/>
    </xf>
    <xf numFmtId="0" fontId="29" fillId="0" borderId="0" xfId="9" applyFont="1">
      <alignment vertical="center"/>
    </xf>
    <xf numFmtId="0" fontId="21" fillId="0" borderId="0" xfId="9" applyFont="1">
      <alignment vertical="center"/>
    </xf>
    <xf numFmtId="0" fontId="30" fillId="0" borderId="0" xfId="9" applyFont="1">
      <alignment vertical="center"/>
    </xf>
    <xf numFmtId="0" fontId="32" fillId="0" borderId="0" xfId="9" applyFont="1" applyBorder="1" applyAlignment="1">
      <alignment horizontal="center" vertical="center"/>
    </xf>
    <xf numFmtId="0" fontId="0" fillId="2" borderId="23" xfId="0" applyFill="1" applyBorder="1" applyAlignment="1">
      <alignment vertical="center"/>
    </xf>
    <xf numFmtId="0" fontId="33" fillId="0" borderId="0" xfId="9" applyFont="1">
      <alignment vertical="center"/>
    </xf>
    <xf numFmtId="0" fontId="33" fillId="0" borderId="62" xfId="9" applyFont="1" applyFill="1" applyBorder="1" applyProtection="1">
      <alignment vertical="center"/>
      <protection locked="0"/>
    </xf>
    <xf numFmtId="0" fontId="33" fillId="0" borderId="14" xfId="9" applyFont="1" applyFill="1" applyBorder="1">
      <alignment vertical="center"/>
    </xf>
    <xf numFmtId="0" fontId="33" fillId="0" borderId="12" xfId="9" applyFont="1" applyFill="1" applyBorder="1" applyProtection="1">
      <alignment vertical="center"/>
      <protection locked="0"/>
    </xf>
    <xf numFmtId="38" fontId="33" fillId="0" borderId="12" xfId="10" applyFont="1" applyFill="1" applyBorder="1">
      <alignment vertical="center"/>
    </xf>
    <xf numFmtId="176" fontId="0" fillId="0" borderId="5" xfId="0" applyNumberFormat="1" applyBorder="1" applyProtection="1">
      <alignment vertical="center"/>
      <protection locked="0"/>
    </xf>
    <xf numFmtId="177" fontId="0" fillId="0" borderId="5" xfId="0" applyNumberFormat="1" applyBorder="1" applyProtection="1">
      <alignment vertical="center"/>
      <protection locked="0"/>
    </xf>
    <xf numFmtId="178" fontId="0" fillId="0" borderId="5" xfId="0" applyNumberFormat="1" applyBorder="1" applyProtection="1">
      <alignment vertical="center"/>
      <protection locked="0"/>
    </xf>
    <xf numFmtId="179" fontId="0" fillId="0" borderId="5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7" fontId="0" fillId="0" borderId="6" xfId="0" applyNumberFormat="1" applyBorder="1" applyProtection="1">
      <alignment vertical="center"/>
      <protection locked="0"/>
    </xf>
    <xf numFmtId="178" fontId="0" fillId="0" borderId="6" xfId="0" applyNumberFormat="1" applyBorder="1" applyProtection="1">
      <alignment vertical="center"/>
      <protection locked="0"/>
    </xf>
    <xf numFmtId="179" fontId="0" fillId="0" borderId="6" xfId="0" applyNumberForma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176" fontId="0" fillId="0" borderId="17" xfId="0" applyNumberFormat="1" applyBorder="1" applyProtection="1">
      <alignment vertical="center"/>
      <protection locked="0"/>
    </xf>
    <xf numFmtId="177" fontId="0" fillId="0" borderId="17" xfId="0" applyNumberFormat="1" applyBorder="1" applyProtection="1">
      <alignment vertical="center"/>
      <protection locked="0"/>
    </xf>
    <xf numFmtId="178" fontId="0" fillId="0" borderId="17" xfId="0" applyNumberFormat="1" applyBorder="1" applyProtection="1">
      <alignment vertical="center"/>
      <protection locked="0"/>
    </xf>
    <xf numFmtId="179" fontId="0" fillId="0" borderId="17" xfId="0" applyNumberFormat="1" applyBorder="1" applyProtection="1">
      <alignment vertical="center"/>
      <protection locked="0"/>
    </xf>
    <xf numFmtId="176" fontId="0" fillId="0" borderId="15" xfId="0" applyNumberFormat="1" applyBorder="1" applyProtection="1">
      <alignment vertical="center"/>
      <protection locked="0"/>
    </xf>
    <xf numFmtId="177" fontId="0" fillId="0" borderId="15" xfId="0" applyNumberFormat="1" applyBorder="1" applyProtection="1">
      <alignment vertical="center"/>
      <protection locked="0"/>
    </xf>
    <xf numFmtId="178" fontId="0" fillId="0" borderId="15" xfId="0" applyNumberFormat="1" applyBorder="1" applyProtection="1">
      <alignment vertical="center"/>
      <protection locked="0"/>
    </xf>
    <xf numFmtId="179" fontId="0" fillId="0" borderId="15" xfId="0" applyNumberForma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14" fillId="0" borderId="0" xfId="4" applyFont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34" fillId="0" borderId="0" xfId="5" applyFont="1">
      <alignment vertical="center"/>
    </xf>
    <xf numFmtId="0" fontId="34" fillId="0" borderId="0" xfId="0" applyFont="1">
      <alignment vertical="center"/>
    </xf>
    <xf numFmtId="0" fontId="31" fillId="0" borderId="0" xfId="9" applyFont="1" applyFill="1" applyBorder="1" applyAlignment="1">
      <alignment horizontal="center" vertical="center"/>
    </xf>
    <xf numFmtId="0" fontId="33" fillId="0" borderId="0" xfId="9" applyFont="1" applyFill="1" applyBorder="1" applyAlignment="1">
      <alignment vertical="center"/>
    </xf>
    <xf numFmtId="38" fontId="33" fillId="0" borderId="1" xfId="10" applyFont="1" applyFill="1" applyBorder="1">
      <alignment vertical="center"/>
    </xf>
    <xf numFmtId="183" fontId="33" fillId="0" borderId="2" xfId="11" applyNumberFormat="1" applyFont="1" applyFill="1" applyBorder="1">
      <alignment vertical="center"/>
    </xf>
    <xf numFmtId="0" fontId="33" fillId="0" borderId="1" xfId="9" applyFont="1" applyFill="1" applyBorder="1" applyAlignment="1">
      <alignment vertical="center"/>
    </xf>
    <xf numFmtId="0" fontId="33" fillId="0" borderId="64" xfId="9" applyFont="1" applyFill="1" applyBorder="1">
      <alignment vertical="center"/>
    </xf>
    <xf numFmtId="183" fontId="33" fillId="0" borderId="65" xfId="11" applyNumberFormat="1" applyFont="1" applyFill="1" applyBorder="1">
      <alignment vertical="center"/>
    </xf>
    <xf numFmtId="0" fontId="33" fillId="0" borderId="69" xfId="9" applyFont="1" applyFill="1" applyBorder="1">
      <alignment vertical="center"/>
    </xf>
    <xf numFmtId="0" fontId="33" fillId="0" borderId="70" xfId="9" applyFont="1" applyFill="1" applyBorder="1" applyProtection="1">
      <alignment vertical="center"/>
      <protection locked="0"/>
    </xf>
    <xf numFmtId="38" fontId="33" fillId="0" borderId="70" xfId="10" applyFont="1" applyFill="1" applyBorder="1">
      <alignment vertical="center"/>
    </xf>
    <xf numFmtId="183" fontId="33" fillId="0" borderId="71" xfId="11" applyNumberFormat="1" applyFont="1" applyFill="1" applyBorder="1">
      <alignment vertical="center"/>
    </xf>
    <xf numFmtId="0" fontId="33" fillId="0" borderId="82" xfId="9" applyFont="1" applyFill="1" applyBorder="1">
      <alignment vertical="center"/>
    </xf>
    <xf numFmtId="0" fontId="33" fillId="0" borderId="78" xfId="9" applyFont="1" applyFill="1" applyBorder="1" applyProtection="1">
      <alignment vertical="center"/>
      <protection locked="0"/>
    </xf>
    <xf numFmtId="38" fontId="33" fillId="0" borderId="78" xfId="10" applyFont="1" applyFill="1" applyBorder="1">
      <alignment vertical="center"/>
    </xf>
    <xf numFmtId="183" fontId="33" fillId="0" borderId="83" xfId="11" applyNumberFormat="1" applyFont="1" applyFill="1" applyBorder="1">
      <alignment vertical="center"/>
    </xf>
    <xf numFmtId="0" fontId="33" fillId="0" borderId="1" xfId="9" applyFont="1" applyFill="1" applyBorder="1">
      <alignment vertical="center"/>
    </xf>
    <xf numFmtId="0" fontId="33" fillId="0" borderId="2" xfId="9" applyFont="1" applyFill="1" applyBorder="1" applyAlignment="1">
      <alignment vertical="center" shrinkToFit="1"/>
    </xf>
    <xf numFmtId="0" fontId="33" fillId="0" borderId="2" xfId="9" applyFont="1" applyFill="1" applyBorder="1" applyAlignment="1">
      <alignment horizontal="right" vertical="center" shrinkToFit="1"/>
    </xf>
    <xf numFmtId="38" fontId="33" fillId="0" borderId="78" xfId="10" applyFont="1" applyFill="1" applyBorder="1" applyAlignment="1">
      <alignment horizontal="right" vertical="center"/>
    </xf>
    <xf numFmtId="183" fontId="33" fillId="0" borderId="83" xfId="11" applyNumberFormat="1" applyFont="1" applyFill="1" applyBorder="1" applyAlignment="1">
      <alignment horizontal="right" vertical="center"/>
    </xf>
    <xf numFmtId="38" fontId="33" fillId="0" borderId="12" xfId="10" applyFont="1" applyFill="1" applyBorder="1" applyAlignment="1">
      <alignment horizontal="right" vertical="center"/>
    </xf>
    <xf numFmtId="183" fontId="33" fillId="0" borderId="65" xfId="11" applyNumberFormat="1" applyFont="1" applyFill="1" applyBorder="1" applyAlignment="1">
      <alignment horizontal="right" vertical="center"/>
    </xf>
    <xf numFmtId="38" fontId="33" fillId="0" borderId="70" xfId="10" applyFont="1" applyFill="1" applyBorder="1" applyAlignment="1">
      <alignment horizontal="right" vertical="center"/>
    </xf>
    <xf numFmtId="183" fontId="33" fillId="0" borderId="71" xfId="11" applyNumberFormat="1" applyFont="1" applyFill="1" applyBorder="1" applyAlignment="1">
      <alignment horizontal="right" vertical="center"/>
    </xf>
    <xf numFmtId="38" fontId="33" fillId="0" borderId="1" xfId="10" applyFont="1" applyFill="1" applyBorder="1" applyAlignment="1">
      <alignment horizontal="right" vertical="center"/>
    </xf>
    <xf numFmtId="183" fontId="33" fillId="0" borderId="2" xfId="11" applyNumberFormat="1" applyFont="1" applyFill="1" applyBorder="1" applyAlignment="1">
      <alignment horizontal="right" vertical="center"/>
    </xf>
    <xf numFmtId="38" fontId="33" fillId="0" borderId="0" xfId="10" applyFont="1" applyFill="1" applyBorder="1" applyAlignment="1">
      <alignment horizontal="right" vertical="center"/>
    </xf>
    <xf numFmtId="183" fontId="33" fillId="0" borderId="0" xfId="11" applyNumberFormat="1" applyFont="1" applyFill="1" applyBorder="1" applyAlignment="1">
      <alignment horizontal="right" vertical="center"/>
    </xf>
    <xf numFmtId="0" fontId="35" fillId="0" borderId="0" xfId="0" applyFont="1">
      <alignment vertical="center"/>
    </xf>
    <xf numFmtId="184" fontId="0" fillId="0" borderId="8" xfId="0" applyNumberFormat="1" applyBorder="1" applyProtection="1">
      <alignment vertical="center"/>
    </xf>
    <xf numFmtId="184" fontId="0" fillId="0" borderId="18" xfId="0" applyNumberFormat="1" applyBorder="1" applyProtection="1">
      <alignment vertical="center"/>
    </xf>
    <xf numFmtId="184" fontId="0" fillId="0" borderId="9" xfId="0" applyNumberFormat="1" applyBorder="1" applyProtection="1">
      <alignment vertical="center"/>
    </xf>
    <xf numFmtId="184" fontId="0" fillId="0" borderId="10" xfId="0" applyNumberFormat="1" applyBorder="1" applyProtection="1">
      <alignment vertical="center"/>
    </xf>
    <xf numFmtId="0" fontId="33" fillId="0" borderId="82" xfId="9" applyFont="1" applyFill="1" applyBorder="1" applyProtection="1">
      <alignment vertical="center"/>
      <protection locked="0"/>
    </xf>
    <xf numFmtId="0" fontId="33" fillId="0" borderId="64" xfId="9" applyFont="1" applyFill="1" applyBorder="1" applyProtection="1">
      <alignment vertical="center"/>
      <protection locked="0"/>
    </xf>
    <xf numFmtId="0" fontId="33" fillId="0" borderId="69" xfId="9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4" fillId="0" borderId="55" xfId="0" applyFont="1" applyBorder="1" applyAlignment="1">
      <alignment horizontal="left" vertical="center"/>
    </xf>
    <xf numFmtId="0" fontId="14" fillId="0" borderId="78" xfId="9" applyFont="1" applyFill="1" applyBorder="1" applyProtection="1">
      <alignment vertical="center"/>
      <protection locked="0"/>
    </xf>
    <xf numFmtId="0" fontId="34" fillId="0" borderId="78" xfId="9" applyFont="1" applyFill="1" applyBorder="1" applyProtection="1">
      <alignment vertical="center"/>
      <protection locked="0"/>
    </xf>
    <xf numFmtId="0" fontId="14" fillId="0" borderId="12" xfId="9" applyFont="1" applyFill="1" applyBorder="1" applyProtection="1">
      <alignment vertical="center"/>
      <protection locked="0"/>
    </xf>
    <xf numFmtId="0" fontId="34" fillId="0" borderId="12" xfId="9" applyFont="1" applyFill="1" applyBorder="1" applyProtection="1">
      <alignment vertical="center"/>
      <protection locked="0"/>
    </xf>
    <xf numFmtId="0" fontId="14" fillId="0" borderId="70" xfId="9" applyFont="1" applyFill="1" applyBorder="1" applyProtection="1">
      <alignment vertical="center"/>
      <protection locked="0"/>
    </xf>
    <xf numFmtId="186" fontId="15" fillId="0" borderId="12" xfId="4" applyNumberFormat="1" applyFont="1" applyFill="1" applyBorder="1" applyAlignment="1">
      <alignment horizontal="center" vertical="center"/>
    </xf>
    <xf numFmtId="6" fontId="38" fillId="0" borderId="12" xfId="3" applyFont="1" applyFill="1" applyBorder="1" applyAlignment="1">
      <alignment vertical="center"/>
    </xf>
    <xf numFmtId="0" fontId="39" fillId="0" borderId="12" xfId="4" applyFont="1" applyFill="1" applyBorder="1" applyAlignment="1">
      <alignment vertical="center"/>
    </xf>
    <xf numFmtId="0" fontId="33" fillId="0" borderId="1" xfId="9" applyFont="1" applyFill="1" applyBorder="1" applyAlignment="1">
      <alignment horizontal="center" vertical="center"/>
    </xf>
    <xf numFmtId="40" fontId="33" fillId="0" borderId="62" xfId="9" applyNumberFormat="1" applyFont="1" applyFill="1" applyBorder="1" applyProtection="1">
      <alignment vertical="center"/>
    </xf>
    <xf numFmtId="0" fontId="0" fillId="0" borderId="100" xfId="0" applyBorder="1" applyAlignment="1">
      <alignment horizontal="center" vertical="center" wrapText="1"/>
    </xf>
    <xf numFmtId="184" fontId="0" fillId="0" borderId="48" xfId="0" applyNumberFormat="1" applyBorder="1" applyProtection="1">
      <alignment vertical="center"/>
    </xf>
    <xf numFmtId="0" fontId="0" fillId="0" borderId="49" xfId="0" applyBorder="1" applyProtection="1">
      <alignment vertical="center"/>
      <protection locked="0"/>
    </xf>
    <xf numFmtId="176" fontId="0" fillId="0" borderId="50" xfId="0" applyNumberFormat="1" applyBorder="1" applyProtection="1">
      <alignment vertical="center"/>
      <protection locked="0"/>
    </xf>
    <xf numFmtId="177" fontId="0" fillId="0" borderId="50" xfId="0" applyNumberFormat="1" applyBorder="1" applyProtection="1">
      <alignment vertical="center"/>
      <protection locked="0"/>
    </xf>
    <xf numFmtId="178" fontId="0" fillId="0" borderId="50" xfId="0" applyNumberFormat="1" applyBorder="1" applyProtection="1">
      <alignment vertical="center"/>
      <protection locked="0"/>
    </xf>
    <xf numFmtId="179" fontId="0" fillId="0" borderId="50" xfId="0" applyNumberFormat="1" applyBorder="1" applyProtection="1">
      <alignment vertical="center"/>
      <protection locked="0"/>
    </xf>
    <xf numFmtId="184" fontId="0" fillId="0" borderId="51" xfId="0" applyNumberFormat="1" applyBorder="1" applyProtection="1">
      <alignment vertical="center"/>
    </xf>
    <xf numFmtId="0" fontId="0" fillId="0" borderId="106" xfId="0" applyBorder="1" applyProtection="1">
      <alignment vertical="center"/>
      <protection locked="0"/>
    </xf>
    <xf numFmtId="176" fontId="0" fillId="0" borderId="53" xfId="0" applyNumberFormat="1" applyBorder="1" applyProtection="1">
      <alignment vertical="center"/>
      <protection locked="0"/>
    </xf>
    <xf numFmtId="177" fontId="0" fillId="0" borderId="53" xfId="0" applyNumberFormat="1" applyBorder="1" applyProtection="1">
      <alignment vertical="center"/>
      <protection locked="0"/>
    </xf>
    <xf numFmtId="178" fontId="0" fillId="0" borderId="53" xfId="0" applyNumberFormat="1" applyBorder="1" applyProtection="1">
      <alignment vertical="center"/>
      <protection locked="0"/>
    </xf>
    <xf numFmtId="179" fontId="0" fillId="0" borderId="53" xfId="0" applyNumberFormat="1" applyBorder="1" applyProtection="1">
      <alignment vertical="center"/>
      <protection locked="0"/>
    </xf>
    <xf numFmtId="184" fontId="0" fillId="0" borderId="54" xfId="0" applyNumberFormat="1" applyBorder="1" applyProtection="1">
      <alignment vertical="center"/>
    </xf>
    <xf numFmtId="0" fontId="14" fillId="0" borderId="0" xfId="4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4" fillId="0" borderId="56" xfId="0" applyFont="1" applyBorder="1" applyAlignment="1" applyProtection="1">
      <alignment horizontal="left" vertical="center"/>
      <protection locked="0"/>
    </xf>
    <xf numFmtId="0" fontId="0" fillId="0" borderId="56" xfId="0" applyBorder="1" applyAlignment="1">
      <alignment vertical="center"/>
    </xf>
    <xf numFmtId="0" fontId="0" fillId="0" borderId="66" xfId="0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25" fillId="0" borderId="0" xfId="0" applyFont="1" applyAlignment="1">
      <alignment horizontal="center" vertical="center"/>
    </xf>
    <xf numFmtId="0" fontId="3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55" xfId="0" applyFont="1" applyBorder="1" applyAlignment="1" applyProtection="1">
      <alignment vertical="center"/>
      <protection locked="0"/>
    </xf>
    <xf numFmtId="0" fontId="14" fillId="0" borderId="56" xfId="0" applyFont="1" applyBorder="1" applyAlignment="1" applyProtection="1">
      <alignment vertical="center"/>
      <protection locked="0"/>
    </xf>
    <xf numFmtId="0" fontId="14" fillId="0" borderId="66" xfId="0" applyFont="1" applyBorder="1" applyAlignment="1" applyProtection="1">
      <alignment vertical="center"/>
      <protection locked="0"/>
    </xf>
    <xf numFmtId="0" fontId="14" fillId="0" borderId="60" xfId="0" applyFont="1" applyBorder="1" applyAlignment="1" applyProtection="1">
      <alignment vertical="center"/>
      <protection locked="0"/>
    </xf>
    <xf numFmtId="0" fontId="14" fillId="0" borderId="11" xfId="0" applyFont="1" applyBorder="1" applyAlignment="1" applyProtection="1">
      <alignment vertical="center"/>
      <protection locked="0"/>
    </xf>
    <xf numFmtId="0" fontId="14" fillId="0" borderId="68" xfId="0" applyFont="1" applyBorder="1" applyAlignment="1" applyProtection="1">
      <alignment vertical="center"/>
      <protection locked="0"/>
    </xf>
    <xf numFmtId="0" fontId="26" fillId="0" borderId="63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14" fillId="0" borderId="84" xfId="0" applyFont="1" applyBorder="1" applyAlignment="1" applyProtection="1">
      <alignment vertical="center"/>
      <protection locked="0"/>
    </xf>
    <xf numFmtId="0" fontId="14" fillId="0" borderId="85" xfId="0" applyFont="1" applyBorder="1" applyAlignment="1" applyProtection="1">
      <alignment vertical="center"/>
      <protection locked="0"/>
    </xf>
    <xf numFmtId="0" fontId="14" fillId="0" borderId="5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76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7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7" xfId="0" applyFont="1" applyBorder="1" applyAlignment="1" applyProtection="1">
      <alignment horizontal="center" vertical="center"/>
      <protection locked="0"/>
    </xf>
    <xf numFmtId="0" fontId="14" fillId="0" borderId="4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4" fillId="0" borderId="60" xfId="0" applyFont="1" applyBorder="1" applyAlignment="1" applyProtection="1">
      <alignment horizontal="left" vertical="center"/>
      <protection locked="0"/>
    </xf>
    <xf numFmtId="0" fontId="34" fillId="0" borderId="11" xfId="0" applyFont="1" applyBorder="1" applyAlignment="1" applyProtection="1">
      <alignment horizontal="left" vertical="center"/>
      <protection locked="0"/>
    </xf>
    <xf numFmtId="0" fontId="34" fillId="0" borderId="68" xfId="0" applyFont="1" applyBorder="1" applyAlignment="1" applyProtection="1">
      <alignment horizontal="left" vertical="center"/>
      <protection locked="0"/>
    </xf>
    <xf numFmtId="0" fontId="34" fillId="0" borderId="55" xfId="0" applyFont="1" applyBorder="1" applyAlignment="1" applyProtection="1">
      <alignment horizontal="left" vertical="center"/>
      <protection locked="0"/>
    </xf>
    <xf numFmtId="0" fontId="34" fillId="0" borderId="56" xfId="0" applyFont="1" applyBorder="1" applyAlignment="1" applyProtection="1">
      <alignment horizontal="left" vertical="center"/>
      <protection locked="0"/>
    </xf>
    <xf numFmtId="0" fontId="34" fillId="0" borderId="66" xfId="0" applyFont="1" applyBorder="1" applyAlignment="1" applyProtection="1">
      <alignment horizontal="left" vertical="center"/>
      <protection locked="0"/>
    </xf>
    <xf numFmtId="0" fontId="34" fillId="0" borderId="77" xfId="0" applyFont="1" applyBorder="1" applyAlignment="1" applyProtection="1">
      <alignment horizontal="left" vertical="center"/>
      <protection locked="0"/>
    </xf>
    <xf numFmtId="0" fontId="34" fillId="0" borderId="46" xfId="0" applyFont="1" applyBorder="1" applyAlignment="1" applyProtection="1">
      <alignment horizontal="left" vertical="center"/>
      <protection locked="0"/>
    </xf>
    <xf numFmtId="0" fontId="34" fillId="0" borderId="47" xfId="0" applyFont="1" applyBorder="1" applyAlignment="1" applyProtection="1">
      <alignment horizontal="left" vertical="center"/>
      <protection locked="0"/>
    </xf>
    <xf numFmtId="0" fontId="34" fillId="0" borderId="58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67" xfId="0" applyFont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67" xfId="0" applyFont="1" applyBorder="1" applyAlignment="1" applyProtection="1">
      <alignment horizontal="left" vertical="center"/>
      <protection locked="0"/>
    </xf>
    <xf numFmtId="0" fontId="14" fillId="0" borderId="60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68" xfId="0" applyFont="1" applyBorder="1" applyAlignment="1" applyProtection="1">
      <alignment horizontal="left" vertical="center"/>
      <protection locked="0"/>
    </xf>
    <xf numFmtId="0" fontId="14" fillId="0" borderId="55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38" fontId="14" fillId="0" borderId="55" xfId="2" applyFont="1" applyBorder="1" applyAlignment="1" applyProtection="1">
      <alignment horizontal="center" vertical="center"/>
      <protection locked="0"/>
    </xf>
    <xf numFmtId="38" fontId="14" fillId="0" borderId="56" xfId="2" applyFont="1" applyBorder="1" applyAlignment="1" applyProtection="1">
      <alignment horizontal="center" vertical="center"/>
      <protection locked="0"/>
    </xf>
    <xf numFmtId="38" fontId="14" fillId="0" borderId="77" xfId="2" applyFont="1" applyBorder="1" applyAlignment="1" applyProtection="1">
      <alignment horizontal="center" vertical="center"/>
      <protection locked="0"/>
    </xf>
    <xf numFmtId="38" fontId="14" fillId="0" borderId="46" xfId="2" applyFont="1" applyBorder="1" applyAlignment="1" applyProtection="1">
      <alignment horizontal="center" vertical="center"/>
      <protection locked="0"/>
    </xf>
    <xf numFmtId="0" fontId="14" fillId="0" borderId="6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55" xfId="0" applyFont="1" applyBorder="1" applyAlignment="1" applyProtection="1">
      <alignment horizontal="left" vertical="center"/>
      <protection locked="0"/>
    </xf>
    <xf numFmtId="0" fontId="14" fillId="0" borderId="66" xfId="0" applyFont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4" fillId="0" borderId="12" xfId="0" applyFont="1" applyBorder="1" applyAlignment="1" applyProtection="1">
      <alignment horizontal="left" vertical="top" wrapText="1"/>
      <protection locked="0"/>
    </xf>
    <xf numFmtId="0" fontId="36" fillId="0" borderId="55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57" xfId="0" applyFont="1" applyBorder="1" applyAlignment="1" applyProtection="1">
      <alignment horizontal="center" vertical="center" wrapText="1"/>
      <protection locked="0"/>
    </xf>
    <xf numFmtId="0" fontId="36" fillId="0" borderId="60" xfId="0" applyFont="1" applyBorder="1" applyAlignment="1" applyProtection="1">
      <alignment horizontal="center" vertical="center" wrapText="1"/>
      <protection locked="0"/>
    </xf>
    <xf numFmtId="0" fontId="36" fillId="0" borderId="11" xfId="0" applyFont="1" applyBorder="1" applyAlignment="1" applyProtection="1">
      <alignment horizontal="center" vertical="center" wrapText="1"/>
      <protection locked="0"/>
    </xf>
    <xf numFmtId="0" fontId="36" fillId="0" borderId="61" xfId="0" applyFont="1" applyBorder="1" applyAlignment="1" applyProtection="1">
      <alignment horizontal="center" vertical="center" wrapText="1"/>
      <protection locked="0"/>
    </xf>
    <xf numFmtId="0" fontId="34" fillId="0" borderId="55" xfId="0" applyFont="1" applyBorder="1" applyAlignment="1" applyProtection="1">
      <alignment horizontal="left" vertical="top" wrapText="1"/>
      <protection locked="0"/>
    </xf>
    <xf numFmtId="0" fontId="34" fillId="0" borderId="56" xfId="0" applyFont="1" applyBorder="1" applyAlignment="1" applyProtection="1">
      <alignment horizontal="left" vertical="top" wrapText="1"/>
      <protection locked="0"/>
    </xf>
    <xf numFmtId="0" fontId="34" fillId="0" borderId="57" xfId="0" applyFont="1" applyBorder="1" applyAlignment="1" applyProtection="1">
      <alignment horizontal="left" vertical="top" wrapText="1"/>
      <protection locked="0"/>
    </xf>
    <xf numFmtId="0" fontId="34" fillId="0" borderId="58" xfId="0" applyFont="1" applyBorder="1" applyAlignment="1" applyProtection="1">
      <alignment horizontal="left" vertical="top" wrapText="1"/>
      <protection locked="0"/>
    </xf>
    <xf numFmtId="0" fontId="34" fillId="0" borderId="0" xfId="0" applyFont="1" applyBorder="1" applyAlignment="1" applyProtection="1">
      <alignment horizontal="left" vertical="top" wrapText="1"/>
      <protection locked="0"/>
    </xf>
    <xf numFmtId="0" fontId="34" fillId="0" borderId="59" xfId="0" applyFont="1" applyBorder="1" applyAlignment="1" applyProtection="1">
      <alignment horizontal="left" vertical="top" wrapText="1"/>
      <protection locked="0"/>
    </xf>
    <xf numFmtId="0" fontId="34" fillId="0" borderId="60" xfId="0" applyFont="1" applyBorder="1" applyAlignment="1" applyProtection="1">
      <alignment horizontal="left" vertical="top" wrapText="1"/>
      <protection locked="0"/>
    </xf>
    <xf numFmtId="0" fontId="34" fillId="0" borderId="11" xfId="0" applyFont="1" applyBorder="1" applyAlignment="1" applyProtection="1">
      <alignment horizontal="left" vertical="top" wrapText="1"/>
      <protection locked="0"/>
    </xf>
    <xf numFmtId="0" fontId="34" fillId="0" borderId="61" xfId="0" applyFont="1" applyBorder="1" applyAlignment="1" applyProtection="1">
      <alignment horizontal="left" vertical="top" wrapText="1"/>
      <protection locked="0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31" fillId="0" borderId="27" xfId="9" applyFont="1" applyFill="1" applyBorder="1" applyAlignment="1">
      <alignment horizontal="center" vertical="center"/>
    </xf>
    <xf numFmtId="0" fontId="31" fillId="0" borderId="28" xfId="9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3" fillId="0" borderId="12" xfId="9" applyFont="1" applyFill="1" applyBorder="1" applyAlignment="1">
      <alignment horizontal="center" vertical="center"/>
    </xf>
    <xf numFmtId="0" fontId="33" fillId="0" borderId="59" xfId="9" applyFont="1" applyFill="1" applyBorder="1" applyAlignment="1">
      <alignment horizontal="left" vertical="center"/>
    </xf>
    <xf numFmtId="0" fontId="33" fillId="0" borderId="81" xfId="9" applyFont="1" applyFill="1" applyBorder="1" applyAlignment="1">
      <alignment horizontal="left" vertical="center"/>
    </xf>
    <xf numFmtId="0" fontId="33" fillId="0" borderId="58" xfId="9" applyFont="1" applyFill="1" applyBorder="1" applyAlignment="1">
      <alignment horizontal="left" vertical="center"/>
    </xf>
    <xf numFmtId="0" fontId="33" fillId="0" borderId="80" xfId="9" applyFont="1" applyFill="1" applyBorder="1" applyAlignment="1">
      <alignment horizontal="center" vertical="center"/>
    </xf>
    <xf numFmtId="0" fontId="33" fillId="0" borderId="1" xfId="9" applyFont="1" applyFill="1" applyBorder="1" applyAlignment="1">
      <alignment horizontal="center" vertical="center"/>
    </xf>
    <xf numFmtId="0" fontId="33" fillId="0" borderId="27" xfId="9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185" fontId="37" fillId="0" borderId="24" xfId="11" applyNumberFormat="1" applyFont="1" applyFill="1" applyBorder="1" applyAlignment="1" applyProtection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0" fillId="2" borderId="104" xfId="0" applyFill="1" applyBorder="1" applyAlignment="1" applyProtection="1">
      <alignment horizontal="center" vertical="center" wrapText="1"/>
      <protection locked="0"/>
    </xf>
    <xf numFmtId="0" fontId="0" fillId="2" borderId="105" xfId="0" applyFill="1" applyBorder="1" applyAlignment="1" applyProtection="1">
      <alignment horizontal="center" vertical="center" wrapText="1"/>
      <protection locked="0"/>
    </xf>
    <xf numFmtId="0" fontId="0" fillId="0" borderId="100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1" fillId="0" borderId="24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38" fontId="34" fillId="0" borderId="19" xfId="2" applyFont="1" applyBorder="1" applyAlignment="1">
      <alignment horizontal="right" vertical="center" indent="1"/>
    </xf>
    <xf numFmtId="38" fontId="34" fillId="0" borderId="15" xfId="2" applyFont="1" applyBorder="1" applyAlignment="1">
      <alignment horizontal="right" vertical="center" indent="1"/>
    </xf>
    <xf numFmtId="38" fontId="34" fillId="0" borderId="9" xfId="2" applyFont="1" applyBorder="1" applyAlignment="1">
      <alignment horizontal="right" vertical="center" indent="1"/>
    </xf>
    <xf numFmtId="0" fontId="21" fillId="0" borderId="0" xfId="4" applyFont="1" applyBorder="1" applyAlignment="1">
      <alignment horizontal="left" vertical="center"/>
    </xf>
    <xf numFmtId="38" fontId="12" fillId="0" borderId="91" xfId="2" applyFont="1" applyBorder="1" applyAlignment="1" applyProtection="1">
      <alignment horizontal="right" vertical="center" indent="1"/>
      <protection locked="0"/>
    </xf>
    <xf numFmtId="38" fontId="12" fillId="0" borderId="50" xfId="2" applyFont="1" applyBorder="1" applyAlignment="1" applyProtection="1">
      <alignment horizontal="right" vertical="center" indent="1"/>
      <protection locked="0"/>
    </xf>
    <xf numFmtId="38" fontId="12" fillId="0" borderId="51" xfId="2" applyFont="1" applyBorder="1" applyAlignment="1" applyProtection="1">
      <alignment horizontal="right" vertical="center" indent="1"/>
      <protection locked="0"/>
    </xf>
    <xf numFmtId="0" fontId="12" fillId="0" borderId="40" xfId="4" applyBorder="1" applyAlignment="1" applyProtection="1">
      <alignment horizontal="center" vertical="center"/>
      <protection locked="0"/>
    </xf>
    <xf numFmtId="0" fontId="12" fillId="0" borderId="41" xfId="4" applyBorder="1" applyAlignment="1" applyProtection="1">
      <alignment horizontal="center" vertical="center"/>
      <protection locked="0"/>
    </xf>
    <xf numFmtId="0" fontId="12" fillId="0" borderId="42" xfId="4" applyBorder="1" applyAlignment="1" applyProtection="1">
      <alignment horizontal="center" vertical="center"/>
      <protection locked="0"/>
    </xf>
    <xf numFmtId="38" fontId="12" fillId="0" borderId="92" xfId="2" applyFont="1" applyBorder="1" applyAlignment="1" applyProtection="1">
      <alignment horizontal="right" vertical="center" indent="1"/>
      <protection locked="0"/>
    </xf>
    <xf numFmtId="38" fontId="12" fillId="0" borderId="93" xfId="2" applyFont="1" applyBorder="1" applyAlignment="1" applyProtection="1">
      <alignment horizontal="right" vertical="center" indent="1"/>
      <protection locked="0"/>
    </xf>
    <xf numFmtId="38" fontId="12" fillId="0" borderId="53" xfId="2" applyFont="1" applyBorder="1" applyAlignment="1" applyProtection="1">
      <alignment horizontal="right" vertical="center" indent="1"/>
      <protection locked="0"/>
    </xf>
    <xf numFmtId="38" fontId="12" fillId="0" borderId="54" xfId="2" applyFont="1" applyBorder="1" applyAlignment="1" applyProtection="1">
      <alignment horizontal="right" vertical="center" indent="1"/>
      <protection locked="0"/>
    </xf>
    <xf numFmtId="0" fontId="12" fillId="0" borderId="25" xfId="4" applyBorder="1" applyAlignment="1" applyProtection="1">
      <alignment horizontal="center" vertical="center"/>
      <protection locked="0"/>
    </xf>
    <xf numFmtId="0" fontId="12" fillId="0" borderId="26" xfId="4" applyBorder="1" applyAlignment="1" applyProtection="1">
      <alignment horizontal="center" vertical="center"/>
      <protection locked="0"/>
    </xf>
    <xf numFmtId="0" fontId="34" fillId="0" borderId="45" xfId="4" applyFont="1" applyBorder="1" applyAlignment="1">
      <alignment horizontal="center" vertical="center"/>
    </xf>
    <xf numFmtId="0" fontId="34" fillId="0" borderId="46" xfId="4" applyFont="1" applyBorder="1" applyAlignment="1">
      <alignment horizontal="center" vertical="center"/>
    </xf>
    <xf numFmtId="0" fontId="34" fillId="0" borderId="47" xfId="4" applyFont="1" applyBorder="1" applyAlignment="1">
      <alignment horizontal="center" vertical="center"/>
    </xf>
    <xf numFmtId="0" fontId="12" fillId="0" borderId="39" xfId="4" applyBorder="1" applyAlignment="1" applyProtection="1">
      <alignment horizontal="center" vertical="center"/>
      <protection locked="0"/>
    </xf>
    <xf numFmtId="38" fontId="12" fillId="0" borderId="96" xfId="2" applyFont="1" applyBorder="1" applyAlignment="1" applyProtection="1">
      <alignment horizontal="right" vertical="center" indent="1"/>
      <protection locked="0"/>
    </xf>
    <xf numFmtId="38" fontId="12" fillId="0" borderId="95" xfId="2" applyFont="1" applyBorder="1" applyAlignment="1" applyProtection="1">
      <alignment horizontal="right" vertical="center" indent="1"/>
      <protection locked="0"/>
    </xf>
    <xf numFmtId="38" fontId="12" fillId="0" borderId="49" xfId="2" applyFont="1" applyBorder="1" applyAlignment="1" applyProtection="1">
      <alignment horizontal="right" vertical="center" indent="1"/>
      <protection locked="0"/>
    </xf>
    <xf numFmtId="38" fontId="12" fillId="0" borderId="94" xfId="2" applyFont="1" applyBorder="1" applyAlignment="1" applyProtection="1">
      <alignment horizontal="right" vertical="center" indent="1"/>
      <protection locked="0"/>
    </xf>
    <xf numFmtId="38" fontId="12" fillId="0" borderId="87" xfId="2" applyFont="1" applyBorder="1" applyAlignment="1" applyProtection="1">
      <alignment horizontal="right" vertical="center" indent="1"/>
      <protection locked="0"/>
    </xf>
    <xf numFmtId="38" fontId="12" fillId="0" borderId="103" xfId="2" applyFont="1" applyBorder="1" applyAlignment="1" applyProtection="1">
      <alignment horizontal="right" vertical="center" indent="1"/>
      <protection locked="0"/>
    </xf>
    <xf numFmtId="38" fontId="12" fillId="0" borderId="102" xfId="2" applyFont="1" applyBorder="1" applyAlignment="1" applyProtection="1">
      <alignment horizontal="right" vertical="center" indent="1"/>
      <protection locked="0"/>
    </xf>
    <xf numFmtId="38" fontId="12" fillId="0" borderId="52" xfId="2" applyFont="1" applyBorder="1" applyAlignment="1" applyProtection="1">
      <alignment horizontal="right" vertical="center" indent="1"/>
      <protection locked="0"/>
    </xf>
    <xf numFmtId="38" fontId="12" fillId="0" borderId="101" xfId="2" applyFont="1" applyBorder="1" applyAlignment="1" applyProtection="1">
      <alignment horizontal="right" vertical="center" indent="1"/>
      <protection locked="0"/>
    </xf>
    <xf numFmtId="38" fontId="12" fillId="0" borderId="89" xfId="2" applyFont="1" applyBorder="1" applyAlignment="1" applyProtection="1">
      <alignment horizontal="right" vertical="center" indent="1"/>
      <protection locked="0"/>
    </xf>
    <xf numFmtId="38" fontId="12" fillId="0" borderId="90" xfId="2" applyFont="1" applyBorder="1" applyAlignment="1" applyProtection="1">
      <alignment horizontal="right" vertical="center" indent="1"/>
      <protection locked="0"/>
    </xf>
    <xf numFmtId="38" fontId="12" fillId="0" borderId="38" xfId="2" applyFont="1" applyBorder="1" applyAlignment="1" applyProtection="1">
      <alignment horizontal="right" vertical="center" indent="1"/>
      <protection locked="0"/>
    </xf>
    <xf numFmtId="38" fontId="12" fillId="0" borderId="48" xfId="2" applyFont="1" applyBorder="1" applyAlignment="1" applyProtection="1">
      <alignment horizontal="right" vertical="center" indent="1"/>
      <protection locked="0"/>
    </xf>
    <xf numFmtId="0" fontId="12" fillId="0" borderId="35" xfId="4" applyBorder="1" applyAlignment="1" applyProtection="1">
      <alignment horizontal="center" vertical="center"/>
      <protection locked="0"/>
    </xf>
    <xf numFmtId="0" fontId="12" fillId="0" borderId="36" xfId="4" applyBorder="1" applyAlignment="1" applyProtection="1">
      <alignment horizontal="center" vertical="center"/>
      <protection locked="0"/>
    </xf>
    <xf numFmtId="0" fontId="12" fillId="0" borderId="88" xfId="4" applyBorder="1" applyAlignment="1" applyProtection="1">
      <alignment horizontal="center" vertical="center"/>
      <protection locked="0"/>
    </xf>
    <xf numFmtId="0" fontId="12" fillId="0" borderId="89" xfId="4" applyBorder="1" applyAlignment="1" applyProtection="1">
      <alignment horizontal="center" vertical="center"/>
      <protection locked="0"/>
    </xf>
    <xf numFmtId="0" fontId="12" fillId="0" borderId="43" xfId="4" applyBorder="1" applyAlignment="1" applyProtection="1">
      <alignment horizontal="center" vertical="center"/>
      <protection locked="0"/>
    </xf>
    <xf numFmtId="0" fontId="12" fillId="0" borderId="86" xfId="4" applyBorder="1" applyAlignment="1" applyProtection="1">
      <alignment horizontal="center" vertical="center"/>
      <protection locked="0"/>
    </xf>
    <xf numFmtId="0" fontId="12" fillId="0" borderId="87" xfId="4" applyBorder="1" applyAlignment="1" applyProtection="1">
      <alignment horizontal="center" vertical="center"/>
      <protection locked="0"/>
    </xf>
    <xf numFmtId="0" fontId="12" fillId="0" borderId="0" xfId="4" applyAlignment="1">
      <alignment horizontal="right"/>
    </xf>
    <xf numFmtId="0" fontId="34" fillId="0" borderId="11" xfId="4" applyFont="1" applyBorder="1" applyAlignment="1">
      <alignment horizontal="left" vertical="center" indent="1"/>
    </xf>
    <xf numFmtId="0" fontId="22" fillId="0" borderId="0" xfId="4" applyFont="1" applyBorder="1" applyAlignment="1">
      <alignment horizontal="center" vertical="center"/>
    </xf>
    <xf numFmtId="0" fontId="12" fillId="0" borderId="32" xfId="4" applyBorder="1" applyAlignment="1">
      <alignment horizontal="center" vertical="center"/>
    </xf>
    <xf numFmtId="0" fontId="12" fillId="0" borderId="33" xfId="4" applyBorder="1" applyAlignment="1">
      <alignment horizontal="center" vertical="center"/>
    </xf>
    <xf numFmtId="0" fontId="12" fillId="0" borderId="34" xfId="4" applyBorder="1" applyAlignment="1">
      <alignment horizontal="center" vertical="center"/>
    </xf>
    <xf numFmtId="0" fontId="0" fillId="0" borderId="35" xfId="4" applyFont="1" applyBorder="1" applyAlignment="1" applyProtection="1">
      <alignment horizontal="center" vertical="center"/>
      <protection locked="0"/>
    </xf>
    <xf numFmtId="38" fontId="12" fillId="0" borderId="100" xfId="2" applyFont="1" applyBorder="1" applyAlignment="1" applyProtection="1">
      <alignment horizontal="right" vertical="center" indent="1"/>
      <protection locked="0"/>
    </xf>
    <xf numFmtId="38" fontId="12" fillId="0" borderId="98" xfId="2" applyFont="1" applyBorder="1" applyAlignment="1" applyProtection="1">
      <alignment horizontal="right" vertical="center" indent="1"/>
      <protection locked="0"/>
    </xf>
    <xf numFmtId="38" fontId="12" fillId="0" borderId="37" xfId="2" applyFont="1" applyBorder="1" applyAlignment="1" applyProtection="1">
      <alignment horizontal="right" vertical="center" indent="1"/>
      <protection locked="0"/>
    </xf>
    <xf numFmtId="38" fontId="12" fillId="0" borderId="97" xfId="2" applyFont="1" applyBorder="1" applyAlignment="1" applyProtection="1">
      <alignment horizontal="right" vertical="center" indent="1"/>
      <protection locked="0"/>
    </xf>
    <xf numFmtId="38" fontId="12" fillId="0" borderId="99" xfId="2" applyFont="1" applyBorder="1" applyAlignment="1" applyProtection="1">
      <alignment horizontal="right" vertical="center" indent="1"/>
      <protection locked="0"/>
    </xf>
    <xf numFmtId="0" fontId="14" fillId="0" borderId="27" xfId="4" applyFont="1" applyBorder="1" applyAlignment="1" applyProtection="1">
      <alignment horizontal="center" vertical="center"/>
      <protection locked="0"/>
    </xf>
    <xf numFmtId="0" fontId="14" fillId="0" borderId="28" xfId="4" applyFont="1" applyBorder="1" applyAlignment="1" applyProtection="1">
      <alignment horizontal="center" vertical="center"/>
      <protection locked="0"/>
    </xf>
    <xf numFmtId="0" fontId="14" fillId="0" borderId="29" xfId="4" applyFont="1" applyBorder="1" applyAlignment="1" applyProtection="1">
      <alignment horizontal="center" vertical="center"/>
      <protection locked="0"/>
    </xf>
    <xf numFmtId="0" fontId="12" fillId="0" borderId="30" xfId="4" applyFont="1" applyBorder="1" applyAlignment="1">
      <alignment horizontal="center" vertical="center"/>
    </xf>
    <xf numFmtId="0" fontId="12" fillId="0" borderId="31" xfId="4" applyFont="1" applyBorder="1" applyAlignment="1">
      <alignment horizontal="center" vertical="center"/>
    </xf>
    <xf numFmtId="0" fontId="12" fillId="0" borderId="44" xfId="4" applyFont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</cellXfs>
  <cellStyles count="13">
    <cellStyle name="パーセント" xfId="1" builtinId="5"/>
    <cellStyle name="パーセント 2" xfId="8"/>
    <cellStyle name="パーセント 3" xfId="12"/>
    <cellStyle name="桁区切り" xfId="2" builtinId="6"/>
    <cellStyle name="桁区切り 2" xfId="6"/>
    <cellStyle name="桁区切り 3" xfId="10"/>
    <cellStyle name="通貨" xfId="3" builtinId="7"/>
    <cellStyle name="通貨 2" xfId="7"/>
    <cellStyle name="通貨 3" xfId="11"/>
    <cellStyle name="標準" xfId="0" builtinId="0"/>
    <cellStyle name="標準 2" xfId="4"/>
    <cellStyle name="標準 3" xfId="5"/>
    <cellStyle name="標準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【記載不要】解析表!$O$5</c:f>
              <c:strCache>
                <c:ptCount val="1"/>
                <c:pt idx="0">
                  <c:v>２年前</c:v>
                </c:pt>
              </c:strCache>
            </c:strRef>
          </c:tx>
          <c:cat>
            <c:numRef>
              <c:f>【記載不要】解析表!$N$6:$N$17</c:f>
              <c:numCache>
                <c:formatCode>0"月"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【記載不要】解析表!$O$6:$O$17</c:f>
              <c:numCache>
                <c:formatCode>0"kWh"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E44-A1CD-CE189D1B196C}"/>
            </c:ext>
          </c:extLst>
        </c:ser>
        <c:ser>
          <c:idx val="1"/>
          <c:order val="1"/>
          <c:tx>
            <c:strRef>
              <c:f>【記載不要】解析表!$P$5</c:f>
              <c:strCache>
                <c:ptCount val="1"/>
                <c:pt idx="0">
                  <c:v>１年前</c:v>
                </c:pt>
              </c:strCache>
            </c:strRef>
          </c:tx>
          <c:cat>
            <c:numRef>
              <c:f>【記載不要】解析表!$N$6:$N$17</c:f>
              <c:numCache>
                <c:formatCode>0"月"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【記載不要】解析表!$P$6:$P$17</c:f>
              <c:numCache>
                <c:formatCode>0"kWh"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D-4E44-A1CD-CE189D1B1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69360"/>
        <c:axId val="152069744"/>
      </c:lineChart>
      <c:catAx>
        <c:axId val="152069360"/>
        <c:scaling>
          <c:orientation val="minMax"/>
        </c:scaling>
        <c:delete val="0"/>
        <c:axPos val="b"/>
        <c:numFmt formatCode="0&quot;月&quot;" sourceLinked="1"/>
        <c:majorTickMark val="out"/>
        <c:minorTickMark val="none"/>
        <c:tickLblPos val="nextTo"/>
        <c:crossAx val="152069744"/>
        <c:crosses val="autoZero"/>
        <c:auto val="1"/>
        <c:lblAlgn val="ctr"/>
        <c:lblOffset val="100"/>
        <c:noMultiLvlLbl val="0"/>
      </c:catAx>
      <c:valAx>
        <c:axId val="152069744"/>
        <c:scaling>
          <c:orientation val="minMax"/>
        </c:scaling>
        <c:delete val="0"/>
        <c:axPos val="l"/>
        <c:majorGridlines/>
        <c:numFmt formatCode="0&quot;kWh&quot;" sourceLinked="1"/>
        <c:majorTickMark val="out"/>
        <c:minorTickMark val="none"/>
        <c:tickLblPos val="nextTo"/>
        <c:crossAx val="152069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7E-406C-9C0C-58985231C7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7E-406C-9C0C-58985231C7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7E-406C-9C0C-58985231C7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C7E-406C-9C0C-58985231C7E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C7E-406C-9C0C-58985231C7E0}"/>
              </c:ext>
            </c:extLst>
          </c:dPt>
          <c:dLbls>
            <c:dLbl>
              <c:idx val="0"/>
              <c:layout>
                <c:manualLayout>
                  <c:x val="0.13294280957220883"/>
                  <c:y val="4.1232626264724841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5CA42C01-156A-4BE6-8FE2-A9BD1E937AE2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/>
                    </a:pPr>
                    <a:fld id="{E8B50594-DECB-43DF-BEFF-69078624190C}" type="VALUE">
                      <a:rPr lang="en-US" altLang="ja-JP" baseline="0"/>
                      <a:pPr>
                        <a:defRPr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  <a:fld id="{589BD29B-F4FB-4507-A3C6-C7BF161B1131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ln>
                  <a:solidFill>
                    <a:schemeClr val="tx1"/>
                  </a:solidFill>
                  <a:beve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362722803798194"/>
                      <c:h val="8.227203789499927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C7E-406C-9C0C-58985231C7E0}"/>
                </c:ext>
              </c:extLst>
            </c:dLbl>
            <c:dLbl>
              <c:idx val="1"/>
              <c:layout>
                <c:manualLayout>
                  <c:x val="-0.10495600280000159"/>
                  <c:y val="6.282010263228969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515663D4-06D0-4DCF-B5B2-4B7177D1A668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/>
                    </a:pPr>
                    <a:fld id="{5148476C-F897-480C-AE67-AB6F0213B6EC}" type="VALUE">
                      <a:rPr lang="en-US" altLang="ja-JP" baseline="0"/>
                      <a:pPr>
                        <a:defRPr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  <a:fld id="{72AC3EF5-81B4-4FB5-A0B8-7C14EE7F520C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xfrm>
                  <a:off x="1447649" y="1013439"/>
                  <a:ext cx="1408938" cy="254000"/>
                </a:xfrm>
                <a:noFill/>
                <a:ln w="9525" cap="flat" cmpd="sng" algn="ctr">
                  <a:solidFill>
                    <a:sysClr val="windowText" lastClr="000000">
                      <a:lumMod val="65000"/>
                      <a:lumOff val="3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9362722803798194"/>
                      <c:h val="8.227203789499927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C7E-406C-9C0C-58985231C7E0}"/>
                </c:ext>
              </c:extLst>
            </c:dLbl>
            <c:dLbl>
              <c:idx val="2"/>
              <c:layout>
                <c:manualLayout>
                  <c:x val="-0.12919088654852345"/>
                  <c:y val="0.1543187625953088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5056D401-226B-449B-86D1-486CED11D997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/>
                    </a:pPr>
                    <a:fld id="{510A1776-FF15-49F1-89B8-A92CDDBCC809}" type="VALUE">
                      <a:rPr lang="en-US" altLang="ja-JP" baseline="0"/>
                      <a:pPr>
                        <a:defRPr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  <a:fld id="{D464B46F-AB4E-4B75-AF8B-E2C43B09C490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ln>
                  <a:solidFill>
                    <a:schemeClr val="tx1"/>
                  </a:solidFill>
                  <a:beve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62722803798194"/>
                      <c:h val="8.227203789499927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C7E-406C-9C0C-58985231C7E0}"/>
                </c:ext>
              </c:extLst>
            </c:dLbl>
            <c:dLbl>
              <c:idx val="3"/>
              <c:layout>
                <c:manualLayout>
                  <c:x val="0.14479377671964799"/>
                  <c:y val="0.22444144350030126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A7FBD247-0388-4BAA-A7B8-CC358CA7160E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/>
                    </a:pPr>
                    <a:fld id="{4A905D2C-AB5D-4057-893D-BA3F7A319577}" type="VALUE">
                      <a:rPr lang="en-US" altLang="ja-JP" baseline="0"/>
                      <a:pPr>
                        <a:defRPr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  <a:fld id="{5C8FDC66-15E0-4949-94AE-D733126DC17C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ln>
                  <a:solidFill>
                    <a:schemeClr val="tx1"/>
                  </a:solidFill>
                  <a:beve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62722803798194"/>
                      <c:h val="8.227203789499927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C7E-406C-9C0C-58985231C7E0}"/>
                </c:ext>
              </c:extLst>
            </c:dLbl>
            <c:dLbl>
              <c:idx val="4"/>
              <c:layout>
                <c:manualLayout>
                  <c:x val="8.3480069762751352E-2"/>
                  <c:y val="0.109502316498036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0B2CF45F-640B-4839-80BC-B68A1B6D64AD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/>
                    </a:pPr>
                    <a:r>
                      <a:rPr lang="en-US" altLang="ja-JP" baseline="0"/>
                      <a:t> </a:t>
                    </a:r>
                    <a:fld id="{AB9B57EF-D504-4072-9287-AB15A3CA9900}" type="VALUE">
                      <a:rPr lang="en-US" altLang="ja-JP" baseline="0"/>
                      <a:pPr>
                        <a:defRPr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  <a:fld id="{CD203881-C22F-48BA-9607-D9BBD41AB226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ln>
                  <a:solidFill>
                    <a:schemeClr val="tx1"/>
                  </a:solidFill>
                  <a:bevel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362722803798194"/>
                      <c:h val="8.227203789499927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C7E-406C-9C0C-58985231C7E0}"/>
                </c:ext>
              </c:extLst>
            </c:dLbl>
            <c:spPr>
              <a:ln>
                <a:solidFill>
                  <a:schemeClr val="tx1"/>
                </a:solidFill>
                <a:bevel/>
              </a:ln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【記載不要】解析表!$R$6:$R$10</c:f>
              <c:strCache>
                <c:ptCount val="5"/>
                <c:pt idx="0">
                  <c:v>照明設備</c:v>
                </c:pt>
                <c:pt idx="1">
                  <c:v>空調設備</c:v>
                </c:pt>
                <c:pt idx="2">
                  <c:v>オフィス機器</c:v>
                </c:pt>
                <c:pt idx="3">
                  <c:v>業務用機械</c:v>
                </c:pt>
                <c:pt idx="4">
                  <c:v>その他の設備</c:v>
                </c:pt>
              </c:strCache>
            </c:strRef>
          </c:cat>
          <c:val>
            <c:numRef>
              <c:f>【記載不要】解析表!$S$6:$S$10</c:f>
              <c:numCache>
                <c:formatCode>General"ｋ""Ｗ""h"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7E-406C-9C0C-58985231C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0988964777192908E-2"/>
          <c:y val="2.582614920170552E-2"/>
          <c:w val="0.21657516567335158"/>
          <c:h val="0.21077452059917309"/>
        </c:manualLayout>
      </c:layout>
      <c:overlay val="0"/>
      <c:txPr>
        <a:bodyPr/>
        <a:lstStyle/>
        <a:p>
          <a:pPr>
            <a:defRPr sz="12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accent2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4</xdr:row>
      <xdr:rowOff>57150</xdr:rowOff>
    </xdr:from>
    <xdr:to>
      <xdr:col>12</xdr:col>
      <xdr:colOff>485775</xdr:colOff>
      <xdr:row>31</xdr:row>
      <xdr:rowOff>19050</xdr:rowOff>
    </xdr:to>
    <xdr:graphicFrame macro="">
      <xdr:nvGraphicFramePr>
        <xdr:cNvPr id="104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34</xdr:row>
      <xdr:rowOff>38100</xdr:rowOff>
    </xdr:from>
    <xdr:to>
      <xdr:col>12</xdr:col>
      <xdr:colOff>488950</xdr:colOff>
      <xdr:row>58</xdr:row>
      <xdr:rowOff>266700</xdr:rowOff>
    </xdr:to>
    <xdr:graphicFrame macro="">
      <xdr:nvGraphicFramePr>
        <xdr:cNvPr id="104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-oguchi/Desktop/&#21161;&#25104;&#37329;/30_shintenjikai_shinsei_shoki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誓約書"/>
      <sheetName val="小規模であることの宣誓書"/>
      <sheetName val="申請書表紙"/>
      <sheetName val="１申請者概要２申請状況"/>
      <sheetName val="３役員・株主"/>
      <sheetName val="４申請要件５申請概要６日程表"/>
      <sheetName val="７資金計画"/>
      <sheetName val="８経費一覧(国内展示会)"/>
      <sheetName val="９経費一覧(海外展示会) "/>
      <sheetName val="10経費一覧(広告) "/>
    </sheetNames>
    <sheetDataSet>
      <sheetData sheetId="0"/>
      <sheetData sheetId="1"/>
      <sheetData sheetId="2"/>
      <sheetData sheetId="3">
        <row r="3">
          <cell r="AG3" t="str">
            <v>A_農業・林業</v>
          </cell>
        </row>
        <row r="4">
          <cell r="AG4" t="str">
            <v>B_漁業</v>
          </cell>
        </row>
        <row r="5">
          <cell r="AG5" t="str">
            <v>C_鉱業・採石業・砂利採取業</v>
          </cell>
        </row>
        <row r="6">
          <cell r="AG6" t="str">
            <v>D_建設業</v>
          </cell>
        </row>
        <row r="7">
          <cell r="AG7" t="str">
            <v>E_製造業</v>
          </cell>
        </row>
        <row r="8">
          <cell r="AG8" t="str">
            <v>F_電気・ガス・熱供給・水道業</v>
          </cell>
        </row>
        <row r="9">
          <cell r="AG9" t="str">
            <v>G_情報通信業</v>
          </cell>
        </row>
        <row r="10">
          <cell r="AG10" t="str">
            <v>H_運輸業・郵便業</v>
          </cell>
        </row>
        <row r="11">
          <cell r="AG11" t="str">
            <v>I_卸売業・小売業</v>
          </cell>
        </row>
        <row r="12">
          <cell r="AG12" t="str">
            <v>J_金融業・保険業</v>
          </cell>
        </row>
        <row r="13">
          <cell r="AG13" t="str">
            <v>K_不動産業・物品賃貸業</v>
          </cell>
        </row>
        <row r="14">
          <cell r="AG14" t="str">
            <v>L_学術研究・専門・技術ｻｰﾋﾞｽ業</v>
          </cell>
        </row>
        <row r="15">
          <cell r="AG15" t="str">
            <v>M_宿泊業・飲食ｻｰﾋﾞｽ業</v>
          </cell>
        </row>
        <row r="16">
          <cell r="AG16" t="str">
            <v>N_生活関連ｻｰﾋﾞｽ業・娯楽業</v>
          </cell>
        </row>
        <row r="17">
          <cell r="AG17" t="str">
            <v>O_教育・学習支援業</v>
          </cell>
        </row>
        <row r="18">
          <cell r="AG18" t="str">
            <v>P_医療・福祉</v>
          </cell>
        </row>
        <row r="19">
          <cell r="AG19" t="str">
            <v>Q_複合ｻｰﾋﾞｽ事業</v>
          </cell>
        </row>
        <row r="20">
          <cell r="AG20" t="str">
            <v>R_ｻｰﾋﾞｽ業〈他に分類されないもの〉</v>
          </cell>
        </row>
        <row r="21">
          <cell r="AG21" t="str">
            <v>S_公務〈他に分類されるものを除く〉</v>
          </cell>
        </row>
        <row r="22">
          <cell r="AG22" t="str">
            <v>T_分類不能の産業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53"/>
  <sheetViews>
    <sheetView showGridLines="0" tabSelected="1" view="pageBreakPreview" zoomScaleNormal="100" zoomScaleSheetLayoutView="100" workbookViewId="0">
      <selection activeCell="N7" sqref="N7"/>
    </sheetView>
  </sheetViews>
  <sheetFormatPr defaultRowHeight="13" x14ac:dyDescent="0.2"/>
  <cols>
    <col min="1" max="41" width="2.453125" customWidth="1"/>
  </cols>
  <sheetData>
    <row r="1" spans="1:38" ht="14" x14ac:dyDescent="0.2">
      <c r="A1" s="40" t="s">
        <v>40</v>
      </c>
    </row>
    <row r="2" spans="1:38" ht="14" x14ac:dyDescent="0.2">
      <c r="H2" s="39"/>
      <c r="I2" s="39"/>
      <c r="AB2" s="153"/>
      <c r="AC2" s="153"/>
      <c r="AD2" s="153"/>
      <c r="AE2" s="40" t="s">
        <v>41</v>
      </c>
      <c r="AF2" s="142"/>
      <c r="AG2" s="143"/>
      <c r="AH2" s="40" t="s">
        <v>42</v>
      </c>
      <c r="AI2" s="142"/>
      <c r="AJ2" s="143"/>
      <c r="AK2" s="40" t="s">
        <v>43</v>
      </c>
    </row>
    <row r="4" spans="1:38" ht="14" x14ac:dyDescent="0.2">
      <c r="B4" s="40" t="s">
        <v>44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38" ht="14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 t="s">
        <v>45</v>
      </c>
      <c r="M5" s="40"/>
    </row>
    <row r="7" spans="1:38" ht="14" x14ac:dyDescent="0.2">
      <c r="S7" s="107" t="s">
        <v>107</v>
      </c>
      <c r="U7" s="40"/>
      <c r="V7" s="40"/>
      <c r="W7" s="40"/>
      <c r="X7" s="76"/>
      <c r="Y7" s="148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</row>
    <row r="8" spans="1:38" ht="14" x14ac:dyDescent="0.2">
      <c r="S8" s="107"/>
      <c r="U8" s="40"/>
      <c r="V8" s="40"/>
      <c r="W8" s="40"/>
      <c r="X8" s="76"/>
      <c r="Y8" s="148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</row>
    <row r="9" spans="1:38" ht="14" x14ac:dyDescent="0.2">
      <c r="S9" s="107" t="s">
        <v>106</v>
      </c>
      <c r="U9" s="40"/>
      <c r="V9" s="40"/>
      <c r="W9" s="40"/>
      <c r="X9" s="76"/>
      <c r="Y9" s="148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</row>
    <row r="10" spans="1:38" ht="14" x14ac:dyDescent="0.2">
      <c r="S10" s="107" t="s">
        <v>91</v>
      </c>
      <c r="U10" s="40"/>
      <c r="V10" s="40"/>
      <c r="W10" s="40"/>
      <c r="X10" s="40"/>
      <c r="Y10" s="148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</row>
    <row r="11" spans="1:38" ht="14" x14ac:dyDescent="0.2">
      <c r="Y11" s="115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</row>
    <row r="13" spans="1:38" ht="19" x14ac:dyDescent="0.2">
      <c r="A13" s="152" t="s">
        <v>118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6" spans="1:38" ht="14" x14ac:dyDescent="0.2">
      <c r="A16" s="40"/>
      <c r="B16" s="147" t="s">
        <v>79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3"/>
    </row>
    <row r="17" spans="1:37" ht="14" x14ac:dyDescent="0.2">
      <c r="A17" s="40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3"/>
    </row>
    <row r="18" spans="1:37" ht="14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</row>
    <row r="19" spans="1:37" ht="14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54" t="s">
        <v>46</v>
      </c>
      <c r="R19" s="154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</row>
    <row r="20" spans="1:37" ht="14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154"/>
      <c r="R20" s="154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</row>
    <row r="21" spans="1:37" ht="14.5" thickBot="1" x14ac:dyDescent="0.25">
      <c r="A21" s="40"/>
      <c r="B21" s="40" t="s">
        <v>64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7" ht="14" x14ac:dyDescent="0.2">
      <c r="A22" s="40"/>
      <c r="B22" s="155" t="s">
        <v>49</v>
      </c>
      <c r="C22" s="156"/>
      <c r="D22" s="156"/>
      <c r="E22" s="156"/>
      <c r="F22" s="156"/>
      <c r="G22" s="156"/>
      <c r="H22" s="157"/>
      <c r="I22" s="170" t="s">
        <v>48</v>
      </c>
      <c r="J22" s="171"/>
      <c r="K22" s="171"/>
      <c r="L22" s="171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3"/>
    </row>
    <row r="23" spans="1:37" ht="14" x14ac:dyDescent="0.2">
      <c r="A23" s="40"/>
      <c r="B23" s="158"/>
      <c r="C23" s="159"/>
      <c r="D23" s="159"/>
      <c r="E23" s="159"/>
      <c r="F23" s="159"/>
      <c r="G23" s="159"/>
      <c r="H23" s="160"/>
      <c r="I23" s="164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6"/>
    </row>
    <row r="24" spans="1:37" ht="14" x14ac:dyDescent="0.2">
      <c r="A24" s="40"/>
      <c r="B24" s="161"/>
      <c r="C24" s="162"/>
      <c r="D24" s="162"/>
      <c r="E24" s="162"/>
      <c r="F24" s="162"/>
      <c r="G24" s="162"/>
      <c r="H24" s="163"/>
      <c r="I24" s="167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9"/>
    </row>
    <row r="25" spans="1:37" ht="14" x14ac:dyDescent="0.2">
      <c r="A25" s="40"/>
      <c r="B25" s="183" t="s">
        <v>50</v>
      </c>
      <c r="C25" s="174"/>
      <c r="D25" s="174"/>
      <c r="E25" s="174"/>
      <c r="F25" s="174"/>
      <c r="G25" s="174"/>
      <c r="H25" s="184"/>
      <c r="I25" s="41" t="s">
        <v>47</v>
      </c>
      <c r="J25" s="144"/>
      <c r="K25" s="144"/>
      <c r="L25" s="144"/>
      <c r="M25" s="144"/>
      <c r="N25" s="144"/>
      <c r="O25" s="144"/>
      <c r="P25" s="144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6"/>
    </row>
    <row r="26" spans="1:37" ht="14" x14ac:dyDescent="0.2">
      <c r="A26" s="40"/>
      <c r="B26" s="158"/>
      <c r="C26" s="159"/>
      <c r="D26" s="159"/>
      <c r="E26" s="159"/>
      <c r="F26" s="159"/>
      <c r="G26" s="159"/>
      <c r="H26" s="160"/>
      <c r="I26" s="203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5"/>
    </row>
    <row r="27" spans="1:37" ht="14" x14ac:dyDescent="0.2">
      <c r="A27" s="40"/>
      <c r="B27" s="158"/>
      <c r="C27" s="159"/>
      <c r="D27" s="159"/>
      <c r="E27" s="159"/>
      <c r="F27" s="159"/>
      <c r="G27" s="159"/>
      <c r="H27" s="160"/>
      <c r="I27" s="203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5"/>
    </row>
    <row r="28" spans="1:37" ht="14" x14ac:dyDescent="0.2">
      <c r="A28" s="40"/>
      <c r="B28" s="161"/>
      <c r="C28" s="162"/>
      <c r="D28" s="162"/>
      <c r="E28" s="162"/>
      <c r="F28" s="162"/>
      <c r="G28" s="162"/>
      <c r="H28" s="163"/>
      <c r="I28" s="206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8"/>
    </row>
    <row r="29" spans="1:37" ht="14" x14ac:dyDescent="0.2">
      <c r="A29" s="40"/>
      <c r="B29" s="183" t="s">
        <v>51</v>
      </c>
      <c r="C29" s="174"/>
      <c r="D29" s="174"/>
      <c r="E29" s="174"/>
      <c r="F29" s="174"/>
      <c r="G29" s="174"/>
      <c r="H29" s="184"/>
      <c r="I29" s="217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218"/>
    </row>
    <row r="30" spans="1:37" ht="14" x14ac:dyDescent="0.2">
      <c r="A30" s="40"/>
      <c r="B30" s="161"/>
      <c r="C30" s="162"/>
      <c r="D30" s="162"/>
      <c r="E30" s="162"/>
      <c r="F30" s="162"/>
      <c r="G30" s="162"/>
      <c r="H30" s="163"/>
      <c r="I30" s="206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8"/>
    </row>
    <row r="31" spans="1:37" ht="14" x14ac:dyDescent="0.2">
      <c r="A31" s="40"/>
      <c r="B31" s="183" t="s">
        <v>52</v>
      </c>
      <c r="C31" s="174"/>
      <c r="D31" s="174"/>
      <c r="E31" s="174"/>
      <c r="F31" s="174"/>
      <c r="G31" s="174"/>
      <c r="H31" s="184"/>
      <c r="I31" s="211"/>
      <c r="J31" s="212"/>
      <c r="K31" s="212"/>
      <c r="L31" s="212"/>
      <c r="M31" s="212"/>
      <c r="N31" s="212"/>
      <c r="O31" s="212"/>
      <c r="P31" s="212"/>
      <c r="Q31" s="174" t="s">
        <v>53</v>
      </c>
      <c r="R31" s="174"/>
      <c r="S31" s="174"/>
      <c r="T31" s="184"/>
      <c r="U31" s="209" t="s">
        <v>54</v>
      </c>
      <c r="V31" s="174"/>
      <c r="W31" s="174"/>
      <c r="X31" s="174"/>
      <c r="Y31" s="184"/>
      <c r="Z31" s="211"/>
      <c r="AA31" s="212"/>
      <c r="AB31" s="212"/>
      <c r="AC31" s="212"/>
      <c r="AD31" s="212"/>
      <c r="AE31" s="212"/>
      <c r="AF31" s="212"/>
      <c r="AG31" s="212"/>
      <c r="AH31" s="174" t="s">
        <v>55</v>
      </c>
      <c r="AI31" s="174"/>
      <c r="AJ31" s="215"/>
    </row>
    <row r="32" spans="1:37" ht="14.5" thickBot="1" x14ac:dyDescent="0.25">
      <c r="A32" s="40"/>
      <c r="B32" s="186"/>
      <c r="C32" s="175"/>
      <c r="D32" s="175"/>
      <c r="E32" s="175"/>
      <c r="F32" s="175"/>
      <c r="G32" s="175"/>
      <c r="H32" s="187"/>
      <c r="I32" s="213"/>
      <c r="J32" s="214"/>
      <c r="K32" s="214"/>
      <c r="L32" s="214"/>
      <c r="M32" s="214"/>
      <c r="N32" s="214"/>
      <c r="O32" s="214"/>
      <c r="P32" s="214"/>
      <c r="Q32" s="175"/>
      <c r="R32" s="175"/>
      <c r="S32" s="175"/>
      <c r="T32" s="187"/>
      <c r="U32" s="210"/>
      <c r="V32" s="175"/>
      <c r="W32" s="175"/>
      <c r="X32" s="175"/>
      <c r="Y32" s="187"/>
      <c r="Z32" s="213"/>
      <c r="AA32" s="214"/>
      <c r="AB32" s="214"/>
      <c r="AC32" s="214"/>
      <c r="AD32" s="214"/>
      <c r="AE32" s="214"/>
      <c r="AF32" s="214"/>
      <c r="AG32" s="214"/>
      <c r="AH32" s="175"/>
      <c r="AI32" s="175"/>
      <c r="AJ32" s="216"/>
    </row>
    <row r="33" spans="1:36" ht="14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4.5" thickBot="1" x14ac:dyDescent="0.25">
      <c r="A34" s="40"/>
      <c r="B34" s="40" t="s">
        <v>65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x14ac:dyDescent="0.2">
      <c r="B35" s="155" t="s">
        <v>56</v>
      </c>
      <c r="C35" s="156"/>
      <c r="D35" s="156"/>
      <c r="E35" s="156"/>
      <c r="F35" s="156"/>
      <c r="G35" s="156"/>
      <c r="H35" s="157"/>
      <c r="I35" s="178"/>
      <c r="J35" s="179"/>
      <c r="K35" s="179"/>
      <c r="L35" s="179"/>
      <c r="M35" s="156" t="s">
        <v>41</v>
      </c>
      <c r="N35" s="156"/>
      <c r="O35" s="179"/>
      <c r="P35" s="179"/>
      <c r="Q35" s="179"/>
      <c r="R35" s="156" t="s">
        <v>42</v>
      </c>
      <c r="S35" s="156"/>
      <c r="T35" s="179"/>
      <c r="U35" s="179"/>
      <c r="V35" s="179"/>
      <c r="W35" s="156" t="s">
        <v>43</v>
      </c>
      <c r="X35" s="156"/>
      <c r="Y35" s="156" t="s">
        <v>59</v>
      </c>
      <c r="Z35" s="179"/>
      <c r="AA35" s="156" t="s">
        <v>60</v>
      </c>
      <c r="AB35" s="219"/>
      <c r="AC35" s="219"/>
      <c r="AD35" s="219"/>
      <c r="AE35" s="219"/>
      <c r="AF35" s="219"/>
      <c r="AG35" s="219"/>
      <c r="AH35" s="219"/>
      <c r="AI35" s="219"/>
      <c r="AJ35" s="220"/>
    </row>
    <row r="36" spans="1:36" x14ac:dyDescent="0.2">
      <c r="B36" s="161"/>
      <c r="C36" s="162"/>
      <c r="D36" s="162"/>
      <c r="E36" s="162"/>
      <c r="F36" s="162"/>
      <c r="G36" s="162"/>
      <c r="H36" s="163"/>
      <c r="I36" s="180"/>
      <c r="J36" s="181"/>
      <c r="K36" s="181"/>
      <c r="L36" s="181"/>
      <c r="M36" s="162"/>
      <c r="N36" s="162"/>
      <c r="O36" s="181"/>
      <c r="P36" s="181"/>
      <c r="Q36" s="181"/>
      <c r="R36" s="162"/>
      <c r="S36" s="162"/>
      <c r="T36" s="181"/>
      <c r="U36" s="181"/>
      <c r="V36" s="181"/>
      <c r="W36" s="162"/>
      <c r="X36" s="162"/>
      <c r="Y36" s="162"/>
      <c r="Z36" s="181"/>
      <c r="AA36" s="162"/>
      <c r="AB36" s="221"/>
      <c r="AC36" s="221"/>
      <c r="AD36" s="221"/>
      <c r="AE36" s="221"/>
      <c r="AF36" s="221"/>
      <c r="AG36" s="221"/>
      <c r="AH36" s="221"/>
      <c r="AI36" s="221"/>
      <c r="AJ36" s="222"/>
    </row>
    <row r="37" spans="1:36" x14ac:dyDescent="0.2">
      <c r="B37" s="183" t="s">
        <v>57</v>
      </c>
      <c r="C37" s="174"/>
      <c r="D37" s="174"/>
      <c r="E37" s="174"/>
      <c r="F37" s="174"/>
      <c r="G37" s="174"/>
      <c r="H37" s="184"/>
      <c r="I37" s="182"/>
      <c r="J37" s="176"/>
      <c r="K37" s="176"/>
      <c r="L37" s="176"/>
      <c r="M37" s="174" t="s">
        <v>41</v>
      </c>
      <c r="N37" s="174"/>
      <c r="O37" s="176"/>
      <c r="P37" s="176"/>
      <c r="Q37" s="176"/>
      <c r="R37" s="174" t="s">
        <v>42</v>
      </c>
      <c r="S37" s="174"/>
      <c r="T37" s="176"/>
      <c r="U37" s="176"/>
      <c r="V37" s="176"/>
      <c r="W37" s="174" t="s">
        <v>43</v>
      </c>
      <c r="X37" s="174"/>
      <c r="Y37" s="174" t="s">
        <v>59</v>
      </c>
      <c r="Z37" s="176"/>
      <c r="AA37" s="174" t="s">
        <v>60</v>
      </c>
      <c r="AB37" s="223"/>
      <c r="AC37" s="223"/>
      <c r="AD37" s="223"/>
      <c r="AE37" s="223"/>
      <c r="AF37" s="223"/>
      <c r="AG37" s="223"/>
      <c r="AH37" s="223"/>
      <c r="AI37" s="223"/>
      <c r="AJ37" s="224"/>
    </row>
    <row r="38" spans="1:36" x14ac:dyDescent="0.2">
      <c r="B38" s="161"/>
      <c r="C38" s="162"/>
      <c r="D38" s="162"/>
      <c r="E38" s="162"/>
      <c r="F38" s="162"/>
      <c r="G38" s="162"/>
      <c r="H38" s="163"/>
      <c r="I38" s="180"/>
      <c r="J38" s="181"/>
      <c r="K38" s="181"/>
      <c r="L38" s="181"/>
      <c r="M38" s="162"/>
      <c r="N38" s="162"/>
      <c r="O38" s="181"/>
      <c r="P38" s="181"/>
      <c r="Q38" s="181"/>
      <c r="R38" s="162"/>
      <c r="S38" s="162"/>
      <c r="T38" s="181"/>
      <c r="U38" s="181"/>
      <c r="V38" s="181"/>
      <c r="W38" s="162"/>
      <c r="X38" s="162"/>
      <c r="Y38" s="162"/>
      <c r="Z38" s="181"/>
      <c r="AA38" s="162"/>
      <c r="AB38" s="221"/>
      <c r="AC38" s="221"/>
      <c r="AD38" s="221"/>
      <c r="AE38" s="221"/>
      <c r="AF38" s="221"/>
      <c r="AG38" s="221"/>
      <c r="AH38" s="221"/>
      <c r="AI38" s="221"/>
      <c r="AJ38" s="222"/>
    </row>
    <row r="39" spans="1:36" x14ac:dyDescent="0.2">
      <c r="B39" s="183" t="s">
        <v>58</v>
      </c>
      <c r="C39" s="174"/>
      <c r="D39" s="174"/>
      <c r="E39" s="174"/>
      <c r="F39" s="174"/>
      <c r="G39" s="174"/>
      <c r="H39" s="184"/>
      <c r="I39" s="182"/>
      <c r="J39" s="176"/>
      <c r="K39" s="176"/>
      <c r="L39" s="176"/>
      <c r="M39" s="174" t="s">
        <v>41</v>
      </c>
      <c r="N39" s="174"/>
      <c r="O39" s="176"/>
      <c r="P39" s="176"/>
      <c r="Q39" s="176"/>
      <c r="R39" s="174" t="s">
        <v>42</v>
      </c>
      <c r="S39" s="174"/>
      <c r="T39" s="176"/>
      <c r="U39" s="176"/>
      <c r="V39" s="176"/>
      <c r="W39" s="174" t="s">
        <v>43</v>
      </c>
      <c r="X39" s="174"/>
      <c r="Y39" s="174" t="s">
        <v>59</v>
      </c>
      <c r="Z39" s="176"/>
      <c r="AA39" s="174" t="s">
        <v>60</v>
      </c>
      <c r="AB39" s="223"/>
      <c r="AC39" s="223"/>
      <c r="AD39" s="223"/>
      <c r="AE39" s="223"/>
      <c r="AF39" s="223"/>
      <c r="AG39" s="223"/>
      <c r="AH39" s="223"/>
      <c r="AI39" s="223"/>
      <c r="AJ39" s="224"/>
    </row>
    <row r="40" spans="1:36" ht="13.5" thickBot="1" x14ac:dyDescent="0.25">
      <c r="B40" s="186"/>
      <c r="C40" s="175"/>
      <c r="D40" s="175"/>
      <c r="E40" s="175"/>
      <c r="F40" s="175"/>
      <c r="G40" s="175"/>
      <c r="H40" s="187"/>
      <c r="I40" s="185"/>
      <c r="J40" s="177"/>
      <c r="K40" s="177"/>
      <c r="L40" s="177"/>
      <c r="M40" s="175"/>
      <c r="N40" s="175"/>
      <c r="O40" s="177"/>
      <c r="P40" s="177"/>
      <c r="Q40" s="177"/>
      <c r="R40" s="175"/>
      <c r="S40" s="175"/>
      <c r="T40" s="177"/>
      <c r="U40" s="177"/>
      <c r="V40" s="177"/>
      <c r="W40" s="175"/>
      <c r="X40" s="175"/>
      <c r="Y40" s="175"/>
      <c r="Z40" s="177"/>
      <c r="AA40" s="175"/>
      <c r="AB40" s="225"/>
      <c r="AC40" s="225"/>
      <c r="AD40" s="225"/>
      <c r="AE40" s="225"/>
      <c r="AF40" s="225"/>
      <c r="AG40" s="225"/>
      <c r="AH40" s="225"/>
      <c r="AI40" s="225"/>
      <c r="AJ40" s="226"/>
    </row>
    <row r="42" spans="1:36" ht="14.5" thickBot="1" x14ac:dyDescent="0.25">
      <c r="B42" s="40" t="s">
        <v>66</v>
      </c>
    </row>
    <row r="43" spans="1:36" x14ac:dyDescent="0.2">
      <c r="B43" s="155" t="s">
        <v>61</v>
      </c>
      <c r="C43" s="156"/>
      <c r="D43" s="156"/>
      <c r="E43" s="156"/>
      <c r="F43" s="156"/>
      <c r="G43" s="156"/>
      <c r="H43" s="157"/>
      <c r="I43" s="188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</row>
    <row r="44" spans="1:36" x14ac:dyDescent="0.2">
      <c r="B44" s="161"/>
      <c r="C44" s="162"/>
      <c r="D44" s="162"/>
      <c r="E44" s="162"/>
      <c r="F44" s="162"/>
      <c r="G44" s="162"/>
      <c r="H44" s="163"/>
      <c r="I44" s="191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</row>
    <row r="45" spans="1:36" x14ac:dyDescent="0.2">
      <c r="B45" s="183" t="s">
        <v>80</v>
      </c>
      <c r="C45" s="174"/>
      <c r="D45" s="174"/>
      <c r="E45" s="174"/>
      <c r="F45" s="174"/>
      <c r="G45" s="174"/>
      <c r="H45" s="184"/>
      <c r="I45" s="194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</row>
    <row r="46" spans="1:36" x14ac:dyDescent="0.2">
      <c r="B46" s="161"/>
      <c r="C46" s="162"/>
      <c r="D46" s="162"/>
      <c r="E46" s="162"/>
      <c r="F46" s="162"/>
      <c r="G46" s="162"/>
      <c r="H46" s="163"/>
      <c r="I46" s="191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</row>
    <row r="47" spans="1:36" ht="14.25" customHeight="1" x14ac:dyDescent="0.2">
      <c r="B47" s="183" t="s">
        <v>81</v>
      </c>
      <c r="C47" s="174"/>
      <c r="D47" s="174"/>
      <c r="E47" s="174"/>
      <c r="F47" s="174"/>
      <c r="G47" s="174"/>
      <c r="H47" s="184"/>
      <c r="I47" s="116" t="s">
        <v>82</v>
      </c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6"/>
    </row>
    <row r="48" spans="1:36" ht="14.25" customHeight="1" x14ac:dyDescent="0.2">
      <c r="B48" s="158"/>
      <c r="C48" s="159"/>
      <c r="D48" s="159"/>
      <c r="E48" s="159"/>
      <c r="F48" s="159"/>
      <c r="G48" s="159"/>
      <c r="H48" s="160"/>
      <c r="I48" s="200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2"/>
    </row>
    <row r="49" spans="2:36" ht="14.25" customHeight="1" x14ac:dyDescent="0.2">
      <c r="B49" s="161"/>
      <c r="C49" s="162"/>
      <c r="D49" s="162"/>
      <c r="E49" s="162"/>
      <c r="F49" s="162"/>
      <c r="G49" s="162"/>
      <c r="H49" s="163"/>
      <c r="I49" s="191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3"/>
    </row>
    <row r="50" spans="2:36" x14ac:dyDescent="0.2">
      <c r="B50" s="183" t="s">
        <v>62</v>
      </c>
      <c r="C50" s="174"/>
      <c r="D50" s="174"/>
      <c r="E50" s="174"/>
      <c r="F50" s="174"/>
      <c r="G50" s="174"/>
      <c r="H50" s="184"/>
      <c r="I50" s="194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6"/>
    </row>
    <row r="51" spans="2:36" x14ac:dyDescent="0.2">
      <c r="B51" s="161"/>
      <c r="C51" s="162"/>
      <c r="D51" s="162"/>
      <c r="E51" s="162"/>
      <c r="F51" s="162"/>
      <c r="G51" s="162"/>
      <c r="H51" s="163"/>
      <c r="I51" s="191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3"/>
    </row>
    <row r="52" spans="2:36" x14ac:dyDescent="0.2">
      <c r="B52" s="183" t="s">
        <v>63</v>
      </c>
      <c r="C52" s="174"/>
      <c r="D52" s="174"/>
      <c r="E52" s="174"/>
      <c r="F52" s="174"/>
      <c r="G52" s="174"/>
      <c r="H52" s="184"/>
      <c r="I52" s="194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6"/>
    </row>
    <row r="53" spans="2:36" ht="13.5" thickBot="1" x14ac:dyDescent="0.25">
      <c r="B53" s="186"/>
      <c r="C53" s="175"/>
      <c r="D53" s="175"/>
      <c r="E53" s="175"/>
      <c r="F53" s="175"/>
      <c r="G53" s="175"/>
      <c r="H53" s="187"/>
      <c r="I53" s="197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9"/>
    </row>
  </sheetData>
  <sheetProtection selectLockedCells="1"/>
  <mergeCells count="70">
    <mergeCell ref="AB35:AJ36"/>
    <mergeCell ref="Y39:Y40"/>
    <mergeCell ref="Z39:Z40"/>
    <mergeCell ref="AA39:AA40"/>
    <mergeCell ref="Y35:Y36"/>
    <mergeCell ref="AA35:AA36"/>
    <mergeCell ref="Z35:Z36"/>
    <mergeCell ref="Y37:Y38"/>
    <mergeCell ref="AB37:AJ38"/>
    <mergeCell ref="AB39:AJ40"/>
    <mergeCell ref="Z37:Z38"/>
    <mergeCell ref="AA37:AA38"/>
    <mergeCell ref="B25:H28"/>
    <mergeCell ref="I26:AJ28"/>
    <mergeCell ref="U31:Y32"/>
    <mergeCell ref="Z31:AG32"/>
    <mergeCell ref="AH31:AJ32"/>
    <mergeCell ref="B29:H30"/>
    <mergeCell ref="I29:AJ30"/>
    <mergeCell ref="I31:P32"/>
    <mergeCell ref="Q31:T32"/>
    <mergeCell ref="B31:H32"/>
    <mergeCell ref="B52:H53"/>
    <mergeCell ref="I43:AJ44"/>
    <mergeCell ref="I45:AJ46"/>
    <mergeCell ref="I50:AJ51"/>
    <mergeCell ref="I52:AJ53"/>
    <mergeCell ref="B45:H46"/>
    <mergeCell ref="B43:H44"/>
    <mergeCell ref="B50:H51"/>
    <mergeCell ref="J47:AJ47"/>
    <mergeCell ref="I48:AJ49"/>
    <mergeCell ref="B47:H49"/>
    <mergeCell ref="B35:H36"/>
    <mergeCell ref="B37:H38"/>
    <mergeCell ref="I39:L40"/>
    <mergeCell ref="B39:H40"/>
    <mergeCell ref="O37:Q38"/>
    <mergeCell ref="O39:Q40"/>
    <mergeCell ref="R39:S40"/>
    <mergeCell ref="T39:V40"/>
    <mergeCell ref="W39:X40"/>
    <mergeCell ref="I35:L36"/>
    <mergeCell ref="M35:N36"/>
    <mergeCell ref="T35:V36"/>
    <mergeCell ref="W35:X36"/>
    <mergeCell ref="M37:N38"/>
    <mergeCell ref="T37:V38"/>
    <mergeCell ref="W37:X38"/>
    <mergeCell ref="R35:S36"/>
    <mergeCell ref="R37:S38"/>
    <mergeCell ref="O35:Q36"/>
    <mergeCell ref="I37:L38"/>
    <mergeCell ref="M39:N40"/>
    <mergeCell ref="AF2:AG2"/>
    <mergeCell ref="AI2:AJ2"/>
    <mergeCell ref="J25:AJ25"/>
    <mergeCell ref="B16:AK17"/>
    <mergeCell ref="Y7:AL7"/>
    <mergeCell ref="Y8:AL8"/>
    <mergeCell ref="Y9:AL9"/>
    <mergeCell ref="Y10:AL10"/>
    <mergeCell ref="Z11:AL11"/>
    <mergeCell ref="A13:AJ13"/>
    <mergeCell ref="AB2:AD2"/>
    <mergeCell ref="Q19:R20"/>
    <mergeCell ref="B22:H24"/>
    <mergeCell ref="I23:AJ24"/>
    <mergeCell ref="I22:L22"/>
    <mergeCell ref="M22:AJ22"/>
  </mergeCells>
  <phoneticPr fontId="24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H49"/>
  <sheetViews>
    <sheetView showGridLines="0" view="pageBreakPreview" topLeftCell="A10" zoomScaleNormal="100" zoomScaleSheetLayoutView="100" workbookViewId="0">
      <selection activeCell="N7" sqref="N7"/>
    </sheetView>
  </sheetViews>
  <sheetFormatPr defaultRowHeight="13" x14ac:dyDescent="0.2"/>
  <cols>
    <col min="1" max="39" width="2.453125" customWidth="1"/>
  </cols>
  <sheetData>
    <row r="2" spans="2:34" ht="14" x14ac:dyDescent="0.2">
      <c r="B2" s="40" t="s">
        <v>67</v>
      </c>
    </row>
    <row r="3" spans="2:34" x14ac:dyDescent="0.2"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6"/>
    </row>
    <row r="4" spans="2:34" x14ac:dyDescent="0.2">
      <c r="B4" s="237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9"/>
    </row>
    <row r="5" spans="2:34" x14ac:dyDescent="0.2">
      <c r="B5" s="237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9"/>
    </row>
    <row r="6" spans="2:34" x14ac:dyDescent="0.2">
      <c r="B6" s="237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9"/>
    </row>
    <row r="7" spans="2:34" x14ac:dyDescent="0.2">
      <c r="B7" s="237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9"/>
    </row>
    <row r="8" spans="2:34" x14ac:dyDescent="0.2">
      <c r="B8" s="237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9"/>
    </row>
    <row r="9" spans="2:34" x14ac:dyDescent="0.2">
      <c r="B9" s="240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2"/>
    </row>
    <row r="12" spans="2:34" ht="14" x14ac:dyDescent="0.2">
      <c r="B12" s="40" t="s">
        <v>68</v>
      </c>
    </row>
    <row r="13" spans="2:34" ht="14" x14ac:dyDescent="0.2">
      <c r="B13" s="40" t="s">
        <v>69</v>
      </c>
    </row>
    <row r="14" spans="2:34" x14ac:dyDescent="0.2">
      <c r="B14" s="243" t="s">
        <v>86</v>
      </c>
      <c r="C14" s="244"/>
      <c r="D14" s="244"/>
      <c r="E14" s="244"/>
      <c r="F14" s="244"/>
      <c r="G14" s="244"/>
      <c r="H14" s="244"/>
      <c r="I14" s="244"/>
      <c r="J14" s="245"/>
      <c r="K14" s="243" t="s">
        <v>87</v>
      </c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5"/>
      <c r="AB14" s="243" t="s">
        <v>88</v>
      </c>
      <c r="AC14" s="244"/>
      <c r="AD14" s="244"/>
      <c r="AE14" s="244"/>
      <c r="AF14" s="244"/>
      <c r="AG14" s="244"/>
      <c r="AH14" s="245"/>
    </row>
    <row r="15" spans="2:34" x14ac:dyDescent="0.2">
      <c r="B15" s="246"/>
      <c r="C15" s="247"/>
      <c r="D15" s="247"/>
      <c r="E15" s="247"/>
      <c r="F15" s="247"/>
      <c r="G15" s="247"/>
      <c r="H15" s="247"/>
      <c r="I15" s="247"/>
      <c r="J15" s="248"/>
      <c r="K15" s="246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8"/>
      <c r="AB15" s="246"/>
      <c r="AC15" s="247"/>
      <c r="AD15" s="247"/>
      <c r="AE15" s="247"/>
      <c r="AF15" s="247"/>
      <c r="AG15" s="247"/>
      <c r="AH15" s="248"/>
    </row>
    <row r="16" spans="2:34" x14ac:dyDescent="0.2">
      <c r="B16" s="228"/>
      <c r="C16" s="229"/>
      <c r="D16" s="229"/>
      <c r="E16" s="229"/>
      <c r="F16" s="229"/>
      <c r="G16" s="229"/>
      <c r="H16" s="229"/>
      <c r="I16" s="229"/>
      <c r="J16" s="230"/>
      <c r="K16" s="228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30"/>
      <c r="AB16" s="228"/>
      <c r="AC16" s="229"/>
      <c r="AD16" s="229"/>
      <c r="AE16" s="229"/>
      <c r="AF16" s="229"/>
      <c r="AG16" s="229"/>
      <c r="AH16" s="230"/>
    </row>
    <row r="17" spans="2:34" x14ac:dyDescent="0.2">
      <c r="B17" s="231"/>
      <c r="C17" s="232"/>
      <c r="D17" s="232"/>
      <c r="E17" s="232"/>
      <c r="F17" s="232"/>
      <c r="G17" s="232"/>
      <c r="H17" s="232"/>
      <c r="I17" s="232"/>
      <c r="J17" s="233"/>
      <c r="K17" s="231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3"/>
      <c r="AB17" s="231"/>
      <c r="AC17" s="232"/>
      <c r="AD17" s="232"/>
      <c r="AE17" s="232"/>
      <c r="AF17" s="232"/>
      <c r="AG17" s="232"/>
      <c r="AH17" s="233"/>
    </row>
    <row r="18" spans="2:34" x14ac:dyDescent="0.2">
      <c r="B18" s="228"/>
      <c r="C18" s="229"/>
      <c r="D18" s="229"/>
      <c r="E18" s="229"/>
      <c r="F18" s="229"/>
      <c r="G18" s="229"/>
      <c r="H18" s="229"/>
      <c r="I18" s="229"/>
      <c r="J18" s="230"/>
      <c r="K18" s="228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30"/>
      <c r="AB18" s="228"/>
      <c r="AC18" s="229"/>
      <c r="AD18" s="229"/>
      <c r="AE18" s="229"/>
      <c r="AF18" s="229"/>
      <c r="AG18" s="229"/>
      <c r="AH18" s="230"/>
    </row>
    <row r="19" spans="2:34" x14ac:dyDescent="0.2">
      <c r="B19" s="231"/>
      <c r="C19" s="232"/>
      <c r="D19" s="232"/>
      <c r="E19" s="232"/>
      <c r="F19" s="232"/>
      <c r="G19" s="232"/>
      <c r="H19" s="232"/>
      <c r="I19" s="232"/>
      <c r="J19" s="233"/>
      <c r="K19" s="231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3"/>
      <c r="AB19" s="231"/>
      <c r="AC19" s="232"/>
      <c r="AD19" s="232"/>
      <c r="AE19" s="232"/>
      <c r="AF19" s="232"/>
      <c r="AG19" s="232"/>
      <c r="AH19" s="233"/>
    </row>
    <row r="20" spans="2:34" x14ac:dyDescent="0.2">
      <c r="B20" s="228"/>
      <c r="C20" s="229"/>
      <c r="D20" s="229"/>
      <c r="E20" s="229"/>
      <c r="F20" s="229"/>
      <c r="G20" s="229"/>
      <c r="H20" s="229"/>
      <c r="I20" s="229"/>
      <c r="J20" s="230"/>
      <c r="K20" s="228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30"/>
      <c r="AB20" s="228"/>
      <c r="AC20" s="229"/>
      <c r="AD20" s="229"/>
      <c r="AE20" s="229"/>
      <c r="AF20" s="229"/>
      <c r="AG20" s="229"/>
      <c r="AH20" s="230"/>
    </row>
    <row r="21" spans="2:34" x14ac:dyDescent="0.2">
      <c r="B21" s="231"/>
      <c r="C21" s="232"/>
      <c r="D21" s="232"/>
      <c r="E21" s="232"/>
      <c r="F21" s="232"/>
      <c r="G21" s="232"/>
      <c r="H21" s="232"/>
      <c r="I21" s="232"/>
      <c r="J21" s="233"/>
      <c r="K21" s="231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3"/>
      <c r="AB21" s="231"/>
      <c r="AC21" s="232"/>
      <c r="AD21" s="232"/>
      <c r="AE21" s="232"/>
      <c r="AF21" s="232"/>
      <c r="AG21" s="232"/>
      <c r="AH21" s="233"/>
    </row>
    <row r="22" spans="2:34" x14ac:dyDescent="0.2">
      <c r="B22" s="228"/>
      <c r="C22" s="229"/>
      <c r="D22" s="229"/>
      <c r="E22" s="229"/>
      <c r="F22" s="229"/>
      <c r="G22" s="229"/>
      <c r="H22" s="229"/>
      <c r="I22" s="229"/>
      <c r="J22" s="230"/>
      <c r="K22" s="228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30"/>
      <c r="AB22" s="228"/>
      <c r="AC22" s="229"/>
      <c r="AD22" s="229"/>
      <c r="AE22" s="229"/>
      <c r="AF22" s="229"/>
      <c r="AG22" s="229"/>
      <c r="AH22" s="230"/>
    </row>
    <row r="23" spans="2:34" x14ac:dyDescent="0.2">
      <c r="B23" s="231"/>
      <c r="C23" s="232"/>
      <c r="D23" s="232"/>
      <c r="E23" s="232"/>
      <c r="F23" s="232"/>
      <c r="G23" s="232"/>
      <c r="H23" s="232"/>
      <c r="I23" s="232"/>
      <c r="J23" s="233"/>
      <c r="K23" s="231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3"/>
      <c r="AB23" s="231"/>
      <c r="AC23" s="232"/>
      <c r="AD23" s="232"/>
      <c r="AE23" s="232"/>
      <c r="AF23" s="232"/>
      <c r="AG23" s="232"/>
      <c r="AH23" s="233"/>
    </row>
    <row r="24" spans="2:34" x14ac:dyDescent="0.2">
      <c r="B24" s="228"/>
      <c r="C24" s="229"/>
      <c r="D24" s="229"/>
      <c r="E24" s="229"/>
      <c r="F24" s="229"/>
      <c r="G24" s="229"/>
      <c r="H24" s="229"/>
      <c r="I24" s="229"/>
      <c r="J24" s="230"/>
      <c r="K24" s="228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30"/>
      <c r="AB24" s="228"/>
      <c r="AC24" s="229"/>
      <c r="AD24" s="229"/>
      <c r="AE24" s="229"/>
      <c r="AF24" s="229"/>
      <c r="AG24" s="229"/>
      <c r="AH24" s="230"/>
    </row>
    <row r="25" spans="2:34" x14ac:dyDescent="0.2">
      <c r="B25" s="231"/>
      <c r="C25" s="232"/>
      <c r="D25" s="232"/>
      <c r="E25" s="232"/>
      <c r="F25" s="232"/>
      <c r="G25" s="232"/>
      <c r="H25" s="232"/>
      <c r="I25" s="232"/>
      <c r="J25" s="233"/>
      <c r="K25" s="231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3"/>
      <c r="AB25" s="231"/>
      <c r="AC25" s="232"/>
      <c r="AD25" s="232"/>
      <c r="AE25" s="232"/>
      <c r="AF25" s="232"/>
      <c r="AG25" s="232"/>
      <c r="AH25" s="233"/>
    </row>
    <row r="28" spans="2:34" ht="14" x14ac:dyDescent="0.2">
      <c r="B28" s="40" t="s">
        <v>70</v>
      </c>
    </row>
    <row r="29" spans="2:34" x14ac:dyDescent="0.2">
      <c r="B29" s="234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6"/>
    </row>
    <row r="30" spans="2:34" x14ac:dyDescent="0.2">
      <c r="B30" s="237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9"/>
    </row>
    <row r="31" spans="2:34" x14ac:dyDescent="0.2">
      <c r="B31" s="237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9"/>
    </row>
    <row r="32" spans="2:34" x14ac:dyDescent="0.2">
      <c r="B32" s="237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9"/>
    </row>
    <row r="33" spans="2:34" x14ac:dyDescent="0.2">
      <c r="B33" s="237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9"/>
    </row>
    <row r="34" spans="2:34" x14ac:dyDescent="0.2"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9"/>
    </row>
    <row r="35" spans="2:34" x14ac:dyDescent="0.2">
      <c r="B35" s="237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9"/>
    </row>
    <row r="36" spans="2:34" x14ac:dyDescent="0.2">
      <c r="B36" s="240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2"/>
    </row>
    <row r="37" spans="2:34" x14ac:dyDescent="0.2">
      <c r="B37" t="s">
        <v>102</v>
      </c>
    </row>
    <row r="38" spans="2:34" x14ac:dyDescent="0.2">
      <c r="C38" t="s">
        <v>103</v>
      </c>
    </row>
    <row r="41" spans="2:34" ht="14" x14ac:dyDescent="0.2">
      <c r="B41" s="40" t="s">
        <v>71</v>
      </c>
    </row>
    <row r="42" spans="2:34" x14ac:dyDescent="0.2"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</row>
    <row r="43" spans="2:34" x14ac:dyDescent="0.2"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</row>
    <row r="44" spans="2:34" x14ac:dyDescent="0.2"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</row>
    <row r="45" spans="2:34" x14ac:dyDescent="0.2"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</row>
    <row r="46" spans="2:34" x14ac:dyDescent="0.2"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</row>
    <row r="47" spans="2:34" x14ac:dyDescent="0.2"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</row>
    <row r="48" spans="2:34" x14ac:dyDescent="0.2"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</row>
    <row r="49" spans="2:34" x14ac:dyDescent="0.2">
      <c r="B49" s="227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</row>
  </sheetData>
  <mergeCells count="21">
    <mergeCell ref="B3:AH9"/>
    <mergeCell ref="B20:J21"/>
    <mergeCell ref="K20:AA21"/>
    <mergeCell ref="AB20:AH21"/>
    <mergeCell ref="B29:AH36"/>
    <mergeCell ref="B14:J15"/>
    <mergeCell ref="K14:AA15"/>
    <mergeCell ref="AB14:AH15"/>
    <mergeCell ref="B16:J17"/>
    <mergeCell ref="B18:J19"/>
    <mergeCell ref="K16:AA17"/>
    <mergeCell ref="K18:AA19"/>
    <mergeCell ref="AB16:AH17"/>
    <mergeCell ref="AB18:AH19"/>
    <mergeCell ref="B42:AH49"/>
    <mergeCell ref="B22:J23"/>
    <mergeCell ref="B24:J25"/>
    <mergeCell ref="K22:AA23"/>
    <mergeCell ref="K24:AA25"/>
    <mergeCell ref="AB22:AH23"/>
    <mergeCell ref="AB24:AH25"/>
  </mergeCells>
  <phoneticPr fontId="2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49"/>
  <sheetViews>
    <sheetView showZeros="0" view="pageBreakPreview" zoomScaleNormal="100" zoomScaleSheetLayoutView="100" workbookViewId="0">
      <selection activeCell="N7" sqref="N7"/>
    </sheetView>
  </sheetViews>
  <sheetFormatPr defaultColWidth="9" defaultRowHeight="13" x14ac:dyDescent="0.2"/>
  <cols>
    <col min="1" max="1" width="2.90625" style="44" customWidth="1"/>
    <col min="2" max="2" width="4.1796875" style="44" customWidth="1"/>
    <col min="3" max="3" width="32.6328125" style="44" customWidth="1"/>
    <col min="4" max="6" width="8.6328125" style="44" customWidth="1"/>
    <col min="7" max="7" width="10.6328125" style="44" customWidth="1"/>
    <col min="8" max="8" width="13.6328125" style="44" customWidth="1"/>
    <col min="9" max="9" width="3.453125" style="44" customWidth="1"/>
    <col min="10" max="10" width="13.1796875" style="44" customWidth="1"/>
    <col min="11" max="16384" width="9" style="44"/>
  </cols>
  <sheetData>
    <row r="1" spans="2:8" ht="14" x14ac:dyDescent="0.2">
      <c r="B1" s="40" t="s">
        <v>92</v>
      </c>
      <c r="C1" s="49"/>
      <c r="D1" s="49"/>
      <c r="E1" s="49"/>
      <c r="F1" s="49"/>
      <c r="G1" s="49"/>
    </row>
    <row r="2" spans="2:8" ht="14" x14ac:dyDescent="0.2">
      <c r="B2" s="49" t="s">
        <v>93</v>
      </c>
      <c r="C2" s="49"/>
      <c r="D2" s="49"/>
      <c r="E2" s="49"/>
      <c r="F2" s="49"/>
      <c r="G2" s="49"/>
    </row>
    <row r="3" spans="2:8" ht="18" customHeight="1" x14ac:dyDescent="0.2">
      <c r="B3" s="252" t="s">
        <v>73</v>
      </c>
      <c r="C3" s="252"/>
      <c r="D3" s="126" t="str">
        <f>IF(電気使用状況表!F35=0," ",電気使用状況表!K35/電気使用状況表!F35)</f>
        <v xml:space="preserve"> </v>
      </c>
      <c r="E3" s="51" t="s">
        <v>100</v>
      </c>
      <c r="F3" s="49"/>
      <c r="G3" s="49"/>
    </row>
    <row r="4" spans="2:8" ht="18" customHeight="1" x14ac:dyDescent="0.2">
      <c r="B4" s="252" t="s">
        <v>74</v>
      </c>
      <c r="C4" s="252"/>
      <c r="D4" s="50"/>
      <c r="E4" s="51" t="s">
        <v>75</v>
      </c>
      <c r="F4" s="49"/>
      <c r="G4" s="49"/>
    </row>
    <row r="5" spans="2:8" ht="18" customHeight="1" x14ac:dyDescent="0.2">
      <c r="B5" s="252" t="s">
        <v>76</v>
      </c>
      <c r="C5" s="252"/>
      <c r="D5" s="50"/>
      <c r="E5" s="51" t="s">
        <v>77</v>
      </c>
      <c r="F5" s="49"/>
      <c r="G5" s="49"/>
    </row>
    <row r="6" spans="2:8" ht="14" x14ac:dyDescent="0.2">
      <c r="B6" s="49"/>
      <c r="C6" s="49"/>
      <c r="D6" s="49"/>
      <c r="E6" s="49"/>
      <c r="F6" s="49"/>
      <c r="G6" s="49"/>
    </row>
    <row r="7" spans="2:8" ht="18" customHeight="1" thickBot="1" x14ac:dyDescent="0.25">
      <c r="B7" s="253" t="s">
        <v>94</v>
      </c>
      <c r="C7" s="254"/>
      <c r="D7" s="254"/>
      <c r="E7" s="254"/>
      <c r="F7" s="254"/>
      <c r="G7" s="255"/>
    </row>
    <row r="8" spans="2:8" ht="18" customHeight="1" thickBot="1" x14ac:dyDescent="0.25">
      <c r="B8" s="256" t="s">
        <v>83</v>
      </c>
      <c r="C8" s="257"/>
      <c r="D8" s="94" t="s">
        <v>84</v>
      </c>
      <c r="E8" s="94" t="s">
        <v>89</v>
      </c>
      <c r="F8" s="94" t="s">
        <v>72</v>
      </c>
      <c r="G8" s="94" t="s">
        <v>104</v>
      </c>
      <c r="H8" s="95" t="s">
        <v>105</v>
      </c>
    </row>
    <row r="9" spans="2:8" ht="15" customHeight="1" x14ac:dyDescent="0.2">
      <c r="B9" s="90">
        <v>1</v>
      </c>
      <c r="C9" s="91" t="s">
        <v>115</v>
      </c>
      <c r="D9" s="91"/>
      <c r="E9" s="91"/>
      <c r="F9" s="91"/>
      <c r="G9" s="92">
        <f>$D$4*$D$5*D9*E9*F9/1000</f>
        <v>0</v>
      </c>
      <c r="H9" s="93" t="e">
        <f>G9*$D$3</f>
        <v>#VALUE!</v>
      </c>
    </row>
    <row r="10" spans="2:8" ht="15" customHeight="1" x14ac:dyDescent="0.2">
      <c r="B10" s="84">
        <v>2</v>
      </c>
      <c r="C10" s="52"/>
      <c r="D10" s="52"/>
      <c r="E10" s="52"/>
      <c r="F10" s="52"/>
      <c r="G10" s="53">
        <f t="shared" ref="G10:G38" si="0">$D$4*$D$5*D10*E10*F10/1000</f>
        <v>0</v>
      </c>
      <c r="H10" s="85" t="e">
        <f t="shared" ref="H10:H38" si="1">G10*$D$3</f>
        <v>#VALUE!</v>
      </c>
    </row>
    <row r="11" spans="2:8" ht="15" customHeight="1" x14ac:dyDescent="0.2">
      <c r="B11" s="84">
        <v>3</v>
      </c>
      <c r="C11" s="52"/>
      <c r="D11" s="52"/>
      <c r="E11" s="52"/>
      <c r="F11" s="52"/>
      <c r="G11" s="53">
        <f t="shared" si="0"/>
        <v>0</v>
      </c>
      <c r="H11" s="85" t="e">
        <f t="shared" si="1"/>
        <v>#VALUE!</v>
      </c>
    </row>
    <row r="12" spans="2:8" ht="15" customHeight="1" x14ac:dyDescent="0.2">
      <c r="B12" s="84">
        <v>4</v>
      </c>
      <c r="C12" s="52"/>
      <c r="D12" s="52"/>
      <c r="E12" s="52"/>
      <c r="F12" s="52"/>
      <c r="G12" s="53">
        <f t="shared" si="0"/>
        <v>0</v>
      </c>
      <c r="H12" s="85" t="e">
        <f t="shared" si="1"/>
        <v>#VALUE!</v>
      </c>
    </row>
    <row r="13" spans="2:8" ht="15" customHeight="1" x14ac:dyDescent="0.2">
      <c r="B13" s="84">
        <v>5</v>
      </c>
      <c r="C13" s="52"/>
      <c r="D13" s="52"/>
      <c r="E13" s="52"/>
      <c r="F13" s="52"/>
      <c r="G13" s="53">
        <f t="shared" si="0"/>
        <v>0</v>
      </c>
      <c r="H13" s="85" t="e">
        <f t="shared" si="1"/>
        <v>#VALUE!</v>
      </c>
    </row>
    <row r="14" spans="2:8" ht="15" customHeight="1" x14ac:dyDescent="0.2">
      <c r="B14" s="84">
        <v>6</v>
      </c>
      <c r="C14" s="52"/>
      <c r="D14" s="52"/>
      <c r="E14" s="52"/>
      <c r="F14" s="52"/>
      <c r="G14" s="53">
        <f t="shared" si="0"/>
        <v>0</v>
      </c>
      <c r="H14" s="85" t="e">
        <f t="shared" si="1"/>
        <v>#VALUE!</v>
      </c>
    </row>
    <row r="15" spans="2:8" ht="15" customHeight="1" x14ac:dyDescent="0.2">
      <c r="B15" s="84">
        <v>7</v>
      </c>
      <c r="C15" s="52"/>
      <c r="D15" s="52"/>
      <c r="E15" s="52"/>
      <c r="F15" s="52"/>
      <c r="G15" s="53">
        <f t="shared" si="0"/>
        <v>0</v>
      </c>
      <c r="H15" s="85" t="e">
        <f t="shared" si="1"/>
        <v>#VALUE!</v>
      </c>
    </row>
    <row r="16" spans="2:8" ht="15" customHeight="1" x14ac:dyDescent="0.2">
      <c r="B16" s="84">
        <v>8</v>
      </c>
      <c r="C16" s="52"/>
      <c r="D16" s="52"/>
      <c r="E16" s="52"/>
      <c r="F16" s="52"/>
      <c r="G16" s="53">
        <f t="shared" si="0"/>
        <v>0</v>
      </c>
      <c r="H16" s="85" t="e">
        <f t="shared" si="1"/>
        <v>#VALUE!</v>
      </c>
    </row>
    <row r="17" spans="2:8" ht="15" customHeight="1" x14ac:dyDescent="0.2">
      <c r="B17" s="84">
        <v>9</v>
      </c>
      <c r="C17" s="52"/>
      <c r="D17" s="52"/>
      <c r="E17" s="52"/>
      <c r="F17" s="52"/>
      <c r="G17" s="53">
        <f t="shared" si="0"/>
        <v>0</v>
      </c>
      <c r="H17" s="85" t="e">
        <f t="shared" si="1"/>
        <v>#VALUE!</v>
      </c>
    </row>
    <row r="18" spans="2:8" ht="15" customHeight="1" x14ac:dyDescent="0.2">
      <c r="B18" s="84">
        <v>10</v>
      </c>
      <c r="C18" s="52"/>
      <c r="D18" s="52"/>
      <c r="E18" s="52"/>
      <c r="F18" s="52"/>
      <c r="G18" s="53">
        <f t="shared" si="0"/>
        <v>0</v>
      </c>
      <c r="H18" s="85" t="e">
        <f t="shared" si="1"/>
        <v>#VALUE!</v>
      </c>
    </row>
    <row r="19" spans="2:8" ht="15" customHeight="1" x14ac:dyDescent="0.2">
      <c r="B19" s="84">
        <v>11</v>
      </c>
      <c r="C19" s="52"/>
      <c r="D19" s="52"/>
      <c r="E19" s="52"/>
      <c r="F19" s="52"/>
      <c r="G19" s="53">
        <f t="shared" si="0"/>
        <v>0</v>
      </c>
      <c r="H19" s="85" t="e">
        <f t="shared" si="1"/>
        <v>#VALUE!</v>
      </c>
    </row>
    <row r="20" spans="2:8" ht="15" customHeight="1" x14ac:dyDescent="0.2">
      <c r="B20" s="84">
        <v>12</v>
      </c>
      <c r="C20" s="52"/>
      <c r="D20" s="52"/>
      <c r="E20" s="52"/>
      <c r="F20" s="52"/>
      <c r="G20" s="53">
        <f t="shared" si="0"/>
        <v>0</v>
      </c>
      <c r="H20" s="85" t="e">
        <f t="shared" si="1"/>
        <v>#VALUE!</v>
      </c>
    </row>
    <row r="21" spans="2:8" ht="15" customHeight="1" x14ac:dyDescent="0.2">
      <c r="B21" s="84">
        <v>13</v>
      </c>
      <c r="C21" s="52"/>
      <c r="D21" s="52"/>
      <c r="E21" s="52"/>
      <c r="F21" s="52"/>
      <c r="G21" s="53">
        <f t="shared" si="0"/>
        <v>0</v>
      </c>
      <c r="H21" s="85" t="e">
        <f t="shared" si="1"/>
        <v>#VALUE!</v>
      </c>
    </row>
    <row r="22" spans="2:8" ht="15" customHeight="1" x14ac:dyDescent="0.2">
      <c r="B22" s="84">
        <v>14</v>
      </c>
      <c r="C22" s="52"/>
      <c r="D22" s="52"/>
      <c r="E22" s="52"/>
      <c r="F22" s="52"/>
      <c r="G22" s="53">
        <f t="shared" si="0"/>
        <v>0</v>
      </c>
      <c r="H22" s="85" t="e">
        <f t="shared" si="1"/>
        <v>#VALUE!</v>
      </c>
    </row>
    <row r="23" spans="2:8" ht="15" customHeight="1" x14ac:dyDescent="0.2">
      <c r="B23" s="84">
        <v>15</v>
      </c>
      <c r="C23" s="52"/>
      <c r="D23" s="52"/>
      <c r="E23" s="52"/>
      <c r="F23" s="52"/>
      <c r="G23" s="53">
        <f t="shared" si="0"/>
        <v>0</v>
      </c>
      <c r="H23" s="85" t="e">
        <f t="shared" si="1"/>
        <v>#VALUE!</v>
      </c>
    </row>
    <row r="24" spans="2:8" ht="15" customHeight="1" x14ac:dyDescent="0.2">
      <c r="B24" s="84">
        <v>16</v>
      </c>
      <c r="C24" s="52"/>
      <c r="D24" s="52"/>
      <c r="E24" s="52"/>
      <c r="F24" s="52"/>
      <c r="G24" s="53">
        <f t="shared" si="0"/>
        <v>0</v>
      </c>
      <c r="H24" s="85" t="e">
        <f t="shared" si="1"/>
        <v>#VALUE!</v>
      </c>
    </row>
    <row r="25" spans="2:8" ht="15" customHeight="1" x14ac:dyDescent="0.2">
      <c r="B25" s="84">
        <v>17</v>
      </c>
      <c r="C25" s="52"/>
      <c r="D25" s="52"/>
      <c r="E25" s="52"/>
      <c r="F25" s="52"/>
      <c r="G25" s="53">
        <f t="shared" si="0"/>
        <v>0</v>
      </c>
      <c r="H25" s="85" t="e">
        <f t="shared" si="1"/>
        <v>#VALUE!</v>
      </c>
    </row>
    <row r="26" spans="2:8" ht="15" customHeight="1" x14ac:dyDescent="0.2">
      <c r="B26" s="84">
        <v>18</v>
      </c>
      <c r="C26" s="52"/>
      <c r="D26" s="52"/>
      <c r="E26" s="52"/>
      <c r="F26" s="52"/>
      <c r="G26" s="53">
        <f t="shared" si="0"/>
        <v>0</v>
      </c>
      <c r="H26" s="85" t="e">
        <f t="shared" si="1"/>
        <v>#VALUE!</v>
      </c>
    </row>
    <row r="27" spans="2:8" ht="15" customHeight="1" x14ac:dyDescent="0.2">
      <c r="B27" s="84">
        <v>19</v>
      </c>
      <c r="C27" s="52"/>
      <c r="D27" s="52"/>
      <c r="E27" s="52"/>
      <c r="F27" s="52"/>
      <c r="G27" s="53">
        <f t="shared" si="0"/>
        <v>0</v>
      </c>
      <c r="H27" s="85" t="e">
        <f t="shared" si="1"/>
        <v>#VALUE!</v>
      </c>
    </row>
    <row r="28" spans="2:8" ht="15" customHeight="1" x14ac:dyDescent="0.2">
      <c r="B28" s="84">
        <v>20</v>
      </c>
      <c r="C28" s="52"/>
      <c r="D28" s="52"/>
      <c r="E28" s="52"/>
      <c r="F28" s="52"/>
      <c r="G28" s="53">
        <f t="shared" si="0"/>
        <v>0</v>
      </c>
      <c r="H28" s="85" t="e">
        <f t="shared" si="1"/>
        <v>#VALUE!</v>
      </c>
    </row>
    <row r="29" spans="2:8" ht="15" customHeight="1" x14ac:dyDescent="0.2">
      <c r="B29" s="84">
        <v>21</v>
      </c>
      <c r="C29" s="52"/>
      <c r="D29" s="52"/>
      <c r="E29" s="52"/>
      <c r="F29" s="52"/>
      <c r="G29" s="53">
        <f t="shared" si="0"/>
        <v>0</v>
      </c>
      <c r="H29" s="85" t="e">
        <f t="shared" si="1"/>
        <v>#VALUE!</v>
      </c>
    </row>
    <row r="30" spans="2:8" ht="15" customHeight="1" x14ac:dyDescent="0.2">
      <c r="B30" s="84">
        <v>22</v>
      </c>
      <c r="C30" s="52"/>
      <c r="D30" s="52"/>
      <c r="E30" s="52"/>
      <c r="F30" s="52"/>
      <c r="G30" s="53">
        <f t="shared" si="0"/>
        <v>0</v>
      </c>
      <c r="H30" s="85" t="e">
        <f t="shared" si="1"/>
        <v>#VALUE!</v>
      </c>
    </row>
    <row r="31" spans="2:8" ht="15" customHeight="1" x14ac:dyDescent="0.2">
      <c r="B31" s="84">
        <v>23</v>
      </c>
      <c r="C31" s="52"/>
      <c r="D31" s="52"/>
      <c r="E31" s="52"/>
      <c r="F31" s="52"/>
      <c r="G31" s="53">
        <f t="shared" si="0"/>
        <v>0</v>
      </c>
      <c r="H31" s="85" t="e">
        <f t="shared" si="1"/>
        <v>#VALUE!</v>
      </c>
    </row>
    <row r="32" spans="2:8" ht="15" customHeight="1" x14ac:dyDescent="0.2">
      <c r="B32" s="84">
        <v>24</v>
      </c>
      <c r="C32" s="52"/>
      <c r="D32" s="52"/>
      <c r="E32" s="52"/>
      <c r="F32" s="52"/>
      <c r="G32" s="53">
        <f t="shared" si="0"/>
        <v>0</v>
      </c>
      <c r="H32" s="85" t="e">
        <f t="shared" si="1"/>
        <v>#VALUE!</v>
      </c>
    </row>
    <row r="33" spans="2:8" ht="15" customHeight="1" x14ac:dyDescent="0.2">
      <c r="B33" s="84">
        <v>25</v>
      </c>
      <c r="C33" s="52"/>
      <c r="D33" s="52"/>
      <c r="E33" s="52"/>
      <c r="F33" s="52"/>
      <c r="G33" s="53">
        <f t="shared" si="0"/>
        <v>0</v>
      </c>
      <c r="H33" s="85" t="e">
        <f t="shared" si="1"/>
        <v>#VALUE!</v>
      </c>
    </row>
    <row r="34" spans="2:8" ht="15" customHeight="1" x14ac:dyDescent="0.2">
      <c r="B34" s="84">
        <v>26</v>
      </c>
      <c r="C34" s="52"/>
      <c r="D34" s="52"/>
      <c r="E34" s="52"/>
      <c r="F34" s="52"/>
      <c r="G34" s="53">
        <f t="shared" si="0"/>
        <v>0</v>
      </c>
      <c r="H34" s="85" t="e">
        <f t="shared" si="1"/>
        <v>#VALUE!</v>
      </c>
    </row>
    <row r="35" spans="2:8" ht="15" customHeight="1" x14ac:dyDescent="0.2">
      <c r="B35" s="84">
        <v>27</v>
      </c>
      <c r="C35" s="52"/>
      <c r="D35" s="52"/>
      <c r="E35" s="52"/>
      <c r="F35" s="52"/>
      <c r="G35" s="53">
        <f t="shared" si="0"/>
        <v>0</v>
      </c>
      <c r="H35" s="85" t="e">
        <f t="shared" si="1"/>
        <v>#VALUE!</v>
      </c>
    </row>
    <row r="36" spans="2:8" ht="15" customHeight="1" x14ac:dyDescent="0.2">
      <c r="B36" s="84">
        <v>28</v>
      </c>
      <c r="C36" s="52"/>
      <c r="D36" s="52"/>
      <c r="E36" s="52"/>
      <c r="F36" s="52"/>
      <c r="G36" s="53">
        <f t="shared" si="0"/>
        <v>0</v>
      </c>
      <c r="H36" s="85" t="e">
        <f t="shared" si="1"/>
        <v>#VALUE!</v>
      </c>
    </row>
    <row r="37" spans="2:8" ht="15" customHeight="1" x14ac:dyDescent="0.2">
      <c r="B37" s="84">
        <v>29</v>
      </c>
      <c r="C37" s="52"/>
      <c r="D37" s="52"/>
      <c r="E37" s="52"/>
      <c r="F37" s="52"/>
      <c r="G37" s="53">
        <f t="shared" si="0"/>
        <v>0</v>
      </c>
      <c r="H37" s="85" t="e">
        <f t="shared" si="1"/>
        <v>#VALUE!</v>
      </c>
    </row>
    <row r="38" spans="2:8" ht="15" customHeight="1" x14ac:dyDescent="0.2">
      <c r="B38" s="84">
        <v>30</v>
      </c>
      <c r="C38" s="52"/>
      <c r="D38" s="52"/>
      <c r="E38" s="52"/>
      <c r="F38" s="52"/>
      <c r="G38" s="53">
        <f t="shared" si="0"/>
        <v>0</v>
      </c>
      <c r="H38" s="85" t="e">
        <f t="shared" si="1"/>
        <v>#VALUE!</v>
      </c>
    </row>
    <row r="39" spans="2:8" ht="15" customHeight="1" x14ac:dyDescent="0.2">
      <c r="B39" s="84">
        <v>31</v>
      </c>
      <c r="C39" s="52"/>
      <c r="D39" s="52"/>
      <c r="E39" s="52"/>
      <c r="F39" s="52"/>
      <c r="G39" s="53">
        <f t="shared" ref="G39:G48" si="2">$D$4*$D$5*D39*E39*F39/1000</f>
        <v>0</v>
      </c>
      <c r="H39" s="85" t="e">
        <f t="shared" ref="H39:H48" si="3">G39*$D$3</f>
        <v>#VALUE!</v>
      </c>
    </row>
    <row r="40" spans="2:8" ht="15" customHeight="1" x14ac:dyDescent="0.2">
      <c r="B40" s="84">
        <v>32</v>
      </c>
      <c r="C40" s="52"/>
      <c r="D40" s="52"/>
      <c r="E40" s="52"/>
      <c r="F40" s="52"/>
      <c r="G40" s="53">
        <f t="shared" si="2"/>
        <v>0</v>
      </c>
      <c r="H40" s="85" t="e">
        <f t="shared" si="3"/>
        <v>#VALUE!</v>
      </c>
    </row>
    <row r="41" spans="2:8" ht="15" customHeight="1" x14ac:dyDescent="0.2">
      <c r="B41" s="84">
        <v>33</v>
      </c>
      <c r="C41" s="52"/>
      <c r="D41" s="52"/>
      <c r="E41" s="52"/>
      <c r="F41" s="52"/>
      <c r="G41" s="53">
        <f t="shared" si="2"/>
        <v>0</v>
      </c>
      <c r="H41" s="85" t="e">
        <f t="shared" si="3"/>
        <v>#VALUE!</v>
      </c>
    </row>
    <row r="42" spans="2:8" ht="15" customHeight="1" x14ac:dyDescent="0.2">
      <c r="B42" s="84">
        <v>34</v>
      </c>
      <c r="C42" s="52"/>
      <c r="D42" s="52"/>
      <c r="E42" s="52"/>
      <c r="F42" s="52"/>
      <c r="G42" s="53">
        <f t="shared" si="2"/>
        <v>0</v>
      </c>
      <c r="H42" s="85" t="e">
        <f t="shared" si="3"/>
        <v>#VALUE!</v>
      </c>
    </row>
    <row r="43" spans="2:8" ht="15" customHeight="1" x14ac:dyDescent="0.2">
      <c r="B43" s="84">
        <v>35</v>
      </c>
      <c r="C43" s="52"/>
      <c r="D43" s="52"/>
      <c r="E43" s="52"/>
      <c r="F43" s="52"/>
      <c r="G43" s="53">
        <f t="shared" si="2"/>
        <v>0</v>
      </c>
      <c r="H43" s="85" t="e">
        <f t="shared" si="3"/>
        <v>#VALUE!</v>
      </c>
    </row>
    <row r="44" spans="2:8" ht="15" customHeight="1" x14ac:dyDescent="0.2">
      <c r="B44" s="84">
        <v>36</v>
      </c>
      <c r="C44" s="52"/>
      <c r="D44" s="52"/>
      <c r="E44" s="52"/>
      <c r="F44" s="52"/>
      <c r="G44" s="53">
        <f t="shared" si="2"/>
        <v>0</v>
      </c>
      <c r="H44" s="85" t="e">
        <f t="shared" si="3"/>
        <v>#VALUE!</v>
      </c>
    </row>
    <row r="45" spans="2:8" ht="15" customHeight="1" x14ac:dyDescent="0.2">
      <c r="B45" s="84">
        <v>37</v>
      </c>
      <c r="C45" s="52"/>
      <c r="D45" s="52"/>
      <c r="E45" s="52"/>
      <c r="F45" s="52"/>
      <c r="G45" s="53">
        <f t="shared" si="2"/>
        <v>0</v>
      </c>
      <c r="H45" s="85" t="e">
        <f t="shared" si="3"/>
        <v>#VALUE!</v>
      </c>
    </row>
    <row r="46" spans="2:8" ht="15" customHeight="1" x14ac:dyDescent="0.2">
      <c r="B46" s="84">
        <v>38</v>
      </c>
      <c r="C46" s="52"/>
      <c r="D46" s="52"/>
      <c r="E46" s="52"/>
      <c r="F46" s="52"/>
      <c r="G46" s="53">
        <f t="shared" si="2"/>
        <v>0</v>
      </c>
      <c r="H46" s="85" t="e">
        <f t="shared" si="3"/>
        <v>#VALUE!</v>
      </c>
    </row>
    <row r="47" spans="2:8" ht="15" customHeight="1" x14ac:dyDescent="0.2">
      <c r="B47" s="84">
        <v>39</v>
      </c>
      <c r="C47" s="52"/>
      <c r="D47" s="52"/>
      <c r="E47" s="52"/>
      <c r="F47" s="52"/>
      <c r="G47" s="53">
        <f t="shared" si="2"/>
        <v>0</v>
      </c>
      <c r="H47" s="85" t="e">
        <f t="shared" si="3"/>
        <v>#VALUE!</v>
      </c>
    </row>
    <row r="48" spans="2:8" ht="15" customHeight="1" thickBot="1" x14ac:dyDescent="0.25">
      <c r="B48" s="86">
        <v>40</v>
      </c>
      <c r="C48" s="87"/>
      <c r="D48" s="87"/>
      <c r="E48" s="87"/>
      <c r="F48" s="87"/>
      <c r="G48" s="88">
        <f t="shared" si="2"/>
        <v>0</v>
      </c>
      <c r="H48" s="89" t="e">
        <f t="shared" si="3"/>
        <v>#VALUE!</v>
      </c>
    </row>
    <row r="49" spans="2:8" ht="24" customHeight="1" thickBot="1" x14ac:dyDescent="0.25">
      <c r="B49" s="249" t="s">
        <v>101</v>
      </c>
      <c r="C49" s="250"/>
      <c r="D49" s="250"/>
      <c r="E49" s="251"/>
      <c r="F49" s="83">
        <f>SUM(F9:F48)</f>
        <v>0</v>
      </c>
      <c r="G49" s="81">
        <f>SUM(G9:G48)</f>
        <v>0</v>
      </c>
      <c r="H49" s="82" t="e">
        <f>SUM(H9:H48)</f>
        <v>#VALUE!</v>
      </c>
    </row>
  </sheetData>
  <sheetProtection algorithmName="SHA-512" hashValue="Ti75XwwfMr5qKndrOCuqlAfoiMbKBpdyuWOTYXkDoZzrkRaLgdxJN4PbS0tM2BUCUmIoLNsH2Usl08VWJn9HFw==" saltValue="vGlR38iVEYlNKJPSPtmXkg==" spinCount="100000" sheet="1" formatCells="0" insertColumns="0" insertRows="0" deleteColumns="0" deleteRows="0" selectLockedCells="1"/>
  <mergeCells count="6">
    <mergeCell ref="B49:E49"/>
    <mergeCell ref="B3:C3"/>
    <mergeCell ref="B4:C4"/>
    <mergeCell ref="B5:C5"/>
    <mergeCell ref="B7:G7"/>
    <mergeCell ref="B8:C8"/>
  </mergeCells>
  <phoneticPr fontId="24"/>
  <pageMargins left="0.7" right="0.7" top="0.75" bottom="0.75" header="0.3" footer="0.3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51"/>
  <sheetViews>
    <sheetView showZeros="0" view="pageBreakPreview" zoomScaleNormal="100" zoomScaleSheetLayoutView="100" workbookViewId="0">
      <selection activeCell="N7" sqref="N7"/>
    </sheetView>
  </sheetViews>
  <sheetFormatPr defaultColWidth="9" defaultRowHeight="13" x14ac:dyDescent="0.2"/>
  <cols>
    <col min="1" max="1" width="2.90625" style="46" customWidth="1"/>
    <col min="2" max="2" width="4.1796875" style="46" customWidth="1"/>
    <col min="3" max="3" width="40.6328125" style="46" customWidth="1"/>
    <col min="4" max="5" width="8.6328125" style="46" customWidth="1"/>
    <col min="6" max="6" width="10.6328125" style="46" customWidth="1"/>
    <col min="7" max="7" width="13.6328125" style="46" customWidth="1"/>
    <col min="8" max="8" width="3.453125" style="46" customWidth="1"/>
    <col min="9" max="9" width="9" style="46"/>
    <col min="10" max="10" width="13.1796875" style="46" customWidth="1"/>
    <col min="11" max="16384" width="9" style="46"/>
  </cols>
  <sheetData>
    <row r="1" spans="2:7" ht="14.5" thickBot="1" x14ac:dyDescent="0.25">
      <c r="B1" s="253" t="s">
        <v>95</v>
      </c>
      <c r="C1" s="254"/>
      <c r="D1" s="254"/>
      <c r="E1" s="254"/>
      <c r="F1" s="254"/>
      <c r="G1" s="255"/>
    </row>
    <row r="2" spans="2:7" ht="18" customHeight="1" thickBot="1" x14ac:dyDescent="0.25">
      <c r="B2" s="258" t="s">
        <v>83</v>
      </c>
      <c r="C2" s="259"/>
      <c r="D2" s="125" t="s">
        <v>84</v>
      </c>
      <c r="E2" s="125" t="s">
        <v>72</v>
      </c>
      <c r="F2" s="125" t="s">
        <v>104</v>
      </c>
      <c r="G2" s="96" t="s">
        <v>105</v>
      </c>
    </row>
    <row r="3" spans="2:7" ht="15" customHeight="1" x14ac:dyDescent="0.2">
      <c r="B3" s="112">
        <v>1</v>
      </c>
      <c r="C3" s="117"/>
      <c r="D3" s="118"/>
      <c r="E3" s="118"/>
      <c r="F3" s="97">
        <f>D3*E3*申請書３!$D$4*申請書３!$D$5/1000</f>
        <v>0</v>
      </c>
      <c r="G3" s="98" t="e">
        <f>F3*申請書３!$D$3</f>
        <v>#VALUE!</v>
      </c>
    </row>
    <row r="4" spans="2:7" ht="15" customHeight="1" x14ac:dyDescent="0.2">
      <c r="B4" s="113">
        <v>2</v>
      </c>
      <c r="C4" s="119"/>
      <c r="D4" s="120"/>
      <c r="E4" s="120"/>
      <c r="F4" s="99">
        <f>D4*E4*申請書３!$D$4*申請書３!$D$5/1000</f>
        <v>0</v>
      </c>
      <c r="G4" s="100" t="e">
        <f>F4*申請書３!$D$3</f>
        <v>#VALUE!</v>
      </c>
    </row>
    <row r="5" spans="2:7" ht="15" customHeight="1" x14ac:dyDescent="0.2">
      <c r="B5" s="113">
        <v>3</v>
      </c>
      <c r="C5" s="119"/>
      <c r="D5" s="120"/>
      <c r="E5" s="120"/>
      <c r="F5" s="99">
        <f>D5*E5*申請書３!$D$4*申請書３!$D$5/1000</f>
        <v>0</v>
      </c>
      <c r="G5" s="100" t="e">
        <f>F5*申請書３!$D$3</f>
        <v>#VALUE!</v>
      </c>
    </row>
    <row r="6" spans="2:7" ht="15" customHeight="1" x14ac:dyDescent="0.2">
      <c r="B6" s="113">
        <v>4</v>
      </c>
      <c r="C6" s="119"/>
      <c r="D6" s="119"/>
      <c r="E6" s="119"/>
      <c r="F6" s="99">
        <f>D6*E6*申請書３!$D$4*申請書３!$D$5/1000</f>
        <v>0</v>
      </c>
      <c r="G6" s="100" t="e">
        <f>F6*申請書３!$D$3</f>
        <v>#VALUE!</v>
      </c>
    </row>
    <row r="7" spans="2:7" ht="15" customHeight="1" x14ac:dyDescent="0.2">
      <c r="B7" s="113">
        <v>5</v>
      </c>
      <c r="C7" s="119"/>
      <c r="D7" s="119"/>
      <c r="E7" s="119"/>
      <c r="F7" s="99">
        <f>D7*E7*申請書３!$D$4*申請書３!$D$5/1000</f>
        <v>0</v>
      </c>
      <c r="G7" s="100" t="e">
        <f>F7*申請書３!$D$3</f>
        <v>#VALUE!</v>
      </c>
    </row>
    <row r="8" spans="2:7" ht="15" customHeight="1" x14ac:dyDescent="0.2">
      <c r="B8" s="113">
        <v>6</v>
      </c>
      <c r="C8" s="119"/>
      <c r="D8" s="119"/>
      <c r="E8" s="119"/>
      <c r="F8" s="99">
        <f>D8*E8*申請書３!$D$4*申請書３!$D$5/1000</f>
        <v>0</v>
      </c>
      <c r="G8" s="100" t="e">
        <f>F8*申請書３!$D$3</f>
        <v>#VALUE!</v>
      </c>
    </row>
    <row r="9" spans="2:7" ht="15" customHeight="1" x14ac:dyDescent="0.2">
      <c r="B9" s="113">
        <v>7</v>
      </c>
      <c r="C9" s="119"/>
      <c r="D9" s="119"/>
      <c r="E9" s="119"/>
      <c r="F9" s="99">
        <f>D9*E9*申請書３!$D$4*申請書３!$D$5/1000</f>
        <v>0</v>
      </c>
      <c r="G9" s="100" t="e">
        <f>F9*申請書３!$D$3</f>
        <v>#VALUE!</v>
      </c>
    </row>
    <row r="10" spans="2:7" ht="15" customHeight="1" x14ac:dyDescent="0.2">
      <c r="B10" s="113">
        <v>8</v>
      </c>
      <c r="C10" s="119"/>
      <c r="D10" s="119"/>
      <c r="E10" s="119"/>
      <c r="F10" s="99">
        <f>D10*E10*申請書３!$D$4*申請書３!$D$5/1000</f>
        <v>0</v>
      </c>
      <c r="G10" s="100" t="e">
        <f>F10*申請書３!$D$3</f>
        <v>#VALUE!</v>
      </c>
    </row>
    <row r="11" spans="2:7" ht="15" customHeight="1" x14ac:dyDescent="0.2">
      <c r="B11" s="113">
        <v>9</v>
      </c>
      <c r="C11" s="119"/>
      <c r="D11" s="119"/>
      <c r="E11" s="119"/>
      <c r="F11" s="99">
        <f>D11*E11*申請書３!$D$4*申請書３!$D$5/1000</f>
        <v>0</v>
      </c>
      <c r="G11" s="100" t="e">
        <f>F11*申請書３!$D$3</f>
        <v>#VALUE!</v>
      </c>
    </row>
    <row r="12" spans="2:7" ht="15" customHeight="1" x14ac:dyDescent="0.2">
      <c r="B12" s="113">
        <v>10</v>
      </c>
      <c r="C12" s="119"/>
      <c r="D12" s="119"/>
      <c r="E12" s="119"/>
      <c r="F12" s="99">
        <f>D12*E12*申請書３!$D$4*申請書３!$D$5/1000</f>
        <v>0</v>
      </c>
      <c r="G12" s="100" t="e">
        <f>F12*申請書３!$D$3</f>
        <v>#VALUE!</v>
      </c>
    </row>
    <row r="13" spans="2:7" ht="15" customHeight="1" x14ac:dyDescent="0.2">
      <c r="B13" s="113">
        <v>11</v>
      </c>
      <c r="C13" s="119"/>
      <c r="D13" s="119"/>
      <c r="E13" s="119"/>
      <c r="F13" s="99">
        <f>D13*E13*申請書３!$D$4*申請書３!$D$5/1000</f>
        <v>0</v>
      </c>
      <c r="G13" s="100" t="e">
        <f>F13*申請書３!$D$3</f>
        <v>#VALUE!</v>
      </c>
    </row>
    <row r="14" spans="2:7" ht="15" customHeight="1" x14ac:dyDescent="0.2">
      <c r="B14" s="113">
        <v>12</v>
      </c>
      <c r="C14" s="119"/>
      <c r="D14" s="119"/>
      <c r="E14" s="119"/>
      <c r="F14" s="99">
        <f>D14*E14*申請書３!$D$4*申請書３!$D$5/1000</f>
        <v>0</v>
      </c>
      <c r="G14" s="100" t="e">
        <f>F14*申請書３!$D$3</f>
        <v>#VALUE!</v>
      </c>
    </row>
    <row r="15" spans="2:7" ht="15" customHeight="1" x14ac:dyDescent="0.2">
      <c r="B15" s="113">
        <v>13</v>
      </c>
      <c r="C15" s="119"/>
      <c r="D15" s="119"/>
      <c r="E15" s="119"/>
      <c r="F15" s="99">
        <f>D15*E15*申請書３!$D$4*申請書３!$D$5/1000</f>
        <v>0</v>
      </c>
      <c r="G15" s="100" t="e">
        <f>F15*申請書３!$D$3</f>
        <v>#VALUE!</v>
      </c>
    </row>
    <row r="16" spans="2:7" ht="15" customHeight="1" x14ac:dyDescent="0.2">
      <c r="B16" s="113">
        <v>14</v>
      </c>
      <c r="C16" s="119"/>
      <c r="D16" s="119"/>
      <c r="E16" s="119"/>
      <c r="F16" s="99">
        <f>D16*E16*申請書３!$D$4*申請書３!$D$5/1000</f>
        <v>0</v>
      </c>
      <c r="G16" s="100" t="e">
        <f>F16*申請書３!$D$3</f>
        <v>#VALUE!</v>
      </c>
    </row>
    <row r="17" spans="2:7" ht="15" customHeight="1" x14ac:dyDescent="0.2">
      <c r="B17" s="113">
        <v>15</v>
      </c>
      <c r="C17" s="119"/>
      <c r="D17" s="119"/>
      <c r="E17" s="119"/>
      <c r="F17" s="99">
        <f>D17*E17*申請書３!$D$4*申請書３!$D$5/1000</f>
        <v>0</v>
      </c>
      <c r="G17" s="100" t="e">
        <f>F17*申請書３!$D$3</f>
        <v>#VALUE!</v>
      </c>
    </row>
    <row r="18" spans="2:7" ht="15" customHeight="1" x14ac:dyDescent="0.2">
      <c r="B18" s="113">
        <v>16</v>
      </c>
      <c r="C18" s="119"/>
      <c r="D18" s="119"/>
      <c r="E18" s="119"/>
      <c r="F18" s="99">
        <f>D18*E18*申請書３!$D$4*申請書３!$D$5/1000</f>
        <v>0</v>
      </c>
      <c r="G18" s="100" t="e">
        <f>F18*申請書３!$D$3</f>
        <v>#VALUE!</v>
      </c>
    </row>
    <row r="19" spans="2:7" ht="15" customHeight="1" x14ac:dyDescent="0.2">
      <c r="B19" s="113">
        <v>17</v>
      </c>
      <c r="C19" s="119"/>
      <c r="D19" s="119"/>
      <c r="E19" s="119"/>
      <c r="F19" s="99">
        <f>D19*E19*申請書３!$D$4*申請書３!$D$5/1000</f>
        <v>0</v>
      </c>
      <c r="G19" s="100" t="e">
        <f>F19*申請書３!$D$3</f>
        <v>#VALUE!</v>
      </c>
    </row>
    <row r="20" spans="2:7" ht="15" customHeight="1" x14ac:dyDescent="0.2">
      <c r="B20" s="113">
        <v>18</v>
      </c>
      <c r="C20" s="119"/>
      <c r="D20" s="119"/>
      <c r="E20" s="119"/>
      <c r="F20" s="99">
        <f>D20*E20*申請書３!$D$4*申請書３!$D$5/1000</f>
        <v>0</v>
      </c>
      <c r="G20" s="100" t="e">
        <f>F20*申請書３!$D$3</f>
        <v>#VALUE!</v>
      </c>
    </row>
    <row r="21" spans="2:7" ht="15" customHeight="1" x14ac:dyDescent="0.2">
      <c r="B21" s="113">
        <v>19</v>
      </c>
      <c r="C21" s="119"/>
      <c r="D21" s="119"/>
      <c r="E21" s="119"/>
      <c r="F21" s="99">
        <f>D21*E21*申請書３!$D$4*申請書３!$D$5/1000</f>
        <v>0</v>
      </c>
      <c r="G21" s="100" t="e">
        <f>F21*申請書３!$D$3</f>
        <v>#VALUE!</v>
      </c>
    </row>
    <row r="22" spans="2:7" ht="15" customHeight="1" x14ac:dyDescent="0.2">
      <c r="B22" s="113">
        <v>20</v>
      </c>
      <c r="C22" s="119"/>
      <c r="D22" s="119"/>
      <c r="E22" s="119"/>
      <c r="F22" s="99">
        <f>D22*E22*申請書３!$D$4*申請書３!$D$5/1000</f>
        <v>0</v>
      </c>
      <c r="G22" s="100" t="e">
        <f>F22*申請書３!$D$3</f>
        <v>#VALUE!</v>
      </c>
    </row>
    <row r="23" spans="2:7" ht="15" customHeight="1" x14ac:dyDescent="0.2">
      <c r="B23" s="113">
        <v>21</v>
      </c>
      <c r="C23" s="119"/>
      <c r="D23" s="119"/>
      <c r="E23" s="119"/>
      <c r="F23" s="99">
        <f>D23*E23*申請書３!$D$4*申請書３!$D$5/1000</f>
        <v>0</v>
      </c>
      <c r="G23" s="100" t="e">
        <f>F23*申請書３!$D$3</f>
        <v>#VALUE!</v>
      </c>
    </row>
    <row r="24" spans="2:7" ht="15" customHeight="1" x14ac:dyDescent="0.2">
      <c r="B24" s="113">
        <v>22</v>
      </c>
      <c r="C24" s="119"/>
      <c r="D24" s="119"/>
      <c r="E24" s="119"/>
      <c r="F24" s="99">
        <f>D24*E24*申請書３!$D$4*申請書３!$D$5/1000</f>
        <v>0</v>
      </c>
      <c r="G24" s="100" t="e">
        <f>F24*申請書３!$D$3</f>
        <v>#VALUE!</v>
      </c>
    </row>
    <row r="25" spans="2:7" ht="15" customHeight="1" x14ac:dyDescent="0.2">
      <c r="B25" s="113">
        <v>23</v>
      </c>
      <c r="C25" s="119"/>
      <c r="D25" s="119"/>
      <c r="E25" s="119"/>
      <c r="F25" s="99">
        <f>D25*E25*申請書３!$D$4*申請書３!$D$5/1000</f>
        <v>0</v>
      </c>
      <c r="G25" s="100" t="e">
        <f>F25*申請書３!$D$3</f>
        <v>#VALUE!</v>
      </c>
    </row>
    <row r="26" spans="2:7" ht="15" customHeight="1" x14ac:dyDescent="0.2">
      <c r="B26" s="113">
        <v>24</v>
      </c>
      <c r="C26" s="119"/>
      <c r="D26" s="119"/>
      <c r="E26" s="119"/>
      <c r="F26" s="99">
        <f>D26*E26*申請書３!$D$4*申請書３!$D$5/1000</f>
        <v>0</v>
      </c>
      <c r="G26" s="100" t="e">
        <f>F26*申請書３!$D$3</f>
        <v>#VALUE!</v>
      </c>
    </row>
    <row r="27" spans="2:7" ht="15" customHeight="1" x14ac:dyDescent="0.2">
      <c r="B27" s="113">
        <v>25</v>
      </c>
      <c r="C27" s="119"/>
      <c r="D27" s="119"/>
      <c r="E27" s="119"/>
      <c r="F27" s="99">
        <f>D27*E27*申請書３!$D$4*申請書３!$D$5/1000</f>
        <v>0</v>
      </c>
      <c r="G27" s="100" t="e">
        <f>F27*申請書３!$D$3</f>
        <v>#VALUE!</v>
      </c>
    </row>
    <row r="28" spans="2:7" ht="15" customHeight="1" x14ac:dyDescent="0.2">
      <c r="B28" s="113">
        <v>26</v>
      </c>
      <c r="C28" s="119"/>
      <c r="D28" s="119"/>
      <c r="E28" s="119"/>
      <c r="F28" s="99">
        <f>D28*E28*申請書３!$D$4*申請書３!$D$5/1000</f>
        <v>0</v>
      </c>
      <c r="G28" s="100" t="e">
        <f>F28*申請書３!$D$3</f>
        <v>#VALUE!</v>
      </c>
    </row>
    <row r="29" spans="2:7" ht="15" customHeight="1" x14ac:dyDescent="0.2">
      <c r="B29" s="113">
        <v>27</v>
      </c>
      <c r="C29" s="119"/>
      <c r="D29" s="119"/>
      <c r="E29" s="119"/>
      <c r="F29" s="99">
        <f>D29*E29*申請書３!$D$4*申請書３!$D$5/1000</f>
        <v>0</v>
      </c>
      <c r="G29" s="100" t="e">
        <f>F29*申請書３!$D$3</f>
        <v>#VALUE!</v>
      </c>
    </row>
    <row r="30" spans="2:7" ht="15" customHeight="1" x14ac:dyDescent="0.2">
      <c r="B30" s="113">
        <v>28</v>
      </c>
      <c r="C30" s="119"/>
      <c r="D30" s="119"/>
      <c r="E30" s="119"/>
      <c r="F30" s="99">
        <f>D30*E30*申請書３!$D$4*申請書３!$D$5/1000</f>
        <v>0</v>
      </c>
      <c r="G30" s="100" t="e">
        <f>F30*申請書３!$D$3</f>
        <v>#VALUE!</v>
      </c>
    </row>
    <row r="31" spans="2:7" ht="15" customHeight="1" x14ac:dyDescent="0.2">
      <c r="B31" s="113">
        <v>29</v>
      </c>
      <c r="C31" s="119"/>
      <c r="D31" s="119"/>
      <c r="E31" s="119"/>
      <c r="F31" s="99">
        <f>D31*E31*申請書３!$D$4*申請書３!$D$5/1000</f>
        <v>0</v>
      </c>
      <c r="G31" s="100" t="e">
        <f>F31*申請書３!$D$3</f>
        <v>#VALUE!</v>
      </c>
    </row>
    <row r="32" spans="2:7" ht="15" customHeight="1" x14ac:dyDescent="0.2">
      <c r="B32" s="113">
        <v>30</v>
      </c>
      <c r="C32" s="119"/>
      <c r="D32" s="119"/>
      <c r="E32" s="119"/>
      <c r="F32" s="99">
        <f>D32*E32*申請書３!$D$4*申請書３!$D$5/1000</f>
        <v>0</v>
      </c>
      <c r="G32" s="100" t="e">
        <f>F32*申請書３!$D$3</f>
        <v>#VALUE!</v>
      </c>
    </row>
    <row r="33" spans="2:7" ht="15" customHeight="1" x14ac:dyDescent="0.2">
      <c r="B33" s="113">
        <v>31</v>
      </c>
      <c r="C33" s="119"/>
      <c r="D33" s="119"/>
      <c r="E33" s="119"/>
      <c r="F33" s="99">
        <f>D33*E33*申請書３!$D$4*申請書３!$D$5/1000</f>
        <v>0</v>
      </c>
      <c r="G33" s="100" t="e">
        <f>F33*申請書３!$D$3</f>
        <v>#VALUE!</v>
      </c>
    </row>
    <row r="34" spans="2:7" ht="15" customHeight="1" x14ac:dyDescent="0.2">
      <c r="B34" s="113">
        <v>32</v>
      </c>
      <c r="C34" s="119"/>
      <c r="D34" s="119"/>
      <c r="E34" s="119"/>
      <c r="F34" s="99">
        <f>D34*E34*申請書３!$D$4*申請書３!$D$5/1000</f>
        <v>0</v>
      </c>
      <c r="G34" s="100" t="e">
        <f>F34*申請書３!$D$3</f>
        <v>#VALUE!</v>
      </c>
    </row>
    <row r="35" spans="2:7" ht="15" customHeight="1" x14ac:dyDescent="0.2">
      <c r="B35" s="113">
        <v>33</v>
      </c>
      <c r="C35" s="119"/>
      <c r="D35" s="119"/>
      <c r="E35" s="119"/>
      <c r="F35" s="99">
        <f>D35*E35*申請書３!$D$4*申請書３!$D$5/1000</f>
        <v>0</v>
      </c>
      <c r="G35" s="100" t="e">
        <f>F35*申請書３!$D$3</f>
        <v>#VALUE!</v>
      </c>
    </row>
    <row r="36" spans="2:7" ht="15" customHeight="1" x14ac:dyDescent="0.2">
      <c r="B36" s="113">
        <v>34</v>
      </c>
      <c r="C36" s="119"/>
      <c r="D36" s="119"/>
      <c r="E36" s="119"/>
      <c r="F36" s="99">
        <f>D36*E36*申請書３!$D$4*申請書３!$D$5/1000</f>
        <v>0</v>
      </c>
      <c r="G36" s="100" t="e">
        <f>F36*申請書３!$D$3</f>
        <v>#VALUE!</v>
      </c>
    </row>
    <row r="37" spans="2:7" ht="15" customHeight="1" x14ac:dyDescent="0.2">
      <c r="B37" s="113">
        <v>35</v>
      </c>
      <c r="C37" s="119"/>
      <c r="D37" s="119"/>
      <c r="E37" s="119"/>
      <c r="F37" s="99">
        <f>D37*E37*申請書３!$D$4*申請書３!$D$5/1000</f>
        <v>0</v>
      </c>
      <c r="G37" s="100" t="e">
        <f>F37*申請書３!$D$3</f>
        <v>#VALUE!</v>
      </c>
    </row>
    <row r="38" spans="2:7" ht="15" customHeight="1" x14ac:dyDescent="0.2">
      <c r="B38" s="113">
        <v>36</v>
      </c>
      <c r="C38" s="119"/>
      <c r="D38" s="119"/>
      <c r="E38" s="119"/>
      <c r="F38" s="99">
        <f>D38*E38*申請書３!$D$4*申請書３!$D$5/1000</f>
        <v>0</v>
      </c>
      <c r="G38" s="100" t="e">
        <f>F38*申請書３!$D$3</f>
        <v>#VALUE!</v>
      </c>
    </row>
    <row r="39" spans="2:7" ht="15" customHeight="1" x14ac:dyDescent="0.2">
      <c r="B39" s="113">
        <v>37</v>
      </c>
      <c r="C39" s="119"/>
      <c r="D39" s="119"/>
      <c r="E39" s="119"/>
      <c r="F39" s="99">
        <f>D39*E39*申請書３!$D$4*申請書３!$D$5/1000</f>
        <v>0</v>
      </c>
      <c r="G39" s="100" t="e">
        <f>F39*申請書３!$D$3</f>
        <v>#VALUE!</v>
      </c>
    </row>
    <row r="40" spans="2:7" ht="15" customHeight="1" x14ac:dyDescent="0.2">
      <c r="B40" s="113">
        <v>38</v>
      </c>
      <c r="C40" s="119"/>
      <c r="D40" s="119"/>
      <c r="E40" s="119"/>
      <c r="F40" s="99">
        <f>D40*E40*申請書３!$D$4*申請書３!$D$5/1000</f>
        <v>0</v>
      </c>
      <c r="G40" s="100" t="e">
        <f>F40*申請書３!$D$3</f>
        <v>#VALUE!</v>
      </c>
    </row>
    <row r="41" spans="2:7" ht="15" customHeight="1" x14ac:dyDescent="0.2">
      <c r="B41" s="113">
        <v>39</v>
      </c>
      <c r="C41" s="119"/>
      <c r="D41" s="119"/>
      <c r="E41" s="119"/>
      <c r="F41" s="99">
        <f>D41*E41*申請書３!$D$4*申請書３!$D$5/1000</f>
        <v>0</v>
      </c>
      <c r="G41" s="100" t="e">
        <f>F41*申請書３!$D$3</f>
        <v>#VALUE!</v>
      </c>
    </row>
    <row r="42" spans="2:7" ht="15" customHeight="1" thickBot="1" x14ac:dyDescent="0.25">
      <c r="B42" s="114">
        <v>40</v>
      </c>
      <c r="C42" s="121"/>
      <c r="D42" s="121"/>
      <c r="E42" s="121"/>
      <c r="F42" s="101">
        <f>D42*E42*申請書３!$D$4*申請書３!$D$5/1000</f>
        <v>0</v>
      </c>
      <c r="G42" s="102" t="e">
        <f>F42*申請書３!$D$3</f>
        <v>#VALUE!</v>
      </c>
    </row>
    <row r="43" spans="2:7" ht="24" customHeight="1" thickBot="1" x14ac:dyDescent="0.25">
      <c r="B43" s="249" t="s">
        <v>101</v>
      </c>
      <c r="C43" s="250"/>
      <c r="D43" s="251"/>
      <c r="E43" s="83">
        <f>SUM(E3:E42)</f>
        <v>0</v>
      </c>
      <c r="F43" s="103">
        <f>SUM(F3:F42)</f>
        <v>0</v>
      </c>
      <c r="G43" s="104" t="e">
        <f>SUM(G3:G42)</f>
        <v>#VALUE!</v>
      </c>
    </row>
    <row r="44" spans="2:7" ht="4" customHeight="1" thickBot="1" x14ac:dyDescent="0.25">
      <c r="B44" s="79"/>
      <c r="C44" s="79"/>
      <c r="D44" s="79"/>
      <c r="E44" s="80"/>
      <c r="F44" s="105"/>
      <c r="G44" s="106"/>
    </row>
    <row r="45" spans="2:7" ht="24" customHeight="1" thickBot="1" x14ac:dyDescent="0.25">
      <c r="B45" s="249" t="s">
        <v>99</v>
      </c>
      <c r="C45" s="250"/>
      <c r="D45" s="260"/>
      <c r="E45" s="261"/>
      <c r="F45" s="103">
        <f>申請書３!G49-申請書４!F43</f>
        <v>0</v>
      </c>
      <c r="G45" s="104" t="e">
        <f>申請書３!H49-申請書４!G43</f>
        <v>#VALUE!</v>
      </c>
    </row>
    <row r="46" spans="2:7" ht="18" customHeight="1" x14ac:dyDescent="0.2">
      <c r="B46" s="47"/>
      <c r="C46" s="47"/>
      <c r="D46" s="47"/>
      <c r="E46" s="47"/>
      <c r="F46" s="262" t="e">
        <f>F45/(F43+F45)</f>
        <v>#DIV/0!</v>
      </c>
      <c r="G46" s="262"/>
    </row>
    <row r="47" spans="2:7" customFormat="1" ht="14" x14ac:dyDescent="0.2">
      <c r="B47" s="42" t="s">
        <v>78</v>
      </c>
      <c r="C47" s="46"/>
    </row>
    <row r="48" spans="2:7" customFormat="1" x14ac:dyDescent="0.2">
      <c r="B48" s="77" t="s">
        <v>96</v>
      </c>
      <c r="C48" s="46"/>
    </row>
    <row r="49" spans="2:7" customFormat="1" x14ac:dyDescent="0.2">
      <c r="B49" s="78" t="s">
        <v>97</v>
      </c>
      <c r="C49" s="46"/>
    </row>
    <row r="50" spans="2:7" customFormat="1" x14ac:dyDescent="0.2">
      <c r="B50" s="78" t="s">
        <v>98</v>
      </c>
      <c r="C50" s="46"/>
    </row>
    <row r="51" spans="2:7" x14ac:dyDescent="0.2">
      <c r="B51" s="45"/>
      <c r="C51" s="45"/>
      <c r="D51" s="45"/>
      <c r="E51" s="45"/>
      <c r="F51" s="45"/>
      <c r="G51" s="45"/>
    </row>
  </sheetData>
  <sheetProtection algorithmName="SHA-512" hashValue="Rxbnh3UVsb7Y6wOBVrZ7nrod72Dyz445sTeWKgmlEJ0y7jOvLJkRJPh16LSAl69AHW3UA0lHhSHueYO2S5Akwg==" saltValue="on6Yx6TGXbCin6bVWsfxcA==" spinCount="100000" sheet="1" formatCells="0" insertRows="0" deleteRows="0" selectLockedCells="1"/>
  <mergeCells count="5">
    <mergeCell ref="B1:G1"/>
    <mergeCell ref="B2:C2"/>
    <mergeCell ref="B45:E45"/>
    <mergeCell ref="B43:D43"/>
    <mergeCell ref="F46:G46"/>
  </mergeCells>
  <phoneticPr fontId="24"/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7"/>
  <sheetViews>
    <sheetView showGridLines="0" showZeros="0" view="pageBreakPreview" zoomScaleNormal="100" zoomScaleSheetLayoutView="100" workbookViewId="0">
      <selection activeCell="N7" sqref="N7"/>
    </sheetView>
  </sheetViews>
  <sheetFormatPr defaultColWidth="9" defaultRowHeight="32.25" customHeight="1" x14ac:dyDescent="0.2"/>
  <cols>
    <col min="1" max="1" width="14" style="1" customWidth="1"/>
    <col min="2" max="2" width="21.6328125" style="1" customWidth="1"/>
    <col min="3" max="3" width="10.6328125" style="1" customWidth="1"/>
    <col min="4" max="4" width="15.1796875" style="1" customWidth="1"/>
    <col min="5" max="6" width="10.6328125" style="1" customWidth="1"/>
    <col min="7" max="7" width="14.90625" style="1" customWidth="1"/>
    <col min="8" max="16384" width="9" style="1"/>
  </cols>
  <sheetData>
    <row r="1" spans="1:9" ht="13" x14ac:dyDescent="0.2"/>
    <row r="2" spans="1:9" customFormat="1" ht="35.25" customHeight="1" x14ac:dyDescent="0.2">
      <c r="A2" s="276" t="s">
        <v>0</v>
      </c>
      <c r="B2" s="276"/>
      <c r="C2" s="276"/>
      <c r="D2" s="276"/>
      <c r="E2" s="276"/>
      <c r="F2" s="276"/>
      <c r="G2" s="276"/>
    </row>
    <row r="3" spans="1:9" customFormat="1" ht="19.5" customHeight="1" x14ac:dyDescent="0.2">
      <c r="D3" s="1"/>
      <c r="E3" s="4" t="str">
        <f>"企業名"</f>
        <v>企業名</v>
      </c>
      <c r="F3" s="16">
        <f>申請書1!$I$23</f>
        <v>0</v>
      </c>
      <c r="G3" s="16"/>
    </row>
    <row r="4" spans="1:9" customFormat="1" ht="11.25" customHeight="1" thickBot="1" x14ac:dyDescent="0.25">
      <c r="D4" s="277"/>
      <c r="E4" s="277"/>
      <c r="F4" s="277"/>
      <c r="G4" s="277"/>
      <c r="I4" s="2"/>
    </row>
    <row r="5" spans="1:9" customFormat="1" ht="23.25" customHeight="1" thickBot="1" x14ac:dyDescent="0.25">
      <c r="A5" s="5" t="s">
        <v>9</v>
      </c>
      <c r="B5" s="38" t="s">
        <v>39</v>
      </c>
      <c r="C5" s="3" t="s">
        <v>4</v>
      </c>
      <c r="D5" s="3" t="s">
        <v>3</v>
      </c>
      <c r="E5" s="3" t="s">
        <v>1</v>
      </c>
      <c r="F5" s="3" t="s">
        <v>2</v>
      </c>
      <c r="G5" s="75" t="s">
        <v>109</v>
      </c>
    </row>
    <row r="6" spans="1:9" customFormat="1" ht="30" customHeight="1" x14ac:dyDescent="0.2">
      <c r="A6" s="127" t="s">
        <v>85</v>
      </c>
      <c r="B6" s="269" t="s">
        <v>116</v>
      </c>
      <c r="C6" s="270"/>
      <c r="D6" s="270"/>
      <c r="E6" s="270"/>
      <c r="F6" s="271"/>
      <c r="G6" s="128">
        <f>申請書３!G49</f>
        <v>0</v>
      </c>
    </row>
    <row r="7" spans="1:9" customFormat="1" ht="23.25" customHeight="1" x14ac:dyDescent="0.2">
      <c r="A7" s="267" t="s">
        <v>108</v>
      </c>
      <c r="B7" s="129"/>
      <c r="C7" s="130"/>
      <c r="D7" s="131"/>
      <c r="E7" s="132"/>
      <c r="F7" s="133"/>
      <c r="G7" s="134">
        <f>C7*D7*F7*申請書３!$D$5/1000</f>
        <v>0</v>
      </c>
    </row>
    <row r="8" spans="1:9" customFormat="1" ht="23.25" customHeight="1" x14ac:dyDescent="0.2">
      <c r="A8" s="267"/>
      <c r="B8" s="129"/>
      <c r="C8" s="130"/>
      <c r="D8" s="131"/>
      <c r="E8" s="132"/>
      <c r="F8" s="133"/>
      <c r="G8" s="134">
        <f>C8*D8*F8*申請書３!$D$5/1000</f>
        <v>0</v>
      </c>
    </row>
    <row r="9" spans="1:9" customFormat="1" ht="23.25" customHeight="1" thickBot="1" x14ac:dyDescent="0.25">
      <c r="A9" s="268"/>
      <c r="B9" s="135"/>
      <c r="C9" s="136"/>
      <c r="D9" s="137"/>
      <c r="E9" s="138"/>
      <c r="F9" s="139"/>
      <c r="G9" s="140">
        <f>C9*D9*F9*申請書３!$D$5/1000</f>
        <v>0</v>
      </c>
    </row>
    <row r="10" spans="1:9" customFormat="1" ht="23.25" customHeight="1" thickTop="1" thickBot="1" x14ac:dyDescent="0.25">
      <c r="A10" s="48"/>
      <c r="B10" s="30" t="s">
        <v>35</v>
      </c>
      <c r="C10" s="68"/>
      <c r="D10" s="69"/>
      <c r="E10" s="70"/>
      <c r="F10" s="71"/>
      <c r="G10" s="110">
        <f>SUM(G6:G9)</f>
        <v>0</v>
      </c>
    </row>
    <row r="11" spans="1:9" customFormat="1" ht="23.25" customHeight="1" x14ac:dyDescent="0.2">
      <c r="A11" s="278" t="s">
        <v>7</v>
      </c>
      <c r="B11" s="72"/>
      <c r="C11" s="54"/>
      <c r="D11" s="55"/>
      <c r="E11" s="56"/>
      <c r="F11" s="57"/>
      <c r="G11" s="108">
        <f>C11*D11*F11*申請書３!$D$5/1000</f>
        <v>0</v>
      </c>
    </row>
    <row r="12" spans="1:9" customFormat="1" ht="23.25" customHeight="1" x14ac:dyDescent="0.2">
      <c r="A12" s="279"/>
      <c r="B12" s="58"/>
      <c r="C12" s="59"/>
      <c r="D12" s="60"/>
      <c r="E12" s="61"/>
      <c r="F12" s="62"/>
      <c r="G12" s="111">
        <f>C12*D12*F12*申請書３!$D$5/1000</f>
        <v>0</v>
      </c>
    </row>
    <row r="13" spans="1:9" customFormat="1" ht="23.25" customHeight="1" x14ac:dyDescent="0.2">
      <c r="A13" s="279"/>
      <c r="B13" s="58"/>
      <c r="C13" s="59"/>
      <c r="D13" s="60"/>
      <c r="E13" s="61"/>
      <c r="F13" s="62"/>
      <c r="G13" s="111">
        <f>C13*D13*F13*申請書３!$D$5/1000</f>
        <v>0</v>
      </c>
    </row>
    <row r="14" spans="1:9" customFormat="1" ht="23.25" customHeight="1" x14ac:dyDescent="0.2">
      <c r="A14" s="279"/>
      <c r="B14" s="58"/>
      <c r="C14" s="59"/>
      <c r="D14" s="60"/>
      <c r="E14" s="61"/>
      <c r="F14" s="62"/>
      <c r="G14" s="111">
        <f>C14*D14*F14*申請書３!$D$5/1000</f>
        <v>0</v>
      </c>
    </row>
    <row r="15" spans="1:9" customFormat="1" ht="23.25" customHeight="1" thickBot="1" x14ac:dyDescent="0.25">
      <c r="A15" s="279"/>
      <c r="B15" s="63"/>
      <c r="C15" s="64"/>
      <c r="D15" s="65"/>
      <c r="E15" s="66"/>
      <c r="F15" s="67"/>
      <c r="G15" s="109">
        <f>C15*D15*F15*申請書３!$D$5/1000</f>
        <v>0</v>
      </c>
    </row>
    <row r="16" spans="1:9" customFormat="1" ht="23.25" customHeight="1" thickTop="1" thickBot="1" x14ac:dyDescent="0.25">
      <c r="A16" s="280"/>
      <c r="B16" s="74" t="s">
        <v>35</v>
      </c>
      <c r="C16" s="68"/>
      <c r="D16" s="69"/>
      <c r="E16" s="70"/>
      <c r="F16" s="71"/>
      <c r="G16" s="110">
        <f>SUM(G11:G15)</f>
        <v>0</v>
      </c>
    </row>
    <row r="17" spans="1:7" customFormat="1" ht="23.25" customHeight="1" x14ac:dyDescent="0.2">
      <c r="A17" s="263" t="s">
        <v>6</v>
      </c>
      <c r="B17" s="72"/>
      <c r="C17" s="54"/>
      <c r="D17" s="55"/>
      <c r="E17" s="56"/>
      <c r="F17" s="57"/>
      <c r="G17" s="108">
        <f>C17*D17*F17*申請書３!$D$5/1000</f>
        <v>0</v>
      </c>
    </row>
    <row r="18" spans="1:7" customFormat="1" ht="23.25" customHeight="1" x14ac:dyDescent="0.2">
      <c r="A18" s="264"/>
      <c r="B18" s="58"/>
      <c r="C18" s="59"/>
      <c r="D18" s="60"/>
      <c r="E18" s="61"/>
      <c r="F18" s="62"/>
      <c r="G18" s="111">
        <f>C18*D18*F18*申請書３!$D$5/1000</f>
        <v>0</v>
      </c>
    </row>
    <row r="19" spans="1:7" customFormat="1" ht="23.25" customHeight="1" x14ac:dyDescent="0.2">
      <c r="A19" s="264"/>
      <c r="B19" s="58"/>
      <c r="C19" s="59"/>
      <c r="D19" s="60"/>
      <c r="E19" s="61"/>
      <c r="F19" s="62"/>
      <c r="G19" s="111">
        <f>C19*D19*F19*申請書３!$D$5/1000</f>
        <v>0</v>
      </c>
    </row>
    <row r="20" spans="1:7" customFormat="1" ht="23.25" customHeight="1" x14ac:dyDescent="0.2">
      <c r="A20" s="264"/>
      <c r="B20" s="58"/>
      <c r="C20" s="59"/>
      <c r="D20" s="60"/>
      <c r="E20" s="61"/>
      <c r="F20" s="62"/>
      <c r="G20" s="111">
        <f>C20*D20*F20*申請書３!$D$5/1000</f>
        <v>0</v>
      </c>
    </row>
    <row r="21" spans="1:7" customFormat="1" ht="23.25" customHeight="1" thickBot="1" x14ac:dyDescent="0.25">
      <c r="A21" s="264"/>
      <c r="B21" s="63"/>
      <c r="C21" s="64"/>
      <c r="D21" s="65"/>
      <c r="E21" s="66"/>
      <c r="F21" s="67"/>
      <c r="G21" s="109">
        <f>C21*D21*F21*申請書３!$D$5/1000</f>
        <v>0</v>
      </c>
    </row>
    <row r="22" spans="1:7" customFormat="1" ht="23.25" customHeight="1" thickTop="1" thickBot="1" x14ac:dyDescent="0.25">
      <c r="A22" s="265"/>
      <c r="B22" s="30" t="s">
        <v>35</v>
      </c>
      <c r="C22" s="68"/>
      <c r="D22" s="69"/>
      <c r="E22" s="70"/>
      <c r="F22" s="71"/>
      <c r="G22" s="110">
        <f>SUM(G17:G21)</f>
        <v>0</v>
      </c>
    </row>
    <row r="23" spans="1:7" customFormat="1" ht="23.25" customHeight="1" x14ac:dyDescent="0.2">
      <c r="A23" s="263" t="s">
        <v>5</v>
      </c>
      <c r="B23" s="72"/>
      <c r="C23" s="54"/>
      <c r="D23" s="55"/>
      <c r="E23" s="56"/>
      <c r="F23" s="57"/>
      <c r="G23" s="108">
        <f>C23*D23*F23*申請書３!$D$5/1000</f>
        <v>0</v>
      </c>
    </row>
    <row r="24" spans="1:7" customFormat="1" ht="23.25" customHeight="1" x14ac:dyDescent="0.2">
      <c r="A24" s="264"/>
      <c r="B24" s="58"/>
      <c r="C24" s="59"/>
      <c r="D24" s="60"/>
      <c r="E24" s="61"/>
      <c r="F24" s="62"/>
      <c r="G24" s="111">
        <f>C24*D24*F24*申請書３!$D$5/1000</f>
        <v>0</v>
      </c>
    </row>
    <row r="25" spans="1:7" customFormat="1" ht="23.25" customHeight="1" x14ac:dyDescent="0.2">
      <c r="A25" s="264"/>
      <c r="B25" s="58"/>
      <c r="C25" s="59"/>
      <c r="D25" s="60"/>
      <c r="E25" s="61"/>
      <c r="F25" s="62"/>
      <c r="G25" s="111">
        <f>C25*D25*F25*申請書３!$D$5/1000</f>
        <v>0</v>
      </c>
    </row>
    <row r="26" spans="1:7" customFormat="1" ht="23.25" customHeight="1" x14ac:dyDescent="0.2">
      <c r="A26" s="264"/>
      <c r="B26" s="58"/>
      <c r="C26" s="59"/>
      <c r="D26" s="60"/>
      <c r="E26" s="61"/>
      <c r="F26" s="62"/>
      <c r="G26" s="111">
        <f>C26*D26*F26*申請書３!$D$5/1000</f>
        <v>0</v>
      </c>
    </row>
    <row r="27" spans="1:7" customFormat="1" ht="23.25" customHeight="1" thickBot="1" x14ac:dyDescent="0.25">
      <c r="A27" s="264"/>
      <c r="B27" s="63"/>
      <c r="C27" s="64"/>
      <c r="D27" s="65"/>
      <c r="E27" s="66"/>
      <c r="F27" s="67"/>
      <c r="G27" s="109">
        <f>C27*D27*F27*申請書３!$D$5/1000</f>
        <v>0</v>
      </c>
    </row>
    <row r="28" spans="1:7" customFormat="1" ht="23.25" customHeight="1" thickTop="1" thickBot="1" x14ac:dyDescent="0.25">
      <c r="A28" s="265"/>
      <c r="B28" s="30" t="s">
        <v>35</v>
      </c>
      <c r="C28" s="68"/>
      <c r="D28" s="69"/>
      <c r="E28" s="70"/>
      <c r="F28" s="71"/>
      <c r="G28" s="110">
        <f>SUM(G23:G27)</f>
        <v>0</v>
      </c>
    </row>
    <row r="29" spans="1:7" customFormat="1" ht="23.25" customHeight="1" x14ac:dyDescent="0.2">
      <c r="A29" s="263" t="s">
        <v>8</v>
      </c>
      <c r="B29" s="72"/>
      <c r="C29" s="54"/>
      <c r="D29" s="55"/>
      <c r="E29" s="56"/>
      <c r="F29" s="57"/>
      <c r="G29" s="108">
        <f>C29*D29*F29*申請書３!$D$5/1000</f>
        <v>0</v>
      </c>
    </row>
    <row r="30" spans="1:7" customFormat="1" ht="23.25" customHeight="1" x14ac:dyDescent="0.2">
      <c r="A30" s="264"/>
      <c r="B30" s="58"/>
      <c r="C30" s="59"/>
      <c r="D30" s="60"/>
      <c r="E30" s="61"/>
      <c r="F30" s="62"/>
      <c r="G30" s="111">
        <f>C30*D30*F30*申請書３!$D$5/1000</f>
        <v>0</v>
      </c>
    </row>
    <row r="31" spans="1:7" customFormat="1" ht="23.25" customHeight="1" x14ac:dyDescent="0.2">
      <c r="A31" s="264"/>
      <c r="B31" s="58"/>
      <c r="C31" s="59"/>
      <c r="D31" s="60"/>
      <c r="E31" s="61"/>
      <c r="F31" s="62"/>
      <c r="G31" s="111">
        <f>C31*D31*F31*申請書３!$D$5/1000</f>
        <v>0</v>
      </c>
    </row>
    <row r="32" spans="1:7" customFormat="1" ht="23.25" customHeight="1" x14ac:dyDescent="0.2">
      <c r="A32" s="264"/>
      <c r="B32" s="58"/>
      <c r="C32" s="59"/>
      <c r="D32" s="60"/>
      <c r="E32" s="61"/>
      <c r="F32" s="62"/>
      <c r="G32" s="111">
        <f>C32*D32*F32*申請書３!$D$5/1000</f>
        <v>0</v>
      </c>
    </row>
    <row r="33" spans="1:7" customFormat="1" ht="23.25" customHeight="1" thickBot="1" x14ac:dyDescent="0.25">
      <c r="A33" s="264"/>
      <c r="B33" s="63"/>
      <c r="C33" s="64"/>
      <c r="D33" s="65"/>
      <c r="E33" s="66"/>
      <c r="F33" s="67"/>
      <c r="G33" s="109">
        <f>C33*D33*F33*申請書３!$D$5/1000</f>
        <v>0</v>
      </c>
    </row>
    <row r="34" spans="1:7" customFormat="1" ht="23.25" customHeight="1" thickTop="1" thickBot="1" x14ac:dyDescent="0.25">
      <c r="A34" s="265"/>
      <c r="B34" s="30" t="s">
        <v>35</v>
      </c>
      <c r="C34" s="68"/>
      <c r="D34" s="69"/>
      <c r="E34" s="70"/>
      <c r="F34" s="71"/>
      <c r="G34" s="110">
        <f>SUM(G29:G33)</f>
        <v>0</v>
      </c>
    </row>
    <row r="35" spans="1:7" customFormat="1" ht="23.25" customHeight="1" thickBot="1" x14ac:dyDescent="0.25">
      <c r="A35" s="273" t="s">
        <v>110</v>
      </c>
      <c r="B35" s="274"/>
      <c r="C35" s="274"/>
      <c r="D35" s="274"/>
      <c r="E35" s="274"/>
      <c r="F35" s="275"/>
      <c r="G35" s="110">
        <f>G10+G16+G22+G28+G34</f>
        <v>0</v>
      </c>
    </row>
    <row r="36" spans="1:7" customFormat="1" ht="13" x14ac:dyDescent="0.2">
      <c r="A36" s="272" t="s">
        <v>22</v>
      </c>
      <c r="B36" s="272"/>
      <c r="C36" s="272"/>
      <c r="D36" s="272"/>
      <c r="E36" s="272"/>
      <c r="F36" s="272"/>
      <c r="G36" s="272"/>
    </row>
    <row r="37" spans="1:7" customFormat="1" ht="13" x14ac:dyDescent="0.2">
      <c r="A37" s="266" t="s">
        <v>90</v>
      </c>
      <c r="B37" s="266"/>
      <c r="C37" s="266"/>
      <c r="D37" s="266"/>
      <c r="E37" s="266"/>
      <c r="F37" s="266"/>
      <c r="G37" s="266"/>
    </row>
  </sheetData>
  <sheetProtection algorithmName="SHA-512" hashValue="mTssfPdiVWZWah5Pnl8l32ZenvqglNfzHzOHEfzD/+ECDlNer6Z325J2Pb2Ipj/62GJsIpmnofPwEZDxkZ3t/g==" saltValue="sv4dD/rujfBcEHYjjU756g==" spinCount="100000" sheet="1" formatCells="0" formatColumns="0" formatRows="0" sort="0"/>
  <mergeCells count="11">
    <mergeCell ref="A2:G2"/>
    <mergeCell ref="D4:G4"/>
    <mergeCell ref="A11:A16"/>
    <mergeCell ref="A17:A22"/>
    <mergeCell ref="A23:A28"/>
    <mergeCell ref="A29:A34"/>
    <mergeCell ref="A37:G37"/>
    <mergeCell ref="A7:A9"/>
    <mergeCell ref="B6:F6"/>
    <mergeCell ref="A36:G36"/>
    <mergeCell ref="A35:F35"/>
  </mergeCells>
  <phoneticPr fontId="3"/>
  <pageMargins left="0.70866141732283472" right="0.70866141732283472" top="0.55118110236220474" bottom="0.55118110236220474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4"/>
  <sheetViews>
    <sheetView showGridLines="0" showZeros="0" view="pageBreakPreview" zoomScaleNormal="100" zoomScaleSheetLayoutView="100" workbookViewId="0">
      <selection activeCell="N7" sqref="N7"/>
    </sheetView>
  </sheetViews>
  <sheetFormatPr defaultColWidth="9" defaultRowHeight="32.25" customHeight="1" x14ac:dyDescent="0.2"/>
  <cols>
    <col min="1" max="1" width="5.453125" style="6" customWidth="1"/>
    <col min="2" max="15" width="6.08984375" style="6" customWidth="1"/>
    <col min="16" max="16384" width="9" style="6"/>
  </cols>
  <sheetData>
    <row r="1" spans="1:18" ht="13" x14ac:dyDescent="0.2">
      <c r="A1" s="17"/>
    </row>
    <row r="2" spans="1:18" ht="26.25" customHeight="1" x14ac:dyDescent="0.2">
      <c r="A2" s="323" t="s">
        <v>25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</row>
    <row r="3" spans="1:18" ht="18" customHeight="1" x14ac:dyDescent="0.2">
      <c r="B3" s="10"/>
      <c r="C3" s="10"/>
      <c r="D3" s="10"/>
      <c r="E3" s="10"/>
      <c r="F3" s="4"/>
      <c r="G3" s="13"/>
      <c r="H3" s="9"/>
      <c r="J3" s="321" t="s">
        <v>21</v>
      </c>
      <c r="K3" s="321"/>
      <c r="L3" s="322">
        <f>申請書1!I23</f>
        <v>0</v>
      </c>
      <c r="M3" s="322"/>
      <c r="N3" s="322"/>
      <c r="O3" s="322"/>
    </row>
    <row r="4" spans="1:18" ht="24.75" customHeight="1" x14ac:dyDescent="0.2">
      <c r="A4" s="6" t="s">
        <v>12</v>
      </c>
      <c r="B4" s="10"/>
      <c r="C4" s="10"/>
      <c r="D4" s="10"/>
      <c r="E4" s="10"/>
      <c r="F4" s="4"/>
      <c r="G4" s="12"/>
      <c r="H4" s="9"/>
      <c r="L4" s="8"/>
    </row>
    <row r="5" spans="1:18" ht="20.25" customHeight="1" thickBot="1" x14ac:dyDescent="0.25">
      <c r="B5" s="73" t="s">
        <v>15</v>
      </c>
      <c r="C5" s="10" t="s">
        <v>13</v>
      </c>
      <c r="D5" s="73" t="s">
        <v>15</v>
      </c>
      <c r="E5" s="10" t="s">
        <v>14</v>
      </c>
      <c r="F5" s="73" t="s">
        <v>15</v>
      </c>
      <c r="G5" s="14" t="s">
        <v>16</v>
      </c>
      <c r="H5" s="9"/>
      <c r="L5" s="8"/>
    </row>
    <row r="6" spans="1:18" ht="20.25" customHeight="1" thickBot="1" x14ac:dyDescent="0.25">
      <c r="B6" s="333"/>
      <c r="C6" s="334"/>
      <c r="D6" s="335"/>
      <c r="E6" s="10" t="s">
        <v>18</v>
      </c>
      <c r="F6" s="15"/>
      <c r="G6" s="14"/>
      <c r="H6" s="9"/>
      <c r="L6" s="8"/>
    </row>
    <row r="7" spans="1:18" ht="20.25" customHeight="1" x14ac:dyDescent="0.2">
      <c r="B7" s="141"/>
      <c r="C7" s="141"/>
      <c r="D7" s="141"/>
      <c r="E7" s="10"/>
      <c r="F7" s="15"/>
      <c r="G7" s="14"/>
      <c r="H7" s="9"/>
      <c r="L7" s="17"/>
    </row>
    <row r="8" spans="1:18" ht="20.25" customHeight="1" thickBot="1" x14ac:dyDescent="0.25">
      <c r="A8" s="43" t="s">
        <v>117</v>
      </c>
      <c r="B8" s="10"/>
      <c r="C8" s="10"/>
      <c r="D8" s="10"/>
      <c r="E8" s="10"/>
      <c r="F8" s="4"/>
      <c r="G8" s="12"/>
      <c r="H8" s="9"/>
      <c r="L8" s="8"/>
    </row>
    <row r="9" spans="1:18" ht="20.25" customHeight="1" thickBot="1" x14ac:dyDescent="0.25">
      <c r="B9" s="336" t="s">
        <v>20</v>
      </c>
      <c r="C9" s="337"/>
      <c r="D9" s="337" t="s">
        <v>10</v>
      </c>
      <c r="E9" s="338"/>
      <c r="F9" s="324" t="s">
        <v>17</v>
      </c>
      <c r="G9" s="325"/>
      <c r="H9" s="325"/>
      <c r="I9" s="325"/>
      <c r="J9" s="325"/>
      <c r="K9" s="325" t="s">
        <v>11</v>
      </c>
      <c r="L9" s="325"/>
      <c r="M9" s="325"/>
      <c r="N9" s="325"/>
      <c r="O9" s="326"/>
    </row>
    <row r="10" spans="1:18" ht="20.25" customHeight="1" x14ac:dyDescent="0.2">
      <c r="A10" s="6">
        <v>1</v>
      </c>
      <c r="B10" s="327"/>
      <c r="C10" s="315"/>
      <c r="D10" s="315"/>
      <c r="E10" s="318"/>
      <c r="F10" s="328"/>
      <c r="G10" s="329"/>
      <c r="H10" s="329"/>
      <c r="I10" s="329"/>
      <c r="J10" s="330"/>
      <c r="K10" s="331"/>
      <c r="L10" s="329"/>
      <c r="M10" s="329"/>
      <c r="N10" s="329"/>
      <c r="O10" s="332"/>
      <c r="R10" s="18"/>
    </row>
    <row r="11" spans="1:18" ht="20.25" customHeight="1" x14ac:dyDescent="0.2">
      <c r="A11" s="6">
        <v>2</v>
      </c>
      <c r="B11" s="295"/>
      <c r="C11" s="296"/>
      <c r="D11" s="296"/>
      <c r="E11" s="300"/>
      <c r="F11" s="301"/>
      <c r="G11" s="302"/>
      <c r="H11" s="302"/>
      <c r="I11" s="302"/>
      <c r="J11" s="303"/>
      <c r="K11" s="304"/>
      <c r="L11" s="302"/>
      <c r="M11" s="302"/>
      <c r="N11" s="302"/>
      <c r="O11" s="305"/>
    </row>
    <row r="12" spans="1:18" ht="20.25" customHeight="1" x14ac:dyDescent="0.2">
      <c r="A12" s="6">
        <v>3</v>
      </c>
      <c r="B12" s="295"/>
      <c r="C12" s="296"/>
      <c r="D12" s="319"/>
      <c r="E12" s="320"/>
      <c r="F12" s="301"/>
      <c r="G12" s="302"/>
      <c r="H12" s="302"/>
      <c r="I12" s="302"/>
      <c r="J12" s="303"/>
      <c r="K12" s="304"/>
      <c r="L12" s="302"/>
      <c r="M12" s="302"/>
      <c r="N12" s="302"/>
      <c r="O12" s="305"/>
    </row>
    <row r="13" spans="1:18" ht="20.25" customHeight="1" x14ac:dyDescent="0.2">
      <c r="A13" s="6">
        <v>4</v>
      </c>
      <c r="B13" s="295"/>
      <c r="C13" s="296"/>
      <c r="D13" s="319"/>
      <c r="E13" s="320"/>
      <c r="F13" s="301"/>
      <c r="G13" s="302"/>
      <c r="H13" s="302"/>
      <c r="I13" s="302"/>
      <c r="J13" s="303"/>
      <c r="K13" s="304"/>
      <c r="L13" s="302"/>
      <c r="M13" s="302"/>
      <c r="N13" s="302"/>
      <c r="O13" s="305"/>
    </row>
    <row r="14" spans="1:18" ht="20.25" customHeight="1" x14ac:dyDescent="0.2">
      <c r="A14" s="6">
        <v>5</v>
      </c>
      <c r="B14" s="295"/>
      <c r="C14" s="296"/>
      <c r="D14" s="319"/>
      <c r="E14" s="320"/>
      <c r="F14" s="301"/>
      <c r="G14" s="302"/>
      <c r="H14" s="302"/>
      <c r="I14" s="302"/>
      <c r="J14" s="303"/>
      <c r="K14" s="304"/>
      <c r="L14" s="302"/>
      <c r="M14" s="302"/>
      <c r="N14" s="302"/>
      <c r="O14" s="305"/>
    </row>
    <row r="15" spans="1:18" ht="20.25" customHeight="1" x14ac:dyDescent="0.2">
      <c r="A15" s="6">
        <v>6</v>
      </c>
      <c r="B15" s="295"/>
      <c r="C15" s="296"/>
      <c r="D15" s="319"/>
      <c r="E15" s="320"/>
      <c r="F15" s="301"/>
      <c r="G15" s="302"/>
      <c r="H15" s="302"/>
      <c r="I15" s="302"/>
      <c r="J15" s="303"/>
      <c r="K15" s="304"/>
      <c r="L15" s="302"/>
      <c r="M15" s="302"/>
      <c r="N15" s="302"/>
      <c r="O15" s="305"/>
    </row>
    <row r="16" spans="1:18" ht="20.25" customHeight="1" x14ac:dyDescent="0.2">
      <c r="A16" s="6">
        <v>7</v>
      </c>
      <c r="B16" s="295"/>
      <c r="C16" s="296"/>
      <c r="D16" s="319"/>
      <c r="E16" s="320"/>
      <c r="F16" s="301"/>
      <c r="G16" s="302"/>
      <c r="H16" s="302"/>
      <c r="I16" s="302"/>
      <c r="J16" s="303"/>
      <c r="K16" s="304"/>
      <c r="L16" s="302"/>
      <c r="M16" s="302"/>
      <c r="N16" s="302"/>
      <c r="O16" s="305"/>
    </row>
    <row r="17" spans="1:15" ht="20.25" customHeight="1" x14ac:dyDescent="0.2">
      <c r="A17" s="6">
        <v>8</v>
      </c>
      <c r="B17" s="295"/>
      <c r="C17" s="296"/>
      <c r="D17" s="319"/>
      <c r="E17" s="320"/>
      <c r="F17" s="301"/>
      <c r="G17" s="302"/>
      <c r="H17" s="302"/>
      <c r="I17" s="302"/>
      <c r="J17" s="303"/>
      <c r="K17" s="304"/>
      <c r="L17" s="302"/>
      <c r="M17" s="302"/>
      <c r="N17" s="302"/>
      <c r="O17" s="305"/>
    </row>
    <row r="18" spans="1:15" ht="20.25" customHeight="1" x14ac:dyDescent="0.2">
      <c r="A18" s="6">
        <v>9</v>
      </c>
      <c r="B18" s="295"/>
      <c r="C18" s="296"/>
      <c r="D18" s="319"/>
      <c r="E18" s="320"/>
      <c r="F18" s="301"/>
      <c r="G18" s="302"/>
      <c r="H18" s="302"/>
      <c r="I18" s="302"/>
      <c r="J18" s="303"/>
      <c r="K18" s="304"/>
      <c r="L18" s="302"/>
      <c r="M18" s="302"/>
      <c r="N18" s="302"/>
      <c r="O18" s="305"/>
    </row>
    <row r="19" spans="1:15" ht="20.25" customHeight="1" x14ac:dyDescent="0.2">
      <c r="A19" s="6">
        <v>10</v>
      </c>
      <c r="B19" s="295"/>
      <c r="C19" s="296"/>
      <c r="D19" s="319"/>
      <c r="E19" s="320"/>
      <c r="F19" s="301"/>
      <c r="G19" s="302"/>
      <c r="H19" s="302"/>
      <c r="I19" s="302"/>
      <c r="J19" s="303"/>
      <c r="K19" s="304"/>
      <c r="L19" s="302"/>
      <c r="M19" s="302"/>
      <c r="N19" s="302"/>
      <c r="O19" s="305"/>
    </row>
    <row r="20" spans="1:15" ht="20.25" customHeight="1" x14ac:dyDescent="0.2">
      <c r="A20" s="6">
        <v>11</v>
      </c>
      <c r="B20" s="295"/>
      <c r="C20" s="296"/>
      <c r="D20" s="319"/>
      <c r="E20" s="320"/>
      <c r="F20" s="301"/>
      <c r="G20" s="302"/>
      <c r="H20" s="302"/>
      <c r="I20" s="302"/>
      <c r="J20" s="303"/>
      <c r="K20" s="304"/>
      <c r="L20" s="302"/>
      <c r="M20" s="302"/>
      <c r="N20" s="302"/>
      <c r="O20" s="305"/>
    </row>
    <row r="21" spans="1:15" ht="20.25" customHeight="1" thickBot="1" x14ac:dyDescent="0.25">
      <c r="A21" s="6">
        <v>12</v>
      </c>
      <c r="B21" s="288"/>
      <c r="C21" s="289"/>
      <c r="D21" s="316"/>
      <c r="E21" s="317"/>
      <c r="F21" s="306"/>
      <c r="G21" s="307"/>
      <c r="H21" s="307"/>
      <c r="I21" s="307"/>
      <c r="J21" s="308"/>
      <c r="K21" s="309"/>
      <c r="L21" s="307"/>
      <c r="M21" s="307"/>
      <c r="N21" s="307"/>
      <c r="O21" s="310"/>
    </row>
    <row r="22" spans="1:15" ht="20.25" customHeight="1" thickTop="1" thickBot="1" x14ac:dyDescent="0.25">
      <c r="B22" s="297" t="s">
        <v>19</v>
      </c>
      <c r="C22" s="298"/>
      <c r="D22" s="298"/>
      <c r="E22" s="299"/>
      <c r="F22" s="281">
        <f>SUM(F10:J21)</f>
        <v>0</v>
      </c>
      <c r="G22" s="282"/>
      <c r="H22" s="282"/>
      <c r="I22" s="282"/>
      <c r="J22" s="282"/>
      <c r="K22" s="282">
        <f>SUM(K10:O21)</f>
        <v>0</v>
      </c>
      <c r="L22" s="282"/>
      <c r="M22" s="282"/>
      <c r="N22" s="282"/>
      <c r="O22" s="283"/>
    </row>
    <row r="23" spans="1:15" ht="20.25" customHeight="1" x14ac:dyDescent="0.2">
      <c r="A23" s="6">
        <v>13</v>
      </c>
      <c r="B23" s="314"/>
      <c r="C23" s="315"/>
      <c r="D23" s="315"/>
      <c r="E23" s="318"/>
      <c r="F23" s="311"/>
      <c r="G23" s="312"/>
      <c r="H23" s="312"/>
      <c r="I23" s="312"/>
      <c r="J23" s="312"/>
      <c r="K23" s="312"/>
      <c r="L23" s="312"/>
      <c r="M23" s="312"/>
      <c r="N23" s="312"/>
      <c r="O23" s="313"/>
    </row>
    <row r="24" spans="1:15" ht="20.25" customHeight="1" x14ac:dyDescent="0.2">
      <c r="A24" s="6">
        <v>14</v>
      </c>
      <c r="B24" s="295"/>
      <c r="C24" s="296"/>
      <c r="D24" s="296"/>
      <c r="E24" s="300"/>
      <c r="F24" s="285"/>
      <c r="G24" s="286"/>
      <c r="H24" s="286"/>
      <c r="I24" s="286"/>
      <c r="J24" s="286"/>
      <c r="K24" s="286"/>
      <c r="L24" s="286"/>
      <c r="M24" s="286"/>
      <c r="N24" s="286"/>
      <c r="O24" s="287"/>
    </row>
    <row r="25" spans="1:15" ht="20.25" customHeight="1" x14ac:dyDescent="0.2">
      <c r="A25" s="6">
        <v>15</v>
      </c>
      <c r="B25" s="295"/>
      <c r="C25" s="296"/>
      <c r="D25" s="296"/>
      <c r="E25" s="300"/>
      <c r="F25" s="285"/>
      <c r="G25" s="286"/>
      <c r="H25" s="286"/>
      <c r="I25" s="286"/>
      <c r="J25" s="286"/>
      <c r="K25" s="286"/>
      <c r="L25" s="286"/>
      <c r="M25" s="286"/>
      <c r="N25" s="286"/>
      <c r="O25" s="287"/>
    </row>
    <row r="26" spans="1:15" ht="20.25" customHeight="1" x14ac:dyDescent="0.2">
      <c r="A26" s="6">
        <v>16</v>
      </c>
      <c r="B26" s="295"/>
      <c r="C26" s="296"/>
      <c r="D26" s="296"/>
      <c r="E26" s="300"/>
      <c r="F26" s="285"/>
      <c r="G26" s="286"/>
      <c r="H26" s="286"/>
      <c r="I26" s="286"/>
      <c r="J26" s="286"/>
      <c r="K26" s="286"/>
      <c r="L26" s="286"/>
      <c r="M26" s="286"/>
      <c r="N26" s="286"/>
      <c r="O26" s="287"/>
    </row>
    <row r="27" spans="1:15" ht="20.25" customHeight="1" x14ac:dyDescent="0.2">
      <c r="A27" s="6">
        <v>17</v>
      </c>
      <c r="B27" s="295"/>
      <c r="C27" s="296"/>
      <c r="D27" s="296"/>
      <c r="E27" s="300"/>
      <c r="F27" s="285"/>
      <c r="G27" s="286"/>
      <c r="H27" s="286"/>
      <c r="I27" s="286"/>
      <c r="J27" s="286"/>
      <c r="K27" s="286"/>
      <c r="L27" s="286"/>
      <c r="M27" s="286"/>
      <c r="N27" s="286"/>
      <c r="O27" s="287"/>
    </row>
    <row r="28" spans="1:15" ht="20.25" customHeight="1" x14ac:dyDescent="0.2">
      <c r="A28" s="6">
        <v>18</v>
      </c>
      <c r="B28" s="295"/>
      <c r="C28" s="296"/>
      <c r="D28" s="296"/>
      <c r="E28" s="300"/>
      <c r="F28" s="285"/>
      <c r="G28" s="286"/>
      <c r="H28" s="286"/>
      <c r="I28" s="286"/>
      <c r="J28" s="286"/>
      <c r="K28" s="286"/>
      <c r="L28" s="286"/>
      <c r="M28" s="286"/>
      <c r="N28" s="286"/>
      <c r="O28" s="287"/>
    </row>
    <row r="29" spans="1:15" ht="20.25" customHeight="1" x14ac:dyDescent="0.2">
      <c r="A29" s="6">
        <v>19</v>
      </c>
      <c r="B29" s="295"/>
      <c r="C29" s="296"/>
      <c r="D29" s="296"/>
      <c r="E29" s="300"/>
      <c r="F29" s="285"/>
      <c r="G29" s="286"/>
      <c r="H29" s="286"/>
      <c r="I29" s="286"/>
      <c r="J29" s="286"/>
      <c r="K29" s="286"/>
      <c r="L29" s="286"/>
      <c r="M29" s="286"/>
      <c r="N29" s="286"/>
      <c r="O29" s="287"/>
    </row>
    <row r="30" spans="1:15" ht="20.25" customHeight="1" x14ac:dyDescent="0.2">
      <c r="A30" s="6">
        <v>20</v>
      </c>
      <c r="B30" s="295"/>
      <c r="C30" s="296"/>
      <c r="D30" s="296"/>
      <c r="E30" s="300"/>
      <c r="F30" s="285"/>
      <c r="G30" s="286"/>
      <c r="H30" s="286"/>
      <c r="I30" s="286"/>
      <c r="J30" s="286"/>
      <c r="K30" s="286"/>
      <c r="L30" s="286"/>
      <c r="M30" s="286"/>
      <c r="N30" s="286"/>
      <c r="O30" s="287"/>
    </row>
    <row r="31" spans="1:15" ht="20.25" customHeight="1" x14ac:dyDescent="0.2">
      <c r="A31" s="6">
        <v>21</v>
      </c>
      <c r="B31" s="295"/>
      <c r="C31" s="296"/>
      <c r="D31" s="296"/>
      <c r="E31" s="300"/>
      <c r="F31" s="285"/>
      <c r="G31" s="286"/>
      <c r="H31" s="286"/>
      <c r="I31" s="286"/>
      <c r="J31" s="286"/>
      <c r="K31" s="286"/>
      <c r="L31" s="286"/>
      <c r="M31" s="286"/>
      <c r="N31" s="286"/>
      <c r="O31" s="287"/>
    </row>
    <row r="32" spans="1:15" ht="20.25" customHeight="1" x14ac:dyDescent="0.2">
      <c r="A32" s="6">
        <v>22</v>
      </c>
      <c r="B32" s="295"/>
      <c r="C32" s="296"/>
      <c r="D32" s="296"/>
      <c r="E32" s="300"/>
      <c r="F32" s="285"/>
      <c r="G32" s="286"/>
      <c r="H32" s="286"/>
      <c r="I32" s="286"/>
      <c r="J32" s="286"/>
      <c r="K32" s="286"/>
      <c r="L32" s="286"/>
      <c r="M32" s="286"/>
      <c r="N32" s="286"/>
      <c r="O32" s="287"/>
    </row>
    <row r="33" spans="1:15" ht="20.25" customHeight="1" x14ac:dyDescent="0.2">
      <c r="A33" s="6">
        <v>23</v>
      </c>
      <c r="B33" s="295"/>
      <c r="C33" s="296"/>
      <c r="D33" s="296"/>
      <c r="E33" s="300"/>
      <c r="F33" s="285"/>
      <c r="G33" s="286"/>
      <c r="H33" s="286"/>
      <c r="I33" s="286"/>
      <c r="J33" s="286"/>
      <c r="K33" s="286"/>
      <c r="L33" s="286"/>
      <c r="M33" s="286"/>
      <c r="N33" s="286"/>
      <c r="O33" s="287"/>
    </row>
    <row r="34" spans="1:15" ht="20.25" customHeight="1" thickBot="1" x14ac:dyDescent="0.25">
      <c r="A34" s="6">
        <v>24</v>
      </c>
      <c r="B34" s="288"/>
      <c r="C34" s="289"/>
      <c r="D34" s="289"/>
      <c r="E34" s="290"/>
      <c r="F34" s="291"/>
      <c r="G34" s="292"/>
      <c r="H34" s="292"/>
      <c r="I34" s="292"/>
      <c r="J34" s="292"/>
      <c r="K34" s="293"/>
      <c r="L34" s="293"/>
      <c r="M34" s="293"/>
      <c r="N34" s="293"/>
      <c r="O34" s="294"/>
    </row>
    <row r="35" spans="1:15" ht="20.25" customHeight="1" thickTop="1" thickBot="1" x14ac:dyDescent="0.25">
      <c r="B35" s="297" t="s">
        <v>19</v>
      </c>
      <c r="C35" s="298"/>
      <c r="D35" s="298"/>
      <c r="E35" s="299"/>
      <c r="F35" s="281">
        <f>SUM(F23:J34)</f>
        <v>0</v>
      </c>
      <c r="G35" s="282"/>
      <c r="H35" s="282"/>
      <c r="I35" s="282"/>
      <c r="J35" s="282"/>
      <c r="K35" s="282">
        <f>SUM(K23:O34)</f>
        <v>0</v>
      </c>
      <c r="L35" s="282"/>
      <c r="M35" s="282"/>
      <c r="N35" s="282"/>
      <c r="O35" s="283"/>
    </row>
    <row r="36" spans="1:15" ht="14.25" customHeight="1" x14ac:dyDescent="0.2">
      <c r="B36" s="284" t="s">
        <v>24</v>
      </c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</row>
    <row r="37" spans="1:15" ht="14.25" customHeight="1" x14ac:dyDescent="0.2">
      <c r="B37" s="284" t="s">
        <v>23</v>
      </c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</row>
    <row r="38" spans="1:15" ht="14" x14ac:dyDescent="0.2">
      <c r="B38" s="7"/>
      <c r="C38" s="10"/>
      <c r="D38" s="10"/>
      <c r="E38" s="10"/>
      <c r="F38" s="11"/>
      <c r="G38" s="7"/>
      <c r="H38" s="7"/>
    </row>
    <row r="39" spans="1:15" ht="14" x14ac:dyDescent="0.2">
      <c r="B39" s="7"/>
      <c r="C39" s="10"/>
      <c r="D39" s="10"/>
      <c r="E39" s="10"/>
      <c r="F39" s="11"/>
      <c r="G39" s="7"/>
      <c r="H39" s="7"/>
    </row>
    <row r="40" spans="1:15" ht="14" x14ac:dyDescent="0.2">
      <c r="B40" s="7"/>
      <c r="C40" s="10"/>
      <c r="D40" s="10"/>
      <c r="E40" s="10"/>
      <c r="F40" s="11"/>
      <c r="G40" s="7"/>
      <c r="H40" s="7"/>
    </row>
    <row r="41" spans="1:15" ht="14" x14ac:dyDescent="0.2">
      <c r="B41" s="7"/>
      <c r="C41" s="10"/>
      <c r="D41" s="10"/>
      <c r="E41" s="10"/>
      <c r="F41" s="11"/>
    </row>
    <row r="42" spans="1:15" ht="14" x14ac:dyDescent="0.2">
      <c r="B42" s="7"/>
      <c r="C42" s="10"/>
      <c r="D42" s="10"/>
      <c r="E42" s="10"/>
      <c r="F42" s="11"/>
    </row>
    <row r="43" spans="1:15" ht="14" x14ac:dyDescent="0.2">
      <c r="B43" s="7"/>
      <c r="C43" s="10"/>
      <c r="D43" s="10"/>
      <c r="E43" s="10"/>
      <c r="F43" s="11"/>
    </row>
    <row r="44" spans="1:15" ht="13" x14ac:dyDescent="0.2"/>
  </sheetData>
  <sheetProtection algorithmName="SHA-512" hashValue="0sDGA4ptojK0iwOgreuspzNSph+VCjen89sKEglRxJCIoTeg1L/VPTy5fP5zgUBzeXB6noIJ9krODjeNgoKuTw==" saltValue="aboYInR4xMwY4x4JK7dedA==" spinCount="100000" sheet="1" formatCells="0" formatColumns="0" formatRows="0" insertColumns="0" insertRows="0" deleteColumns="0" deleteRows="0" selectLockedCells="1"/>
  <mergeCells count="112">
    <mergeCell ref="F12:J12"/>
    <mergeCell ref="K12:O12"/>
    <mergeCell ref="F13:J13"/>
    <mergeCell ref="K13:O13"/>
    <mergeCell ref="J3:K3"/>
    <mergeCell ref="L3:O3"/>
    <mergeCell ref="A2:O2"/>
    <mergeCell ref="F9:J9"/>
    <mergeCell ref="K9:O9"/>
    <mergeCell ref="B10:C10"/>
    <mergeCell ref="F10:J10"/>
    <mergeCell ref="K10:O10"/>
    <mergeCell ref="F11:J11"/>
    <mergeCell ref="K11:O11"/>
    <mergeCell ref="D10:E10"/>
    <mergeCell ref="D11:E11"/>
    <mergeCell ref="D12:E12"/>
    <mergeCell ref="D13:E13"/>
    <mergeCell ref="B11:C11"/>
    <mergeCell ref="B12:C12"/>
    <mergeCell ref="B13:C13"/>
    <mergeCell ref="B6:D6"/>
    <mergeCell ref="B9:C9"/>
    <mergeCell ref="D9:E9"/>
    <mergeCell ref="B20:C20"/>
    <mergeCell ref="B21:C21"/>
    <mergeCell ref="B23:C23"/>
    <mergeCell ref="B24:C24"/>
    <mergeCell ref="D21:E21"/>
    <mergeCell ref="D23:E23"/>
    <mergeCell ref="D20:E20"/>
    <mergeCell ref="B14:C14"/>
    <mergeCell ref="B15:C15"/>
    <mergeCell ref="B16:C16"/>
    <mergeCell ref="B17:C17"/>
    <mergeCell ref="B18:C18"/>
    <mergeCell ref="B19:C19"/>
    <mergeCell ref="D16:E16"/>
    <mergeCell ref="D14:E14"/>
    <mergeCell ref="D15:E15"/>
    <mergeCell ref="B22:E22"/>
    <mergeCell ref="D17:E17"/>
    <mergeCell ref="D18:E18"/>
    <mergeCell ref="D19:E19"/>
    <mergeCell ref="D24:E24"/>
    <mergeCell ref="D25:E25"/>
    <mergeCell ref="D26:E26"/>
    <mergeCell ref="D27:E27"/>
    <mergeCell ref="D28:E28"/>
    <mergeCell ref="D29:E29"/>
    <mergeCell ref="B32:C32"/>
    <mergeCell ref="B25:C25"/>
    <mergeCell ref="B26:C26"/>
    <mergeCell ref="D30:E30"/>
    <mergeCell ref="D31:E31"/>
    <mergeCell ref="D32:E32"/>
    <mergeCell ref="B29:C29"/>
    <mergeCell ref="B27:C27"/>
    <mergeCell ref="B28:C28"/>
    <mergeCell ref="F14:J14"/>
    <mergeCell ref="K14:O14"/>
    <mergeCell ref="F15:J15"/>
    <mergeCell ref="K15:O15"/>
    <mergeCell ref="F16:J16"/>
    <mergeCell ref="K16:O16"/>
    <mergeCell ref="F17:J17"/>
    <mergeCell ref="K17:O17"/>
    <mergeCell ref="F18:J18"/>
    <mergeCell ref="K18:O18"/>
    <mergeCell ref="F19:J19"/>
    <mergeCell ref="K19:O19"/>
    <mergeCell ref="F20:J20"/>
    <mergeCell ref="K20:O20"/>
    <mergeCell ref="F21:J21"/>
    <mergeCell ref="K21:O21"/>
    <mergeCell ref="F23:J23"/>
    <mergeCell ref="K23:O23"/>
    <mergeCell ref="F24:J24"/>
    <mergeCell ref="K24:O24"/>
    <mergeCell ref="F22:J22"/>
    <mergeCell ref="K22:O22"/>
    <mergeCell ref="F25:J25"/>
    <mergeCell ref="K25:O25"/>
    <mergeCell ref="F26:J26"/>
    <mergeCell ref="K26:O26"/>
    <mergeCell ref="F27:J27"/>
    <mergeCell ref="K27:O27"/>
    <mergeCell ref="F28:J28"/>
    <mergeCell ref="K28:O28"/>
    <mergeCell ref="F29:J29"/>
    <mergeCell ref="K29:O29"/>
    <mergeCell ref="F35:J35"/>
    <mergeCell ref="K35:O35"/>
    <mergeCell ref="B36:O36"/>
    <mergeCell ref="B37:O37"/>
    <mergeCell ref="F30:J30"/>
    <mergeCell ref="K30:O30"/>
    <mergeCell ref="F31:J31"/>
    <mergeCell ref="K31:O31"/>
    <mergeCell ref="F32:J32"/>
    <mergeCell ref="K32:O32"/>
    <mergeCell ref="B34:C34"/>
    <mergeCell ref="D34:E34"/>
    <mergeCell ref="F34:J34"/>
    <mergeCell ref="K34:O34"/>
    <mergeCell ref="F33:J33"/>
    <mergeCell ref="K33:O33"/>
    <mergeCell ref="B33:C33"/>
    <mergeCell ref="B30:C30"/>
    <mergeCell ref="B31:C31"/>
    <mergeCell ref="B35:E35"/>
    <mergeCell ref="D33:E33"/>
  </mergeCells>
  <phoneticPr fontId="8"/>
  <pageMargins left="0.70866141732283472" right="0.70866141732283472" top="0.55118110236220474" bottom="0.55118110236220474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56"/>
  <sheetViews>
    <sheetView showGridLines="0" view="pageBreakPreview" zoomScaleNormal="100" zoomScaleSheetLayoutView="100" workbookViewId="0">
      <selection activeCell="N7" sqref="N7"/>
    </sheetView>
  </sheetViews>
  <sheetFormatPr defaultColWidth="9" defaultRowHeight="32.25" customHeight="1" x14ac:dyDescent="0.2"/>
  <cols>
    <col min="1" max="1" width="7.453125" style="19" customWidth="1"/>
    <col min="2" max="13" width="7.08984375" style="19" customWidth="1"/>
    <col min="14" max="14" width="6.453125" style="19" bestFit="1" customWidth="1"/>
    <col min="15" max="16" width="10.6328125" style="19" customWidth="1"/>
    <col min="17" max="17" width="5.90625" style="19" bestFit="1" customWidth="1"/>
    <col min="18" max="18" width="13.81640625" style="19" bestFit="1" customWidth="1"/>
    <col min="19" max="19" width="11" style="19" bestFit="1" customWidth="1"/>
    <col min="20" max="16384" width="9" style="19"/>
  </cols>
  <sheetData>
    <row r="1" spans="1:20" ht="15" customHeight="1" x14ac:dyDescent="0.2">
      <c r="A1" s="43"/>
    </row>
    <row r="2" spans="1:20" ht="21.75" customHeight="1" x14ac:dyDescent="0.2">
      <c r="A2" s="339" t="s">
        <v>38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4"/>
      <c r="O2" s="34"/>
    </row>
    <row r="3" spans="1:20" ht="21.75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4"/>
      <c r="O3" s="34"/>
    </row>
    <row r="4" spans="1:20" ht="14.25" customHeight="1" x14ac:dyDescent="0.2">
      <c r="A4" s="21" t="s">
        <v>26</v>
      </c>
      <c r="B4" s="22"/>
      <c r="C4" s="22"/>
      <c r="D4" s="22"/>
      <c r="E4" s="22"/>
      <c r="F4" s="22"/>
      <c r="G4" s="22"/>
      <c r="H4" s="22"/>
      <c r="I4" s="22"/>
      <c r="J4" s="22"/>
      <c r="N4" s="19" t="s">
        <v>111</v>
      </c>
      <c r="R4" s="19" t="s">
        <v>114</v>
      </c>
    </row>
    <row r="5" spans="1:20" ht="14" x14ac:dyDescent="0.2">
      <c r="C5" s="22"/>
      <c r="D5" s="22"/>
      <c r="E5" s="22"/>
      <c r="F5" s="22"/>
      <c r="G5" s="20"/>
      <c r="H5" s="20"/>
      <c r="I5" s="20"/>
      <c r="J5" s="20"/>
      <c r="N5" s="29"/>
      <c r="O5" s="31" t="s">
        <v>112</v>
      </c>
      <c r="P5" s="31" t="s">
        <v>113</v>
      </c>
      <c r="R5" s="32" t="s">
        <v>28</v>
      </c>
      <c r="S5" s="23" t="s">
        <v>29</v>
      </c>
      <c r="T5" s="23" t="s">
        <v>30</v>
      </c>
    </row>
    <row r="6" spans="1:20" ht="13" x14ac:dyDescent="0.2">
      <c r="N6" s="28">
        <f>電気使用状況表!D10</f>
        <v>0</v>
      </c>
      <c r="O6" s="122">
        <f>電気使用状況表!F10</f>
        <v>0</v>
      </c>
      <c r="P6" s="122">
        <f>電気使用状況表!F23</f>
        <v>0</v>
      </c>
      <c r="R6" s="123" t="s">
        <v>31</v>
      </c>
      <c r="S6" s="37">
        <f>その他保有設備一覧!G10</f>
        <v>0</v>
      </c>
      <c r="T6" s="24" t="e">
        <f>S6/S11</f>
        <v>#DIV/0!</v>
      </c>
    </row>
    <row r="7" spans="1:20" ht="14.25" customHeight="1" x14ac:dyDescent="0.2">
      <c r="B7" s="20"/>
      <c r="C7" s="20"/>
      <c r="D7" s="20"/>
      <c r="E7" s="20"/>
      <c r="F7" s="20"/>
      <c r="G7" s="20"/>
      <c r="H7" s="20"/>
      <c r="N7" s="28">
        <f>電気使用状況表!D11</f>
        <v>0</v>
      </c>
      <c r="O7" s="122">
        <f>電気使用状況表!F11</f>
        <v>0</v>
      </c>
      <c r="P7" s="122">
        <f>電気使用状況表!F24</f>
        <v>0</v>
      </c>
      <c r="R7" s="124" t="s">
        <v>32</v>
      </c>
      <c r="S7" s="37">
        <f>その他保有設備一覧!G16</f>
        <v>0</v>
      </c>
      <c r="T7" s="24" t="e">
        <f>S7/S11</f>
        <v>#DIV/0!</v>
      </c>
    </row>
    <row r="8" spans="1:20" ht="14.25" customHeight="1" x14ac:dyDescent="0.2">
      <c r="B8" s="20"/>
      <c r="C8" s="20"/>
      <c r="D8" s="20"/>
      <c r="E8" s="20"/>
      <c r="F8" s="20"/>
      <c r="G8" s="20"/>
      <c r="H8" s="20"/>
      <c r="N8" s="28">
        <f>電気使用状況表!D12</f>
        <v>0</v>
      </c>
      <c r="O8" s="122">
        <f>電気使用状況表!F12</f>
        <v>0</v>
      </c>
      <c r="P8" s="122">
        <f>電気使用状況表!F25</f>
        <v>0</v>
      </c>
      <c r="R8" s="124" t="s">
        <v>33</v>
      </c>
      <c r="S8" s="37">
        <f>その他保有設備一覧!G22</f>
        <v>0</v>
      </c>
      <c r="T8" s="24" t="e">
        <f>S8/S11</f>
        <v>#DIV/0!</v>
      </c>
    </row>
    <row r="9" spans="1:20" ht="14.25" customHeight="1" x14ac:dyDescent="0.2">
      <c r="B9" s="20"/>
      <c r="C9" s="20"/>
      <c r="D9" s="20"/>
      <c r="E9" s="20"/>
      <c r="F9" s="20"/>
      <c r="G9" s="20"/>
      <c r="H9" s="20"/>
      <c r="N9" s="28">
        <f>電気使用状況表!D13</f>
        <v>0</v>
      </c>
      <c r="O9" s="122">
        <f>電気使用状況表!F13</f>
        <v>0</v>
      </c>
      <c r="P9" s="122">
        <f>電気使用状況表!F26</f>
        <v>0</v>
      </c>
      <c r="R9" s="124" t="s">
        <v>34</v>
      </c>
      <c r="S9" s="37">
        <f>その他保有設備一覧!G28</f>
        <v>0</v>
      </c>
      <c r="T9" s="24" t="e">
        <f>S9/S11</f>
        <v>#DIV/0!</v>
      </c>
    </row>
    <row r="10" spans="1:20" ht="14.25" customHeight="1" x14ac:dyDescent="0.2">
      <c r="B10" s="20"/>
      <c r="C10" s="20"/>
      <c r="D10" s="20"/>
      <c r="E10" s="20"/>
      <c r="F10" s="20"/>
      <c r="G10" s="20"/>
      <c r="H10" s="20"/>
      <c r="N10" s="28">
        <f>電気使用状況表!D14</f>
        <v>0</v>
      </c>
      <c r="O10" s="122">
        <f>電気使用状況表!F14</f>
        <v>0</v>
      </c>
      <c r="P10" s="122">
        <f>電気使用状況表!F27</f>
        <v>0</v>
      </c>
      <c r="R10" s="124" t="s">
        <v>36</v>
      </c>
      <c r="S10" s="37">
        <f>その他保有設備一覧!G34</f>
        <v>0</v>
      </c>
      <c r="T10" s="24" t="e">
        <f>S10/S11</f>
        <v>#DIV/0!</v>
      </c>
    </row>
    <row r="11" spans="1:20" ht="14.25" customHeight="1" x14ac:dyDescent="0.2">
      <c r="B11" s="20"/>
      <c r="C11" s="20"/>
      <c r="D11" s="20"/>
      <c r="E11" s="20"/>
      <c r="F11" s="20"/>
      <c r="G11" s="20"/>
      <c r="H11" s="20"/>
      <c r="N11" s="28">
        <f>電気使用状況表!D15</f>
        <v>0</v>
      </c>
      <c r="O11" s="122">
        <f>電気使用状況表!F15</f>
        <v>0</v>
      </c>
      <c r="P11" s="122">
        <f>電気使用状況表!F28</f>
        <v>0</v>
      </c>
      <c r="R11" s="33" t="s">
        <v>37</v>
      </c>
      <c r="S11" s="37">
        <f>SUM(S6:S9)</f>
        <v>0</v>
      </c>
      <c r="T11" s="25"/>
    </row>
    <row r="12" spans="1:20" ht="14.25" customHeight="1" x14ac:dyDescent="0.2">
      <c r="B12" s="20"/>
      <c r="C12" s="20"/>
      <c r="D12" s="20"/>
      <c r="E12" s="20"/>
      <c r="F12" s="20"/>
      <c r="G12" s="20"/>
      <c r="H12" s="20"/>
      <c r="N12" s="28">
        <f>電気使用状況表!D16</f>
        <v>0</v>
      </c>
      <c r="O12" s="122">
        <f>電気使用状況表!F16</f>
        <v>0</v>
      </c>
      <c r="P12" s="122">
        <f>電気使用状況表!F29</f>
        <v>0</v>
      </c>
    </row>
    <row r="13" spans="1:20" ht="14.25" customHeight="1" x14ac:dyDescent="0.2">
      <c r="B13" s="20"/>
      <c r="C13" s="20"/>
      <c r="D13" s="20"/>
      <c r="E13" s="20"/>
      <c r="F13" s="20"/>
      <c r="G13" s="20"/>
      <c r="H13" s="20"/>
      <c r="N13" s="28">
        <f>電気使用状況表!D17</f>
        <v>0</v>
      </c>
      <c r="O13" s="122">
        <f>電気使用状況表!F17</f>
        <v>0</v>
      </c>
      <c r="P13" s="122">
        <f>電気使用状況表!F30</f>
        <v>0</v>
      </c>
    </row>
    <row r="14" spans="1:20" ht="14.25" customHeight="1" x14ac:dyDescent="0.2">
      <c r="B14" s="20"/>
      <c r="C14" s="20"/>
      <c r="D14" s="20"/>
      <c r="E14" s="20"/>
      <c r="F14" s="20"/>
      <c r="G14" s="20"/>
      <c r="H14" s="20"/>
      <c r="N14" s="28">
        <f>電気使用状況表!D18</f>
        <v>0</v>
      </c>
      <c r="O14" s="122">
        <f>電気使用状況表!F18</f>
        <v>0</v>
      </c>
      <c r="P14" s="122">
        <f>電気使用状況表!F31</f>
        <v>0</v>
      </c>
    </row>
    <row r="15" spans="1:20" ht="14.25" customHeight="1" x14ac:dyDescent="0.2">
      <c r="B15" s="20"/>
      <c r="C15" s="20"/>
      <c r="D15" s="20"/>
      <c r="E15" s="20"/>
      <c r="F15" s="20"/>
      <c r="G15" s="20"/>
      <c r="H15" s="20"/>
      <c r="N15" s="28">
        <f>電気使用状況表!D19</f>
        <v>0</v>
      </c>
      <c r="O15" s="122">
        <f>電気使用状況表!F19</f>
        <v>0</v>
      </c>
      <c r="P15" s="122">
        <f>電気使用状況表!F32</f>
        <v>0</v>
      </c>
    </row>
    <row r="16" spans="1:20" ht="14.25" customHeight="1" x14ac:dyDescent="0.2">
      <c r="B16" s="20"/>
      <c r="C16" s="20"/>
      <c r="D16" s="20"/>
      <c r="E16" s="20"/>
      <c r="F16" s="20"/>
      <c r="G16" s="20"/>
      <c r="H16" s="20"/>
      <c r="N16" s="28">
        <f>電気使用状況表!D20</f>
        <v>0</v>
      </c>
      <c r="O16" s="122">
        <f>電気使用状況表!F20</f>
        <v>0</v>
      </c>
      <c r="P16" s="122">
        <f>電気使用状況表!F33</f>
        <v>0</v>
      </c>
    </row>
    <row r="17" spans="2:16" ht="14.25" customHeight="1" x14ac:dyDescent="0.2">
      <c r="B17" s="20"/>
      <c r="C17" s="20"/>
      <c r="D17" s="20"/>
      <c r="E17" s="20"/>
      <c r="F17" s="20"/>
      <c r="G17" s="20"/>
      <c r="H17" s="20"/>
      <c r="N17" s="28">
        <f>電気使用状況表!D21</f>
        <v>0</v>
      </c>
      <c r="O17" s="122">
        <f>電気使用状況表!F21</f>
        <v>0</v>
      </c>
      <c r="P17" s="122">
        <f>電気使用状況表!F34</f>
        <v>0</v>
      </c>
    </row>
    <row r="18" spans="2:16" ht="14.25" customHeight="1" x14ac:dyDescent="0.2">
      <c r="B18" s="20"/>
      <c r="C18" s="20"/>
      <c r="D18" s="20"/>
      <c r="E18" s="20"/>
      <c r="F18" s="20"/>
      <c r="G18" s="20"/>
      <c r="H18" s="20"/>
    </row>
    <row r="19" spans="2:16" ht="14.25" customHeight="1" x14ac:dyDescent="0.2">
      <c r="B19" s="20"/>
      <c r="C19" s="20"/>
      <c r="D19" s="20"/>
      <c r="E19" s="20"/>
      <c r="F19" s="20"/>
      <c r="G19" s="20"/>
      <c r="H19" s="20"/>
    </row>
    <row r="20" spans="2:16" ht="14.25" customHeight="1" x14ac:dyDescent="0.2">
      <c r="B20" s="20"/>
      <c r="C20" s="20"/>
      <c r="D20" s="20"/>
      <c r="E20" s="20"/>
      <c r="F20" s="20"/>
      <c r="G20" s="20"/>
      <c r="H20" s="20"/>
    </row>
    <row r="21" spans="2:16" ht="14" x14ac:dyDescent="0.2">
      <c r="B21" s="26"/>
      <c r="C21" s="27"/>
    </row>
    <row r="22" spans="2:16" ht="14" x14ac:dyDescent="0.2">
      <c r="B22" s="26"/>
      <c r="C22" s="27"/>
    </row>
    <row r="23" spans="2:16" ht="14" x14ac:dyDescent="0.2">
      <c r="B23" s="26"/>
      <c r="C23" s="27"/>
    </row>
    <row r="24" spans="2:16" ht="14" x14ac:dyDescent="0.2">
      <c r="B24" s="26"/>
      <c r="C24" s="27"/>
    </row>
    <row r="25" spans="2:16" ht="14" x14ac:dyDescent="0.2">
      <c r="B25" s="26"/>
      <c r="C25" s="27"/>
    </row>
    <row r="26" spans="2:16" ht="14" x14ac:dyDescent="0.2">
      <c r="B26" s="26"/>
      <c r="C26" s="27"/>
    </row>
    <row r="27" spans="2:16" ht="14" x14ac:dyDescent="0.2">
      <c r="B27" s="26"/>
      <c r="C27" s="27"/>
    </row>
    <row r="28" spans="2:16" ht="14" x14ac:dyDescent="0.2">
      <c r="B28" s="26"/>
      <c r="C28" s="27"/>
    </row>
    <row r="29" spans="2:16" ht="13" x14ac:dyDescent="0.2"/>
    <row r="30" spans="2:16" ht="13" x14ac:dyDescent="0.2"/>
    <row r="31" spans="2:16" ht="13" x14ac:dyDescent="0.2"/>
    <row r="32" spans="2:16" ht="14" x14ac:dyDescent="0.2">
      <c r="B32" s="26"/>
      <c r="C32" s="27"/>
    </row>
    <row r="33" spans="1:3" ht="13.5" customHeight="1" x14ac:dyDescent="0.2">
      <c r="B33" s="22"/>
      <c r="C33" s="22"/>
    </row>
    <row r="34" spans="1:3" ht="13.5" customHeight="1" x14ac:dyDescent="0.2">
      <c r="A34" s="21" t="s">
        <v>27</v>
      </c>
    </row>
    <row r="35" spans="1:3" ht="13.5" customHeight="1" x14ac:dyDescent="0.2"/>
    <row r="36" spans="1:3" ht="13.5" customHeight="1" x14ac:dyDescent="0.2"/>
    <row r="37" spans="1:3" ht="13.5" customHeight="1" x14ac:dyDescent="0.2"/>
    <row r="38" spans="1:3" ht="13.5" customHeight="1" x14ac:dyDescent="0.2"/>
    <row r="39" spans="1:3" ht="13.5" customHeight="1" x14ac:dyDescent="0.2"/>
    <row r="40" spans="1:3" ht="13.5" customHeight="1" x14ac:dyDescent="0.2"/>
    <row r="41" spans="1:3" ht="13.5" customHeight="1" x14ac:dyDescent="0.2"/>
    <row r="42" spans="1:3" ht="13.5" customHeight="1" x14ac:dyDescent="0.2"/>
    <row r="43" spans="1:3" ht="13.5" customHeight="1" x14ac:dyDescent="0.2"/>
    <row r="44" spans="1:3" ht="13.5" customHeight="1" x14ac:dyDescent="0.2"/>
    <row r="45" spans="1:3" ht="13.5" customHeight="1" x14ac:dyDescent="0.2"/>
    <row r="46" spans="1:3" ht="13.5" customHeight="1" x14ac:dyDescent="0.2"/>
    <row r="47" spans="1:3" ht="13.5" customHeight="1" x14ac:dyDescent="0.2"/>
    <row r="48" spans="1:3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</sheetData>
  <sheetProtection algorithmName="SHA-512" hashValue="Vkmv5M77nucJAHZijifz+NoxwUqwe0oWWwk2j8s1HNEpRsQugDvGNUzrHx5gok2Uy+oJvjO9DNvgWpjkUXm9wQ==" saltValue="Fd0b0uOGy69ADZXY9Vzk+g==" spinCount="100000" sheet="1" selectLockedCells="1" selectUnlockedCells="1"/>
  <mergeCells count="1">
    <mergeCell ref="A2:M2"/>
  </mergeCells>
  <phoneticPr fontId="10"/>
  <pageMargins left="0.70866141732283472" right="0.70866141732283472" top="0.55118110236220474" bottom="0.55118110236220474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申請書1</vt:lpstr>
      <vt:lpstr>申請書2</vt:lpstr>
      <vt:lpstr>申請書３</vt:lpstr>
      <vt:lpstr>申請書４</vt:lpstr>
      <vt:lpstr>その他保有設備一覧</vt:lpstr>
      <vt:lpstr>電気使用状況表</vt:lpstr>
      <vt:lpstr>【記載不要】解析表</vt:lpstr>
      <vt:lpstr>【記載不要】解析表!Print_Area</vt:lpstr>
      <vt:lpstr>その他保有設備一覧!Print_Area</vt:lpstr>
      <vt:lpstr>申請書1!Print_Area</vt:lpstr>
      <vt:lpstr>申請書2!Print_Area</vt:lpstr>
      <vt:lpstr>申請書３!Print_Area</vt:lpstr>
      <vt:lpstr>申請書４!Print_Area</vt:lpstr>
      <vt:lpstr>電気使用状況表!Print_Area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2024-03-22T01:12:54Z</dcterms:created>
  <dcterms:modified xsi:type="dcterms:W3CDTF">2025-04-02T09:14:43Z</dcterms:modified>
</cp:coreProperties>
</file>