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updateLinks="never" codeName="ThisWorkbook" defaultThemeVersion="164011"/>
  <workbookProtection workbookAlgorithmName="SHA-512" workbookHashValue="cF5nwTOWh4xIAmCnV7jPhPiBDBBTsg+Pq21PTlkDVABFFLHcwJ8gdITeksXPwk1H6WH1XRQzBcK9SsqqmrB7bw==" workbookSaltValue="80OCqlA7ffoyXVDS0EaqOw==" workbookSpinCount="100000" lockStructure="1"/>
  <bookViews>
    <workbookView xWindow="0" yWindow="0" windowWidth="16640" windowHeight="6780" tabRatio="799"/>
  </bookViews>
  <sheets>
    <sheet name="目次" sheetId="53" r:id="rId1"/>
    <sheet name="表紙" sheetId="40" r:id="rId2"/>
    <sheet name="1-1" sheetId="45" r:id="rId3"/>
    <sheet name="1-2" sheetId="46" r:id="rId4"/>
    <sheet name="1-3" sheetId="47" r:id="rId5"/>
    <sheet name="1-4" sheetId="48" r:id="rId6"/>
    <sheet name="付表２" sheetId="49" r:id="rId7"/>
    <sheet name="展1" sheetId="50" r:id="rId8"/>
    <sheet name="展2" sheetId="58" r:id="rId9"/>
    <sheet name="展3" sheetId="59" r:id="rId10"/>
    <sheet name="展4" sheetId="60" r:id="rId11"/>
    <sheet name="展5" sheetId="61" r:id="rId12"/>
    <sheet name="EC・Web" sheetId="51" r:id="rId13"/>
    <sheet name="販促" sheetId="52" r:id="rId14"/>
  </sheets>
  <definedNames>
    <definedName name="PR">販促!$Z$7:$AB$7</definedName>
    <definedName name="_xlnm.Print_Area" localSheetId="2">'1-1'!$A$1:$V$40</definedName>
    <definedName name="_xlnm.Print_Area" localSheetId="12">EC・Web!$A$1:$J$39</definedName>
    <definedName name="_xlnm.Print_Area" localSheetId="7">展1!$A$1:$J$46</definedName>
    <definedName name="_xlnm.Print_Area" localSheetId="8">展2!$A$1:$J$46</definedName>
    <definedName name="_xlnm.Print_Area" localSheetId="9">展3!$A$1:$J$46</definedName>
    <definedName name="_xlnm.Print_Area" localSheetId="10">展4!$A$1:$J$46</definedName>
    <definedName name="_xlnm.Print_Area" localSheetId="11">展5!$A$1:$J$46</definedName>
    <definedName name="_xlnm.Print_Area" localSheetId="13">販促!$A$1:$J$49</definedName>
    <definedName name="_xlnm.Print_Area" localSheetId="1">表紙!$A$1:$V$38</definedName>
    <definedName name="_xlnm.Print_Area" localSheetId="6">付表２!$A$1:$G$35</definedName>
    <definedName name="オ" localSheetId="7">展1!$AB$6:$AC$6</definedName>
    <definedName name="オ" localSheetId="8">展2!$AB$6:$AC$6</definedName>
    <definedName name="オ" localSheetId="9">展3!$AB$6:$AC$6</definedName>
    <definedName name="オ" localSheetId="10">展4!$AB$6:$AC$6</definedName>
    <definedName name="オ" localSheetId="11">展5!$AB$6:$AC$6</definedName>
    <definedName name="印">販促!$Z$6:$AC$6</definedName>
    <definedName name="広">販促!$Z$8:$AF$8</definedName>
    <definedName name="材" localSheetId="7">展1!$AB$7:$AF$7</definedName>
    <definedName name="材" localSheetId="8">展2!$AB$7:$AF$7</definedName>
    <definedName name="材" localSheetId="9">展3!$AB$7:$AF$7</definedName>
    <definedName name="材" localSheetId="10">展4!$AB$7:$AF$7</definedName>
    <definedName name="材" localSheetId="11">展5!$AB$7:$AF$7</definedName>
    <definedName name="出" localSheetId="7">展1!$AB$5:$AE$5</definedName>
    <definedName name="出" localSheetId="8">展2!$AB$5:$AE$5</definedName>
    <definedName name="出" localSheetId="9">展3!$AB$5:$AE$5</definedName>
    <definedName name="出" localSheetId="10">展4!$AB$5:$AE$5</definedName>
    <definedName name="出" localSheetId="11">展5!$AB$5:$AE$5</definedName>
    <definedName name="送" localSheetId="7">展1!$AB$8:$AD$8</definedName>
    <definedName name="送" localSheetId="8">展2!$AB$8:$AD$8</definedName>
    <definedName name="送" localSheetId="9">展3!$AB$8:$AD$8</definedName>
    <definedName name="送" localSheetId="10">展4!$AB$8:$AD$8</definedName>
    <definedName name="送" localSheetId="11">展5!$AB$8:$AD$8</definedName>
    <definedName name="販促費" localSheetId="13">販促!$Y$6:$Y$8</definedName>
    <definedName name="費用名" localSheetId="7">展1!$AA$5:$AA$8</definedName>
    <definedName name="費用名" localSheetId="8">展2!$AA$5:$AA$8</definedName>
    <definedName name="費用名" localSheetId="9">展3!$AA$5:$AA$8</definedName>
    <definedName name="費用名" localSheetId="10">展4!$AA$5:$AA$8</definedName>
    <definedName name="費用名" localSheetId="11">展5!$AA$5:$AA$8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49" l="1"/>
  <c r="E42" i="49"/>
  <c r="G10" i="49" l="1"/>
  <c r="G9" i="49"/>
  <c r="G8" i="49"/>
  <c r="G7" i="49"/>
  <c r="G6" i="49"/>
  <c r="F10" i="49"/>
  <c r="F9" i="49"/>
  <c r="F8" i="49"/>
  <c r="F7" i="49"/>
  <c r="F6" i="49"/>
  <c r="E10" i="49"/>
  <c r="E9" i="49"/>
  <c r="E8" i="49"/>
  <c r="E7" i="49"/>
  <c r="E6" i="49"/>
  <c r="D10" i="49"/>
  <c r="D9" i="49"/>
  <c r="D8" i="49"/>
  <c r="D7" i="49"/>
  <c r="D6" i="49"/>
  <c r="J42" i="58"/>
  <c r="J42" i="50"/>
  <c r="C6" i="49" s="1"/>
  <c r="J44" i="50"/>
  <c r="C8" i="49" s="1"/>
  <c r="J43" i="50"/>
  <c r="C7" i="49" s="1"/>
  <c r="J45" i="61" l="1"/>
  <c r="J44" i="61"/>
  <c r="J43" i="61"/>
  <c r="J42" i="61"/>
  <c r="J46" i="61" s="1"/>
  <c r="G41" i="61"/>
  <c r="F36" i="61"/>
  <c r="F31" i="61"/>
  <c r="F26" i="61"/>
  <c r="F21" i="61"/>
  <c r="F16" i="61"/>
  <c r="F11" i="61"/>
  <c r="F8" i="61"/>
  <c r="F5" i="61"/>
  <c r="F41" i="61" s="1"/>
  <c r="J45" i="60"/>
  <c r="J44" i="60"/>
  <c r="J43" i="60"/>
  <c r="J42" i="60"/>
  <c r="J46" i="60" s="1"/>
  <c r="G41" i="60"/>
  <c r="F36" i="60"/>
  <c r="F31" i="60"/>
  <c r="F26" i="60"/>
  <c r="F21" i="60"/>
  <c r="F16" i="60"/>
  <c r="F11" i="60"/>
  <c r="F8" i="60"/>
  <c r="F5" i="60"/>
  <c r="F41" i="60" s="1"/>
  <c r="J45" i="59"/>
  <c r="J44" i="59"/>
  <c r="J43" i="59"/>
  <c r="J42" i="59"/>
  <c r="J46" i="59" s="1"/>
  <c r="G41" i="59"/>
  <c r="F36" i="59"/>
  <c r="F31" i="59"/>
  <c r="F26" i="59"/>
  <c r="F21" i="59"/>
  <c r="F16" i="59"/>
  <c r="F11" i="59"/>
  <c r="F8" i="59"/>
  <c r="F5" i="59"/>
  <c r="F41" i="59" s="1"/>
  <c r="J45" i="58"/>
  <c r="J44" i="58"/>
  <c r="J43" i="58"/>
  <c r="J46" i="58"/>
  <c r="G41" i="58"/>
  <c r="F36" i="58"/>
  <c r="F31" i="58"/>
  <c r="F26" i="58"/>
  <c r="F21" i="58"/>
  <c r="F16" i="58"/>
  <c r="F11" i="58"/>
  <c r="F8" i="58"/>
  <c r="F5" i="58"/>
  <c r="F41" i="58" s="1"/>
  <c r="F23" i="51"/>
  <c r="F28" i="51"/>
  <c r="F33" i="51"/>
  <c r="F18" i="51"/>
  <c r="F10" i="51"/>
  <c r="F7" i="51"/>
  <c r="F4" i="51"/>
  <c r="F5" i="50"/>
  <c r="G38" i="51" l="1"/>
  <c r="J39" i="51" s="1"/>
  <c r="C14" i="49" s="1"/>
  <c r="F38" i="51"/>
  <c r="G13" i="51"/>
  <c r="J14" i="51" s="1"/>
  <c r="C13" i="49" s="1"/>
  <c r="F13" i="51"/>
  <c r="G41" i="50"/>
  <c r="F41" i="50"/>
  <c r="C15" i="49" l="1"/>
  <c r="J45" i="50"/>
  <c r="C9" i="49" s="1"/>
  <c r="J46" i="50" l="1"/>
  <c r="C10" i="49" s="1"/>
  <c r="C27" i="49" l="1"/>
  <c r="E27" i="49" s="1"/>
  <c r="C26" i="49"/>
  <c r="E26" i="49" s="1"/>
  <c r="C25" i="49"/>
  <c r="E25" i="49" s="1"/>
  <c r="C24" i="49"/>
  <c r="E24" i="49" s="1"/>
  <c r="C23" i="49"/>
  <c r="E23" i="49" s="1"/>
  <c r="C22" i="49"/>
  <c r="E22" i="49" s="1"/>
  <c r="C28" i="49" l="1"/>
  <c r="E28" i="49" s="1"/>
  <c r="J48" i="52"/>
  <c r="F15" i="49" s="1"/>
  <c r="C31" i="49" s="1"/>
  <c r="E31" i="49" s="1"/>
  <c r="J47" i="52"/>
  <c r="F14" i="49" s="1"/>
  <c r="C30" i="49" s="1"/>
  <c r="E30" i="49" s="1"/>
  <c r="J46" i="52"/>
  <c r="G45" i="52"/>
  <c r="F40" i="52"/>
  <c r="F35" i="52"/>
  <c r="F30" i="52"/>
  <c r="F25" i="52"/>
  <c r="F20" i="52"/>
  <c r="F15" i="52"/>
  <c r="F10" i="52"/>
  <c r="F5" i="52"/>
  <c r="F45" i="52" s="1"/>
  <c r="J2" i="52"/>
  <c r="F36" i="50"/>
  <c r="F31" i="50"/>
  <c r="F26" i="50"/>
  <c r="F21" i="50"/>
  <c r="F16" i="50"/>
  <c r="F11" i="50"/>
  <c r="F8" i="50"/>
  <c r="J49" i="52" l="1"/>
  <c r="F16" i="49" s="1"/>
  <c r="F13" i="49"/>
  <c r="C29" i="49" s="1"/>
  <c r="R27" i="40"/>
  <c r="C32" i="49" l="1"/>
  <c r="E29" i="49"/>
  <c r="E32" i="49" l="1"/>
  <c r="E33" i="49" s="1"/>
  <c r="C33" i="49"/>
</calcChain>
</file>

<file path=xl/sharedStrings.xml><?xml version="1.0" encoding="utf-8"?>
<sst xmlns="http://schemas.openxmlformats.org/spreadsheetml/2006/main" count="850" uniqueCount="258">
  <si>
    <t>　公益財団法人東京都中小企業振興公社　</t>
  </si>
  <si>
    <t>　　　　理　事　長　殿</t>
    <phoneticPr fontId="2"/>
  </si>
  <si>
    <t>（役職）</t>
    <rPh sb="1" eb="2">
      <t>ヤク</t>
    </rPh>
    <phoneticPr fontId="2"/>
  </si>
  <si>
    <t>（氏名）</t>
    <rPh sb="1" eb="3">
      <t>シメイ</t>
    </rPh>
    <phoneticPr fontId="2"/>
  </si>
  <si>
    <t>記</t>
  </si>
  <si>
    <t>年</t>
    <rPh sb="0" eb="1">
      <t>ネン</t>
    </rPh>
    <phoneticPr fontId="2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</si>
  <si>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2"/>
  </si>
  <si>
    <t>名　　称</t>
    <rPh sb="0" eb="1">
      <t>メイ</t>
    </rPh>
    <rPh sb="3" eb="4">
      <t>ショウ</t>
    </rPh>
    <phoneticPr fontId="2"/>
  </si>
  <si>
    <t>実印</t>
    <rPh sb="0" eb="2">
      <t>ジツイン</t>
    </rPh>
    <phoneticPr fontId="2"/>
  </si>
  <si>
    <t>展示会名</t>
    <rPh sb="0" eb="3">
      <t>テンジカイ</t>
    </rPh>
    <rPh sb="3" eb="4">
      <t>メイ</t>
    </rPh>
    <phoneticPr fontId="2"/>
  </si>
  <si>
    <t>会期</t>
    <rPh sb="0" eb="2">
      <t>カイキ</t>
    </rPh>
    <phoneticPr fontId="2"/>
  </si>
  <si>
    <t>リアル</t>
    <phoneticPr fontId="2"/>
  </si>
  <si>
    <t>～</t>
    <phoneticPr fontId="2"/>
  </si>
  <si>
    <t>オンライン</t>
    <phoneticPr fontId="2"/>
  </si>
  <si>
    <t>展示会５</t>
    <rPh sb="0" eb="3">
      <t>テンジカイ</t>
    </rPh>
    <phoneticPr fontId="2"/>
  </si>
  <si>
    <t>ECモール名</t>
    <rPh sb="5" eb="6">
      <t>メイ</t>
    </rPh>
    <phoneticPr fontId="2"/>
  </si>
  <si>
    <t>ECモールURL</t>
    <phoneticPr fontId="2"/>
  </si>
  <si>
    <t>令和</t>
    <rPh sb="0" eb="2">
      <t>レイワ</t>
    </rPh>
    <phoneticPr fontId="2"/>
  </si>
  <si>
    <t>申請区分Ａ：パラスポーツ関連の製品等</t>
    <rPh sb="0" eb="2">
      <t>シンセイ</t>
    </rPh>
    <phoneticPr fontId="2"/>
  </si>
  <si>
    <t>申請区分Ｂ：障害者・高齢者向け製品等</t>
    <rPh sb="0" eb="2">
      <t>シンセイ</t>
    </rPh>
    <phoneticPr fontId="2"/>
  </si>
  <si>
    <t>円</t>
    <rPh sb="0" eb="1">
      <t>エン</t>
    </rPh>
    <phoneticPr fontId="2"/>
  </si>
  <si>
    <t>助成金交付申請額</t>
    <rPh sb="0" eb="3">
      <t>ジョセイキン</t>
    </rPh>
    <rPh sb="3" eb="5">
      <t>コウフ</t>
    </rPh>
    <rPh sb="5" eb="8">
      <t>シンセイガク</t>
    </rPh>
    <phoneticPr fontId="2"/>
  </si>
  <si>
    <t>円</t>
    <phoneticPr fontId="2"/>
  </si>
  <si>
    <t>代 表 者</t>
    <phoneticPr fontId="2"/>
  </si>
  <si>
    <t>報告日</t>
    <rPh sb="0" eb="3">
      <t>ホウコクビ</t>
    </rPh>
    <phoneticPr fontId="2"/>
  </si>
  <si>
    <t>〒</t>
    <phoneticPr fontId="2"/>
  </si>
  <si>
    <t>-</t>
    <phoneticPr fontId="2"/>
  </si>
  <si>
    <t>電話番号</t>
    <rPh sb="0" eb="4">
      <t>デンワバンゴウ</t>
    </rPh>
    <phoneticPr fontId="2"/>
  </si>
  <si>
    <t>※ 電子申請の場合は押印省略可</t>
    <phoneticPr fontId="2"/>
  </si>
  <si>
    <t>令和５年度 障害者向け製品等の販路開拓支援事業 実績報告書</t>
    <rPh sb="0" eb="2">
      <t>レイワ</t>
    </rPh>
    <rPh sb="3" eb="5">
      <t>ネンド</t>
    </rPh>
    <rPh sb="21" eb="23">
      <t>ジギョウ</t>
    </rPh>
    <rPh sb="24" eb="26">
      <t>ジッセキ</t>
    </rPh>
    <rPh sb="26" eb="28">
      <t>ホウコク</t>
    </rPh>
    <phoneticPr fontId="2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</si>
  <si>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4"/>
  </si>
  <si>
    <t>～</t>
    <phoneticPr fontId="2"/>
  </si>
  <si>
    <t>月</t>
    <rPh sb="0" eb="1">
      <t>ガツ</t>
    </rPh>
    <phoneticPr fontId="4"/>
  </si>
  <si>
    <t>号をもって交付決定の通知があった</t>
    <rPh sb="0" eb="1">
      <t>ゴウ</t>
    </rPh>
    <phoneticPr fontId="4"/>
  </si>
  <si>
    <t>１ 申請区分</t>
    <rPh sb="2" eb="4">
      <t>シンセイ</t>
    </rPh>
    <rPh sb="4" eb="6">
      <t>クブン</t>
    </rPh>
    <phoneticPr fontId="2"/>
  </si>
  <si>
    <t>２ 助成対象商品名</t>
    <rPh sb="2" eb="4">
      <t>ジョセイ</t>
    </rPh>
    <rPh sb="4" eb="6">
      <t>タイショウ</t>
    </rPh>
    <rPh sb="6" eb="8">
      <t>ショウヒン</t>
    </rPh>
    <rPh sb="8" eb="9">
      <t>メイ</t>
    </rPh>
    <phoneticPr fontId="2"/>
  </si>
  <si>
    <t>３ 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2"/>
  </si>
  <si>
    <t>４ 助成事業実施内容 及び 成果</t>
    <rPh sb="4" eb="6">
      <t>ジギョウ</t>
    </rPh>
    <rPh sb="6" eb="8">
      <t>ジッシ</t>
    </rPh>
    <rPh sb="8" eb="10">
      <t>ナイヨウ</t>
    </rPh>
    <rPh sb="11" eb="12">
      <t>オヨ</t>
    </rPh>
    <rPh sb="14" eb="16">
      <t>セイカ</t>
    </rPh>
    <phoneticPr fontId="2"/>
  </si>
  <si>
    <t>付表１のとおり</t>
    <rPh sb="0" eb="2">
      <t>フヒョウ</t>
    </rPh>
    <phoneticPr fontId="2"/>
  </si>
  <si>
    <t>付表２のとおり</t>
    <rPh sb="0" eb="2">
      <t>フヒョウ</t>
    </rPh>
    <phoneticPr fontId="2"/>
  </si>
  <si>
    <t>６ 提出書類</t>
    <rPh sb="2" eb="4">
      <t>テイシュツ</t>
    </rPh>
    <rPh sb="4" eb="6">
      <t>ショルイ</t>
    </rPh>
    <phoneticPr fontId="2"/>
  </si>
  <si>
    <t>　(１)　助成事業の実施に係る資料</t>
    <phoneticPr fontId="2"/>
  </si>
  <si>
    <t>　　　　報告書、写真、資料</t>
  </si>
  <si>
    <t>　(２)　助成事業の契約・支払に係る資料関係</t>
  </si>
  <si>
    <t>　　　　見積書、契約書、納品書、請求書、振込控、領収書等</t>
  </si>
  <si>
    <t>様式第８号（付表１―１）</t>
    <rPh sb="6" eb="8">
      <t>フヒョウ</t>
    </rPh>
    <phoneticPr fontId="2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</si>
  <si>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2"/>
  </si>
  <si>
    <t>１　助成対象経費</t>
    <phoneticPr fontId="2"/>
  </si>
  <si>
    <t>４　助成事業実施内容及び成果</t>
    <phoneticPr fontId="2"/>
  </si>
  <si>
    <t>２　助成予定額</t>
    <phoneticPr fontId="2"/>
  </si>
  <si>
    <t>（交付決定通知書記載の金額）</t>
    <phoneticPr fontId="2"/>
  </si>
  <si>
    <t>３　変更後助成予定額</t>
    <phoneticPr fontId="2"/>
  </si>
  <si>
    <t>（助成事業の変更承認を受けた場合の金額）</t>
    <phoneticPr fontId="2"/>
  </si>
  <si>
    <t>（１）事業の経過（日程を含む）</t>
    <phoneticPr fontId="2"/>
  </si>
  <si>
    <t>（２）事業全体の成果</t>
    <phoneticPr fontId="2"/>
  </si>
  <si>
    <t>（３）成果に対する今後の展開</t>
    <rPh sb="3" eb="5">
      <t>セイカ</t>
    </rPh>
    <rPh sb="6" eb="7">
      <t>タイ</t>
    </rPh>
    <rPh sb="9" eb="11">
      <t>コンゴ</t>
    </rPh>
    <rPh sb="12" eb="14">
      <t>テンカイ</t>
    </rPh>
    <phoneticPr fontId="2"/>
  </si>
  <si>
    <t>（４）特記事項</t>
    <rPh sb="3" eb="5">
      <t>トッキ</t>
    </rPh>
    <rPh sb="5" eb="7">
      <t>ジコウ</t>
    </rPh>
    <phoneticPr fontId="2"/>
  </si>
  <si>
    <t>会　場</t>
    <rPh sb="0" eb="1">
      <t>カイ</t>
    </rPh>
    <rPh sb="2" eb="3">
      <t>バ</t>
    </rPh>
    <phoneticPr fontId="2"/>
  </si>
  <si>
    <t>名</t>
    <rPh sb="0" eb="1">
      <t>メイ</t>
    </rPh>
    <phoneticPr fontId="2"/>
  </si>
  <si>
    <t>名刺獲得数</t>
    <rPh sb="0" eb="2">
      <t>メイシ</t>
    </rPh>
    <rPh sb="2" eb="5">
      <t>カクトクスウ</t>
    </rPh>
    <phoneticPr fontId="2"/>
  </si>
  <si>
    <t>枚</t>
    <rPh sb="0" eb="1">
      <t>マイ</t>
    </rPh>
    <phoneticPr fontId="2"/>
  </si>
  <si>
    <t>有望顧客数</t>
    <rPh sb="0" eb="2">
      <t>ユウボウ</t>
    </rPh>
    <rPh sb="2" eb="4">
      <t>コキャク</t>
    </rPh>
    <rPh sb="4" eb="5">
      <t>スウ</t>
    </rPh>
    <phoneticPr fontId="2"/>
  </si>
  <si>
    <t>成　果</t>
    <rPh sb="0" eb="1">
      <t>シゲル</t>
    </rPh>
    <rPh sb="2" eb="3">
      <t>ハテ</t>
    </rPh>
    <phoneticPr fontId="2"/>
  </si>
  <si>
    <t>部</t>
    <rPh sb="0" eb="1">
      <t>ブ</t>
    </rPh>
    <phoneticPr fontId="2"/>
  </si>
  <si>
    <t>反　省</t>
    <rPh sb="0" eb="1">
      <t>ハン</t>
    </rPh>
    <rPh sb="2" eb="3">
      <t>ショウ</t>
    </rPh>
    <phoneticPr fontId="2"/>
  </si>
  <si>
    <t>（５）展示会出展報告</t>
    <phoneticPr fontId="2"/>
  </si>
  <si>
    <t>小間内来場数</t>
    <rPh sb="0" eb="2">
      <t>コマ</t>
    </rPh>
    <rPh sb="2" eb="3">
      <t>ナイ</t>
    </rPh>
    <rPh sb="3" eb="5">
      <t>ライジョウ</t>
    </rPh>
    <rPh sb="5" eb="6">
      <t>スウ</t>
    </rPh>
    <phoneticPr fontId="2"/>
  </si>
  <si>
    <t>展示会１</t>
    <rPh sb="0" eb="3">
      <t>テンジカイ</t>
    </rPh>
    <phoneticPr fontId="2"/>
  </si>
  <si>
    <t>展示会２</t>
    <rPh sb="0" eb="3">
      <t>テンジカイ</t>
    </rPh>
    <phoneticPr fontId="2"/>
  </si>
  <si>
    <t>展示会３</t>
    <rPh sb="0" eb="3">
      <t>テンジカイ</t>
    </rPh>
    <phoneticPr fontId="2"/>
  </si>
  <si>
    <t>展示会４</t>
    <rPh sb="0" eb="3">
      <t>テンジカイ</t>
    </rPh>
    <phoneticPr fontId="2"/>
  </si>
  <si>
    <t>出店名</t>
    <rPh sb="0" eb="2">
      <t>シュッテン</t>
    </rPh>
    <rPh sb="2" eb="3">
      <t>メイ</t>
    </rPh>
    <phoneticPr fontId="2"/>
  </si>
  <si>
    <t>登録日</t>
    <rPh sb="0" eb="2">
      <t>トウロク</t>
    </rPh>
    <rPh sb="2" eb="3">
      <t>ヒ</t>
    </rPh>
    <phoneticPr fontId="2"/>
  </si>
  <si>
    <t>自社ページURL</t>
    <rPh sb="0" eb="2">
      <t>ジシャ</t>
    </rPh>
    <phoneticPr fontId="2"/>
  </si>
  <si>
    <t>制作物</t>
    <rPh sb="0" eb="2">
      <t>セイサク</t>
    </rPh>
    <rPh sb="2" eb="3">
      <t>ブツ</t>
    </rPh>
    <phoneticPr fontId="2"/>
  </si>
  <si>
    <t>種類</t>
    <rPh sb="0" eb="2">
      <t>シュルイ</t>
    </rPh>
    <phoneticPr fontId="2"/>
  </si>
  <si>
    <t>制作総数</t>
    <rPh sb="0" eb="2">
      <t>セイサク</t>
    </rPh>
    <rPh sb="2" eb="4">
      <t>ソウスウ</t>
    </rPh>
    <phoneticPr fontId="2"/>
  </si>
  <si>
    <t>内容</t>
    <rPh sb="0" eb="2">
      <t>ナイヨウ</t>
    </rPh>
    <phoneticPr fontId="2"/>
  </si>
  <si>
    <t>チラシ</t>
    <phoneticPr fontId="2"/>
  </si>
  <si>
    <t>種</t>
    <rPh sb="0" eb="1">
      <t>シュ</t>
    </rPh>
    <phoneticPr fontId="2"/>
  </si>
  <si>
    <t>パンフレット</t>
    <phoneticPr fontId="2"/>
  </si>
  <si>
    <t>会社案内</t>
    <rPh sb="0" eb="2">
      <t>カイシャ</t>
    </rPh>
    <rPh sb="2" eb="4">
      <t>アンナイ</t>
    </rPh>
    <phoneticPr fontId="2"/>
  </si>
  <si>
    <t>尺（時間）</t>
    <rPh sb="0" eb="1">
      <t>シャク</t>
    </rPh>
    <rPh sb="2" eb="4">
      <t>ジカン</t>
    </rPh>
    <phoneticPr fontId="2"/>
  </si>
  <si>
    <t>動画</t>
    <rPh sb="0" eb="2">
      <t>ドウガ</t>
    </rPh>
    <phoneticPr fontId="2"/>
  </si>
  <si>
    <t>動画制作</t>
    <rPh sb="0" eb="2">
      <t>ドウガ</t>
    </rPh>
    <rPh sb="2" eb="4">
      <t>セイサク</t>
    </rPh>
    <phoneticPr fontId="2"/>
  </si>
  <si>
    <t>分</t>
    <rPh sb="0" eb="1">
      <t>フン</t>
    </rPh>
    <phoneticPr fontId="2"/>
  </si>
  <si>
    <t>件数</t>
    <rPh sb="0" eb="2">
      <t>ケンスウ</t>
    </rPh>
    <phoneticPr fontId="2"/>
  </si>
  <si>
    <t>媒体名</t>
    <rPh sb="0" eb="2">
      <t>バイタイ</t>
    </rPh>
    <rPh sb="2" eb="3">
      <t>メイ</t>
    </rPh>
    <phoneticPr fontId="2"/>
  </si>
  <si>
    <t>広告</t>
    <rPh sb="0" eb="2">
      <t>コウコク</t>
    </rPh>
    <phoneticPr fontId="2"/>
  </si>
  <si>
    <t>展示会パンフ</t>
    <rPh sb="0" eb="3">
      <t>テンジカイ</t>
    </rPh>
    <phoneticPr fontId="2"/>
  </si>
  <si>
    <t>件</t>
    <rPh sb="0" eb="1">
      <t>ケン</t>
    </rPh>
    <phoneticPr fontId="2"/>
  </si>
  <si>
    <t>雑誌</t>
    <rPh sb="0" eb="2">
      <t>ザッシ</t>
    </rPh>
    <phoneticPr fontId="2"/>
  </si>
  <si>
    <t>助成対象商品の
出品・出店状況</t>
    <rPh sb="0" eb="4">
      <t>ジョセイタイショウ</t>
    </rPh>
    <rPh sb="4" eb="6">
      <t>ショウヒン</t>
    </rPh>
    <rPh sb="8" eb="10">
      <t>シュッピン</t>
    </rPh>
    <rPh sb="11" eb="13">
      <t>シュッテン</t>
    </rPh>
    <rPh sb="13" eb="15">
      <t>ジョウキョウ</t>
    </rPh>
    <phoneticPr fontId="2"/>
  </si>
  <si>
    <t>成　果</t>
    <rPh sb="0" eb="1">
      <t>ナリ</t>
    </rPh>
    <rPh sb="2" eb="3">
      <t>ハテ</t>
    </rPh>
    <phoneticPr fontId="2"/>
  </si>
  <si>
    <t>EC1</t>
    <phoneticPr fontId="2"/>
  </si>
  <si>
    <t>EC2</t>
    <phoneticPr fontId="2"/>
  </si>
  <si>
    <t>EC3</t>
    <phoneticPr fontId="2"/>
  </si>
  <si>
    <t>公開日</t>
    <rPh sb="0" eb="2">
      <t>コウカイ</t>
    </rPh>
    <rPh sb="2" eb="3">
      <t>ヒ</t>
    </rPh>
    <phoneticPr fontId="2"/>
  </si>
  <si>
    <t>展示会種別</t>
    <rPh sb="0" eb="3">
      <t>テンジカイ</t>
    </rPh>
    <rPh sb="3" eb="5">
      <t>シュベツ</t>
    </rPh>
    <phoneticPr fontId="2"/>
  </si>
  <si>
    <t>会場来場者数</t>
    <rPh sb="0" eb="2">
      <t>カイジョウ</t>
    </rPh>
    <rPh sb="2" eb="5">
      <t>ライジョウシャ</t>
    </rPh>
    <rPh sb="5" eb="6">
      <t>スウ</t>
    </rPh>
    <phoneticPr fontId="2"/>
  </si>
  <si>
    <t>使用小間数</t>
    <rPh sb="0" eb="2">
      <t>シヨウ</t>
    </rPh>
    <rPh sb="2" eb="4">
      <t>コマ</t>
    </rPh>
    <rPh sb="4" eb="5">
      <t>スウ</t>
    </rPh>
    <phoneticPr fontId="2"/>
  </si>
  <si>
    <t>小間</t>
    <rPh sb="0" eb="2">
      <t>コマ</t>
    </rPh>
    <phoneticPr fontId="2"/>
  </si>
  <si>
    <t>制作・改修内容</t>
    <rPh sb="0" eb="2">
      <t>セイサク</t>
    </rPh>
    <rPh sb="3" eb="5">
      <t>カイシュウ</t>
    </rPh>
    <rPh sb="5" eb="7">
      <t>ナイヨウ</t>
    </rPh>
    <phoneticPr fontId="2"/>
  </si>
  <si>
    <t>Web１</t>
    <phoneticPr fontId="2"/>
  </si>
  <si>
    <t>助成対象商品の
掲載状況</t>
    <rPh sb="0" eb="4">
      <t>ジョセイタイショウ</t>
    </rPh>
    <rPh sb="4" eb="6">
      <t>ショウヒン</t>
    </rPh>
    <rPh sb="8" eb="10">
      <t>ケイサイ</t>
    </rPh>
    <rPh sb="10" eb="12">
      <t>ジョウキョウ</t>
    </rPh>
    <phoneticPr fontId="2"/>
  </si>
  <si>
    <t>Web２</t>
    <phoneticPr fontId="2"/>
  </si>
  <si>
    <t>Web３</t>
    <phoneticPr fontId="2"/>
  </si>
  <si>
    <t>対象URL</t>
    <rPh sb="0" eb="2">
      <t>タイショウ</t>
    </rPh>
    <phoneticPr fontId="2"/>
  </si>
  <si>
    <t>カタログ</t>
    <phoneticPr fontId="2"/>
  </si>
  <si>
    <t>成果</t>
    <rPh sb="0" eb="2">
      <t>セイカ</t>
    </rPh>
    <phoneticPr fontId="2"/>
  </si>
  <si>
    <t>反省</t>
    <rPh sb="0" eb="2">
      <t>ハンセイ</t>
    </rPh>
    <phoneticPr fontId="2"/>
  </si>
  <si>
    <t>公開状況</t>
    <rPh sb="0" eb="2">
      <t>コウカイ</t>
    </rPh>
    <rPh sb="2" eb="4">
      <t>ジョウキョウ</t>
    </rPh>
    <phoneticPr fontId="2"/>
  </si>
  <si>
    <t>新聞</t>
    <rPh sb="0" eb="2">
      <t>シンブン</t>
    </rPh>
    <phoneticPr fontId="2"/>
  </si>
  <si>
    <t>Web（バナー）</t>
    <phoneticPr fontId="2"/>
  </si>
  <si>
    <t>Web（SNS）</t>
    <phoneticPr fontId="2"/>
  </si>
  <si>
    <r>
      <t>Web</t>
    </r>
    <r>
      <rPr>
        <sz val="6"/>
        <color theme="1"/>
        <rFont val="游ゴシック Light"/>
        <family val="3"/>
        <charset val="128"/>
        <scheme val="major"/>
      </rPr>
      <t>（リスティング）</t>
    </r>
    <phoneticPr fontId="2"/>
  </si>
  <si>
    <t>掲載状況</t>
    <rPh sb="0" eb="2">
      <t>ケイサイ</t>
    </rPh>
    <rPh sb="2" eb="4">
      <t>ジョウキョウ</t>
    </rPh>
    <phoneticPr fontId="2"/>
  </si>
  <si>
    <t>日付５東中企助第</t>
    <rPh sb="0" eb="1">
      <t>ニチ</t>
    </rPh>
    <rPh sb="1" eb="2">
      <t>ヅケ</t>
    </rPh>
    <phoneticPr fontId="4"/>
  </si>
  <si>
    <t>（６）ECサイト出店報告</t>
    <rPh sb="8" eb="10">
      <t>シュッテン</t>
    </rPh>
    <rPh sb="10" eb="12">
      <t>ホウコク</t>
    </rPh>
    <phoneticPr fontId="2"/>
  </si>
  <si>
    <t>（８）販売促進 成果報告</t>
    <rPh sb="3" eb="5">
      <t>ハンバイ</t>
    </rPh>
    <rPh sb="5" eb="7">
      <t>ソクシン</t>
    </rPh>
    <rPh sb="8" eb="10">
      <t>セイカ</t>
    </rPh>
    <rPh sb="10" eb="12">
      <t>ホウコク</t>
    </rPh>
    <phoneticPr fontId="2"/>
  </si>
  <si>
    <t>様式第８号（付表１―３）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</si>
  <si>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様式第８号（付表１―４）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</si>
  <si>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様式第８号（付表１―２）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</si>
  <si>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</si>
  <si>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t>助成事業支払総括表</t>
    <rPh sb="0" eb="2">
      <t>ジョセイ</t>
    </rPh>
    <rPh sb="2" eb="4">
      <t>ジギョウ</t>
    </rPh>
    <rPh sb="4" eb="6">
      <t>シハライ</t>
    </rPh>
    <rPh sb="6" eb="9">
      <t>ソウカツヒョウ</t>
    </rPh>
    <phoneticPr fontId="2"/>
  </si>
  <si>
    <t>（単位：円）</t>
    <phoneticPr fontId="2"/>
  </si>
  <si>
    <t>出展料</t>
    <rPh sb="0" eb="2">
      <t>シュッテン</t>
    </rPh>
    <rPh sb="2" eb="3">
      <t>リョウ</t>
    </rPh>
    <phoneticPr fontId="2"/>
  </si>
  <si>
    <t>オンライン出展</t>
    <rPh sb="5" eb="7">
      <t>シュッテン</t>
    </rPh>
    <phoneticPr fontId="2"/>
  </si>
  <si>
    <t>資材費</t>
    <rPh sb="0" eb="2">
      <t>シザイ</t>
    </rPh>
    <rPh sb="2" eb="3">
      <t>ヒ</t>
    </rPh>
    <phoneticPr fontId="2"/>
  </si>
  <si>
    <t>計</t>
    <rPh sb="0" eb="1">
      <t>ケイ</t>
    </rPh>
    <phoneticPr fontId="2"/>
  </si>
  <si>
    <t>販売促進費</t>
    <rPh sb="0" eb="2">
      <t>ハンバイ</t>
    </rPh>
    <rPh sb="2" eb="5">
      <t>ソクシンヒ</t>
    </rPh>
    <phoneticPr fontId="2"/>
  </si>
  <si>
    <t>印刷物制作費</t>
    <rPh sb="0" eb="3">
      <t>インサツブツ</t>
    </rPh>
    <rPh sb="3" eb="6">
      <t>セイサクヒ</t>
    </rPh>
    <phoneticPr fontId="2"/>
  </si>
  <si>
    <t>動画制作費</t>
    <rPh sb="0" eb="2">
      <t>ドウガ</t>
    </rPh>
    <rPh sb="2" eb="5">
      <t>セイサクヒ</t>
    </rPh>
    <phoneticPr fontId="2"/>
  </si>
  <si>
    <t>助成率：</t>
    <rPh sb="0" eb="2">
      <t>ジョセイ</t>
    </rPh>
    <rPh sb="2" eb="3">
      <t>リツ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</si>
  <si>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</si>
  <si>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費用名</t>
    <rPh sb="0" eb="2">
      <t>ヒヨウ</t>
    </rPh>
    <rPh sb="2" eb="3">
      <t>メイ</t>
    </rPh>
    <phoneticPr fontId="2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</si>
  <si>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</si>
  <si>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</si>
  <si>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2"/>
  </si>
  <si>
    <t>小　計</t>
    <rPh sb="0" eb="1">
      <t>ショウ</t>
    </rPh>
    <rPh sb="2" eb="3">
      <t>ケイ</t>
    </rPh>
    <phoneticPr fontId="2"/>
  </si>
  <si>
    <t>区分</t>
    <rPh sb="0" eb="2">
      <t>クブン</t>
    </rPh>
    <phoneticPr fontId="2"/>
  </si>
  <si>
    <t>リアル出展日</t>
    <rPh sb="3" eb="5">
      <t>シュッテン</t>
    </rPh>
    <rPh sb="5" eb="6">
      <t>ビ</t>
    </rPh>
    <phoneticPr fontId="2"/>
  </si>
  <si>
    <t>オンライン出展日</t>
    <rPh sb="5" eb="7">
      <t>シュッテン</t>
    </rPh>
    <rPh sb="7" eb="8">
      <t>ビ</t>
    </rPh>
    <phoneticPr fontId="2"/>
  </si>
  <si>
    <t>費用名</t>
    <rPh sb="0" eb="3">
      <t>ヒヨウメイ</t>
    </rPh>
    <phoneticPr fontId="2"/>
  </si>
  <si>
    <t>委託先</t>
    <rPh sb="0" eb="3">
      <t>イタクサキ</t>
    </rPh>
    <phoneticPr fontId="2"/>
  </si>
  <si>
    <r>
      <t>経費合計</t>
    </r>
    <r>
      <rPr>
        <sz val="7"/>
        <rFont val="游ゴシック"/>
        <family val="3"/>
        <charset val="128"/>
        <scheme val="minor"/>
      </rPr>
      <t>（税込）</t>
    </r>
    <rPh sb="0" eb="2">
      <t>ケイヒ</t>
    </rPh>
    <rPh sb="2" eb="4">
      <t>ゴウケイ</t>
    </rPh>
    <rPh sb="5" eb="7">
      <t>ゼイコ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</si>
  <si>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</si>
  <si>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2">
      <t>タイショウ</t>
    </rPh>
    <rPh sb="2" eb="3">
      <t>ガイ</t>
    </rPh>
    <rPh sb="3" eb="5">
      <t>ケイヒ</t>
    </rPh>
    <phoneticPr fontId="2"/>
  </si>
  <si>
    <t>事業の経過</t>
    <rPh sb="0" eb="2">
      <t>ジギョウ</t>
    </rPh>
    <rPh sb="3" eb="5">
      <t>ケイカ</t>
    </rPh>
    <phoneticPr fontId="2"/>
  </si>
  <si>
    <t>出</t>
    <rPh sb="0" eb="1">
      <t>デ</t>
    </rPh>
    <phoneticPr fontId="2"/>
  </si>
  <si>
    <t>契約</t>
    <rPh sb="0" eb="2">
      <t>ケイヤク</t>
    </rPh>
    <phoneticPr fontId="2"/>
  </si>
  <si>
    <t>単独(主催)</t>
    <rPh sb="0" eb="2">
      <t>タンドク</t>
    </rPh>
    <rPh sb="3" eb="5">
      <t>シュサイ</t>
    </rPh>
    <phoneticPr fontId="2"/>
  </si>
  <si>
    <t>パビリオン(主催)</t>
    <rPh sb="6" eb="8">
      <t>シュサイ</t>
    </rPh>
    <phoneticPr fontId="2"/>
  </si>
  <si>
    <t>パビリオン(公的機関)</t>
    <rPh sb="6" eb="8">
      <t>コウテキ</t>
    </rPh>
    <rPh sb="8" eb="10">
      <t>キカン</t>
    </rPh>
    <phoneticPr fontId="2"/>
  </si>
  <si>
    <t>請求</t>
    <rPh sb="0" eb="2">
      <t>セイキュウ</t>
    </rPh>
    <phoneticPr fontId="2"/>
  </si>
  <si>
    <t>オ</t>
    <phoneticPr fontId="2"/>
  </si>
  <si>
    <t>オンライン出展料</t>
    <rPh sb="5" eb="8">
      <t>シュッテンリョウ</t>
    </rPh>
    <phoneticPr fontId="2"/>
  </si>
  <si>
    <t>支払</t>
    <rPh sb="0" eb="2">
      <t>シハラ</t>
    </rPh>
    <phoneticPr fontId="2"/>
  </si>
  <si>
    <t>材</t>
    <rPh sb="0" eb="1">
      <t>ザイ</t>
    </rPh>
    <phoneticPr fontId="2"/>
  </si>
  <si>
    <t>主催者パッケージ</t>
    <rPh sb="0" eb="3">
      <t>シュサイシャ</t>
    </rPh>
    <phoneticPr fontId="2"/>
  </si>
  <si>
    <t>装飾委託費</t>
    <rPh sb="0" eb="2">
      <t>ソウショク</t>
    </rPh>
    <rPh sb="2" eb="4">
      <t>イタク</t>
    </rPh>
    <rPh sb="4" eb="5">
      <t>ヒ</t>
    </rPh>
    <phoneticPr fontId="2"/>
  </si>
  <si>
    <t>什器・備品リース</t>
    <rPh sb="0" eb="2">
      <t>ジュウキ</t>
    </rPh>
    <rPh sb="3" eb="5">
      <t>ビヒン</t>
    </rPh>
    <phoneticPr fontId="2"/>
  </si>
  <si>
    <t>電気工事・使用料</t>
    <rPh sb="0" eb="2">
      <t>デンキ</t>
    </rPh>
    <rPh sb="2" eb="4">
      <t>コウジ</t>
    </rPh>
    <rPh sb="5" eb="8">
      <t>シヨウリョウ</t>
    </rPh>
    <phoneticPr fontId="2"/>
  </si>
  <si>
    <t>ポスター・パネル</t>
    <phoneticPr fontId="2"/>
  </si>
  <si>
    <t>送</t>
    <rPh sb="0" eb="1">
      <t>オク</t>
    </rPh>
    <phoneticPr fontId="2"/>
  </si>
  <si>
    <t>往復</t>
    <rPh sb="0" eb="2">
      <t>オウフク</t>
    </rPh>
    <phoneticPr fontId="2"/>
  </si>
  <si>
    <t>往</t>
    <rPh sb="0" eb="1">
      <t>オウ</t>
    </rPh>
    <phoneticPr fontId="2"/>
  </si>
  <si>
    <t>復</t>
    <rPh sb="0" eb="1">
      <t>マタ</t>
    </rPh>
    <phoneticPr fontId="2"/>
  </si>
  <si>
    <t>見積</t>
    <rPh sb="0" eb="2">
      <t>ミツモリ</t>
    </rPh>
    <phoneticPr fontId="2"/>
  </si>
  <si>
    <t>納品</t>
    <rPh sb="0" eb="2">
      <t>ノウヒン</t>
    </rPh>
    <phoneticPr fontId="2"/>
  </si>
  <si>
    <t>ECサイト出店初期登録費</t>
    <rPh sb="5" eb="7">
      <t>シュッテン</t>
    </rPh>
    <rPh sb="7" eb="9">
      <t>ショキ</t>
    </rPh>
    <rPh sb="9" eb="11">
      <t>トウロク</t>
    </rPh>
    <rPh sb="11" eb="12">
      <t>ヒ</t>
    </rPh>
    <phoneticPr fontId="2"/>
  </si>
  <si>
    <t>契約先</t>
    <rPh sb="0" eb="3">
      <t>ケイヤクサキ</t>
    </rPh>
    <phoneticPr fontId="2"/>
  </si>
  <si>
    <r>
      <t>経費合計</t>
    </r>
    <r>
      <rPr>
        <sz val="7"/>
        <color theme="1"/>
        <rFont val="游ゴシック Light"/>
        <family val="3"/>
        <charset val="128"/>
        <scheme val="major"/>
      </rPr>
      <t>（税込）</t>
    </r>
    <rPh sb="0" eb="2">
      <t>ケイヒ</t>
    </rPh>
    <rPh sb="2" eb="4">
      <t>ゴウケイ</t>
    </rPh>
    <phoneticPr fontId="2"/>
  </si>
  <si>
    <t>販売促進費</t>
    <rPh sb="0" eb="2">
      <t>ハンバイ</t>
    </rPh>
    <rPh sb="2" eb="4">
      <t>ソクシン</t>
    </rPh>
    <rPh sb="4" eb="5">
      <t>ヒ</t>
    </rPh>
    <phoneticPr fontId="2"/>
  </si>
  <si>
    <t>助成対象期間</t>
    <phoneticPr fontId="2"/>
  </si>
  <si>
    <t>販促費</t>
    <rPh sb="0" eb="2">
      <t>ハンソク</t>
    </rPh>
    <rPh sb="2" eb="3">
      <t>ヒ</t>
    </rPh>
    <phoneticPr fontId="2"/>
  </si>
  <si>
    <t>印</t>
    <rPh sb="0" eb="1">
      <t>イン</t>
    </rPh>
    <phoneticPr fontId="2"/>
  </si>
  <si>
    <t>印刷費</t>
    <rPh sb="0" eb="2">
      <t>インサツ</t>
    </rPh>
    <rPh sb="2" eb="3">
      <t>ヒ</t>
    </rPh>
    <phoneticPr fontId="2"/>
  </si>
  <si>
    <t>デザイン費</t>
    <rPh sb="4" eb="5">
      <t>ヒ</t>
    </rPh>
    <phoneticPr fontId="2"/>
  </si>
  <si>
    <t>デザイン費＋印刷費</t>
    <rPh sb="4" eb="5">
      <t>ヒ</t>
    </rPh>
    <phoneticPr fontId="2"/>
  </si>
  <si>
    <t>PR</t>
    <phoneticPr fontId="2"/>
  </si>
  <si>
    <t>広</t>
    <rPh sb="0" eb="1">
      <t>ヒロシ</t>
    </rPh>
    <phoneticPr fontId="2"/>
  </si>
  <si>
    <t>展示会ガイド</t>
    <rPh sb="0" eb="3">
      <t>テンジカイ</t>
    </rPh>
    <phoneticPr fontId="2"/>
  </si>
  <si>
    <t>輸送費</t>
    <phoneticPr fontId="2"/>
  </si>
  <si>
    <t>展示会等参加費</t>
    <rPh sb="0" eb="3">
      <t>テンジカイ</t>
    </rPh>
    <rPh sb="3" eb="4">
      <t>トウ</t>
    </rPh>
    <rPh sb="4" eb="6">
      <t>サンカ</t>
    </rPh>
    <rPh sb="6" eb="7">
      <t>ヒ</t>
    </rPh>
    <phoneticPr fontId="2"/>
  </si>
  <si>
    <t>ECサイト出店初期登録料</t>
    <rPh sb="5" eb="7">
      <t>シュッテン</t>
    </rPh>
    <rPh sb="7" eb="9">
      <t>ショキ</t>
    </rPh>
    <rPh sb="9" eb="12">
      <t>トウロクリョウ</t>
    </rPh>
    <phoneticPr fontId="2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</si>
  <si>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2"/>
  </si>
  <si>
    <t>合　　計</t>
    <rPh sb="0" eb="1">
      <t>ゴウ</t>
    </rPh>
    <rPh sb="3" eb="4">
      <t>ケイ</t>
    </rPh>
    <phoneticPr fontId="4"/>
  </si>
  <si>
    <t>ECサイト出店</t>
    <rPh sb="5" eb="7">
      <t>シュッテン</t>
    </rPh>
    <phoneticPr fontId="2"/>
  </si>
  <si>
    <t>自社Webサイト</t>
    <rPh sb="0" eb="2">
      <t>ジシャ</t>
    </rPh>
    <phoneticPr fontId="2"/>
  </si>
  <si>
    <t>公社記入欄</t>
    <rPh sb="0" eb="2">
      <t>コウシャ</t>
    </rPh>
    <rPh sb="2" eb="5">
      <t>キニュウラン</t>
    </rPh>
    <phoneticPr fontId="2"/>
  </si>
  <si>
    <t>展示会１</t>
  </si>
  <si>
    <t>５ 助成事業支払総括表</t>
    <rPh sb="4" eb="6">
      <t>ジギョウ</t>
    </rPh>
    <rPh sb="6" eb="8">
      <t>シハラ</t>
    </rPh>
    <rPh sb="8" eb="11">
      <t>ソウカツヒョウ</t>
    </rPh>
    <phoneticPr fontId="2"/>
  </si>
  <si>
    <t>付表２「助成事業支払総括表」のとおり</t>
    <rPh sb="0" eb="2">
      <t>フヒョウ</t>
    </rPh>
    <rPh sb="4" eb="6">
      <t>ジョセイ</t>
    </rPh>
    <rPh sb="6" eb="8">
      <t>ジギョウ</t>
    </rPh>
    <rPh sb="8" eb="10">
      <t>シハライ</t>
    </rPh>
    <rPh sb="10" eb="13">
      <t>ソウカツヒョウ</t>
    </rPh>
    <phoneticPr fontId="2"/>
  </si>
  <si>
    <t>（７）自社Webサイト制作・改修報告</t>
    <rPh sb="3" eb="5">
      <t>ジシャ</t>
    </rPh>
    <rPh sb="11" eb="13">
      <t>セイサク</t>
    </rPh>
    <rPh sb="14" eb="16">
      <t>カイシュウ</t>
    </rPh>
    <rPh sb="16" eb="18">
      <t>ホウコク</t>
    </rPh>
    <phoneticPr fontId="2"/>
  </si>
  <si>
    <t>印刷物</t>
    <rPh sb="0" eb="2">
      <t>インサツ</t>
    </rPh>
    <rPh sb="2" eb="3">
      <t>ブツ</t>
    </rPh>
    <phoneticPr fontId="2"/>
  </si>
  <si>
    <t>配布・使用状況</t>
    <rPh sb="0" eb="2">
      <t>ハイフ</t>
    </rPh>
    <rPh sb="3" eb="5">
      <t>シヨウ</t>
    </rPh>
    <rPh sb="5" eb="7">
      <t>ジョウキョウ</t>
    </rPh>
    <phoneticPr fontId="2"/>
  </si>
  <si>
    <t>出</t>
    <rPh sb="0" eb="1">
      <t>デ</t>
    </rPh>
    <phoneticPr fontId="2"/>
  </si>
  <si>
    <t>オ</t>
    <phoneticPr fontId="2"/>
  </si>
  <si>
    <t>様式第８号（付表３－１）助成事業支払明細表</t>
    <rPh sb="0" eb="2">
      <t>ヨウシキ</t>
    </rPh>
    <rPh sb="2" eb="3">
      <t>ダイ</t>
    </rPh>
    <rPh sb="4" eb="5">
      <t>ゴウ</t>
    </rPh>
    <rPh sb="6" eb="8">
      <t>フヒョウ</t>
    </rPh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</si>
  <si>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出展した展示会ごとにシートを分けて明細表を作成してください。</t>
    <rPh sb="0" eb="2">
      <t>シュッテン</t>
    </rPh>
    <rPh sb="4" eb="7">
      <t>テンジカイ</t>
    </rPh>
    <rPh sb="14" eb="15">
      <t>ワ</t>
    </rPh>
    <rPh sb="17" eb="20">
      <t>メイサイヒョウ</t>
    </rPh>
    <rPh sb="21" eb="23">
      <t>サクセイ</t>
    </rPh>
    <phoneticPr fontId="2"/>
  </si>
  <si>
    <t>様式第８号（第１２条関係）</t>
    <rPh sb="6" eb="7">
      <t>ダイ</t>
    </rPh>
    <rPh sb="9" eb="10">
      <t>ジョウ</t>
    </rPh>
    <rPh sb="10" eb="12">
      <t>カンケイ</t>
    </rPh>
    <phoneticPr fontId="2"/>
  </si>
  <si>
    <t>様式第８号（付表３－２）助成事業支払明細表</t>
    <rPh sb="18" eb="20">
      <t>メイサイ</t>
    </rPh>
    <phoneticPr fontId="2"/>
  </si>
  <si>
    <t>支払</t>
    <rPh sb="0" eb="1">
      <t>シ</t>
    </rPh>
    <rPh sb="1" eb="2">
      <t>ハラ</t>
    </rPh>
    <phoneticPr fontId="2"/>
  </si>
  <si>
    <t>EC
計</t>
    <rPh sb="3" eb="4">
      <t>ケイ</t>
    </rPh>
    <phoneticPr fontId="2"/>
  </si>
  <si>
    <t>Web
計</t>
    <rPh sb="4" eb="5">
      <t>ケイ</t>
    </rPh>
    <phoneticPr fontId="2"/>
  </si>
  <si>
    <t>公開日</t>
    <rPh sb="0" eb="3">
      <t>コウカイビ</t>
    </rPh>
    <phoneticPr fontId="2"/>
  </si>
  <si>
    <t>広　告　費</t>
    <rPh sb="0" eb="1">
      <t>ヒロ</t>
    </rPh>
    <rPh sb="2" eb="3">
      <t>コク</t>
    </rPh>
    <rPh sb="4" eb="5">
      <t>ヒ</t>
    </rPh>
    <phoneticPr fontId="2"/>
  </si>
  <si>
    <t>広　告　費</t>
    <phoneticPr fontId="2"/>
  </si>
  <si>
    <t>実績報告書  作成時の注意事項</t>
    <rPh sb="0" eb="5">
      <t>ジッセキホウコクショ</t>
    </rPh>
    <rPh sb="7" eb="9">
      <t>サクセイ</t>
    </rPh>
    <rPh sb="9" eb="10">
      <t>ジ</t>
    </rPh>
    <rPh sb="11" eb="13">
      <t>チュウイ</t>
    </rPh>
    <rPh sb="13" eb="15">
      <t>ジコウ</t>
    </rPh>
    <phoneticPr fontId="2"/>
  </si>
  <si>
    <r>
      <t>・</t>
    </r>
    <r>
      <rPr>
        <b/>
        <sz val="11"/>
        <color rgb="FFFF0000"/>
        <rFont val="游ゴシック"/>
        <family val="3"/>
        <charset val="128"/>
        <scheme val="minor"/>
      </rPr>
      <t>シートの削除</t>
    </r>
    <r>
      <rPr>
        <sz val="11"/>
        <color theme="1"/>
        <rFont val="游ゴシック"/>
        <family val="3"/>
        <charset val="128"/>
        <scheme val="minor"/>
      </rPr>
      <t>は</t>
    </r>
    <r>
      <rPr>
        <b/>
        <sz val="11"/>
        <color rgb="FFFF0000"/>
        <rFont val="游ゴシック"/>
        <family val="3"/>
        <charset val="128"/>
        <scheme val="minor"/>
      </rPr>
      <t>不可</t>
    </r>
    <r>
      <rPr>
        <sz val="11"/>
        <color theme="1"/>
        <rFont val="游ゴシック"/>
        <family val="2"/>
        <charset val="128"/>
        <scheme val="minor"/>
      </rPr>
      <t>です</t>
    </r>
    <rPh sb="5" eb="7">
      <t>サクジョ</t>
    </rPh>
    <rPh sb="8" eb="10">
      <t>フカ</t>
    </rPh>
    <phoneticPr fontId="2"/>
  </si>
  <si>
    <r>
      <t>・</t>
    </r>
    <r>
      <rPr>
        <b/>
        <sz val="11"/>
        <color rgb="FFFF0000"/>
        <rFont val="游ゴシック"/>
        <family val="3"/>
        <charset val="128"/>
        <scheme val="minor"/>
      </rPr>
      <t>色付セル</t>
    </r>
    <r>
      <rPr>
        <sz val="11"/>
        <color theme="1"/>
        <rFont val="游ゴシック"/>
        <family val="3"/>
        <charset val="128"/>
        <scheme val="minor"/>
      </rPr>
      <t>は</t>
    </r>
    <r>
      <rPr>
        <b/>
        <sz val="11"/>
        <color rgb="FFFF0000"/>
        <rFont val="游ゴシック"/>
        <family val="3"/>
        <charset val="128"/>
        <scheme val="minor"/>
      </rPr>
      <t>入力不要</t>
    </r>
    <r>
      <rPr>
        <sz val="11"/>
        <color theme="1"/>
        <rFont val="游ゴシック"/>
        <family val="2"/>
        <charset val="128"/>
        <scheme val="minor"/>
      </rPr>
      <t>です（自動計算されます）</t>
    </r>
    <rPh sb="1" eb="3">
      <t>イロツ</t>
    </rPh>
    <rPh sb="6" eb="8">
      <t>ニュウリョク</t>
    </rPh>
    <rPh sb="8" eb="10">
      <t>フヨウ</t>
    </rPh>
    <rPh sb="13" eb="15">
      <t>ジドウ</t>
    </rPh>
    <rPh sb="15" eb="17">
      <t>ケイサン</t>
    </rPh>
    <phoneticPr fontId="2"/>
  </si>
  <si>
    <t>・「付表２」のシートは入力不要です（自動計算されます）</t>
    <rPh sb="2" eb="4">
      <t>フヒョウ</t>
    </rPh>
    <rPh sb="11" eb="13">
      <t>ニュウリョク</t>
    </rPh>
    <rPh sb="13" eb="15">
      <t>フヨウ</t>
    </rPh>
    <rPh sb="18" eb="20">
      <t>ジドウ</t>
    </rPh>
    <rPh sb="20" eb="22">
      <t>ケイサン</t>
    </rPh>
    <phoneticPr fontId="2"/>
  </si>
  <si>
    <t>・全ての帳票類をお手元に揃えて、入力を始めてください</t>
    <rPh sb="1" eb="2">
      <t>スベ</t>
    </rPh>
    <rPh sb="4" eb="6">
      <t>チョウヒョウ</t>
    </rPh>
    <rPh sb="6" eb="7">
      <t>ルイ</t>
    </rPh>
    <rPh sb="9" eb="11">
      <t>テモト</t>
    </rPh>
    <rPh sb="12" eb="13">
      <t>ソロ</t>
    </rPh>
    <rPh sb="16" eb="18">
      <t>ニュウリョク</t>
    </rPh>
    <rPh sb="19" eb="20">
      <t>ハジ</t>
    </rPh>
    <phoneticPr fontId="2"/>
  </si>
  <si>
    <t>・実績報告書は以下の全13シートです。入力漏れにご注意ください</t>
    <rPh sb="1" eb="3">
      <t>ジッセキ</t>
    </rPh>
    <rPh sb="3" eb="6">
      <t>ホウコクショ</t>
    </rPh>
    <rPh sb="7" eb="9">
      <t>イカ</t>
    </rPh>
    <rPh sb="10" eb="11">
      <t>ゼン</t>
    </rPh>
    <rPh sb="19" eb="21">
      <t>ニュウリョク</t>
    </rPh>
    <rPh sb="21" eb="22">
      <t>モ</t>
    </rPh>
    <rPh sb="25" eb="27">
      <t>チュウイ</t>
    </rPh>
    <phoneticPr fontId="2"/>
  </si>
  <si>
    <t>シートNo.</t>
    <phoneticPr fontId="2"/>
  </si>
  <si>
    <t>様式名</t>
    <rPh sb="0" eb="3">
      <t>ヨウシキメイ</t>
    </rPh>
    <phoneticPr fontId="2"/>
  </si>
  <si>
    <t>目次</t>
    <rPh sb="0" eb="2">
      <t>モクジ</t>
    </rPh>
    <phoneticPr fontId="2"/>
  </si>
  <si>
    <t>（本シート）</t>
    <rPh sb="1" eb="2">
      <t>ホン</t>
    </rPh>
    <phoneticPr fontId="2"/>
  </si>
  <si>
    <t>表紙</t>
    <rPh sb="0" eb="2">
      <t>ヒョウシ</t>
    </rPh>
    <phoneticPr fontId="2"/>
  </si>
  <si>
    <t>1-1</t>
    <phoneticPr fontId="2"/>
  </si>
  <si>
    <t xml:space="preserve"> 付表1-1_全体成果</t>
    <phoneticPr fontId="2"/>
  </si>
  <si>
    <t>1-2</t>
    <phoneticPr fontId="2"/>
  </si>
  <si>
    <t xml:space="preserve"> 付表1-2_展示会報告</t>
    <phoneticPr fontId="2"/>
  </si>
  <si>
    <t>1-3</t>
    <phoneticPr fontId="2"/>
  </si>
  <si>
    <t xml:space="preserve"> 付表1-3_ECサイト・自社Web_成果報告</t>
    <rPh sb="19" eb="21">
      <t>セイカ</t>
    </rPh>
    <phoneticPr fontId="2"/>
  </si>
  <si>
    <t>1-4</t>
    <phoneticPr fontId="2"/>
  </si>
  <si>
    <t xml:space="preserve"> 付表1-4_販売促進_成果報告</t>
    <rPh sb="7" eb="9">
      <t>ハンバイ</t>
    </rPh>
    <rPh sb="9" eb="11">
      <t>ソクシン</t>
    </rPh>
    <rPh sb="12" eb="14">
      <t>セイカ</t>
    </rPh>
    <rPh sb="14" eb="16">
      <t>ホウコク</t>
    </rPh>
    <phoneticPr fontId="2"/>
  </si>
  <si>
    <t>付表２</t>
    <phoneticPr fontId="2"/>
  </si>
  <si>
    <t xml:space="preserve"> 付表2_助成事業支払総括表</t>
    <rPh sb="1" eb="3">
      <t>フヒョウ</t>
    </rPh>
    <phoneticPr fontId="2"/>
  </si>
  <si>
    <t>展１</t>
    <rPh sb="0" eb="1">
      <t>テン</t>
    </rPh>
    <phoneticPr fontId="2"/>
  </si>
  <si>
    <t xml:space="preserve"> 付表3-1_助成事業支払明細表_展示会１</t>
    <phoneticPr fontId="2"/>
  </si>
  <si>
    <t>展２</t>
    <rPh sb="0" eb="1">
      <t>テン</t>
    </rPh>
    <phoneticPr fontId="2"/>
  </si>
  <si>
    <t xml:space="preserve"> 付表3-1_助成事業支払明細表_展示会２</t>
    <phoneticPr fontId="2"/>
  </si>
  <si>
    <t>展３</t>
    <rPh sb="0" eb="1">
      <t>テン</t>
    </rPh>
    <phoneticPr fontId="2"/>
  </si>
  <si>
    <t xml:space="preserve"> 付表3-1_助成事業支払明細表_展示会３</t>
    <phoneticPr fontId="2"/>
  </si>
  <si>
    <t>展４</t>
    <rPh sb="0" eb="1">
      <t>テン</t>
    </rPh>
    <phoneticPr fontId="2"/>
  </si>
  <si>
    <t xml:space="preserve"> 付表3-1_助成事業支払明細表_展示会４</t>
    <phoneticPr fontId="2"/>
  </si>
  <si>
    <t>展５</t>
    <rPh sb="0" eb="1">
      <t>テン</t>
    </rPh>
    <phoneticPr fontId="2"/>
  </si>
  <si>
    <t xml:space="preserve"> 付表3-1_助成事業支払明細表_展示会５</t>
    <phoneticPr fontId="2"/>
  </si>
  <si>
    <t>EC/web</t>
    <phoneticPr fontId="2"/>
  </si>
  <si>
    <t xml:space="preserve"> 付表3-2_助成事業支払明細表_EC・Web</t>
    <phoneticPr fontId="2"/>
  </si>
  <si>
    <t>販促</t>
    <rPh sb="0" eb="2">
      <t>ハンソク</t>
    </rPh>
    <phoneticPr fontId="2"/>
  </si>
  <si>
    <t xml:space="preserve"> 付表3-3_助成事業支払明細表_販売促進費</t>
    <phoneticPr fontId="2"/>
  </si>
  <si>
    <t>展示会２</t>
    <phoneticPr fontId="2"/>
  </si>
  <si>
    <t>展示会３</t>
    <phoneticPr fontId="2"/>
  </si>
  <si>
    <t>展示会４</t>
    <phoneticPr fontId="2"/>
  </si>
  <si>
    <t>展示会５</t>
    <phoneticPr fontId="2"/>
  </si>
  <si>
    <t>共同出展</t>
    <rPh sb="0" eb="2">
      <t>キョウドウ</t>
    </rPh>
    <rPh sb="2" eb="4">
      <t>シュッテン</t>
    </rPh>
    <phoneticPr fontId="2"/>
  </si>
  <si>
    <t xml:space="preserve"> 様式8_実績報告書</t>
    <phoneticPr fontId="2"/>
  </si>
  <si>
    <t>web（バナー）</t>
    <phoneticPr fontId="2"/>
  </si>
  <si>
    <t>web（SNS）</t>
    <phoneticPr fontId="2"/>
  </si>
  <si>
    <t>web（リスティング）</t>
    <phoneticPr fontId="2"/>
  </si>
  <si>
    <t>制作費</t>
    <rPh sb="0" eb="2">
      <t>セイサク</t>
    </rPh>
    <rPh sb="2" eb="3">
      <t>ヒ</t>
    </rPh>
    <phoneticPr fontId="2"/>
  </si>
  <si>
    <t>様式第８号（付表３－１～３）助成事業支払明細表から自動転記されます。</t>
    <rPh sb="0" eb="2">
      <t>ヨウシキ</t>
    </rPh>
    <rPh sb="14" eb="16">
      <t>ジョセイ</t>
    </rPh>
    <rPh sb="16" eb="18">
      <t>ジギョウ</t>
    </rPh>
    <rPh sb="18" eb="20">
      <t>シハラ</t>
    </rPh>
    <rPh sb="20" eb="23">
      <t>メイサイヒョウ</t>
    </rPh>
    <rPh sb="25" eb="27">
      <t>ジドウ</t>
    </rPh>
    <rPh sb="27" eb="29">
      <t>テンキ</t>
    </rPh>
    <phoneticPr fontId="2"/>
  </si>
  <si>
    <t>様式第８号（付表３－３）助成事業支払明細表</t>
    <rPh sb="12" eb="14">
      <t>ジョセイ</t>
    </rPh>
    <rPh sb="14" eb="16">
      <t>ジギョウ</t>
    </rPh>
    <rPh sb="16" eb="18">
      <t>シハラ</t>
    </rPh>
    <rPh sb="18" eb="21">
      <t>メイサイヒョウ</t>
    </rPh>
    <phoneticPr fontId="2"/>
  </si>
  <si>
    <t>助成予定額</t>
    <phoneticPr fontId="2"/>
  </si>
  <si>
    <t>変更後助成予定額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</si>
</sst>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[$-411]ggge&quot;年&quot;m&quot;月&quot;d&quot;日&quot;;@"/>
    <numFmt numFmtId="178" formatCode="[$-F800]dddd\,\ mmmm\ dd\,\ yyyy"/>
    <numFmt numFmtId="179" formatCode="#,##0_);[Red]\(#,##0\)"/>
  </numFmts>
  <fonts count="8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.5"/>
      <name val="游明朝"/>
      <family val="1"/>
      <charset val="128"/>
    </font>
    <font>
      <sz val="11"/>
      <color theme="1"/>
      <name val="游ゴシック"/>
      <family val="2"/>
      <scheme val="minor"/>
    </font>
    <font>
      <b/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1"/>
      <color rgb="FFFF0000"/>
      <name val="BIZ UD明朝 Medium"/>
      <family val="1"/>
      <charset val="128"/>
    </font>
    <font>
      <sz val="10.5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11"/>
      <name val="BIZ UD明朝 Medium"/>
      <family val="1"/>
      <charset val="128"/>
    </font>
    <font>
      <sz val="8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1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2"/>
      <name val="BIZ UDPゴシック"/>
      <family val="3"/>
      <charset val="128"/>
    </font>
    <font>
      <b/>
      <sz val="11"/>
      <name val="BIZ UD明朝 Medium"/>
      <family val="1"/>
      <charset val="128"/>
    </font>
    <font>
      <sz val="7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0.5"/>
      <name val="BIZ UD明朝 Medium"/>
      <family val="1"/>
      <charset val="128"/>
    </font>
    <font>
      <b/>
      <sz val="16"/>
      <name val="BIZ UD明朝 Medium"/>
      <family val="1"/>
      <charset val="128"/>
    </font>
    <font>
      <sz val="9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6"/>
      <name val="BIZ UD明朝 Medium"/>
      <family val="1"/>
      <charset val="128"/>
    </font>
    <font>
      <sz val="9"/>
      <name val="游明朝"/>
      <family val="1"/>
      <charset val="128"/>
    </font>
    <font>
      <sz val="10.5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0.5"/>
      <name val="BIZ UDP明朝 Medium"/>
      <family val="1"/>
      <charset val="128"/>
    </font>
    <font>
      <b/>
      <sz val="12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0.5"/>
      <name val="游ゴシック Medium"/>
      <family val="3"/>
      <charset val="128"/>
    </font>
    <font>
      <b/>
      <sz val="14"/>
      <name val="游明朝"/>
      <family val="1"/>
      <charset val="128"/>
    </font>
    <font>
      <b/>
      <sz val="10.5"/>
      <name val="游明朝"/>
      <family val="1"/>
      <charset val="128"/>
    </font>
    <font>
      <b/>
      <sz val="10.5"/>
      <color rgb="FF0070C0"/>
      <name val="游明朝"/>
      <family val="1"/>
      <charset val="128"/>
    </font>
    <font>
      <sz val="11"/>
      <color theme="1"/>
      <name val="游ゴシック Medium"/>
      <family val="3"/>
      <charset val="128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0.5"/>
      <color theme="1"/>
      <name val="游ゴシック"/>
      <family val="3"/>
      <charset val="128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color theme="1"/>
      <name val="游ゴシック Light"/>
      <family val="3"/>
      <charset val="128"/>
      <scheme val="major"/>
    </font>
    <font>
      <sz val="10.5"/>
      <color rgb="FF262626"/>
      <name val="游明朝"/>
      <family val="1"/>
      <charset val="128"/>
    </font>
    <font>
      <sz val="11"/>
      <name val="游ゴシック Light"/>
      <family val="3"/>
      <charset val="128"/>
      <scheme val="major"/>
    </font>
    <font>
      <sz val="8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rgb="FFFF0000"/>
      <name val="游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sz val="14"/>
      <color theme="0" tint="-0.34998626667073579"/>
      <name val="游明朝"/>
      <family val="1"/>
      <charset val="128"/>
    </font>
    <font>
      <sz val="1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8"/>
      <name val="游ゴシック Light"/>
      <family val="3"/>
      <charset val="128"/>
      <scheme val="major"/>
    </font>
    <font>
      <sz val="11"/>
      <name val="游ゴシック Light"/>
      <family val="3"/>
      <charset val="128"/>
    </font>
    <font>
      <sz val="7"/>
      <color theme="1"/>
      <name val="游ゴシック Light"/>
      <family val="3"/>
      <charset val="128"/>
      <scheme val="major"/>
    </font>
    <font>
      <sz val="8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</font>
    <font>
      <sz val="11"/>
      <color theme="1"/>
      <name val="游ゴシック Light"/>
      <family val="3"/>
      <charset val="128"/>
    </font>
    <font>
      <sz val="11"/>
      <name val="游ゴシック"/>
      <family val="3"/>
      <charset val="128"/>
    </font>
    <font>
      <sz val="14"/>
      <name val="游明朝"/>
      <family val="1"/>
      <charset val="128"/>
    </font>
    <font>
      <sz val="14"/>
      <color theme="1" tint="0.499984740745262"/>
      <name val="游明朝"/>
      <family val="1"/>
      <charset val="128"/>
    </font>
    <font>
      <sz val="12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8"/>
      <color theme="1" tint="0.34998626667073579"/>
      <name val="游ゴシック"/>
      <family val="3"/>
      <charset val="128"/>
    </font>
    <font>
      <sz val="12"/>
      <color theme="1" tint="0.34998626667073579"/>
      <name val="游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5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781">
    <xf numFmtId="0" fontId="0" fillId="0" borderId="0" xfId="0">
      <alignment vertical="center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right" vertical="center"/>
    </xf>
    <xf numFmtId="0" fontId="10" fillId="0" borderId="0" xfId="0" applyFont="1" applyAlignment="1" applyProtection="1">
      <alignment horizontal="left" vertical="top"/>
    </xf>
    <xf numFmtId="0" fontId="21" fillId="0" borderId="0" xfId="0" applyFont="1" applyProtection="1">
      <alignment vertical="center"/>
    </xf>
    <xf numFmtId="0" fontId="18" fillId="0" borderId="0" xfId="0" applyFont="1" applyProtection="1">
      <alignment vertical="center"/>
    </xf>
    <xf numFmtId="0" fontId="33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58" fontId="13" fillId="0" borderId="0" xfId="0" applyNumberFormat="1" applyFont="1" applyAlignment="1" applyProtection="1">
      <alignment horizontal="center" vertical="center"/>
    </xf>
    <xf numFmtId="0" fontId="32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top"/>
      <protection hidden="1"/>
    </xf>
    <xf numFmtId="0" fontId="18" fillId="0" borderId="0" xfId="0" applyFont="1" applyProtection="1">
      <alignment vertical="center"/>
      <protection hidden="1"/>
    </xf>
    <xf numFmtId="0" fontId="13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8" fillId="0" borderId="0" xfId="0" applyFont="1" applyBorder="1" applyProtection="1">
      <alignment vertical="center"/>
      <protection hidden="1"/>
    </xf>
    <xf numFmtId="0" fontId="13" fillId="0" borderId="0" xfId="0" applyFont="1" applyBorder="1" applyAlignment="1" applyProtection="1">
      <alignment horizontal="center" vertical="center" wrapText="1"/>
      <protection hidden="1"/>
    </xf>
    <xf numFmtId="0" fontId="13" fillId="0" borderId="0" xfId="0" applyFont="1" applyBorder="1" applyAlignment="1" applyProtection="1">
      <alignment horizontal="right" vertical="center" wrapText="1"/>
      <protection hidden="1"/>
    </xf>
    <xf numFmtId="0" fontId="13" fillId="0" borderId="0" xfId="0" applyFont="1" applyBorder="1" applyAlignment="1" applyProtection="1">
      <alignment horizontal="center" vertical="center" shrinkToFit="1"/>
      <protection hidden="1"/>
    </xf>
    <xf numFmtId="0" fontId="25" fillId="0" borderId="0" xfId="0" applyFont="1" applyAlignment="1" applyProtection="1">
      <alignment horizontal="right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NumberFormat="1" applyFont="1" applyAlignment="1" applyProtection="1">
      <alignment horizontal="left" vertical="center" indent="15"/>
      <protection hidden="1"/>
    </xf>
    <xf numFmtId="0" fontId="18" fillId="0" borderId="0" xfId="0" applyNumberFormat="1" applyFont="1" applyFill="1" applyBorder="1" applyAlignment="1" applyProtection="1">
      <alignment vertical="top"/>
      <protection hidden="1"/>
    </xf>
    <xf numFmtId="0" fontId="18" fillId="0" borderId="0" xfId="0" applyNumberFormat="1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justify" vertical="center"/>
      <protection hidden="1"/>
    </xf>
    <xf numFmtId="0" fontId="14" fillId="0" borderId="0" xfId="0" applyFont="1" applyFill="1" applyBorder="1" applyAlignment="1" applyProtection="1">
      <alignment horizontal="right" vertical="center" shrinkToFi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center" vertical="top"/>
      <protection hidden="1"/>
    </xf>
    <xf numFmtId="0" fontId="29" fillId="0" borderId="0" xfId="0" applyFont="1" applyAlignment="1" applyProtection="1">
      <alignment vertical="center" wrapText="1"/>
      <protection hidden="1"/>
    </xf>
    <xf numFmtId="0" fontId="30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8" fillId="0" borderId="0" xfId="0" applyFont="1" applyFill="1" applyAlignment="1" applyProtection="1">
      <alignment horizontal="right" vertical="center" wrapText="1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horizontal="left" vertical="center"/>
      <protection hidden="1"/>
    </xf>
    <xf numFmtId="0" fontId="18" fillId="0" borderId="0" xfId="0" applyFont="1" applyFill="1" applyProtection="1">
      <alignment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28" fillId="0" borderId="0" xfId="0" applyFont="1" applyProtection="1">
      <alignment vertical="center"/>
      <protection hidden="1"/>
    </xf>
    <xf numFmtId="0" fontId="28" fillId="0" borderId="0" xfId="0" applyFont="1" applyFill="1" applyAlignment="1" applyProtection="1">
      <alignment horizontal="right" vertical="center" wrapText="1"/>
      <protection hidden="1"/>
    </xf>
    <xf numFmtId="0" fontId="28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8" fillId="0" borderId="18" xfId="0" applyFont="1" applyBorder="1" applyAlignment="1" applyProtection="1">
      <alignment horizontal="center" vertical="center"/>
      <protection hidden="1"/>
    </xf>
    <xf numFmtId="0" fontId="22" fillId="4" borderId="0" xfId="2" applyFont="1" applyFill="1" applyAlignment="1" applyProtection="1"/>
    <xf numFmtId="0" fontId="8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2" fillId="0" borderId="2" xfId="2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>
      <alignment vertical="center"/>
    </xf>
    <xf numFmtId="0" fontId="35" fillId="0" borderId="0" xfId="0" applyFont="1">
      <alignment vertical="center"/>
    </xf>
    <xf numFmtId="0" fontId="6" fillId="0" borderId="0" xfId="0" applyFont="1">
      <alignment vertical="center"/>
    </xf>
    <xf numFmtId="0" fontId="35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178" fontId="15" fillId="0" borderId="2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47" fillId="0" borderId="0" xfId="0" applyFont="1">
      <alignment vertical="center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16" fillId="0" borderId="0" xfId="0" applyFont="1">
      <alignment vertical="center"/>
    </xf>
    <xf numFmtId="178" fontId="15" fillId="0" borderId="19" xfId="1" applyNumberFormat="1" applyFont="1" applyFill="1" applyBorder="1" applyAlignment="1" applyProtection="1">
      <alignment vertical="center"/>
      <protection locked="0"/>
    </xf>
    <xf numFmtId="178" fontId="15" fillId="0" borderId="56" xfId="1" applyNumberFormat="1" applyFont="1" applyFill="1" applyBorder="1" applyAlignment="1" applyProtection="1">
      <alignment vertical="center"/>
      <protection locked="0"/>
    </xf>
    <xf numFmtId="0" fontId="18" fillId="0" borderId="41" xfId="0" applyFont="1" applyFill="1" applyBorder="1" applyAlignment="1" applyProtection="1">
      <alignment vertical="center"/>
      <protection hidden="1"/>
    </xf>
    <xf numFmtId="0" fontId="18" fillId="0" borderId="41" xfId="0" applyFont="1" applyBorder="1" applyAlignment="1" applyProtection="1">
      <alignment vertical="center"/>
      <protection hidden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4" fontId="34" fillId="0" borderId="57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>
      <alignment horizontal="center" vertical="center"/>
    </xf>
    <xf numFmtId="14" fontId="34" fillId="0" borderId="21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14" fontId="34" fillId="0" borderId="19" xfId="0" applyNumberFormat="1" applyFont="1" applyBorder="1" applyAlignment="1" applyProtection="1">
      <alignment horizontal="right" vertical="center"/>
      <protection locked="0"/>
    </xf>
    <xf numFmtId="14" fontId="34" fillId="0" borderId="29" xfId="0" applyNumberFormat="1" applyFont="1" applyBorder="1" applyAlignment="1" applyProtection="1">
      <alignment horizontal="right" vertical="center"/>
      <protection locked="0"/>
    </xf>
    <xf numFmtId="14" fontId="34" fillId="0" borderId="22" xfId="0" applyNumberFormat="1" applyFont="1" applyBorder="1" applyAlignment="1" applyProtection="1">
      <alignment horizontal="right" vertical="center"/>
      <protection locked="0"/>
    </xf>
    <xf numFmtId="0" fontId="34" fillId="0" borderId="0" xfId="0" applyFont="1">
      <alignment vertical="center"/>
    </xf>
    <xf numFmtId="14" fontId="16" fillId="0" borderId="57" xfId="0" applyNumberFormat="1" applyFont="1" applyBorder="1" applyAlignment="1" applyProtection="1">
      <alignment horizontal="center" vertical="center"/>
      <protection locked="0"/>
    </xf>
    <xf numFmtId="14" fontId="15" fillId="0" borderId="24" xfId="0" applyNumberFormat="1" applyFont="1" applyBorder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0" fontId="64" fillId="2" borderId="10" xfId="0" applyFont="1" applyFill="1" applyBorder="1" applyAlignment="1">
      <alignment horizontal="center" vertical="center"/>
    </xf>
    <xf numFmtId="0" fontId="60" fillId="2" borderId="11" xfId="0" applyFont="1" applyFill="1" applyBorder="1" applyAlignment="1">
      <alignment horizontal="center" vertical="center"/>
    </xf>
    <xf numFmtId="0" fontId="60" fillId="2" borderId="57" xfId="0" applyFont="1" applyFill="1" applyBorder="1" applyAlignment="1">
      <alignment horizontal="center" vertical="center"/>
    </xf>
    <xf numFmtId="0" fontId="60" fillId="2" borderId="67" xfId="0" applyFont="1" applyFill="1" applyBorder="1" applyAlignment="1">
      <alignment horizontal="center" vertical="center"/>
    </xf>
    <xf numFmtId="0" fontId="60" fillId="2" borderId="59" xfId="0" applyFont="1" applyFill="1" applyBorder="1" applyAlignment="1">
      <alignment horizontal="center" vertical="center"/>
    </xf>
    <xf numFmtId="0" fontId="66" fillId="2" borderId="70" xfId="0" applyFont="1" applyFill="1" applyBorder="1" applyAlignment="1">
      <alignment horizontal="center" vertical="center"/>
    </xf>
    <xf numFmtId="0" fontId="66" fillId="2" borderId="83" xfId="0" applyFont="1" applyFill="1" applyBorder="1" applyAlignment="1">
      <alignment horizontal="center" vertical="center"/>
    </xf>
    <xf numFmtId="0" fontId="66" fillId="2" borderId="84" xfId="0" applyFont="1" applyFill="1" applyBorder="1" applyAlignment="1">
      <alignment horizontal="center" vertical="center"/>
    </xf>
    <xf numFmtId="0" fontId="46" fillId="2" borderId="11" xfId="0" applyFont="1" applyFill="1" applyBorder="1" applyAlignment="1">
      <alignment horizontal="center" vertical="center"/>
    </xf>
    <xf numFmtId="0" fontId="46" fillId="2" borderId="57" xfId="0" applyFont="1" applyFill="1" applyBorder="1" applyAlignment="1">
      <alignment horizontal="center" vertical="center"/>
    </xf>
    <xf numFmtId="0" fontId="46" fillId="2" borderId="67" xfId="0" applyFont="1" applyFill="1" applyBorder="1" applyAlignment="1">
      <alignment horizontal="center" vertical="center"/>
    </xf>
    <xf numFmtId="0" fontId="46" fillId="2" borderId="59" xfId="0" applyFont="1" applyFill="1" applyBorder="1" applyAlignment="1">
      <alignment horizontal="center" vertical="center"/>
    </xf>
    <xf numFmtId="0" fontId="69" fillId="2" borderId="70" xfId="0" applyFont="1" applyFill="1" applyBorder="1" applyAlignment="1">
      <alignment horizontal="center" vertical="center"/>
    </xf>
    <xf numFmtId="0" fontId="69" fillId="2" borderId="83" xfId="0" applyFont="1" applyFill="1" applyBorder="1" applyAlignment="1">
      <alignment horizontal="center" vertical="center"/>
    </xf>
    <xf numFmtId="38" fontId="23" fillId="0" borderId="0" xfId="1" applyFont="1" applyFill="1" applyBorder="1" applyAlignment="1" applyProtection="1">
      <alignment horizontal="right" vertical="center"/>
      <protection hidden="1"/>
    </xf>
    <xf numFmtId="14" fontId="71" fillId="5" borderId="23" xfId="0" applyNumberFormat="1" applyFont="1" applyFill="1" applyBorder="1" applyAlignment="1">
      <alignment vertical="center"/>
    </xf>
    <xf numFmtId="0" fontId="46" fillId="5" borderId="11" xfId="0" applyFont="1" applyFill="1" applyBorder="1" applyAlignment="1">
      <alignment horizontal="center" vertical="center"/>
    </xf>
    <xf numFmtId="0" fontId="46" fillId="5" borderId="57" xfId="0" applyFont="1" applyFill="1" applyBorder="1" applyAlignment="1">
      <alignment horizontal="center" vertical="center"/>
    </xf>
    <xf numFmtId="0" fontId="46" fillId="5" borderId="59" xfId="0" applyFont="1" applyFill="1" applyBorder="1" applyAlignment="1">
      <alignment horizontal="center" vertical="center"/>
    </xf>
    <xf numFmtId="0" fontId="23" fillId="0" borderId="14" xfId="0" applyNumberFormat="1" applyFont="1" applyFill="1" applyBorder="1" applyAlignment="1" applyProtection="1">
      <alignment horizontal="right" vertical="center"/>
      <protection locked="0"/>
    </xf>
    <xf numFmtId="0" fontId="23" fillId="0" borderId="17" xfId="1" applyNumberFormat="1" applyFont="1" applyFill="1" applyBorder="1" applyAlignment="1" applyProtection="1">
      <alignment horizontal="right" vertical="center"/>
      <protection locked="0"/>
    </xf>
    <xf numFmtId="0" fontId="23" fillId="0" borderId="17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alignment vertical="center"/>
      <protection hidden="1"/>
    </xf>
    <xf numFmtId="0" fontId="53" fillId="0" borderId="0" xfId="0" applyFont="1" applyAlignment="1" applyProtection="1">
      <alignment horizontal="right" vertical="center"/>
      <protection hidden="1"/>
    </xf>
    <xf numFmtId="0" fontId="0" fillId="6" borderId="11" xfId="0" applyFont="1" applyFill="1" applyBorder="1" applyAlignment="1" applyProtection="1">
      <alignment horizontal="center" vertical="center"/>
      <protection hidden="1"/>
    </xf>
    <xf numFmtId="0" fontId="0" fillId="6" borderId="59" xfId="0" applyFont="1" applyFill="1" applyBorder="1" applyAlignment="1" applyProtection="1">
      <alignment horizontal="center" vertical="center"/>
      <protection hidden="1"/>
    </xf>
    <xf numFmtId="0" fontId="0" fillId="6" borderId="57" xfId="0" applyFont="1" applyFill="1" applyBorder="1" applyAlignment="1" applyProtection="1">
      <alignment horizontal="center" vertical="center"/>
      <protection hidden="1"/>
    </xf>
    <xf numFmtId="0" fontId="0" fillId="6" borderId="60" xfId="0" applyFont="1" applyFill="1" applyBorder="1" applyAlignment="1" applyProtection="1">
      <alignment horizontal="center" vertical="center"/>
      <protection hidden="1"/>
    </xf>
    <xf numFmtId="0" fontId="17" fillId="2" borderId="72" xfId="0" applyFont="1" applyFill="1" applyBorder="1" applyAlignment="1" applyProtection="1">
      <alignment horizontal="center" vertical="center"/>
      <protection hidden="1"/>
    </xf>
    <xf numFmtId="0" fontId="17" fillId="2" borderId="51" xfId="0" applyFont="1" applyFill="1" applyBorder="1" applyAlignment="1" applyProtection="1">
      <alignment horizontal="center" vertical="center"/>
      <protection hidden="1"/>
    </xf>
    <xf numFmtId="0" fontId="17" fillId="2" borderId="46" xfId="0" applyFont="1" applyFill="1" applyBorder="1" applyAlignment="1" applyProtection="1">
      <alignment horizontal="center" vertical="center"/>
      <protection hidden="1"/>
    </xf>
    <xf numFmtId="0" fontId="0" fillId="7" borderId="68" xfId="0" applyFont="1" applyFill="1" applyBorder="1" applyAlignment="1" applyProtection="1">
      <alignment horizontal="center" vertical="center"/>
      <protection hidden="1"/>
    </xf>
    <xf numFmtId="0" fontId="17" fillId="5" borderId="50" xfId="0" applyFont="1" applyFill="1" applyBorder="1" applyAlignment="1" applyProtection="1">
      <alignment horizontal="center" vertical="center"/>
      <protection hidden="1"/>
    </xf>
    <xf numFmtId="0" fontId="17" fillId="5" borderId="46" xfId="0" applyFont="1" applyFill="1" applyBorder="1" applyAlignment="1" applyProtection="1">
      <alignment horizontal="center" vertical="center"/>
      <protection hidden="1"/>
    </xf>
    <xf numFmtId="0" fontId="17" fillId="5" borderId="55" xfId="0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5" fillId="7" borderId="6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38" fontId="5" fillId="0" borderId="0" xfId="1" applyFont="1" applyFill="1" applyBorder="1" applyProtection="1">
      <alignment vertical="center"/>
      <protection hidden="1"/>
    </xf>
    <xf numFmtId="0" fontId="57" fillId="0" borderId="0" xfId="2" applyFont="1" applyAlignment="1" applyProtection="1">
      <alignment horizontal="center" vertical="center"/>
      <protection hidden="1"/>
    </xf>
    <xf numFmtId="0" fontId="58" fillId="0" borderId="0" xfId="2" applyFont="1" applyAlignment="1" applyProtection="1">
      <alignment horizontal="right" vertical="center"/>
      <protection hidden="1"/>
    </xf>
    <xf numFmtId="12" fontId="59" fillId="0" borderId="0" xfId="2" applyNumberFormat="1" applyFont="1" applyAlignment="1" applyProtection="1">
      <alignment horizontal="left" vertical="center"/>
      <protection hidden="1"/>
    </xf>
    <xf numFmtId="0" fontId="60" fillId="2" borderId="3" xfId="2" applyFont="1" applyFill="1" applyBorder="1" applyAlignment="1" applyProtection="1">
      <alignment horizontal="center" vertical="center"/>
      <protection hidden="1"/>
    </xf>
    <xf numFmtId="0" fontId="60" fillId="2" borderId="2" xfId="2" applyFont="1" applyFill="1" applyBorder="1" applyAlignment="1" applyProtection="1">
      <alignment horizontal="center" vertical="center"/>
      <protection hidden="1"/>
    </xf>
    <xf numFmtId="0" fontId="60" fillId="2" borderId="7" xfId="2" applyFont="1" applyFill="1" applyBorder="1" applyAlignment="1" applyProtection="1">
      <alignment horizontal="center" vertical="center"/>
      <protection hidden="1"/>
    </xf>
    <xf numFmtId="0" fontId="60" fillId="2" borderId="4" xfId="2" applyFont="1" applyFill="1" applyBorder="1" applyAlignment="1" applyProtection="1">
      <alignment horizontal="center" vertical="center"/>
      <protection hidden="1"/>
    </xf>
    <xf numFmtId="0" fontId="60" fillId="5" borderId="76" xfId="2" applyFont="1" applyFill="1" applyBorder="1" applyAlignment="1" applyProtection="1">
      <alignment vertical="center"/>
      <protection hidden="1"/>
    </xf>
    <xf numFmtId="0" fontId="60" fillId="5" borderId="51" xfId="2" applyFont="1" applyFill="1" applyBorder="1" applyAlignment="1" applyProtection="1">
      <alignment vertical="center"/>
      <protection hidden="1"/>
    </xf>
    <xf numFmtId="0" fontId="60" fillId="5" borderId="53" xfId="2" applyFont="1" applyFill="1" applyBorder="1" applyAlignment="1" applyProtection="1">
      <alignment vertical="center"/>
      <protection hidden="1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55" fillId="8" borderId="23" xfId="0" applyFont="1" applyFill="1" applyBorder="1" applyAlignment="1">
      <alignment horizontal="center"/>
    </xf>
    <xf numFmtId="0" fontId="0" fillId="8" borderId="60" xfId="0" applyFill="1" applyBorder="1" applyAlignment="1">
      <alignment horizontal="center" vertical="center"/>
    </xf>
    <xf numFmtId="0" fontId="80" fillId="9" borderId="46" xfId="0" applyFont="1" applyFill="1" applyBorder="1" applyAlignment="1">
      <alignment horizontal="center" vertical="center"/>
    </xf>
    <xf numFmtId="0" fontId="0" fillId="0" borderId="98" xfId="0" applyBorder="1">
      <alignment vertical="center"/>
    </xf>
    <xf numFmtId="0" fontId="0" fillId="2" borderId="46" xfId="0" applyFill="1" applyBorder="1" applyAlignment="1">
      <alignment horizontal="center" vertical="center"/>
    </xf>
    <xf numFmtId="49" fontId="0" fillId="2" borderId="46" xfId="0" applyNumberFormat="1" applyFill="1" applyBorder="1" applyAlignment="1">
      <alignment horizontal="center" vertical="center"/>
    </xf>
    <xf numFmtId="49" fontId="0" fillId="5" borderId="46" xfId="0" applyNumberFormat="1" applyFill="1" applyBorder="1" applyAlignment="1">
      <alignment horizontal="center" vertical="center"/>
    </xf>
    <xf numFmtId="0" fontId="5" fillId="0" borderId="98" xfId="0" applyFont="1" applyBorder="1">
      <alignment vertical="center"/>
    </xf>
    <xf numFmtId="49" fontId="0" fillId="5" borderId="42" xfId="0" applyNumberFormat="1" applyFill="1" applyBorder="1" applyAlignment="1">
      <alignment horizontal="center" vertical="center"/>
    </xf>
    <xf numFmtId="0" fontId="0" fillId="0" borderId="100" xfId="0" applyBorder="1">
      <alignment vertical="center"/>
    </xf>
    <xf numFmtId="38" fontId="22" fillId="8" borderId="85" xfId="1" applyFont="1" applyFill="1" applyBorder="1" applyAlignment="1" applyProtection="1">
      <alignment vertical="center" shrinkToFit="1"/>
      <protection hidden="1"/>
    </xf>
    <xf numFmtId="38" fontId="22" fillId="8" borderId="87" xfId="1" applyFont="1" applyFill="1" applyBorder="1" applyProtection="1">
      <alignment vertical="center"/>
      <protection hidden="1"/>
    </xf>
    <xf numFmtId="38" fontId="22" fillId="8" borderId="89" xfId="1" applyFont="1" applyFill="1" applyBorder="1" applyProtection="1">
      <alignment vertical="center"/>
      <protection hidden="1"/>
    </xf>
    <xf numFmtId="38" fontId="22" fillId="8" borderId="91" xfId="1" applyFont="1" applyFill="1" applyBorder="1" applyProtection="1">
      <alignment vertical="center"/>
      <protection hidden="1"/>
    </xf>
    <xf numFmtId="38" fontId="22" fillId="8" borderId="93" xfId="1" applyFont="1" applyFill="1" applyBorder="1" applyProtection="1">
      <alignment vertical="center"/>
      <protection hidden="1"/>
    </xf>
    <xf numFmtId="38" fontId="22" fillId="8" borderId="95" xfId="1" applyFont="1" applyFill="1" applyBorder="1" applyProtection="1">
      <alignment vertical="center"/>
      <protection hidden="1"/>
    </xf>
    <xf numFmtId="3" fontId="23" fillId="8" borderId="85" xfId="0" applyNumberFormat="1" applyFont="1" applyFill="1" applyBorder="1" applyAlignment="1" applyProtection="1">
      <alignment horizontal="right" vertical="center" shrinkToFit="1"/>
      <protection hidden="1"/>
    </xf>
    <xf numFmtId="38" fontId="23" fillId="8" borderId="85" xfId="0" applyNumberFormat="1" applyFont="1" applyFill="1" applyBorder="1" applyAlignment="1" applyProtection="1">
      <alignment horizontal="right" vertical="center" shrinkToFit="1"/>
      <protection hidden="1"/>
    </xf>
    <xf numFmtId="38" fontId="23" fillId="8" borderId="116" xfId="1" applyFont="1" applyFill="1" applyBorder="1" applyAlignment="1" applyProtection="1">
      <alignment horizontal="right" vertical="center"/>
      <protection hidden="1"/>
    </xf>
    <xf numFmtId="14" fontId="16" fillId="8" borderId="21" xfId="0" applyNumberFormat="1" applyFont="1" applyFill="1" applyBorder="1" applyAlignment="1" applyProtection="1">
      <alignment horizontal="center" vertical="center"/>
      <protection hidden="1"/>
    </xf>
    <xf numFmtId="38" fontId="23" fillId="8" borderId="85" xfId="1" applyFont="1" applyFill="1" applyBorder="1" applyAlignment="1" applyProtection="1">
      <alignment vertical="center" shrinkToFit="1"/>
      <protection hidden="1"/>
    </xf>
    <xf numFmtId="38" fontId="23" fillId="8" borderId="101" xfId="1" applyFont="1" applyFill="1" applyBorder="1" applyProtection="1">
      <alignment vertical="center"/>
      <protection hidden="1"/>
    </xf>
    <xf numFmtId="38" fontId="23" fillId="8" borderId="102" xfId="1" applyFont="1" applyFill="1" applyBorder="1" applyProtection="1">
      <alignment vertical="center"/>
      <protection hidden="1"/>
    </xf>
    <xf numFmtId="38" fontId="23" fillId="8" borderId="91" xfId="1" applyFont="1" applyFill="1" applyBorder="1" applyProtection="1">
      <alignment vertical="center"/>
      <protection hidden="1"/>
    </xf>
    <xf numFmtId="38" fontId="23" fillId="8" borderId="93" xfId="1" applyFont="1" applyFill="1" applyBorder="1" applyProtection="1">
      <alignment vertical="center"/>
      <protection hidden="1"/>
    </xf>
    <xf numFmtId="38" fontId="22" fillId="8" borderId="11" xfId="1" applyFont="1" applyFill="1" applyBorder="1" applyAlignment="1" applyProtection="1">
      <alignment horizontal="right" vertical="center"/>
      <protection hidden="1"/>
    </xf>
    <xf numFmtId="38" fontId="22" fillId="8" borderId="60" xfId="1" applyFont="1" applyFill="1" applyBorder="1" applyAlignment="1" applyProtection="1">
      <alignment horizontal="right" vertical="center"/>
      <protection hidden="1"/>
    </xf>
    <xf numFmtId="38" fontId="22" fillId="8" borderId="60" xfId="1" applyFont="1" applyFill="1" applyBorder="1" applyAlignment="1" applyProtection="1">
      <alignment vertical="center" wrapText="1"/>
      <protection hidden="1"/>
    </xf>
    <xf numFmtId="38" fontId="62" fillId="8" borderId="97" xfId="1" applyFont="1" applyFill="1" applyBorder="1" applyAlignment="1" applyProtection="1">
      <alignment horizontal="right" vertical="center" indent="2"/>
      <protection hidden="1"/>
    </xf>
    <xf numFmtId="38" fontId="62" fillId="8" borderId="98" xfId="1" applyFont="1" applyFill="1" applyBorder="1" applyAlignment="1" applyProtection="1">
      <alignment horizontal="right" vertical="center" indent="2"/>
      <protection hidden="1"/>
    </xf>
    <xf numFmtId="38" fontId="62" fillId="8" borderId="100" xfId="1" applyFont="1" applyFill="1" applyBorder="1" applyAlignment="1" applyProtection="1">
      <alignment horizontal="right" vertical="center" indent="2"/>
      <protection hidden="1"/>
    </xf>
    <xf numFmtId="38" fontId="61" fillId="8" borderId="74" xfId="1" applyFont="1" applyFill="1" applyBorder="1" applyAlignment="1" applyProtection="1">
      <alignment horizontal="right" vertical="center" indent="2"/>
      <protection hidden="1"/>
    </xf>
    <xf numFmtId="38" fontId="62" fillId="8" borderId="78" xfId="1" applyFont="1" applyFill="1" applyBorder="1" applyAlignment="1" applyProtection="1">
      <alignment horizontal="right" vertical="center" indent="2"/>
      <protection hidden="1"/>
    </xf>
    <xf numFmtId="38" fontId="62" fillId="8" borderId="8" xfId="1" applyFont="1" applyFill="1" applyBorder="1" applyAlignment="1" applyProtection="1">
      <alignment horizontal="right" vertical="center" indent="2"/>
      <protection hidden="1"/>
    </xf>
    <xf numFmtId="38" fontId="61" fillId="8" borderId="82" xfId="1" applyFont="1" applyFill="1" applyBorder="1" applyAlignment="1" applyProtection="1">
      <alignment horizontal="right" vertical="center" indent="2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38" fontId="22" fillId="8" borderId="3" xfId="1" applyFont="1" applyFill="1" applyBorder="1" applyAlignment="1" applyProtection="1">
      <alignment horizontal="right" vertical="center"/>
      <protection hidden="1"/>
    </xf>
    <xf numFmtId="38" fontId="22" fillId="8" borderId="8" xfId="1" applyFont="1" applyFill="1" applyBorder="1" applyAlignment="1" applyProtection="1">
      <alignment horizontal="right" vertical="center"/>
      <protection hidden="1"/>
    </xf>
    <xf numFmtId="38" fontId="22" fillId="8" borderId="7" xfId="1" applyFont="1" applyFill="1" applyBorder="1" applyAlignment="1" applyProtection="1">
      <alignment horizontal="right" vertical="center"/>
      <protection hidden="1"/>
    </xf>
    <xf numFmtId="38" fontId="22" fillId="8" borderId="2" xfId="1" applyFont="1" applyFill="1" applyBorder="1" applyAlignment="1" applyProtection="1">
      <alignment horizontal="right" vertical="center"/>
      <protection hidden="1"/>
    </xf>
    <xf numFmtId="38" fontId="22" fillId="8" borderId="5" xfId="1" applyFont="1" applyFill="1" applyBorder="1" applyAlignment="1" applyProtection="1">
      <alignment horizontal="right" vertical="center"/>
      <protection hidden="1"/>
    </xf>
    <xf numFmtId="38" fontId="22" fillId="8" borderId="6" xfId="1" applyFont="1" applyFill="1" applyBorder="1" applyAlignment="1" applyProtection="1">
      <alignment horizontal="right" vertical="center"/>
      <protection hidden="1"/>
    </xf>
    <xf numFmtId="38" fontId="22" fillId="8" borderId="54" xfId="1" applyFont="1" applyFill="1" applyBorder="1" applyAlignment="1" applyProtection="1">
      <alignment horizontal="right" vertical="center"/>
      <protection hidden="1"/>
    </xf>
    <xf numFmtId="0" fontId="54" fillId="0" borderId="0" xfId="2" applyFont="1" applyAlignment="1" applyProtection="1">
      <alignment vertical="center"/>
      <protection hidden="1"/>
    </xf>
    <xf numFmtId="0" fontId="54" fillId="0" borderId="0" xfId="2" applyFont="1" applyAlignment="1" applyProtection="1">
      <alignment horizontal="center" vertical="center"/>
      <protection hidden="1"/>
    </xf>
    <xf numFmtId="0" fontId="55" fillId="6" borderId="60" xfId="0" applyFont="1" applyFill="1" applyBorder="1" applyAlignment="1" applyProtection="1">
      <alignment horizontal="center" vertical="center"/>
      <protection hidden="1"/>
    </xf>
    <xf numFmtId="0" fontId="56" fillId="0" borderId="0" xfId="0" applyFont="1" applyAlignment="1" applyProtection="1">
      <alignment vertical="center" wrapText="1"/>
      <protection hidden="1"/>
    </xf>
    <xf numFmtId="38" fontId="22" fillId="8" borderId="31" xfId="1" applyFont="1" applyFill="1" applyBorder="1" applyAlignment="1" applyProtection="1">
      <alignment horizontal="right" vertical="center"/>
      <protection hidden="1"/>
    </xf>
    <xf numFmtId="38" fontId="22" fillId="8" borderId="98" xfId="1" applyFont="1" applyFill="1" applyBorder="1" applyAlignment="1" applyProtection="1">
      <alignment horizontal="right" vertical="center"/>
      <protection hidden="1"/>
    </xf>
    <xf numFmtId="38" fontId="22" fillId="8" borderId="71" xfId="1" applyFont="1" applyFill="1" applyBorder="1" applyAlignment="1" applyProtection="1">
      <alignment horizontal="right" vertical="center"/>
      <protection hidden="1"/>
    </xf>
    <xf numFmtId="38" fontId="22" fillId="8" borderId="98" xfId="1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54" fillId="0" borderId="0" xfId="2" applyFont="1" applyBorder="1" applyAlignment="1" applyProtection="1">
      <alignment vertical="center" wrapText="1"/>
      <protection hidden="1"/>
    </xf>
    <xf numFmtId="0" fontId="54" fillId="0" borderId="0" xfId="2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81" fillId="0" borderId="117" xfId="0" applyFont="1" applyBorder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52" fillId="2" borderId="86" xfId="0" applyFont="1" applyFill="1" applyBorder="1" applyAlignment="1" applyProtection="1">
      <alignment horizontal="center" vertical="center"/>
      <protection hidden="1"/>
    </xf>
    <xf numFmtId="0" fontId="52" fillId="2" borderId="88" xfId="0" applyFont="1" applyFill="1" applyBorder="1" applyAlignment="1" applyProtection="1">
      <alignment horizontal="center" vertical="center"/>
      <protection hidden="1"/>
    </xf>
    <xf numFmtId="0" fontId="52" fillId="2" borderId="90" xfId="0" applyFont="1" applyFill="1" applyBorder="1" applyAlignment="1" applyProtection="1">
      <alignment horizontal="center" vertical="center"/>
      <protection hidden="1"/>
    </xf>
    <xf numFmtId="0" fontId="52" fillId="2" borderId="92" xfId="0" applyFont="1" applyFill="1" applyBorder="1" applyAlignment="1" applyProtection="1">
      <alignment horizontal="center" vertical="center"/>
      <protection hidden="1"/>
    </xf>
    <xf numFmtId="0" fontId="52" fillId="2" borderId="94" xfId="0" applyFont="1" applyFill="1" applyBorder="1" applyAlignment="1" applyProtection="1">
      <alignment horizontal="center" vertical="center"/>
      <protection hidden="1"/>
    </xf>
    <xf numFmtId="0" fontId="45" fillId="5" borderId="86" xfId="0" applyFont="1" applyFill="1" applyBorder="1" applyAlignment="1" applyProtection="1">
      <alignment horizontal="center" vertical="center"/>
      <protection hidden="1"/>
    </xf>
    <xf numFmtId="0" fontId="45" fillId="5" borderId="88" xfId="0" applyFont="1" applyFill="1" applyBorder="1" applyAlignment="1" applyProtection="1">
      <alignment horizontal="center" vertical="center"/>
      <protection hidden="1"/>
    </xf>
    <xf numFmtId="0" fontId="45" fillId="5" borderId="90" xfId="0" applyFont="1" applyFill="1" applyBorder="1" applyAlignment="1" applyProtection="1">
      <alignment horizontal="center" vertical="center"/>
      <protection hidden="1"/>
    </xf>
    <xf numFmtId="0" fontId="45" fillId="5" borderId="94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horizontal="left" vertical="center"/>
      <protection hidden="1"/>
    </xf>
    <xf numFmtId="176" fontId="23" fillId="0" borderId="20" xfId="0" applyNumberFormat="1" applyFont="1" applyBorder="1" applyAlignment="1" applyProtection="1">
      <alignment horizontal="right" vertical="center"/>
      <protection locked="0"/>
    </xf>
    <xf numFmtId="0" fontId="23" fillId="0" borderId="17" xfId="1" applyNumberFormat="1" applyFont="1" applyBorder="1" applyAlignment="1" applyProtection="1">
      <alignment horizontal="right" vertical="center"/>
      <protection locked="0"/>
    </xf>
    <xf numFmtId="0" fontId="23" fillId="0" borderId="20" xfId="1" applyNumberFormat="1" applyFont="1" applyBorder="1" applyAlignment="1" applyProtection="1">
      <alignment horizontal="right" vertical="center"/>
      <protection locked="0"/>
    </xf>
    <xf numFmtId="0" fontId="46" fillId="5" borderId="67" xfId="0" applyFont="1" applyFill="1" applyBorder="1" applyAlignment="1">
      <alignment horizontal="center" vertical="center"/>
    </xf>
    <xf numFmtId="0" fontId="35" fillId="4" borderId="0" xfId="0" applyFont="1" applyFill="1" applyAlignment="1" applyProtection="1">
      <alignment horizontal="left" vertical="center"/>
    </xf>
    <xf numFmtId="0" fontId="35" fillId="0" borderId="0" xfId="0" applyFont="1" applyProtection="1">
      <alignment vertical="center"/>
    </xf>
    <xf numFmtId="0" fontId="35" fillId="4" borderId="0" xfId="0" applyFont="1" applyFill="1" applyProtection="1">
      <alignment vertical="center"/>
    </xf>
    <xf numFmtId="0" fontId="35" fillId="4" borderId="0" xfId="0" applyFont="1" applyFill="1" applyAlignment="1" applyProtection="1">
      <alignment horizontal="center" vertical="center"/>
    </xf>
    <xf numFmtId="0" fontId="36" fillId="4" borderId="0" xfId="0" applyFont="1" applyFill="1" applyAlignment="1" applyProtection="1">
      <alignment horizontal="center" vertical="center"/>
    </xf>
    <xf numFmtId="0" fontId="44" fillId="0" borderId="0" xfId="0" applyFont="1" applyProtection="1">
      <alignment vertical="center"/>
    </xf>
    <xf numFmtId="0" fontId="40" fillId="0" borderId="0" xfId="0" applyFo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horizontal="left" vertical="center"/>
    </xf>
    <xf numFmtId="0" fontId="6" fillId="0" borderId="0" xfId="0" applyFont="1" applyProtection="1">
      <alignment vertical="center"/>
    </xf>
    <xf numFmtId="0" fontId="6" fillId="4" borderId="0" xfId="0" applyFont="1" applyFill="1" applyBorder="1" applyAlignment="1" applyProtection="1">
      <alignment horizontal="center" vertical="center"/>
    </xf>
    <xf numFmtId="0" fontId="6" fillId="4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/>
    </xf>
    <xf numFmtId="0" fontId="41" fillId="4" borderId="0" xfId="0" applyFont="1" applyFill="1" applyAlignment="1" applyProtection="1">
      <alignment horizontal="center" vertical="center"/>
    </xf>
    <xf numFmtId="0" fontId="42" fillId="4" borderId="0" xfId="0" applyFont="1" applyFill="1" applyAlignment="1" applyProtection="1">
      <alignment horizontal="center" vertical="center"/>
    </xf>
    <xf numFmtId="0" fontId="6" fillId="4" borderId="0" xfId="0" applyFont="1" applyFill="1" applyProtection="1">
      <alignment vertical="center"/>
    </xf>
    <xf numFmtId="0" fontId="39" fillId="0" borderId="0" xfId="0" applyFont="1" applyProtection="1">
      <alignment vertical="center"/>
    </xf>
    <xf numFmtId="0" fontId="6" fillId="0" borderId="0" xfId="0" applyFont="1" applyFill="1" applyAlignment="1" applyProtection="1">
      <alignment vertical="center"/>
    </xf>
    <xf numFmtId="38" fontId="35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48" fillId="0" borderId="0" xfId="0" applyFont="1" applyProtection="1">
      <alignment vertical="center"/>
    </xf>
    <xf numFmtId="0" fontId="48" fillId="0" borderId="0" xfId="0" applyFont="1" applyFill="1" applyBorder="1" applyAlignment="1" applyProtection="1">
      <alignment vertical="center"/>
    </xf>
    <xf numFmtId="0" fontId="48" fillId="0" borderId="0" xfId="0" applyFont="1" applyFill="1" applyAlignment="1" applyProtection="1">
      <alignment horizontal="left" vertical="center"/>
    </xf>
    <xf numFmtId="0" fontId="48" fillId="0" borderId="0" xfId="0" applyFont="1" applyFill="1" applyAlignment="1" applyProtection="1">
      <alignment horizontal="center" vertical="center"/>
    </xf>
    <xf numFmtId="0" fontId="48" fillId="0" borderId="0" xfId="0" applyFont="1" applyFill="1" applyProtection="1">
      <alignment vertical="center"/>
    </xf>
    <xf numFmtId="0" fontId="35" fillId="0" borderId="0" xfId="0" applyFont="1" applyFill="1" applyProtection="1">
      <alignment vertical="center"/>
    </xf>
    <xf numFmtId="0" fontId="35" fillId="0" borderId="0" xfId="0" applyFont="1" applyFill="1" applyAlignment="1" applyProtection="1">
      <alignment horizontal="center" vertical="center"/>
    </xf>
    <xf numFmtId="0" fontId="47" fillId="0" borderId="0" xfId="0" applyFont="1" applyProtection="1">
      <alignment vertical="center"/>
    </xf>
    <xf numFmtId="0" fontId="47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left" vertical="top"/>
    </xf>
    <xf numFmtId="0" fontId="35" fillId="0" borderId="0" xfId="0" applyFont="1" applyAlignment="1" applyProtection="1">
      <alignment horizontal="center" vertical="center"/>
    </xf>
    <xf numFmtId="0" fontId="47" fillId="0" borderId="0" xfId="0" applyFont="1" applyAlignment="1" applyProtection="1">
      <alignment horizontal="center" vertical="center"/>
    </xf>
    <xf numFmtId="0" fontId="35" fillId="4" borderId="0" xfId="0" applyFont="1" applyFill="1" applyAlignment="1" applyProtection="1">
      <alignment horizontal="left" vertical="center"/>
      <protection hidden="1"/>
    </xf>
    <xf numFmtId="0" fontId="22" fillId="0" borderId="0" xfId="2" applyFont="1" applyFill="1" applyAlignment="1" applyProtection="1">
      <alignment horizontal="center"/>
      <protection hidden="1"/>
    </xf>
    <xf numFmtId="0" fontId="22" fillId="0" borderId="0" xfId="2" applyFont="1" applyFill="1" applyAlignment="1" applyProtection="1">
      <protection hidden="1"/>
    </xf>
    <xf numFmtId="0" fontId="22" fillId="4" borderId="0" xfId="2" applyFont="1" applyFill="1" applyAlignment="1" applyProtection="1">
      <protection hidden="1"/>
    </xf>
    <xf numFmtId="0" fontId="22" fillId="4" borderId="0" xfId="2" applyFont="1" applyFill="1" applyAlignment="1" applyProtection="1">
      <alignment horizontal="left"/>
      <protection hidden="1"/>
    </xf>
    <xf numFmtId="0" fontId="21" fillId="0" borderId="0" xfId="0" applyFont="1" applyProtection="1">
      <alignment vertical="center"/>
      <protection hidden="1"/>
    </xf>
    <xf numFmtId="0" fontId="13" fillId="0" borderId="0" xfId="0" applyFont="1" applyFill="1" applyAlignment="1" applyProtection="1">
      <alignment horizontal="left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13" fillId="0" borderId="0" xfId="2" applyFont="1" applyFill="1" applyBorder="1" applyAlignment="1" applyProtection="1">
      <alignment vertical="center"/>
      <protection hidden="1"/>
    </xf>
    <xf numFmtId="0" fontId="37" fillId="0" borderId="0" xfId="2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9" fontId="18" fillId="0" borderId="17" xfId="0" applyNumberFormat="1" applyFont="1" applyBorder="1" applyProtection="1">
      <alignment vertical="center"/>
      <protection locked="0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27" fillId="0" borderId="2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vertical="center"/>
      <protection hidden="1"/>
    </xf>
    <xf numFmtId="0" fontId="17" fillId="2" borderId="3" xfId="0" applyFont="1" applyFill="1" applyBorder="1" applyAlignment="1" applyProtection="1">
      <alignment horizontal="center" vertical="center"/>
      <protection hidden="1"/>
    </xf>
    <xf numFmtId="3" fontId="16" fillId="0" borderId="22" xfId="0" applyNumberFormat="1" applyFont="1" applyFill="1" applyBorder="1" applyAlignment="1" applyProtection="1">
      <alignment horizontal="center" vertical="center"/>
      <protection hidden="1"/>
    </xf>
    <xf numFmtId="0" fontId="17" fillId="2" borderId="2" xfId="0" applyFont="1" applyFill="1" applyBorder="1" applyAlignment="1" applyProtection="1">
      <alignment horizontal="center" vertical="center"/>
      <protection hidden="1"/>
    </xf>
    <xf numFmtId="0" fontId="15" fillId="0" borderId="19" xfId="0" applyFont="1" applyBorder="1" applyAlignment="1" applyProtection="1">
      <alignment horizontal="center" vertical="center"/>
      <protection hidden="1"/>
    </xf>
    <xf numFmtId="0" fontId="23" fillId="0" borderId="2" xfId="0" applyFont="1" applyBorder="1" applyAlignment="1" applyProtection="1">
      <alignment horizontal="center" vertical="center"/>
      <protection hidden="1"/>
    </xf>
    <xf numFmtId="0" fontId="17" fillId="2" borderId="2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17" fillId="2" borderId="6" xfId="0" applyFont="1" applyFill="1" applyBorder="1" applyAlignment="1" applyProtection="1">
      <alignment horizontal="center" vertical="center"/>
      <protection hidden="1"/>
    </xf>
    <xf numFmtId="0" fontId="17" fillId="2" borderId="40" xfId="0" applyFont="1" applyFill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16" fillId="0" borderId="48" xfId="0" applyFont="1" applyBorder="1" applyAlignment="1" applyProtection="1">
      <alignment horizontal="center" vertical="center"/>
      <protection hidden="1"/>
    </xf>
    <xf numFmtId="0" fontId="16" fillId="0" borderId="48" xfId="0" applyFont="1" applyBorder="1" applyAlignment="1" applyProtection="1">
      <alignment vertical="center"/>
      <protection hidden="1"/>
    </xf>
    <xf numFmtId="0" fontId="66" fillId="2" borderId="70" xfId="0" applyFont="1" applyFill="1" applyBorder="1" applyAlignment="1" applyProtection="1">
      <alignment horizontal="center" vertical="center"/>
      <protection hidden="1"/>
    </xf>
    <xf numFmtId="0" fontId="66" fillId="2" borderId="83" xfId="0" applyFont="1" applyFill="1" applyBorder="1" applyAlignment="1" applyProtection="1">
      <alignment horizontal="center" vertical="center"/>
      <protection hidden="1"/>
    </xf>
    <xf numFmtId="0" fontId="66" fillId="2" borderId="84" xfId="0" applyFont="1" applyFill="1" applyBorder="1" applyAlignment="1" applyProtection="1">
      <alignment horizontal="center" vertical="center"/>
      <protection hidden="1"/>
    </xf>
    <xf numFmtId="0" fontId="52" fillId="0" borderId="0" xfId="0" applyFont="1" applyProtection="1">
      <alignment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38" fontId="22" fillId="0" borderId="0" xfId="1" applyFont="1" applyAlignment="1" applyProtection="1">
      <alignment vertical="center" shrinkToFit="1"/>
      <protection hidden="1"/>
    </xf>
    <xf numFmtId="0" fontId="22" fillId="0" borderId="0" xfId="0" applyFont="1" applyProtection="1">
      <alignment vertical="center"/>
      <protection hidden="1"/>
    </xf>
    <xf numFmtId="0" fontId="22" fillId="0" borderId="0" xfId="0" applyFont="1" applyAlignment="1" applyProtection="1">
      <alignment vertical="center" shrinkToFit="1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45" fillId="0" borderId="0" xfId="0" applyFont="1" applyProtection="1">
      <alignment vertical="center"/>
      <protection hidden="1"/>
    </xf>
    <xf numFmtId="0" fontId="45" fillId="2" borderId="115" xfId="0" applyFont="1" applyFill="1" applyBorder="1" applyAlignment="1" applyProtection="1">
      <alignment horizontal="center" vertical="center" wrapText="1"/>
      <protection hidden="1"/>
    </xf>
    <xf numFmtId="0" fontId="45" fillId="0" borderId="0" xfId="0" applyFont="1" applyFill="1" applyBorder="1" applyAlignment="1" applyProtection="1">
      <alignment horizontal="center" vertical="center"/>
      <protection hidden="1"/>
    </xf>
    <xf numFmtId="0" fontId="69" fillId="5" borderId="84" xfId="0" applyFont="1" applyFill="1" applyBorder="1" applyAlignment="1" applyProtection="1">
      <alignment horizontal="center" vertical="center"/>
    </xf>
    <xf numFmtId="0" fontId="69" fillId="5" borderId="70" xfId="0" applyFont="1" applyFill="1" applyBorder="1" applyAlignment="1" applyProtection="1">
      <alignment horizontal="center" vertical="center"/>
    </xf>
    <xf numFmtId="0" fontId="69" fillId="5" borderId="83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shrinkToFit="1"/>
      <protection hidden="1"/>
    </xf>
    <xf numFmtId="0" fontId="16" fillId="0" borderId="0" xfId="0" applyFont="1" applyAlignment="1" applyProtection="1">
      <alignment vertical="center" shrinkToFit="1"/>
      <protection hidden="1"/>
    </xf>
    <xf numFmtId="0" fontId="23" fillId="0" borderId="0" xfId="0" applyFont="1" applyAlignment="1" applyProtection="1">
      <alignment vertical="center" shrinkToFit="1"/>
      <protection hidden="1"/>
    </xf>
    <xf numFmtId="0" fontId="0" fillId="3" borderId="0" xfId="0" applyFill="1" applyAlignment="1">
      <alignment horizontal="left" vertical="center"/>
    </xf>
    <xf numFmtId="0" fontId="77" fillId="3" borderId="0" xfId="0" applyFont="1" applyFill="1" applyAlignment="1">
      <alignment horizontal="center" vertical="center"/>
    </xf>
    <xf numFmtId="0" fontId="78" fillId="3" borderId="0" xfId="0" applyFont="1" applyFill="1" applyAlignment="1">
      <alignment horizontal="center" vertical="center"/>
    </xf>
    <xf numFmtId="0" fontId="10" fillId="0" borderId="0" xfId="0" applyFont="1" applyFill="1" applyAlignment="1" applyProtection="1">
      <alignment horizontal="left" vertical="center"/>
    </xf>
    <xf numFmtId="0" fontId="18" fillId="0" borderId="61" xfId="0" applyFont="1" applyFill="1" applyBorder="1" applyAlignment="1" applyProtection="1">
      <alignment horizontal="left" vertical="top" wrapText="1"/>
      <protection locked="0"/>
    </xf>
    <xf numFmtId="0" fontId="18" fillId="0" borderId="62" xfId="0" applyFont="1" applyFill="1" applyBorder="1" applyAlignment="1" applyProtection="1">
      <alignment horizontal="left" vertical="top" wrapText="1"/>
      <protection locked="0"/>
    </xf>
    <xf numFmtId="0" fontId="18" fillId="0" borderId="63" xfId="0" applyFont="1" applyFill="1" applyBorder="1" applyAlignment="1" applyProtection="1">
      <alignment horizontal="left" vertical="top" wrapText="1"/>
      <protection locked="0"/>
    </xf>
    <xf numFmtId="0" fontId="18" fillId="0" borderId="64" xfId="0" applyFont="1" applyFill="1" applyBorder="1" applyAlignment="1" applyProtection="1">
      <alignment horizontal="left" vertical="top" wrapText="1"/>
      <protection locked="0"/>
    </xf>
    <xf numFmtId="0" fontId="18" fillId="0" borderId="65" xfId="0" applyFont="1" applyFill="1" applyBorder="1" applyAlignment="1" applyProtection="1">
      <alignment horizontal="left" vertical="top" wrapText="1"/>
      <protection locked="0"/>
    </xf>
    <xf numFmtId="0" fontId="18" fillId="0" borderId="66" xfId="0" applyFont="1" applyFill="1" applyBorder="1" applyAlignment="1" applyProtection="1">
      <alignment horizontal="left" vertical="top" wrapText="1"/>
      <protection locked="0"/>
    </xf>
    <xf numFmtId="0" fontId="18" fillId="0" borderId="61" xfId="0" applyFont="1" applyFill="1" applyBorder="1" applyAlignment="1" applyProtection="1">
      <alignment horizontal="left" vertical="center" shrinkToFit="1"/>
      <protection locked="0"/>
    </xf>
    <xf numFmtId="0" fontId="18" fillId="0" borderId="62" xfId="0" applyFont="1" applyFill="1" applyBorder="1" applyAlignment="1" applyProtection="1">
      <alignment horizontal="left" vertical="center" shrinkToFit="1"/>
      <protection locked="0"/>
    </xf>
    <xf numFmtId="0" fontId="18" fillId="0" borderId="63" xfId="0" applyFont="1" applyFill="1" applyBorder="1" applyAlignment="1" applyProtection="1">
      <alignment horizontal="left" vertical="center" shrinkToFit="1"/>
      <protection locked="0"/>
    </xf>
    <xf numFmtId="0" fontId="32" fillId="0" borderId="0" xfId="0" applyFont="1" applyFill="1" applyAlignment="1" applyProtection="1">
      <alignment horizontal="center" vertical="center"/>
      <protection hidden="1"/>
    </xf>
    <xf numFmtId="0" fontId="14" fillId="0" borderId="0" xfId="0" applyNumberFormat="1" applyFont="1" applyFill="1" applyBorder="1" applyAlignment="1" applyProtection="1">
      <alignment horizontal="center" vertical="top"/>
      <protection hidden="1"/>
    </xf>
    <xf numFmtId="0" fontId="1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17" xfId="0" applyFont="1" applyFill="1" applyBorder="1" applyAlignment="1" applyProtection="1">
      <alignment horizontal="center" vertical="center" shrinkToFit="1"/>
      <protection locked="0"/>
    </xf>
    <xf numFmtId="0" fontId="18" fillId="0" borderId="18" xfId="0" applyFont="1" applyFill="1" applyBorder="1" applyAlignment="1" applyProtection="1">
      <alignment horizontal="center" vertical="center" shrinkToFit="1"/>
      <protection locked="0"/>
    </xf>
    <xf numFmtId="0" fontId="18" fillId="0" borderId="16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 applyProtection="1">
      <alignment horizontal="right" vertical="top"/>
      <protection hidden="1"/>
    </xf>
    <xf numFmtId="0" fontId="18" fillId="0" borderId="17" xfId="0" applyNumberFormat="1" applyFont="1" applyFill="1" applyBorder="1" applyAlignment="1" applyProtection="1">
      <alignment horizontal="center" vertical="center"/>
      <protection locked="0"/>
    </xf>
    <xf numFmtId="0" fontId="18" fillId="0" borderId="18" xfId="0" applyNumberFormat="1" applyFont="1" applyFill="1" applyBorder="1" applyAlignment="1" applyProtection="1">
      <alignment horizontal="center" vertical="center"/>
      <protection locked="0"/>
    </xf>
    <xf numFmtId="0" fontId="18" fillId="0" borderId="16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177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vertical="center"/>
      <protection hidden="1"/>
    </xf>
    <xf numFmtId="58" fontId="13" fillId="0" borderId="0" xfId="0" applyNumberFormat="1" applyFont="1" applyAlignment="1" applyProtection="1">
      <alignment horizontal="center" vertical="center"/>
    </xf>
    <xf numFmtId="177" fontId="18" fillId="0" borderId="17" xfId="0" applyNumberFormat="1" applyFont="1" applyBorder="1" applyAlignment="1" applyProtection="1">
      <alignment horizontal="center" vertical="center"/>
      <protection locked="0"/>
    </xf>
    <xf numFmtId="177" fontId="18" fillId="0" borderId="18" xfId="0" applyNumberFormat="1" applyFont="1" applyBorder="1" applyAlignment="1" applyProtection="1">
      <alignment horizontal="center" vertical="center"/>
      <protection locked="0"/>
    </xf>
    <xf numFmtId="177" fontId="18" fillId="0" borderId="16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right" vertical="center"/>
      <protection hidden="1"/>
    </xf>
    <xf numFmtId="49" fontId="18" fillId="0" borderId="18" xfId="0" applyNumberFormat="1" applyFont="1" applyBorder="1" applyAlignment="1" applyProtection="1">
      <alignment horizontal="left" vertical="center"/>
      <protection locked="0"/>
    </xf>
    <xf numFmtId="49" fontId="18" fillId="0" borderId="16" xfId="0" applyNumberFormat="1" applyFont="1" applyBorder="1" applyAlignment="1" applyProtection="1">
      <alignment horizontal="left" vertical="center"/>
      <protection locked="0"/>
    </xf>
    <xf numFmtId="0" fontId="18" fillId="0" borderId="61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62" xfId="0" applyNumberFormat="1" applyFont="1" applyFill="1" applyBorder="1" applyAlignment="1" applyProtection="1">
      <alignment horizontal="left" vertical="top" wrapText="1"/>
      <protection locked="0"/>
    </xf>
    <xf numFmtId="0" fontId="18" fillId="0" borderId="63" xfId="0" applyNumberFormat="1" applyFont="1" applyFill="1" applyBorder="1" applyAlignment="1" applyProtection="1">
      <alignment horizontal="left" vertical="top" wrapText="1"/>
      <protection locked="0"/>
    </xf>
    <xf numFmtId="0" fontId="18" fillId="0" borderId="64" xfId="0" applyNumberFormat="1" applyFont="1" applyFill="1" applyBorder="1" applyAlignment="1" applyProtection="1">
      <alignment horizontal="left" vertical="top" wrapText="1"/>
      <protection locked="0"/>
    </xf>
    <xf numFmtId="0" fontId="18" fillId="0" borderId="65" xfId="0" applyNumberFormat="1" applyFont="1" applyFill="1" applyBorder="1" applyAlignment="1" applyProtection="1">
      <alignment horizontal="left" vertical="top" wrapText="1"/>
      <protection locked="0"/>
    </xf>
    <xf numFmtId="0" fontId="18" fillId="0" borderId="66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center" vertical="top"/>
      <protection hidden="1"/>
    </xf>
    <xf numFmtId="0" fontId="26" fillId="0" borderId="41" xfId="0" applyFont="1" applyBorder="1" applyAlignment="1" applyProtection="1">
      <alignment horizontal="center" vertical="top"/>
      <protection hidden="1"/>
    </xf>
    <xf numFmtId="0" fontId="26" fillId="0" borderId="0" xfId="0" applyFont="1" applyBorder="1" applyAlignment="1" applyProtection="1">
      <alignment horizontal="center" vertical="top"/>
      <protection hidden="1"/>
    </xf>
    <xf numFmtId="0" fontId="22" fillId="4" borderId="0" xfId="2" applyFont="1" applyFill="1" applyAlignment="1" applyProtection="1">
      <alignment horizontal="left"/>
      <protection hidden="1"/>
    </xf>
    <xf numFmtId="0" fontId="28" fillId="0" borderId="17" xfId="0" applyFont="1" applyFill="1" applyBorder="1" applyAlignment="1" applyProtection="1">
      <alignment horizontal="left" vertical="center"/>
      <protection locked="0"/>
    </xf>
    <xf numFmtId="0" fontId="28" fillId="0" borderId="18" xfId="0" applyFont="1" applyFill="1" applyBorder="1" applyAlignment="1" applyProtection="1">
      <alignment horizontal="left" vertical="center"/>
      <protection locked="0"/>
    </xf>
    <xf numFmtId="0" fontId="28" fillId="0" borderId="16" xfId="0" applyFont="1" applyFill="1" applyBorder="1" applyAlignment="1" applyProtection="1">
      <alignment horizontal="left" vertical="center"/>
      <protection locked="0"/>
    </xf>
    <xf numFmtId="0" fontId="25" fillId="0" borderId="45" xfId="0" applyFont="1" applyBorder="1" applyAlignment="1" applyProtection="1">
      <alignment horizontal="left" vertical="center"/>
      <protection hidden="1"/>
    </xf>
    <xf numFmtId="0" fontId="22" fillId="4" borderId="41" xfId="2" applyFont="1" applyFill="1" applyBorder="1" applyAlignment="1" applyProtection="1">
      <alignment horizontal="center"/>
      <protection hidden="1"/>
    </xf>
    <xf numFmtId="0" fontId="22" fillId="4" borderId="0" xfId="2" applyFont="1" applyFill="1" applyBorder="1" applyAlignment="1" applyProtection="1">
      <alignment horizontal="center"/>
      <protection hidden="1"/>
    </xf>
    <xf numFmtId="0" fontId="22" fillId="4" borderId="17" xfId="2" applyFont="1" applyFill="1" applyBorder="1" applyAlignment="1" applyProtection="1">
      <alignment horizontal="center"/>
      <protection locked="0"/>
    </xf>
    <xf numFmtId="0" fontId="22" fillId="4" borderId="16" xfId="2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/>
      <protection hidden="1"/>
    </xf>
    <xf numFmtId="0" fontId="35" fillId="0" borderId="20" xfId="0" applyFont="1" applyBorder="1" applyAlignment="1" applyProtection="1">
      <alignment horizontal="left" vertical="top" wrapText="1"/>
      <protection locked="0"/>
    </xf>
    <xf numFmtId="0" fontId="35" fillId="0" borderId="25" xfId="0" applyFont="1" applyBorder="1" applyAlignment="1" applyProtection="1">
      <alignment horizontal="left" vertical="top" wrapText="1"/>
      <protection locked="0"/>
    </xf>
    <xf numFmtId="0" fontId="35" fillId="0" borderId="48" xfId="0" applyFont="1" applyBorder="1" applyAlignment="1" applyProtection="1">
      <alignment horizontal="left" vertical="top" wrapText="1"/>
      <protection locked="0"/>
    </xf>
    <xf numFmtId="0" fontId="35" fillId="0" borderId="41" xfId="0" applyFont="1" applyBorder="1" applyAlignment="1" applyProtection="1">
      <alignment horizontal="left" vertical="top" wrapText="1"/>
      <protection locked="0"/>
    </xf>
    <xf numFmtId="0" fontId="35" fillId="0" borderId="0" xfId="0" applyFont="1" applyBorder="1" applyAlignment="1" applyProtection="1">
      <alignment horizontal="left" vertical="top" wrapText="1"/>
      <protection locked="0"/>
    </xf>
    <xf numFmtId="0" fontId="35" fillId="0" borderId="45" xfId="0" applyFont="1" applyBorder="1" applyAlignment="1" applyProtection="1">
      <alignment horizontal="left" vertical="top" wrapText="1"/>
      <protection locked="0"/>
    </xf>
    <xf numFmtId="0" fontId="35" fillId="0" borderId="49" xfId="0" applyFont="1" applyBorder="1" applyAlignment="1" applyProtection="1">
      <alignment horizontal="left" vertical="top" wrapText="1"/>
      <protection locked="0"/>
    </xf>
    <xf numFmtId="0" fontId="35" fillId="0" borderId="36" xfId="0" applyFont="1" applyBorder="1" applyAlignment="1" applyProtection="1">
      <alignment horizontal="left" vertical="top" wrapText="1"/>
      <protection locked="0"/>
    </xf>
    <xf numFmtId="0" fontId="35" fillId="0" borderId="13" xfId="0" applyFont="1" applyBorder="1" applyAlignment="1" applyProtection="1">
      <alignment horizontal="left" vertical="top" wrapText="1"/>
      <protection locked="0"/>
    </xf>
    <xf numFmtId="0" fontId="38" fillId="4" borderId="0" xfId="0" applyFont="1" applyFill="1" applyAlignment="1" applyProtection="1">
      <alignment horizontal="center" vertical="center"/>
    </xf>
    <xf numFmtId="38" fontId="43" fillId="0" borderId="0" xfId="1" applyFont="1" applyFill="1" applyBorder="1" applyAlignment="1" applyProtection="1">
      <alignment horizontal="right" vertical="center"/>
    </xf>
    <xf numFmtId="0" fontId="35" fillId="0" borderId="20" xfId="0" applyFont="1" applyFill="1" applyBorder="1" applyAlignment="1" applyProtection="1">
      <alignment horizontal="left" vertical="top" wrapText="1"/>
      <protection locked="0"/>
    </xf>
    <xf numFmtId="0" fontId="35" fillId="0" borderId="25" xfId="0" applyFont="1" applyFill="1" applyBorder="1" applyAlignment="1" applyProtection="1">
      <alignment horizontal="left" vertical="top" wrapText="1"/>
      <protection locked="0"/>
    </xf>
    <xf numFmtId="0" fontId="35" fillId="0" borderId="48" xfId="0" applyFont="1" applyFill="1" applyBorder="1" applyAlignment="1" applyProtection="1">
      <alignment horizontal="left" vertical="top" wrapText="1"/>
      <protection locked="0"/>
    </xf>
    <xf numFmtId="0" fontId="35" fillId="0" borderId="41" xfId="0" applyFont="1" applyFill="1" applyBorder="1" applyAlignment="1" applyProtection="1">
      <alignment horizontal="left" vertical="top" wrapText="1"/>
      <protection locked="0"/>
    </xf>
    <xf numFmtId="0" fontId="35" fillId="0" borderId="0" xfId="0" applyFont="1" applyFill="1" applyBorder="1" applyAlignment="1" applyProtection="1">
      <alignment horizontal="left" vertical="top" wrapText="1"/>
      <protection locked="0"/>
    </xf>
    <xf numFmtId="0" fontId="35" fillId="0" borderId="45" xfId="0" applyFont="1" applyFill="1" applyBorder="1" applyAlignment="1" applyProtection="1">
      <alignment horizontal="left" vertical="top" wrapText="1"/>
      <protection locked="0"/>
    </xf>
    <xf numFmtId="0" fontId="35" fillId="0" borderId="49" xfId="0" applyFont="1" applyFill="1" applyBorder="1" applyAlignment="1" applyProtection="1">
      <alignment horizontal="left" vertical="top" wrapText="1"/>
      <protection locked="0"/>
    </xf>
    <xf numFmtId="0" fontId="35" fillId="0" borderId="36" xfId="0" applyFont="1" applyFill="1" applyBorder="1" applyAlignment="1" applyProtection="1">
      <alignment horizontal="left" vertical="top" wrapText="1"/>
      <protection locked="0"/>
    </xf>
    <xf numFmtId="0" fontId="35" fillId="0" borderId="13" xfId="0" applyFont="1" applyFill="1" applyBorder="1" applyAlignment="1" applyProtection="1">
      <alignment horizontal="left" vertical="top" wrapText="1"/>
      <protection locked="0"/>
    </xf>
    <xf numFmtId="38" fontId="76" fillId="0" borderId="17" xfId="1" applyFont="1" applyFill="1" applyBorder="1" applyAlignment="1" applyProtection="1">
      <alignment horizontal="right" vertical="center"/>
      <protection locked="0"/>
    </xf>
    <xf numFmtId="38" fontId="76" fillId="0" borderId="18" xfId="1" applyFont="1" applyFill="1" applyBorder="1" applyAlignment="1" applyProtection="1">
      <alignment horizontal="right" vertical="center"/>
      <protection locked="0"/>
    </xf>
    <xf numFmtId="38" fontId="76" fillId="0" borderId="16" xfId="1" applyFont="1" applyFill="1" applyBorder="1" applyAlignment="1" applyProtection="1">
      <alignment horizontal="right" vertical="center"/>
      <protection locked="0"/>
    </xf>
    <xf numFmtId="38" fontId="16" fillId="0" borderId="0" xfId="1" applyFont="1" applyFill="1" applyBorder="1" applyAlignment="1" applyProtection="1">
      <alignment horizontal="left" vertical="center"/>
    </xf>
    <xf numFmtId="0" fontId="34" fillId="0" borderId="0" xfId="0" applyFont="1" applyFill="1" applyAlignment="1" applyProtection="1">
      <alignment horizontal="left" vertical="center" wrapText="1"/>
    </xf>
    <xf numFmtId="0" fontId="17" fillId="2" borderId="20" xfId="0" applyFont="1" applyFill="1" applyBorder="1" applyAlignment="1" applyProtection="1">
      <alignment horizontal="center" vertical="center"/>
      <protection hidden="1"/>
    </xf>
    <xf numFmtId="0" fontId="17" fillId="2" borderId="48" xfId="0" applyFont="1" applyFill="1" applyBorder="1" applyAlignment="1" applyProtection="1">
      <alignment horizontal="center" vertical="center"/>
      <protection hidden="1"/>
    </xf>
    <xf numFmtId="0" fontId="17" fillId="2" borderId="27" xfId="0" applyFont="1" applyFill="1" applyBorder="1" applyAlignment="1" applyProtection="1">
      <alignment horizontal="center" vertical="center"/>
      <protection hidden="1"/>
    </xf>
    <xf numFmtId="0" fontId="17" fillId="2" borderId="34" xfId="0" applyFont="1" applyFill="1" applyBorder="1" applyAlignment="1" applyProtection="1">
      <alignment horizontal="center" vertical="center"/>
      <protection hidden="1"/>
    </xf>
    <xf numFmtId="0" fontId="16" fillId="0" borderId="27" xfId="0" applyFont="1" applyBorder="1" applyAlignment="1" applyProtection="1">
      <alignment horizontal="left" vertical="center" wrapText="1" shrinkToFit="1"/>
      <protection locked="0"/>
    </xf>
    <xf numFmtId="0" fontId="16" fillId="0" borderId="28" xfId="0" applyFont="1" applyBorder="1" applyAlignment="1" applyProtection="1">
      <alignment horizontal="left" vertical="center" wrapText="1" shrinkToFit="1"/>
      <protection locked="0"/>
    </xf>
    <xf numFmtId="0" fontId="16" fillId="0" borderId="29" xfId="0" applyFont="1" applyBorder="1" applyAlignment="1" applyProtection="1">
      <alignment horizontal="left" vertical="center" wrapText="1" shrinkToFit="1"/>
      <protection locked="0"/>
    </xf>
    <xf numFmtId="0" fontId="17" fillId="2" borderId="17" xfId="0" applyFont="1" applyFill="1" applyBorder="1" applyAlignment="1" applyProtection="1">
      <alignment horizontal="center" vertical="center"/>
      <protection hidden="1"/>
    </xf>
    <xf numFmtId="0" fontId="17" fillId="2" borderId="16" xfId="0" applyFont="1" applyFill="1" applyBorder="1" applyAlignment="1" applyProtection="1">
      <alignment horizontal="center" vertical="center"/>
      <protection hidden="1"/>
    </xf>
    <xf numFmtId="0" fontId="15" fillId="0" borderId="17" xfId="0" applyFont="1" applyBorder="1" applyAlignment="1" applyProtection="1">
      <alignment horizontal="left" vertical="center" shrinkToFit="1"/>
      <protection locked="0"/>
    </xf>
    <xf numFmtId="0" fontId="15" fillId="0" borderId="18" xfId="0" applyFont="1" applyBorder="1" applyAlignment="1" applyProtection="1">
      <alignment horizontal="left" vertical="center" shrinkToFit="1"/>
      <protection locked="0"/>
    </xf>
    <xf numFmtId="0" fontId="15" fillId="0" borderId="16" xfId="0" applyFont="1" applyBorder="1" applyAlignment="1" applyProtection="1">
      <alignment horizontal="left" vertical="center" shrinkToFit="1"/>
      <protection locked="0"/>
    </xf>
    <xf numFmtId="0" fontId="17" fillId="2" borderId="2" xfId="0" applyFont="1" applyFill="1" applyBorder="1" applyAlignment="1" applyProtection="1">
      <alignment horizontal="center" vertical="center"/>
      <protection hidden="1"/>
    </xf>
    <xf numFmtId="0" fontId="17" fillId="2" borderId="3" xfId="0" applyFont="1" applyFill="1" applyBorder="1" applyAlignment="1" applyProtection="1">
      <alignment horizontal="center" vertical="center"/>
      <protection hidden="1"/>
    </xf>
    <xf numFmtId="0" fontId="17" fillId="6" borderId="30" xfId="0" applyFont="1" applyFill="1" applyBorder="1" applyAlignment="1" applyProtection="1">
      <alignment horizontal="center" vertical="center" textRotation="255"/>
      <protection hidden="1"/>
    </xf>
    <xf numFmtId="0" fontId="17" fillId="6" borderId="4" xfId="0" applyFont="1" applyFill="1" applyBorder="1" applyAlignment="1" applyProtection="1">
      <alignment horizontal="center" vertical="center" textRotation="255"/>
      <protection hidden="1"/>
    </xf>
    <xf numFmtId="0" fontId="17" fillId="6" borderId="58" xfId="0" applyFont="1" applyFill="1" applyBorder="1" applyAlignment="1" applyProtection="1">
      <alignment horizontal="center" vertical="center" textRotation="255"/>
      <protection hidden="1"/>
    </xf>
    <xf numFmtId="0" fontId="17" fillId="6" borderId="32" xfId="0" applyFont="1" applyFill="1" applyBorder="1" applyAlignment="1" applyProtection="1">
      <alignment horizontal="center" vertical="center" textRotation="255"/>
      <protection hidden="1"/>
    </xf>
    <xf numFmtId="0" fontId="15" fillId="0" borderId="14" xfId="0" applyFont="1" applyBorder="1" applyAlignment="1" applyProtection="1">
      <alignment horizontal="left" vertical="center" shrinkToFit="1"/>
      <protection locked="0"/>
    </xf>
    <xf numFmtId="0" fontId="15" fillId="0" borderId="15" xfId="0" applyFont="1" applyBorder="1" applyAlignment="1" applyProtection="1">
      <alignment horizontal="left" vertical="center" shrinkToFit="1"/>
      <protection locked="0"/>
    </xf>
    <xf numFmtId="0" fontId="16" fillId="0" borderId="17" xfId="0" applyFont="1" applyBorder="1" applyAlignment="1" applyProtection="1">
      <alignment horizontal="left" vertical="center" wrapText="1" shrinkToFit="1"/>
      <protection locked="0"/>
    </xf>
    <xf numFmtId="0" fontId="16" fillId="0" borderId="18" xfId="0" applyFont="1" applyBorder="1" applyAlignment="1" applyProtection="1">
      <alignment horizontal="left" vertical="center" wrapText="1" shrinkToFit="1"/>
      <protection locked="0"/>
    </xf>
    <xf numFmtId="0" fontId="16" fillId="0" borderId="19" xfId="0" applyFont="1" applyBorder="1" applyAlignment="1" applyProtection="1">
      <alignment horizontal="left" vertical="center" wrapText="1" shrinkToFit="1"/>
      <protection locked="0"/>
    </xf>
    <xf numFmtId="0" fontId="35" fillId="0" borderId="0" xfId="0" applyFont="1" applyAlignment="1" applyProtection="1">
      <alignment horizontal="left" vertical="center"/>
      <protection hidden="1"/>
    </xf>
    <xf numFmtId="0" fontId="47" fillId="0" borderId="0" xfId="0" applyFont="1" applyAlignment="1" applyProtection="1">
      <alignment horizontal="left" vertical="center"/>
      <protection hidden="1"/>
    </xf>
    <xf numFmtId="0" fontId="17" fillId="2" borderId="51" xfId="0" applyFont="1" applyFill="1" applyBorder="1" applyAlignment="1" applyProtection="1">
      <alignment horizontal="center" vertical="center"/>
      <protection hidden="1"/>
    </xf>
    <xf numFmtId="0" fontId="17" fillId="2" borderId="18" xfId="0" applyFont="1" applyFill="1" applyBorder="1" applyAlignment="1" applyProtection="1">
      <alignment horizontal="center" vertical="center"/>
      <protection hidden="1"/>
    </xf>
    <xf numFmtId="0" fontId="15" fillId="0" borderId="17" xfId="5" applyNumberFormat="1" applyFont="1" applyBorder="1" applyAlignment="1" applyProtection="1">
      <alignment horizontal="left" vertical="top" wrapText="1" shrinkToFit="1"/>
      <protection locked="0"/>
    </xf>
    <xf numFmtId="0" fontId="15" fillId="0" borderId="18" xfId="5" applyNumberFormat="1" applyFont="1" applyBorder="1" applyAlignment="1" applyProtection="1">
      <alignment horizontal="left" vertical="top" wrapText="1" shrinkToFit="1"/>
      <protection locked="0"/>
    </xf>
    <xf numFmtId="0" fontId="15" fillId="0" borderId="19" xfId="5" applyNumberFormat="1" applyFont="1" applyBorder="1" applyAlignment="1" applyProtection="1">
      <alignment horizontal="left" vertical="top" wrapText="1" shrinkToFit="1"/>
      <protection locked="0"/>
    </xf>
    <xf numFmtId="0" fontId="17" fillId="2" borderId="53" xfId="0" applyFont="1" applyFill="1" applyBorder="1" applyAlignment="1" applyProtection="1">
      <alignment horizontal="center" vertical="center"/>
      <protection hidden="1"/>
    </xf>
    <xf numFmtId="0" fontId="17" fillId="2" borderId="28" xfId="0" applyFont="1" applyFill="1" applyBorder="1" applyAlignment="1" applyProtection="1">
      <alignment horizontal="center" vertical="center"/>
      <protection hidden="1"/>
    </xf>
    <xf numFmtId="0" fontId="17" fillId="2" borderId="50" xfId="0" applyFont="1" applyFill="1" applyBorder="1" applyAlignment="1" applyProtection="1">
      <alignment horizontal="center" vertical="center" wrapText="1"/>
      <protection hidden="1"/>
    </xf>
    <xf numFmtId="0" fontId="17" fillId="2" borderId="15" xfId="0" applyFont="1" applyFill="1" applyBorder="1" applyAlignment="1" applyProtection="1">
      <alignment horizontal="center" vertical="center" wrapText="1"/>
      <protection hidden="1"/>
    </xf>
    <xf numFmtId="0" fontId="17" fillId="2" borderId="33" xfId="0" applyFont="1" applyFill="1" applyBorder="1" applyAlignment="1" applyProtection="1">
      <alignment horizontal="center" vertical="center" wrapText="1"/>
      <protection hidden="1"/>
    </xf>
    <xf numFmtId="0" fontId="15" fillId="0" borderId="14" xfId="5" applyNumberFormat="1" applyFont="1" applyBorder="1" applyAlignment="1" applyProtection="1">
      <alignment horizontal="left" vertical="top" wrapText="1" shrinkToFit="1"/>
      <protection locked="0"/>
    </xf>
    <xf numFmtId="0" fontId="15" fillId="0" borderId="15" xfId="0" applyNumberFormat="1" applyFont="1" applyBorder="1" applyAlignment="1" applyProtection="1">
      <alignment horizontal="left" vertical="top" wrapText="1" shrinkToFit="1"/>
      <protection locked="0"/>
    </xf>
    <xf numFmtId="0" fontId="15" fillId="0" borderId="22" xfId="0" applyNumberFormat="1" applyFont="1" applyBorder="1" applyAlignment="1" applyProtection="1">
      <alignment horizontal="left" vertical="top" wrapText="1" shrinkToFit="1"/>
      <protection locked="0"/>
    </xf>
    <xf numFmtId="0" fontId="15" fillId="0" borderId="27" xfId="0" applyNumberFormat="1" applyFont="1" applyBorder="1" applyAlignment="1" applyProtection="1">
      <alignment horizontal="left" vertical="top" wrapText="1"/>
      <protection locked="0"/>
    </xf>
    <xf numFmtId="0" fontId="15" fillId="0" borderId="28" xfId="0" applyNumberFormat="1" applyFont="1" applyBorder="1" applyAlignment="1" applyProtection="1">
      <alignment horizontal="left" vertical="top" wrapText="1"/>
      <protection locked="0"/>
    </xf>
    <xf numFmtId="0" fontId="15" fillId="0" borderId="29" xfId="0" applyNumberFormat="1" applyFont="1" applyBorder="1" applyAlignment="1" applyProtection="1">
      <alignment horizontal="left" vertical="top" wrapText="1"/>
      <protection locked="0"/>
    </xf>
    <xf numFmtId="0" fontId="23" fillId="0" borderId="27" xfId="0" applyFont="1" applyBorder="1" applyAlignment="1" applyProtection="1">
      <alignment horizontal="left" vertical="center"/>
      <protection locked="0"/>
    </xf>
    <xf numFmtId="0" fontId="23" fillId="0" borderId="28" xfId="0" applyFont="1" applyBorder="1" applyAlignment="1" applyProtection="1">
      <alignment horizontal="left" vertical="center"/>
      <protection locked="0"/>
    </xf>
    <xf numFmtId="0" fontId="5" fillId="6" borderId="9" xfId="0" applyFont="1" applyFill="1" applyBorder="1" applyAlignment="1" applyProtection="1">
      <alignment horizontal="center" vertical="center" textRotation="255" shrinkToFit="1"/>
      <protection hidden="1"/>
    </xf>
    <xf numFmtId="0" fontId="5" fillId="6" borderId="37" xfId="0" applyFont="1" applyFill="1" applyBorder="1" applyAlignment="1" applyProtection="1">
      <alignment horizontal="center" vertical="center" textRotation="255" shrinkToFit="1"/>
      <protection hidden="1"/>
    </xf>
    <xf numFmtId="0" fontId="23" fillId="0" borderId="14" xfId="0" applyFont="1" applyBorder="1" applyAlignment="1" applyProtection="1">
      <alignment horizontal="left" vertical="center" shrinkToFit="1"/>
      <protection locked="0"/>
    </xf>
    <xf numFmtId="0" fontId="23" fillId="0" borderId="15" xfId="0" applyFont="1" applyBorder="1" applyAlignment="1" applyProtection="1">
      <alignment horizontal="left" vertical="center" shrinkToFit="1"/>
      <protection locked="0"/>
    </xf>
    <xf numFmtId="0" fontId="23" fillId="0" borderId="22" xfId="0" applyFont="1" applyBorder="1" applyAlignment="1" applyProtection="1">
      <alignment horizontal="left" vertical="center" shrinkToFit="1"/>
      <protection locked="0"/>
    </xf>
    <xf numFmtId="0" fontId="17" fillId="2" borderId="14" xfId="0" applyFont="1" applyFill="1" applyBorder="1" applyAlignment="1" applyProtection="1">
      <alignment horizontal="center" vertical="center"/>
      <protection hidden="1"/>
    </xf>
    <xf numFmtId="0" fontId="17" fillId="2" borderId="33" xfId="0" applyFont="1" applyFill="1" applyBorder="1" applyAlignment="1" applyProtection="1">
      <alignment horizontal="center" vertical="center"/>
      <protection hidden="1"/>
    </xf>
    <xf numFmtId="0" fontId="17" fillId="6" borderId="9" xfId="0" applyFont="1" applyFill="1" applyBorder="1" applyAlignment="1" applyProtection="1">
      <alignment horizontal="center" vertical="center" textRotation="255"/>
      <protection hidden="1"/>
    </xf>
    <xf numFmtId="0" fontId="17" fillId="6" borderId="35" xfId="0" applyFont="1" applyFill="1" applyBorder="1" applyAlignment="1" applyProtection="1">
      <alignment horizontal="center" vertical="center" textRotation="255"/>
      <protection hidden="1"/>
    </xf>
    <xf numFmtId="0" fontId="17" fillId="6" borderId="37" xfId="0" applyFont="1" applyFill="1" applyBorder="1" applyAlignment="1" applyProtection="1">
      <alignment horizontal="center" vertical="center" textRotation="255"/>
      <protection hidden="1"/>
    </xf>
    <xf numFmtId="0" fontId="15" fillId="0" borderId="17" xfId="0" applyNumberFormat="1" applyFont="1" applyBorder="1" applyAlignment="1" applyProtection="1">
      <alignment horizontal="left" vertical="center" shrinkToFit="1"/>
      <protection locked="0"/>
    </xf>
    <xf numFmtId="0" fontId="15" fillId="0" borderId="18" xfId="0" applyNumberFormat="1" applyFont="1" applyBorder="1" applyAlignment="1" applyProtection="1">
      <alignment horizontal="left" vertical="center" shrinkToFit="1"/>
      <protection locked="0"/>
    </xf>
    <xf numFmtId="0" fontId="15" fillId="0" borderId="16" xfId="0" applyNumberFormat="1" applyFont="1" applyBorder="1" applyAlignment="1" applyProtection="1">
      <alignment horizontal="left" vertical="center" shrinkToFit="1"/>
      <protection locked="0"/>
    </xf>
    <xf numFmtId="0" fontId="15" fillId="0" borderId="27" xfId="5" applyNumberFormat="1" applyFont="1" applyBorder="1" applyAlignment="1" applyProtection="1">
      <alignment horizontal="left" vertical="center" shrinkToFit="1"/>
      <protection locked="0"/>
    </xf>
    <xf numFmtId="0" fontId="15" fillId="0" borderId="28" xfId="5" applyNumberFormat="1" applyFont="1" applyBorder="1" applyAlignment="1" applyProtection="1">
      <alignment horizontal="left" vertical="center" shrinkToFit="1"/>
      <protection locked="0"/>
    </xf>
    <xf numFmtId="0" fontId="15" fillId="0" borderId="34" xfId="5" applyNumberFormat="1" applyFont="1" applyBorder="1" applyAlignment="1" applyProtection="1">
      <alignment horizontal="left" vertical="center" shrinkToFit="1"/>
      <protection locked="0"/>
    </xf>
    <xf numFmtId="0" fontId="15" fillId="0" borderId="14" xfId="0" applyFont="1" applyFill="1" applyBorder="1" applyAlignment="1" applyProtection="1">
      <alignment horizontal="left" vertical="center"/>
      <protection locked="0"/>
    </xf>
    <xf numFmtId="0" fontId="15" fillId="0" borderId="15" xfId="0" applyFont="1" applyFill="1" applyBorder="1" applyAlignment="1" applyProtection="1">
      <alignment horizontal="left" vertical="center"/>
      <protection locked="0"/>
    </xf>
    <xf numFmtId="0" fontId="15" fillId="0" borderId="22" xfId="0" applyFont="1" applyFill="1" applyBorder="1" applyAlignment="1" applyProtection="1">
      <alignment horizontal="left" vertical="center"/>
      <protection locked="0"/>
    </xf>
    <xf numFmtId="0" fontId="15" fillId="0" borderId="33" xfId="0" applyFont="1" applyBorder="1" applyAlignment="1" applyProtection="1">
      <alignment horizontal="left" vertical="center" shrinkToFit="1"/>
      <protection locked="0"/>
    </xf>
    <xf numFmtId="0" fontId="48" fillId="0" borderId="0" xfId="0" applyFont="1" applyFill="1" applyBorder="1" applyAlignment="1" applyProtection="1">
      <alignment horizontal="left"/>
      <protection hidden="1"/>
    </xf>
    <xf numFmtId="0" fontId="47" fillId="0" borderId="0" xfId="0" applyFont="1" applyFill="1" applyBorder="1" applyAlignment="1" applyProtection="1">
      <alignment horizontal="left"/>
      <protection hidden="1"/>
    </xf>
    <xf numFmtId="0" fontId="35" fillId="0" borderId="0" xfId="0" applyFont="1" applyFill="1" applyBorder="1" applyAlignment="1" applyProtection="1">
      <alignment horizontal="left"/>
      <protection hidden="1"/>
    </xf>
    <xf numFmtId="0" fontId="46" fillId="5" borderId="41" xfId="0" applyFont="1" applyFill="1" applyBorder="1" applyAlignment="1" applyProtection="1">
      <alignment horizontal="left" vertical="center" indent="1"/>
      <protection hidden="1"/>
    </xf>
    <xf numFmtId="0" fontId="46" fillId="5" borderId="45" xfId="0" applyFont="1" applyFill="1" applyBorder="1" applyAlignment="1" applyProtection="1">
      <alignment horizontal="left" vertical="center" indent="1"/>
      <protection hidden="1"/>
    </xf>
    <xf numFmtId="0" fontId="46" fillId="5" borderId="49" xfId="0" applyFont="1" applyFill="1" applyBorder="1" applyAlignment="1" applyProtection="1">
      <alignment horizontal="center" vertical="center"/>
      <protection hidden="1"/>
    </xf>
    <xf numFmtId="0" fontId="46" fillId="5" borderId="13" xfId="0" applyFont="1" applyFill="1" applyBorder="1" applyAlignment="1" applyProtection="1">
      <alignment horizontal="center" vertical="center"/>
      <protection hidden="1"/>
    </xf>
    <xf numFmtId="0" fontId="46" fillId="5" borderId="17" xfId="0" applyFont="1" applyFill="1" applyBorder="1" applyAlignment="1" applyProtection="1">
      <alignment horizontal="center" vertical="center"/>
      <protection hidden="1"/>
    </xf>
    <xf numFmtId="0" fontId="46" fillId="5" borderId="16" xfId="0" applyFont="1" applyFill="1" applyBorder="1" applyAlignment="1" applyProtection="1">
      <alignment horizontal="center" vertical="center"/>
      <protection hidden="1"/>
    </xf>
    <xf numFmtId="0" fontId="15" fillId="0" borderId="14" xfId="1" applyNumberFormat="1" applyFont="1" applyBorder="1" applyAlignment="1" applyProtection="1">
      <alignment horizontal="left" vertical="center" wrapText="1"/>
      <protection locked="0"/>
    </xf>
    <xf numFmtId="0" fontId="15" fillId="0" borderId="15" xfId="1" applyNumberFormat="1" applyFont="1" applyBorder="1" applyAlignment="1" applyProtection="1">
      <alignment horizontal="left" vertical="center" wrapText="1"/>
      <protection locked="0"/>
    </xf>
    <xf numFmtId="0" fontId="15" fillId="0" borderId="22" xfId="1" applyNumberFormat="1" applyFont="1" applyBorder="1" applyAlignment="1" applyProtection="1">
      <alignment horizontal="left" vertical="center" wrapText="1"/>
      <protection locked="0"/>
    </xf>
    <xf numFmtId="0" fontId="15" fillId="0" borderId="17" xfId="1" applyNumberFormat="1" applyFont="1" applyBorder="1" applyAlignment="1" applyProtection="1">
      <alignment horizontal="left" vertical="center" wrapText="1"/>
      <protection locked="0"/>
    </xf>
    <xf numFmtId="0" fontId="15" fillId="0" borderId="18" xfId="1" applyNumberFormat="1" applyFont="1" applyBorder="1" applyAlignment="1" applyProtection="1">
      <alignment horizontal="left" vertical="center" wrapText="1"/>
      <protection locked="0"/>
    </xf>
    <xf numFmtId="0" fontId="15" fillId="0" borderId="19" xfId="1" applyNumberFormat="1" applyFont="1" applyBorder="1" applyAlignment="1" applyProtection="1">
      <alignment horizontal="left" vertical="center" wrapText="1"/>
      <protection locked="0"/>
    </xf>
    <xf numFmtId="0" fontId="46" fillId="5" borderId="20" xfId="0" applyFont="1" applyFill="1" applyBorder="1" applyAlignment="1" applyProtection="1">
      <alignment horizontal="left" vertical="center" indent="1"/>
      <protection hidden="1"/>
    </xf>
    <xf numFmtId="0" fontId="46" fillId="5" borderId="48" xfId="0" applyFont="1" applyFill="1" applyBorder="1" applyAlignment="1" applyProtection="1">
      <alignment horizontal="left" vertical="center" indent="1"/>
      <protection hidden="1"/>
    </xf>
    <xf numFmtId="0" fontId="46" fillId="5" borderId="39" xfId="0" applyFont="1" applyFill="1" applyBorder="1" applyAlignment="1" applyProtection="1">
      <alignment horizontal="left" vertical="center" indent="1"/>
      <protection hidden="1"/>
    </xf>
    <xf numFmtId="0" fontId="46" fillId="5" borderId="38" xfId="0" applyFont="1" applyFill="1" applyBorder="1" applyAlignment="1" applyProtection="1">
      <alignment horizontal="left" vertical="center" indent="1"/>
      <protection hidden="1"/>
    </xf>
    <xf numFmtId="176" fontId="23" fillId="0" borderId="20" xfId="0" applyNumberFormat="1" applyFont="1" applyFill="1" applyBorder="1" applyAlignment="1" applyProtection="1">
      <alignment horizontal="center" vertical="center"/>
      <protection locked="0"/>
    </xf>
    <xf numFmtId="176" fontId="23" fillId="0" borderId="39" xfId="0" applyNumberFormat="1" applyFont="1" applyFill="1" applyBorder="1" applyAlignment="1" applyProtection="1">
      <alignment horizontal="center" vertical="center"/>
      <protection locked="0"/>
    </xf>
    <xf numFmtId="0" fontId="16" fillId="0" borderId="48" xfId="0" applyFont="1" applyBorder="1" applyAlignment="1" applyProtection="1">
      <alignment horizontal="center" vertical="center"/>
      <protection hidden="1"/>
    </xf>
    <xf numFmtId="0" fontId="16" fillId="0" borderId="38" xfId="0" applyFont="1" applyBorder="1" applyAlignment="1" applyProtection="1">
      <alignment horizontal="center" vertical="center"/>
      <protection hidden="1"/>
    </xf>
    <xf numFmtId="0" fontId="15" fillId="0" borderId="41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 applyProtection="1">
      <alignment horizontal="center" vertical="center" shrinkToFit="1"/>
      <protection locked="0"/>
    </xf>
    <xf numFmtId="0" fontId="15" fillId="0" borderId="45" xfId="0" applyFont="1" applyFill="1" applyBorder="1" applyAlignment="1" applyProtection="1">
      <alignment horizontal="center" vertical="center" shrinkToFit="1"/>
      <protection locked="0"/>
    </xf>
    <xf numFmtId="0" fontId="15" fillId="0" borderId="44" xfId="0" applyFont="1" applyFill="1" applyBorder="1" applyAlignment="1" applyProtection="1">
      <alignment horizontal="center" vertical="center" shrinkToFit="1"/>
      <protection locked="0"/>
    </xf>
    <xf numFmtId="0" fontId="15" fillId="0" borderId="27" xfId="0" applyFont="1" applyFill="1" applyBorder="1" applyAlignment="1" applyProtection="1">
      <alignment horizontal="center" vertical="center" shrinkToFit="1"/>
      <protection locked="0"/>
    </xf>
    <xf numFmtId="0" fontId="15" fillId="0" borderId="28" xfId="0" applyFont="1" applyFill="1" applyBorder="1" applyAlignment="1" applyProtection="1">
      <alignment horizontal="center" vertical="center" shrinkToFit="1"/>
      <protection locked="0"/>
    </xf>
    <xf numFmtId="0" fontId="15" fillId="0" borderId="34" xfId="0" applyFont="1" applyFill="1" applyBorder="1" applyAlignment="1" applyProtection="1">
      <alignment horizontal="center" vertical="center" shrinkToFit="1"/>
      <protection locked="0"/>
    </xf>
    <xf numFmtId="0" fontId="15" fillId="0" borderId="17" xfId="0" applyFont="1" applyFill="1" applyBorder="1" applyAlignment="1" applyProtection="1">
      <alignment horizontal="center" vertical="center" shrinkToFit="1"/>
      <protection locked="0"/>
    </xf>
    <xf numFmtId="0" fontId="15" fillId="0" borderId="18" xfId="0" applyFont="1" applyFill="1" applyBorder="1" applyAlignment="1" applyProtection="1">
      <alignment horizontal="center" vertical="center" shrinkToFit="1"/>
      <protection locked="0"/>
    </xf>
    <xf numFmtId="0" fontId="15" fillId="0" borderId="16" xfId="0" applyFont="1" applyFill="1" applyBorder="1" applyAlignment="1" applyProtection="1">
      <alignment horizontal="center" vertical="center" shrinkToFit="1"/>
      <protection locked="0"/>
    </xf>
    <xf numFmtId="0" fontId="15" fillId="0" borderId="20" xfId="0" applyFont="1" applyFill="1" applyBorder="1" applyAlignment="1" applyProtection="1">
      <alignment horizontal="center" vertical="center" shrinkToFit="1"/>
      <protection locked="0"/>
    </xf>
    <xf numFmtId="0" fontId="15" fillId="0" borderId="25" xfId="0" applyFont="1" applyFill="1" applyBorder="1" applyAlignment="1" applyProtection="1">
      <alignment horizontal="center" vertical="center" shrinkToFit="1"/>
      <protection locked="0"/>
    </xf>
    <xf numFmtId="0" fontId="15" fillId="0" borderId="48" xfId="0" applyFont="1" applyFill="1" applyBorder="1" applyAlignment="1" applyProtection="1">
      <alignment horizontal="center" vertical="center" shrinkToFit="1"/>
      <protection locked="0"/>
    </xf>
    <xf numFmtId="0" fontId="15" fillId="0" borderId="19" xfId="0" applyFont="1" applyFill="1" applyBorder="1" applyAlignment="1" applyProtection="1">
      <alignment horizontal="center" vertical="center" shrinkToFit="1"/>
      <protection locked="0"/>
    </xf>
    <xf numFmtId="176" fontId="23" fillId="0" borderId="41" xfId="0" applyNumberFormat="1" applyFont="1" applyFill="1" applyBorder="1" applyAlignment="1" applyProtection="1">
      <alignment horizontal="center" vertical="center"/>
      <protection locked="0"/>
    </xf>
    <xf numFmtId="0" fontId="16" fillId="0" borderId="48" xfId="0" applyFont="1" applyFill="1" applyBorder="1" applyAlignment="1" applyProtection="1">
      <alignment horizontal="center" vertical="center"/>
      <protection hidden="1"/>
    </xf>
    <xf numFmtId="0" fontId="16" fillId="0" borderId="45" xfId="0" applyFont="1" applyFill="1" applyBorder="1" applyAlignment="1" applyProtection="1">
      <alignment horizontal="center" vertical="center"/>
      <protection hidden="1"/>
    </xf>
    <xf numFmtId="0" fontId="15" fillId="0" borderId="49" xfId="0" applyFont="1" applyFill="1" applyBorder="1" applyAlignment="1" applyProtection="1">
      <alignment horizontal="center" vertical="center" shrinkToFit="1"/>
      <protection locked="0"/>
    </xf>
    <xf numFmtId="0" fontId="15" fillId="0" borderId="36" xfId="0" applyFont="1" applyFill="1" applyBorder="1" applyAlignment="1" applyProtection="1">
      <alignment horizontal="center" vertical="center" shrinkToFit="1"/>
      <protection locked="0"/>
    </xf>
    <xf numFmtId="0" fontId="15" fillId="0" borderId="13" xfId="0" applyFont="1" applyFill="1" applyBorder="1" applyAlignment="1" applyProtection="1">
      <alignment horizontal="center" vertical="center" shrinkToFit="1"/>
      <protection locked="0"/>
    </xf>
    <xf numFmtId="0" fontId="15" fillId="0" borderId="17" xfId="0" applyFont="1" applyFill="1" applyBorder="1" applyAlignment="1" applyProtection="1">
      <alignment horizontal="left" vertical="center" shrinkToFit="1"/>
      <protection locked="0"/>
    </xf>
    <xf numFmtId="0" fontId="15" fillId="0" borderId="18" xfId="0" applyFont="1" applyFill="1" applyBorder="1" applyAlignment="1" applyProtection="1">
      <alignment horizontal="left" vertical="center" shrinkToFit="1"/>
      <protection locked="0"/>
    </xf>
    <xf numFmtId="0" fontId="15" fillId="0" borderId="16" xfId="0" applyFont="1" applyFill="1" applyBorder="1" applyAlignment="1" applyProtection="1">
      <alignment horizontal="left" vertical="center" shrinkToFit="1"/>
      <protection locked="0"/>
    </xf>
    <xf numFmtId="0" fontId="15" fillId="0" borderId="49" xfId="0" applyFont="1" applyFill="1" applyBorder="1" applyAlignment="1" applyProtection="1">
      <alignment horizontal="left" vertical="center" shrinkToFit="1"/>
      <protection locked="0"/>
    </xf>
    <xf numFmtId="0" fontId="15" fillId="0" borderId="52" xfId="0" applyFont="1" applyFill="1" applyBorder="1" applyAlignment="1" applyProtection="1">
      <alignment horizontal="left" vertical="center" shrinkToFit="1"/>
      <protection locked="0"/>
    </xf>
    <xf numFmtId="0" fontId="15" fillId="0" borderId="19" xfId="0" applyFont="1" applyFill="1" applyBorder="1" applyAlignment="1" applyProtection="1">
      <alignment horizontal="left" vertical="center" shrinkToFit="1"/>
      <protection locked="0"/>
    </xf>
    <xf numFmtId="0" fontId="46" fillId="5" borderId="49" xfId="0" applyFont="1" applyFill="1" applyBorder="1" applyAlignment="1" applyProtection="1">
      <alignment horizontal="left" vertical="center" indent="1"/>
      <protection hidden="1"/>
    </xf>
    <xf numFmtId="0" fontId="46" fillId="5" borderId="13" xfId="0" applyFont="1" applyFill="1" applyBorder="1" applyAlignment="1" applyProtection="1">
      <alignment horizontal="left" vertical="center" indent="1"/>
      <protection hidden="1"/>
    </xf>
    <xf numFmtId="176" fontId="23" fillId="0" borderId="49" xfId="0" applyNumberFormat="1" applyFont="1" applyFill="1" applyBorder="1" applyAlignment="1" applyProtection="1">
      <alignment horizontal="center" vertical="center"/>
      <protection locked="0"/>
    </xf>
    <xf numFmtId="0" fontId="15" fillId="0" borderId="52" xfId="0" applyFont="1" applyFill="1" applyBorder="1" applyAlignment="1" applyProtection="1">
      <alignment horizontal="center" vertical="center" shrinkToFit="1"/>
      <protection locked="0"/>
    </xf>
    <xf numFmtId="0" fontId="16" fillId="0" borderId="13" xfId="0" applyFont="1" applyFill="1" applyBorder="1" applyAlignment="1" applyProtection="1">
      <alignment horizontal="center" vertical="center"/>
      <protection hidden="1"/>
    </xf>
    <xf numFmtId="0" fontId="46" fillId="5" borderId="41" xfId="0" applyFont="1" applyFill="1" applyBorder="1" applyAlignment="1" applyProtection="1">
      <alignment horizontal="center" vertical="center"/>
      <protection hidden="1"/>
    </xf>
    <xf numFmtId="0" fontId="46" fillId="5" borderId="45" xfId="0" applyFont="1" applyFill="1" applyBorder="1" applyAlignment="1" applyProtection="1">
      <alignment horizontal="center" vertical="center"/>
      <protection hidden="1"/>
    </xf>
    <xf numFmtId="0" fontId="46" fillId="5" borderId="20" xfId="0" applyFont="1" applyFill="1" applyBorder="1" applyAlignment="1" applyProtection="1">
      <alignment horizontal="center" vertical="center"/>
      <protection hidden="1"/>
    </xf>
    <xf numFmtId="0" fontId="46" fillId="5" borderId="48" xfId="0" applyFont="1" applyFill="1" applyBorder="1" applyAlignment="1" applyProtection="1">
      <alignment horizontal="center" vertical="center"/>
      <protection hidden="1"/>
    </xf>
    <xf numFmtId="0" fontId="46" fillId="5" borderId="40" xfId="0" applyFont="1" applyFill="1" applyBorder="1" applyAlignment="1" applyProtection="1">
      <alignment horizontal="center" vertical="center"/>
      <protection hidden="1"/>
    </xf>
    <xf numFmtId="0" fontId="15" fillId="0" borderId="27" xfId="0" applyNumberFormat="1" applyFont="1" applyBorder="1" applyAlignment="1" applyProtection="1">
      <alignment horizontal="left" vertical="center" wrapText="1"/>
      <protection locked="0"/>
    </xf>
    <xf numFmtId="0" fontId="15" fillId="0" borderId="28" xfId="0" applyNumberFormat="1" applyFont="1" applyBorder="1" applyAlignment="1" applyProtection="1">
      <alignment horizontal="left" vertical="center" wrapText="1"/>
      <protection locked="0"/>
    </xf>
    <xf numFmtId="0" fontId="15" fillId="0" borderId="29" xfId="0" applyNumberFormat="1" applyFont="1" applyBorder="1" applyAlignment="1" applyProtection="1">
      <alignment horizontal="left" vertical="center" wrapText="1"/>
      <protection locked="0"/>
    </xf>
    <xf numFmtId="0" fontId="15" fillId="0" borderId="56" xfId="0" applyFont="1" applyFill="1" applyBorder="1" applyAlignment="1" applyProtection="1">
      <alignment horizontal="center" vertical="center" shrinkToFit="1"/>
      <protection locked="0"/>
    </xf>
    <xf numFmtId="0" fontId="46" fillId="7" borderId="30" xfId="0" applyFont="1" applyFill="1" applyBorder="1" applyAlignment="1" applyProtection="1">
      <alignment horizontal="center" vertical="center"/>
      <protection hidden="1"/>
    </xf>
    <xf numFmtId="0" fontId="46" fillId="7" borderId="3" xfId="0" applyFont="1" applyFill="1" applyBorder="1" applyAlignment="1" applyProtection="1">
      <alignment horizontal="center" vertical="center"/>
      <protection hidden="1"/>
    </xf>
    <xf numFmtId="0" fontId="46" fillId="7" borderId="14" xfId="0" applyFont="1" applyFill="1" applyBorder="1" applyAlignment="1" applyProtection="1">
      <alignment horizontal="center" vertical="center"/>
      <protection hidden="1"/>
    </xf>
    <xf numFmtId="0" fontId="46" fillId="7" borderId="15" xfId="0" applyFont="1" applyFill="1" applyBorder="1" applyAlignment="1" applyProtection="1">
      <alignment horizontal="center" vertical="center"/>
      <protection hidden="1"/>
    </xf>
    <xf numFmtId="0" fontId="46" fillId="7" borderId="22" xfId="0" applyFont="1" applyFill="1" applyBorder="1" applyAlignment="1" applyProtection="1">
      <alignment horizontal="center" vertical="center"/>
      <protection hidden="1"/>
    </xf>
    <xf numFmtId="0" fontId="45" fillId="7" borderId="58" xfId="0" applyFont="1" applyFill="1" applyBorder="1" applyAlignment="1" applyProtection="1">
      <alignment horizontal="center" vertical="center" textRotation="255"/>
      <protection hidden="1"/>
    </xf>
    <xf numFmtId="0" fontId="45" fillId="7" borderId="35" xfId="0" applyFont="1" applyFill="1" applyBorder="1" applyAlignment="1" applyProtection="1">
      <alignment horizontal="center" vertical="center" textRotation="255"/>
      <protection hidden="1"/>
    </xf>
    <xf numFmtId="0" fontId="45" fillId="7" borderId="46" xfId="0" applyFont="1" applyFill="1" applyBorder="1" applyAlignment="1" applyProtection="1">
      <alignment horizontal="center" vertical="center" textRotation="255"/>
      <protection hidden="1"/>
    </xf>
    <xf numFmtId="0" fontId="45" fillId="7" borderId="42" xfId="0" applyFont="1" applyFill="1" applyBorder="1" applyAlignment="1" applyProtection="1">
      <alignment horizontal="center" vertical="center" textRotation="255"/>
      <protection hidden="1"/>
    </xf>
    <xf numFmtId="0" fontId="15" fillId="0" borderId="20" xfId="0" applyFont="1" applyFill="1" applyBorder="1" applyAlignment="1" applyProtection="1">
      <alignment horizontal="left" vertical="center" shrinkToFit="1"/>
      <protection locked="0"/>
    </xf>
    <xf numFmtId="0" fontId="15" fillId="0" borderId="56" xfId="0" applyFont="1" applyFill="1" applyBorder="1" applyAlignment="1" applyProtection="1">
      <alignment horizontal="left" vertical="center" shrinkToFit="1"/>
      <protection locked="0"/>
    </xf>
    <xf numFmtId="0" fontId="15" fillId="0" borderId="27" xfId="0" applyFont="1" applyFill="1" applyBorder="1" applyAlignment="1" applyProtection="1">
      <alignment horizontal="left" vertical="center" shrinkToFit="1"/>
      <protection locked="0"/>
    </xf>
    <xf numFmtId="0" fontId="15" fillId="0" borderId="29" xfId="0" applyFont="1" applyFill="1" applyBorder="1" applyAlignment="1" applyProtection="1">
      <alignment horizontal="left" vertical="center" shrinkToFit="1"/>
      <protection locked="0"/>
    </xf>
    <xf numFmtId="0" fontId="15" fillId="0" borderId="25" xfId="0" applyFont="1" applyFill="1" applyBorder="1" applyAlignment="1" applyProtection="1">
      <alignment horizontal="left" vertical="center" shrinkToFit="1"/>
      <protection locked="0"/>
    </xf>
    <xf numFmtId="0" fontId="15" fillId="0" borderId="48" xfId="0" applyFont="1" applyFill="1" applyBorder="1" applyAlignment="1" applyProtection="1">
      <alignment horizontal="left" vertical="center" shrinkToFit="1"/>
      <protection locked="0"/>
    </xf>
    <xf numFmtId="0" fontId="45" fillId="7" borderId="37" xfId="0" applyFont="1" applyFill="1" applyBorder="1" applyAlignment="1" applyProtection="1">
      <alignment horizontal="center" vertical="center" textRotation="255"/>
      <protection hidden="1"/>
    </xf>
    <xf numFmtId="0" fontId="46" fillId="5" borderId="27" xfId="0" applyFont="1" applyFill="1" applyBorder="1" applyAlignment="1" applyProtection="1">
      <alignment horizontal="center" vertical="center"/>
      <protection hidden="1"/>
    </xf>
    <xf numFmtId="0" fontId="46" fillId="5" borderId="34" xfId="0" applyFont="1" applyFill="1" applyBorder="1" applyAlignment="1" applyProtection="1">
      <alignment horizontal="center" vertical="center"/>
      <protection hidden="1"/>
    </xf>
    <xf numFmtId="176" fontId="23" fillId="0" borderId="6" xfId="0" applyNumberFormat="1" applyFont="1" applyBorder="1" applyAlignment="1" applyProtection="1">
      <alignment horizontal="right" vertical="center"/>
      <protection locked="0"/>
    </xf>
    <xf numFmtId="176" fontId="23" fillId="0" borderId="20" xfId="0" applyNumberFormat="1" applyFont="1" applyBorder="1" applyAlignment="1" applyProtection="1">
      <alignment horizontal="right" vertical="center"/>
      <protection locked="0"/>
    </xf>
    <xf numFmtId="0" fontId="15" fillId="0" borderId="6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54" xfId="0" applyNumberFormat="1" applyFont="1" applyFill="1" applyBorder="1" applyAlignment="1" applyProtection="1">
      <alignment horizontal="left" vertical="center" shrinkToFit="1"/>
      <protection locked="0"/>
    </xf>
    <xf numFmtId="0" fontId="46" fillId="7" borderId="31" xfId="0" applyFont="1" applyFill="1" applyBorder="1" applyAlignment="1" applyProtection="1">
      <alignment horizontal="center" vertical="center"/>
      <protection hidden="1"/>
    </xf>
    <xf numFmtId="0" fontId="46" fillId="5" borderId="2" xfId="0" applyFont="1" applyFill="1" applyBorder="1" applyAlignment="1" applyProtection="1">
      <alignment horizontal="center" vertical="center"/>
      <protection hidden="1"/>
    </xf>
    <xf numFmtId="0" fontId="23" fillId="0" borderId="2" xfId="1" applyNumberFormat="1" applyFont="1" applyBorder="1" applyAlignment="1" applyProtection="1">
      <alignment horizontal="right" vertical="center"/>
      <protection locked="0"/>
    </xf>
    <xf numFmtId="0" fontId="23" fillId="0" borderId="17" xfId="1" applyNumberFormat="1" applyFont="1" applyBorder="1" applyAlignment="1" applyProtection="1">
      <alignment horizontal="right" vertical="center"/>
      <protection locked="0"/>
    </xf>
    <xf numFmtId="0" fontId="15" fillId="0" borderId="2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7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8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9" xfId="0" applyNumberFormat="1" applyFont="1" applyFill="1" applyBorder="1" applyAlignment="1" applyProtection="1">
      <alignment horizontal="left" vertical="center" shrinkToFit="1"/>
      <protection locked="0"/>
    </xf>
    <xf numFmtId="0" fontId="46" fillId="5" borderId="14" xfId="0" applyFont="1" applyFill="1" applyBorder="1" applyAlignment="1" applyProtection="1">
      <alignment horizontal="center" vertical="center"/>
      <protection hidden="1"/>
    </xf>
    <xf numFmtId="0" fontId="46" fillId="5" borderId="33" xfId="0" applyFont="1" applyFill="1" applyBorder="1" applyAlignment="1" applyProtection="1">
      <alignment horizontal="center" vertical="center"/>
      <protection hidden="1"/>
    </xf>
    <xf numFmtId="0" fontId="15" fillId="0" borderId="6" xfId="0" applyNumberFormat="1" applyFont="1" applyBorder="1" applyAlignment="1" applyProtection="1">
      <alignment horizontal="left" vertical="center" shrinkToFit="1"/>
      <protection locked="0"/>
    </xf>
    <xf numFmtId="0" fontId="15" fillId="0" borderId="54" xfId="0" applyNumberFormat="1" applyFont="1" applyBorder="1" applyAlignment="1" applyProtection="1">
      <alignment horizontal="left" vertical="center" shrinkToFit="1"/>
      <protection locked="0"/>
    </xf>
    <xf numFmtId="0" fontId="23" fillId="0" borderId="6" xfId="1" applyNumberFormat="1" applyFont="1" applyBorder="1" applyAlignment="1" applyProtection="1">
      <alignment horizontal="right" vertical="center"/>
      <protection locked="0"/>
    </xf>
    <xf numFmtId="0" fontId="23" fillId="0" borderId="20" xfId="1" applyNumberFormat="1" applyFont="1" applyBorder="1" applyAlignment="1" applyProtection="1">
      <alignment horizontal="right" vertical="center"/>
      <protection locked="0"/>
    </xf>
    <xf numFmtId="0" fontId="5" fillId="8" borderId="97" xfId="0" applyFont="1" applyFill="1" applyBorder="1" applyAlignment="1" applyProtection="1">
      <alignment horizontal="center" vertical="center"/>
      <protection hidden="1"/>
    </xf>
    <xf numFmtId="0" fontId="5" fillId="8" borderId="100" xfId="0" applyFont="1" applyFill="1" applyBorder="1" applyAlignment="1" applyProtection="1">
      <alignment horizontal="center" vertical="center"/>
      <protection hidden="1"/>
    </xf>
    <xf numFmtId="38" fontId="62" fillId="8" borderId="7" xfId="1" applyFont="1" applyFill="1" applyBorder="1" applyAlignment="1" applyProtection="1">
      <alignment horizontal="right" vertical="center" indent="1"/>
      <protection hidden="1"/>
    </xf>
    <xf numFmtId="38" fontId="62" fillId="8" borderId="49" xfId="1" applyFont="1" applyFill="1" applyBorder="1" applyAlignment="1" applyProtection="1">
      <alignment horizontal="right" vertical="center" indent="1"/>
      <protection hidden="1"/>
    </xf>
    <xf numFmtId="38" fontId="62" fillId="8" borderId="2" xfId="1" applyFont="1" applyFill="1" applyBorder="1" applyAlignment="1" applyProtection="1">
      <alignment horizontal="right" vertical="center" indent="1"/>
      <protection hidden="1"/>
    </xf>
    <xf numFmtId="38" fontId="62" fillId="8" borderId="17" xfId="1" applyFont="1" applyFill="1" applyBorder="1" applyAlignment="1" applyProtection="1">
      <alignment horizontal="right" vertical="center" indent="1"/>
      <protection hidden="1"/>
    </xf>
    <xf numFmtId="38" fontId="61" fillId="8" borderId="73" xfId="1" applyFont="1" applyFill="1" applyBorder="1" applyAlignment="1" applyProtection="1">
      <alignment horizontal="right" vertical="center" indent="1"/>
      <protection hidden="1"/>
    </xf>
    <xf numFmtId="38" fontId="61" fillId="8" borderId="110" xfId="1" applyFont="1" applyFill="1" applyBorder="1" applyAlignment="1" applyProtection="1">
      <alignment horizontal="right" vertical="center" indent="1"/>
      <protection hidden="1"/>
    </xf>
    <xf numFmtId="38" fontId="75" fillId="8" borderId="73" xfId="1" applyFont="1" applyFill="1" applyBorder="1" applyAlignment="1" applyProtection="1">
      <alignment horizontal="right" vertical="center" indent="1"/>
      <protection hidden="1"/>
    </xf>
    <xf numFmtId="38" fontId="75" fillId="8" borderId="75" xfId="1" applyFont="1" applyFill="1" applyBorder="1" applyAlignment="1" applyProtection="1">
      <alignment horizontal="right" vertical="center" indent="1"/>
      <protection hidden="1"/>
    </xf>
    <xf numFmtId="38" fontId="74" fillId="8" borderId="27" xfId="1" applyFont="1" applyFill="1" applyBorder="1" applyAlignment="1" applyProtection="1">
      <alignment horizontal="right" vertical="center" indent="1"/>
      <protection hidden="1"/>
    </xf>
    <xf numFmtId="38" fontId="74" fillId="8" borderId="28" xfId="1" applyFont="1" applyFill="1" applyBorder="1" applyAlignment="1" applyProtection="1">
      <alignment horizontal="right" vertical="center" indent="1"/>
      <protection hidden="1"/>
    </xf>
    <xf numFmtId="0" fontId="5" fillId="8" borderId="43" xfId="0" applyFont="1" applyFill="1" applyBorder="1" applyAlignment="1" applyProtection="1">
      <alignment horizontal="center"/>
      <protection hidden="1"/>
    </xf>
    <xf numFmtId="0" fontId="5" fillId="8" borderId="26" xfId="0" applyFont="1" applyFill="1" applyBorder="1" applyAlignment="1" applyProtection="1">
      <alignment horizontal="center"/>
      <protection hidden="1"/>
    </xf>
    <xf numFmtId="0" fontId="19" fillId="8" borderId="39" xfId="0" applyFont="1" applyFill="1" applyBorder="1" applyAlignment="1" applyProtection="1">
      <alignment horizontal="right" vertical="center"/>
      <protection hidden="1"/>
    </xf>
    <xf numFmtId="0" fontId="19" fillId="8" borderId="38" xfId="0" applyFont="1" applyFill="1" applyBorder="1" applyAlignment="1" applyProtection="1">
      <alignment horizontal="right" vertical="center"/>
      <protection hidden="1"/>
    </xf>
    <xf numFmtId="0" fontId="19" fillId="8" borderId="1" xfId="0" applyFont="1" applyFill="1" applyBorder="1" applyAlignment="1" applyProtection="1">
      <alignment horizontal="right" vertical="center"/>
      <protection hidden="1"/>
    </xf>
    <xf numFmtId="38" fontId="62" fillId="8" borderId="6" xfId="1" applyFont="1" applyFill="1" applyBorder="1" applyAlignment="1" applyProtection="1">
      <alignment horizontal="right" vertical="center" indent="1"/>
      <protection hidden="1"/>
    </xf>
    <xf numFmtId="38" fontId="62" fillId="8" borderId="20" xfId="1" applyFont="1" applyFill="1" applyBorder="1" applyAlignment="1" applyProtection="1">
      <alignment horizontal="right" vertical="center" indent="1"/>
      <protection hidden="1"/>
    </xf>
    <xf numFmtId="38" fontId="61" fillId="8" borderId="14" xfId="1" applyFont="1" applyFill="1" applyBorder="1" applyAlignment="1" applyProtection="1">
      <alignment horizontal="right" vertical="center" indent="1"/>
      <protection hidden="1"/>
    </xf>
    <xf numFmtId="38" fontId="61" fillId="8" borderId="15" xfId="1" applyFont="1" applyFill="1" applyBorder="1" applyAlignment="1" applyProtection="1">
      <alignment horizontal="right" vertical="center" indent="1"/>
      <protection hidden="1"/>
    </xf>
    <xf numFmtId="38" fontId="61" fillId="8" borderId="17" xfId="1" applyFont="1" applyFill="1" applyBorder="1" applyAlignment="1" applyProtection="1">
      <alignment horizontal="right" vertical="center" indent="1"/>
      <protection hidden="1"/>
    </xf>
    <xf numFmtId="38" fontId="61" fillId="8" borderId="18" xfId="1" applyFont="1" applyFill="1" applyBorder="1" applyAlignment="1" applyProtection="1">
      <alignment horizontal="right" vertical="center" indent="1"/>
      <protection hidden="1"/>
    </xf>
    <xf numFmtId="49" fontId="51" fillId="0" borderId="0" xfId="3" applyNumberFormat="1" applyFont="1" applyAlignment="1" applyProtection="1">
      <alignment horizontal="left"/>
      <protection hidden="1"/>
    </xf>
    <xf numFmtId="0" fontId="41" fillId="0" borderId="0" xfId="2" applyFont="1" applyAlignment="1" applyProtection="1">
      <alignment horizontal="center" vertical="center"/>
      <protection hidden="1"/>
    </xf>
    <xf numFmtId="0" fontId="52" fillId="0" borderId="1" xfId="2" applyFont="1" applyBorder="1" applyAlignment="1" applyProtection="1">
      <alignment horizontal="left" vertical="center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0" fontId="0" fillId="6" borderId="23" xfId="0" applyFont="1" applyFill="1" applyBorder="1" applyAlignment="1" applyProtection="1">
      <alignment horizontal="center" vertical="center"/>
      <protection hidden="1"/>
    </xf>
    <xf numFmtId="0" fontId="0" fillId="6" borderId="24" xfId="0" applyFont="1" applyFill="1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0" fontId="22" fillId="0" borderId="0" xfId="2" applyFont="1" applyAlignment="1" applyProtection="1">
      <alignment horizontal="left" shrinkToFit="1"/>
      <protection hidden="1"/>
    </xf>
    <xf numFmtId="0" fontId="17" fillId="6" borderId="105" xfId="0" applyFont="1" applyFill="1" applyBorder="1" applyAlignment="1" applyProtection="1">
      <alignment horizontal="center" vertical="center" textRotation="255" shrinkToFit="1"/>
      <protection hidden="1"/>
    </xf>
    <xf numFmtId="0" fontId="5" fillId="6" borderId="23" xfId="0" applyFont="1" applyFill="1" applyBorder="1" applyAlignment="1" applyProtection="1">
      <alignment horizontal="center" vertical="center"/>
      <protection hidden="1"/>
    </xf>
    <xf numFmtId="0" fontId="5" fillId="6" borderId="24" xfId="0" applyFont="1" applyFill="1" applyBorder="1" applyAlignment="1" applyProtection="1">
      <alignment horizontal="center" vertical="center"/>
      <protection hidden="1"/>
    </xf>
    <xf numFmtId="0" fontId="9" fillId="7" borderId="107" xfId="2" applyFont="1" applyFill="1" applyBorder="1" applyAlignment="1" applyProtection="1">
      <alignment horizontal="center" vertical="center"/>
      <protection hidden="1"/>
    </xf>
    <xf numFmtId="0" fontId="9" fillId="7" borderId="108" xfId="2" applyFont="1" applyFill="1" applyBorder="1" applyAlignment="1" applyProtection="1">
      <alignment horizontal="center" vertical="center"/>
      <protection hidden="1"/>
    </xf>
    <xf numFmtId="0" fontId="9" fillId="8" borderId="111" xfId="2" applyFont="1" applyFill="1" applyBorder="1" applyAlignment="1" applyProtection="1">
      <alignment horizontal="center" vertical="center"/>
      <protection hidden="1"/>
    </xf>
    <xf numFmtId="0" fontId="9" fillId="8" borderId="80" xfId="2" applyFont="1" applyFill="1" applyBorder="1" applyAlignment="1" applyProtection="1">
      <alignment horizontal="center" vertical="center"/>
      <protection hidden="1"/>
    </xf>
    <xf numFmtId="0" fontId="0" fillId="6" borderId="50" xfId="0" applyFill="1" applyBorder="1" applyAlignment="1" applyProtection="1">
      <alignment horizontal="center" vertical="center" shrinkToFit="1"/>
      <protection hidden="1"/>
    </xf>
    <xf numFmtId="0" fontId="0" fillId="6" borderId="15" xfId="0" applyFill="1" applyBorder="1" applyAlignment="1" applyProtection="1">
      <alignment horizontal="center" vertical="center" shrinkToFit="1"/>
      <protection hidden="1"/>
    </xf>
    <xf numFmtId="0" fontId="0" fillId="6" borderId="53" xfId="0" applyFill="1" applyBorder="1" applyAlignment="1" applyProtection="1">
      <alignment horizontal="center" vertical="center" shrinkToFit="1"/>
      <protection hidden="1"/>
    </xf>
    <xf numFmtId="0" fontId="0" fillId="6" borderId="28" xfId="0" applyFill="1" applyBorder="1" applyAlignment="1" applyProtection="1">
      <alignment horizontal="center" vertical="center" shrinkToFit="1"/>
      <protection hidden="1"/>
    </xf>
    <xf numFmtId="0" fontId="17" fillId="6" borderId="72" xfId="0" applyFont="1" applyFill="1" applyBorder="1" applyAlignment="1" applyProtection="1">
      <alignment horizontal="center" vertical="center" shrinkToFit="1"/>
      <protection hidden="1"/>
    </xf>
    <xf numFmtId="0" fontId="17" fillId="6" borderId="36" xfId="0" applyFont="1" applyFill="1" applyBorder="1" applyAlignment="1" applyProtection="1">
      <alignment horizontal="center" vertical="center" shrinkToFit="1"/>
      <protection hidden="1"/>
    </xf>
    <xf numFmtId="0" fontId="17" fillId="6" borderId="53" xfId="0" applyFont="1" applyFill="1" applyBorder="1" applyAlignment="1" applyProtection="1">
      <alignment horizontal="center" vertical="center" shrinkToFit="1"/>
      <protection hidden="1"/>
    </xf>
    <xf numFmtId="0" fontId="17" fillId="6" borderId="28" xfId="0" applyFont="1" applyFill="1" applyBorder="1" applyAlignment="1" applyProtection="1">
      <alignment horizontal="center" vertical="center" shrinkToFit="1"/>
      <protection hidden="1"/>
    </xf>
    <xf numFmtId="0" fontId="9" fillId="6" borderId="109" xfId="2" applyFont="1" applyFill="1" applyBorder="1" applyAlignment="1" applyProtection="1">
      <alignment horizontal="center" vertical="center"/>
      <protection hidden="1"/>
    </xf>
    <xf numFmtId="0" fontId="9" fillId="6" borderId="110" xfId="2" applyFont="1" applyFill="1" applyBorder="1" applyAlignment="1" applyProtection="1">
      <alignment horizontal="center" vertical="center"/>
      <protection hidden="1"/>
    </xf>
    <xf numFmtId="0" fontId="17" fillId="6" borderId="104" xfId="0" applyFont="1" applyFill="1" applyBorder="1" applyAlignment="1" applyProtection="1">
      <alignment horizontal="center" vertical="center" textRotation="255" shrinkToFit="1"/>
      <protection hidden="1"/>
    </xf>
    <xf numFmtId="0" fontId="17" fillId="6" borderId="69" xfId="0" applyFont="1" applyFill="1" applyBorder="1" applyAlignment="1" applyProtection="1">
      <alignment horizontal="center" vertical="center" textRotation="255" shrinkToFit="1"/>
      <protection hidden="1"/>
    </xf>
    <xf numFmtId="0" fontId="17" fillId="8" borderId="68" xfId="2" applyFont="1" applyFill="1" applyBorder="1" applyAlignment="1" applyProtection="1">
      <alignment horizontal="center" vertical="center"/>
      <protection hidden="1"/>
    </xf>
    <xf numFmtId="0" fontId="17" fillId="8" borderId="47" xfId="2" applyFont="1" applyFill="1" applyBorder="1" applyAlignment="1" applyProtection="1">
      <alignment horizontal="center" vertical="center"/>
      <protection hidden="1"/>
    </xf>
    <xf numFmtId="0" fontId="17" fillId="8" borderId="42" xfId="2" applyFont="1" applyFill="1" applyBorder="1" applyAlignment="1" applyProtection="1">
      <alignment horizontal="center" vertical="center"/>
      <protection hidden="1"/>
    </xf>
    <xf numFmtId="0" fontId="17" fillId="8" borderId="38" xfId="2" applyFont="1" applyFill="1" applyBorder="1" applyAlignment="1" applyProtection="1">
      <alignment horizontal="center" vertical="center"/>
      <protection hidden="1"/>
    </xf>
    <xf numFmtId="0" fontId="64" fillId="7" borderId="113" xfId="2" applyFont="1" applyFill="1" applyBorder="1" applyAlignment="1" applyProtection="1">
      <alignment horizontal="center" vertical="center" textRotation="255" shrinkToFit="1"/>
      <protection hidden="1"/>
    </xf>
    <xf numFmtId="0" fontId="64" fillId="7" borderId="105" xfId="2" applyFont="1" applyFill="1" applyBorder="1" applyAlignment="1" applyProtection="1">
      <alignment horizontal="center" vertical="center" textRotation="255" shrinkToFit="1"/>
      <protection hidden="1"/>
    </xf>
    <xf numFmtId="0" fontId="64" fillId="7" borderId="106" xfId="2" applyFont="1" applyFill="1" applyBorder="1" applyAlignment="1" applyProtection="1">
      <alignment horizontal="center" vertical="center" textRotation="255" shrinkToFit="1"/>
      <protection hidden="1"/>
    </xf>
    <xf numFmtId="38" fontId="82" fillId="0" borderId="117" xfId="1" applyFont="1" applyFill="1" applyBorder="1" applyAlignment="1" applyProtection="1">
      <alignment horizontal="right" vertical="center"/>
      <protection hidden="1"/>
    </xf>
    <xf numFmtId="38" fontId="74" fillId="8" borderId="73" xfId="1" applyFont="1" applyFill="1" applyBorder="1" applyAlignment="1" applyProtection="1">
      <alignment horizontal="right" vertical="center" indent="1"/>
      <protection hidden="1"/>
    </xf>
    <xf numFmtId="38" fontId="74" fillId="8" borderId="110" xfId="1" applyFont="1" applyFill="1" applyBorder="1" applyAlignment="1" applyProtection="1">
      <alignment horizontal="right" vertical="center" indent="1"/>
      <protection hidden="1"/>
    </xf>
    <xf numFmtId="38" fontId="74" fillId="8" borderId="81" xfId="1" applyFont="1" applyFill="1" applyBorder="1" applyAlignment="1" applyProtection="1">
      <alignment horizontal="right" vertical="center" indent="1"/>
      <protection hidden="1"/>
    </xf>
    <xf numFmtId="38" fontId="74" fillId="8" borderId="80" xfId="1" applyFont="1" applyFill="1" applyBorder="1" applyAlignment="1" applyProtection="1">
      <alignment horizontal="right" vertical="center" indent="1"/>
      <protection hidden="1"/>
    </xf>
    <xf numFmtId="38" fontId="62" fillId="8" borderId="77" xfId="1" applyFont="1" applyFill="1" applyBorder="1" applyAlignment="1" applyProtection="1">
      <alignment horizontal="right" vertical="center" indent="1"/>
      <protection hidden="1"/>
    </xf>
    <xf numFmtId="38" fontId="62" fillId="8" borderId="112" xfId="1" applyFont="1" applyFill="1" applyBorder="1" applyAlignment="1" applyProtection="1">
      <alignment horizontal="right" vertical="center" indent="1"/>
      <protection hidden="1"/>
    </xf>
    <xf numFmtId="38" fontId="62" fillId="8" borderId="40" xfId="1" applyFont="1" applyFill="1" applyBorder="1" applyAlignment="1" applyProtection="1">
      <alignment horizontal="right" vertical="center" indent="1"/>
      <protection hidden="1"/>
    </xf>
    <xf numFmtId="38" fontId="62" fillId="8" borderId="27" xfId="1" applyFont="1" applyFill="1" applyBorder="1" applyAlignment="1" applyProtection="1">
      <alignment horizontal="right" vertical="center" indent="1"/>
      <protection hidden="1"/>
    </xf>
    <xf numFmtId="38" fontId="75" fillId="8" borderId="81" xfId="1" applyFont="1" applyFill="1" applyBorder="1" applyAlignment="1" applyProtection="1">
      <alignment horizontal="right" vertical="center" indent="1"/>
      <protection hidden="1"/>
    </xf>
    <xf numFmtId="38" fontId="75" fillId="8" borderId="114" xfId="1" applyFont="1" applyFill="1" applyBorder="1" applyAlignment="1" applyProtection="1">
      <alignment horizontal="right" vertical="center" indent="1"/>
      <protection hidden="1"/>
    </xf>
    <xf numFmtId="38" fontId="61" fillId="8" borderId="112" xfId="1" applyFont="1" applyFill="1" applyBorder="1" applyAlignment="1" applyProtection="1">
      <alignment horizontal="right" vertical="center" indent="1"/>
      <protection hidden="1"/>
    </xf>
    <xf numFmtId="38" fontId="61" fillId="8" borderId="103" xfId="1" applyFont="1" applyFill="1" applyBorder="1" applyAlignment="1" applyProtection="1">
      <alignment horizontal="right" vertical="center" indent="1"/>
      <protection hidden="1"/>
    </xf>
    <xf numFmtId="38" fontId="74" fillId="8" borderId="17" xfId="1" applyFont="1" applyFill="1" applyBorder="1" applyAlignment="1" applyProtection="1">
      <alignment horizontal="right" vertical="center" indent="1"/>
      <protection hidden="1"/>
    </xf>
    <xf numFmtId="38" fontId="74" fillId="8" borderId="18" xfId="1" applyFont="1" applyFill="1" applyBorder="1" applyAlignment="1" applyProtection="1">
      <alignment horizontal="right" vertical="center" indent="1"/>
      <protection hidden="1"/>
    </xf>
    <xf numFmtId="38" fontId="61" fillId="8" borderId="27" xfId="1" applyFont="1" applyFill="1" applyBorder="1" applyAlignment="1" applyProtection="1">
      <alignment horizontal="right" vertical="center" indent="1"/>
      <protection hidden="1"/>
    </xf>
    <xf numFmtId="38" fontId="61" fillId="8" borderId="28" xfId="1" applyFont="1" applyFill="1" applyBorder="1" applyAlignment="1" applyProtection="1">
      <alignment horizontal="right" vertical="center" indent="1"/>
      <protection hidden="1"/>
    </xf>
    <xf numFmtId="0" fontId="34" fillId="0" borderId="0" xfId="0" applyFont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60" fillId="2" borderId="23" xfId="0" applyFont="1" applyFill="1" applyBorder="1" applyAlignment="1" applyProtection="1">
      <alignment horizontal="center" vertical="center" wrapText="1"/>
    </xf>
    <xf numFmtId="0" fontId="60" fillId="2" borderId="59" xfId="0" applyFont="1" applyFill="1" applyBorder="1" applyAlignment="1" applyProtection="1">
      <alignment horizontal="center" vertical="center" wrapText="1"/>
    </xf>
    <xf numFmtId="0" fontId="60" fillId="2" borderId="10" xfId="0" applyFont="1" applyFill="1" applyBorder="1" applyAlignment="1">
      <alignment horizontal="center" vertical="center"/>
    </xf>
    <xf numFmtId="0" fontId="60" fillId="2" borderId="60" xfId="0" applyFont="1" applyFill="1" applyBorder="1" applyAlignment="1">
      <alignment horizontal="center" vertical="center"/>
    </xf>
    <xf numFmtId="38" fontId="22" fillId="0" borderId="2" xfId="1" applyFont="1" applyBorder="1" applyAlignment="1" applyProtection="1">
      <alignment horizontal="right" vertical="center" shrinkToFit="1"/>
      <protection locked="0"/>
    </xf>
    <xf numFmtId="38" fontId="22" fillId="0" borderId="40" xfId="1" applyFont="1" applyBorder="1" applyAlignment="1" applyProtection="1">
      <alignment horizontal="right" vertical="center" shrinkToFit="1"/>
      <protection locked="0"/>
    </xf>
    <xf numFmtId="38" fontId="22" fillId="0" borderId="17" xfId="1" applyFont="1" applyBorder="1" applyAlignment="1" applyProtection="1">
      <alignment horizontal="right" vertical="center" shrinkToFit="1"/>
      <protection locked="0"/>
    </xf>
    <xf numFmtId="38" fontId="22" fillId="0" borderId="27" xfId="1" applyFont="1" applyBorder="1" applyAlignment="1" applyProtection="1">
      <alignment horizontal="right" vertical="center" shrinkToFit="1"/>
      <protection locked="0"/>
    </xf>
    <xf numFmtId="0" fontId="73" fillId="2" borderId="30" xfId="0" applyFont="1" applyFill="1" applyBorder="1" applyAlignment="1" applyProtection="1">
      <alignment horizontal="center" vertical="center" shrinkToFit="1"/>
    </xf>
    <xf numFmtId="0" fontId="73" fillId="2" borderId="4" xfId="0" applyFont="1" applyFill="1" applyBorder="1" applyAlignment="1" applyProtection="1">
      <alignment horizontal="center" vertical="center" shrinkToFit="1"/>
    </xf>
    <xf numFmtId="0" fontId="73" fillId="2" borderId="32" xfId="0" applyFont="1" applyFill="1" applyBorder="1" applyAlignment="1" applyProtection="1">
      <alignment horizontal="center" vertical="center" shrinkToFit="1"/>
    </xf>
    <xf numFmtId="0" fontId="73" fillId="2" borderId="16" xfId="0" applyFont="1" applyFill="1" applyBorder="1" applyAlignment="1" applyProtection="1">
      <alignment horizontal="center" vertical="center" shrinkToFit="1"/>
    </xf>
    <xf numFmtId="0" fontId="73" fillId="2" borderId="34" xfId="0" applyFont="1" applyFill="1" applyBorder="1" applyAlignment="1" applyProtection="1">
      <alignment horizontal="center" vertical="center" shrinkToFit="1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40" xfId="0" applyFont="1" applyBorder="1" applyAlignment="1" applyProtection="1">
      <alignment horizontal="left" vertical="center" wrapText="1"/>
      <protection locked="0"/>
    </xf>
    <xf numFmtId="0" fontId="34" fillId="0" borderId="14" xfId="0" applyFont="1" applyBorder="1" applyAlignment="1" applyProtection="1">
      <alignment horizontal="center" vertical="center" wrapText="1"/>
      <protection locked="0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0" fontId="34" fillId="0" borderId="27" xfId="0" applyFont="1" applyBorder="1" applyAlignment="1" applyProtection="1">
      <alignment horizontal="center" vertical="center" wrapText="1"/>
      <protection locked="0"/>
    </xf>
    <xf numFmtId="0" fontId="34" fillId="0" borderId="84" xfId="0" applyFont="1" applyBorder="1" applyAlignment="1" applyProtection="1">
      <alignment horizontal="center" vertical="center" shrinkToFit="1"/>
      <protection locked="0"/>
    </xf>
    <xf numFmtId="0" fontId="34" fillId="0" borderId="70" xfId="0" applyFont="1" applyBorder="1" applyAlignment="1" applyProtection="1">
      <alignment horizontal="center" vertical="center" shrinkToFit="1"/>
      <protection locked="0"/>
    </xf>
    <xf numFmtId="0" fontId="34" fillId="0" borderId="83" xfId="0" applyFont="1" applyBorder="1" applyAlignment="1" applyProtection="1">
      <alignment horizontal="center" vertical="center" shrinkToFit="1"/>
      <protection locked="0"/>
    </xf>
    <xf numFmtId="38" fontId="22" fillId="8" borderId="16" xfId="1" applyFont="1" applyFill="1" applyBorder="1" applyAlignment="1" applyProtection="1">
      <alignment horizontal="right" vertical="center" shrinkToFit="1"/>
      <protection hidden="1"/>
    </xf>
    <xf numFmtId="38" fontId="22" fillId="8" borderId="34" xfId="1" applyFont="1" applyFill="1" applyBorder="1" applyAlignment="1" applyProtection="1">
      <alignment horizontal="right" vertical="center" shrinkToFit="1"/>
      <protection hidden="1"/>
    </xf>
    <xf numFmtId="38" fontId="22" fillId="0" borderId="3" xfId="1" applyFont="1" applyBorder="1" applyAlignment="1" applyProtection="1">
      <alignment horizontal="right" vertical="center" shrinkToFit="1"/>
      <protection locked="0"/>
    </xf>
    <xf numFmtId="38" fontId="22" fillId="0" borderId="14" xfId="1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>
      <alignment horizontal="left" vertical="center"/>
    </xf>
    <xf numFmtId="0" fontId="63" fillId="2" borderId="23" xfId="0" applyFont="1" applyFill="1" applyBorder="1" applyAlignment="1" applyProtection="1">
      <alignment horizontal="center" vertical="center"/>
    </xf>
    <xf numFmtId="0" fontId="63" fillId="2" borderId="24" xfId="0" applyFont="1" applyFill="1" applyBorder="1" applyAlignment="1" applyProtection="1">
      <alignment horizontal="center" vertical="center"/>
    </xf>
    <xf numFmtId="0" fontId="6" fillId="0" borderId="57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4" fillId="2" borderId="23" xfId="0" applyFont="1" applyFill="1" applyBorder="1" applyAlignment="1" applyProtection="1">
      <alignment horizontal="center" vertical="center"/>
    </xf>
    <xf numFmtId="0" fontId="64" fillId="2" borderId="59" xfId="0" applyFont="1" applyFill="1" applyBorder="1" applyAlignment="1" applyProtection="1">
      <alignment horizontal="center" vertical="center"/>
    </xf>
    <xf numFmtId="0" fontId="22" fillId="0" borderId="24" xfId="0" applyFont="1" applyFill="1" applyBorder="1" applyAlignment="1" applyProtection="1">
      <alignment horizontal="left" vertical="center" shrinkToFit="1"/>
      <protection locked="0"/>
    </xf>
    <xf numFmtId="0" fontId="22" fillId="0" borderId="21" xfId="0" applyFont="1" applyFill="1" applyBorder="1" applyAlignment="1" applyProtection="1">
      <alignment horizontal="left" vertical="center" shrinkToFit="1"/>
      <protection locked="0"/>
    </xf>
    <xf numFmtId="0" fontId="67" fillId="0" borderId="30" xfId="0" applyFont="1" applyFill="1" applyBorder="1" applyAlignment="1" applyProtection="1">
      <alignment horizontal="center" vertical="center" shrinkToFit="1"/>
      <protection locked="0"/>
    </xf>
    <xf numFmtId="0" fontId="67" fillId="0" borderId="4" xfId="0" applyFont="1" applyFill="1" applyBorder="1" applyAlignment="1" applyProtection="1">
      <alignment horizontal="center" vertical="center" shrinkToFit="1"/>
      <protection locked="0"/>
    </xf>
    <xf numFmtId="0" fontId="67" fillId="0" borderId="32" xfId="0" applyFont="1" applyFill="1" applyBorder="1" applyAlignment="1" applyProtection="1">
      <alignment horizontal="center" vertical="center" shrinkToFit="1"/>
      <protection locked="0"/>
    </xf>
    <xf numFmtId="0" fontId="67" fillId="0" borderId="33" xfId="0" applyFont="1" applyFill="1" applyBorder="1" applyAlignment="1" applyProtection="1">
      <alignment horizontal="center" vertical="center" shrinkToFit="1"/>
      <protection locked="0"/>
    </xf>
    <xf numFmtId="0" fontId="67" fillId="0" borderId="16" xfId="0" applyFont="1" applyFill="1" applyBorder="1" applyAlignment="1" applyProtection="1">
      <alignment horizontal="center" vertical="center" shrinkToFit="1"/>
      <protection locked="0"/>
    </xf>
    <xf numFmtId="0" fontId="67" fillId="0" borderId="34" xfId="0" applyFont="1" applyFill="1" applyBorder="1" applyAlignment="1" applyProtection="1">
      <alignment horizontal="center" vertical="center" shrinkToFit="1"/>
      <protection locked="0"/>
    </xf>
    <xf numFmtId="38" fontId="22" fillId="8" borderId="33" xfId="1" applyFont="1" applyFill="1" applyBorder="1" applyAlignment="1" applyProtection="1">
      <alignment horizontal="right" vertical="center" shrinkToFit="1"/>
      <protection hidden="1"/>
    </xf>
    <xf numFmtId="38" fontId="22" fillId="0" borderId="6" xfId="1" applyFont="1" applyBorder="1" applyAlignment="1" applyProtection="1">
      <alignment horizontal="right" vertical="center" shrinkToFit="1"/>
      <protection locked="0"/>
    </xf>
    <xf numFmtId="0" fontId="60" fillId="2" borderId="23" xfId="0" applyFont="1" applyFill="1" applyBorder="1" applyAlignment="1">
      <alignment horizontal="center" vertical="center" wrapText="1"/>
    </xf>
    <xf numFmtId="0" fontId="60" fillId="2" borderId="59" xfId="0" applyFont="1" applyFill="1" applyBorder="1" applyAlignment="1">
      <alignment horizontal="center" vertical="center" wrapText="1"/>
    </xf>
    <xf numFmtId="0" fontId="63" fillId="2" borderId="23" xfId="0" applyFont="1" applyFill="1" applyBorder="1" applyAlignment="1">
      <alignment horizontal="center" vertical="center"/>
    </xf>
    <xf numFmtId="0" fontId="63" fillId="2" borderId="24" xfId="0" applyFont="1" applyFill="1" applyBorder="1" applyAlignment="1">
      <alignment horizontal="center" vertical="center"/>
    </xf>
    <xf numFmtId="0" fontId="6" fillId="0" borderId="57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4" fillId="2" borderId="23" xfId="0" applyFont="1" applyFill="1" applyBorder="1" applyAlignment="1">
      <alignment horizontal="center" vertical="center"/>
    </xf>
    <xf numFmtId="0" fontId="64" fillId="2" borderId="59" xfId="0" applyFont="1" applyFill="1" applyBorder="1" applyAlignment="1">
      <alignment horizontal="center" vertical="center"/>
    </xf>
    <xf numFmtId="0" fontId="73" fillId="2" borderId="30" xfId="0" applyFont="1" applyFill="1" applyBorder="1" applyAlignment="1">
      <alignment horizontal="center" vertical="center" shrinkToFit="1"/>
    </xf>
    <xf numFmtId="0" fontId="73" fillId="2" borderId="4" xfId="0" applyFont="1" applyFill="1" applyBorder="1" applyAlignment="1">
      <alignment horizontal="center" vertical="center" shrinkToFit="1"/>
    </xf>
    <xf numFmtId="0" fontId="73" fillId="2" borderId="32" xfId="0" applyFont="1" applyFill="1" applyBorder="1" applyAlignment="1">
      <alignment horizontal="center" vertical="center" shrinkToFit="1"/>
    </xf>
    <xf numFmtId="0" fontId="73" fillId="2" borderId="16" xfId="0" applyFont="1" applyFill="1" applyBorder="1" applyAlignment="1">
      <alignment horizontal="center" vertical="center" shrinkToFit="1"/>
    </xf>
    <xf numFmtId="0" fontId="73" fillId="2" borderId="34" xfId="0" applyFont="1" applyFill="1" applyBorder="1" applyAlignment="1">
      <alignment horizontal="center" vertical="center" shrinkToFit="1"/>
    </xf>
    <xf numFmtId="179" fontId="23" fillId="0" borderId="14" xfId="0" applyNumberFormat="1" applyFont="1" applyBorder="1" applyAlignment="1" applyProtection="1">
      <alignment horizontal="right" vertical="center"/>
      <protection locked="0"/>
    </xf>
    <xf numFmtId="179" fontId="23" fillId="0" borderId="17" xfId="0" applyNumberFormat="1" applyFont="1" applyBorder="1" applyAlignment="1" applyProtection="1">
      <alignment horizontal="right" vertical="center"/>
      <protection locked="0"/>
    </xf>
    <xf numFmtId="179" fontId="23" fillId="0" borderId="27" xfId="0" applyNumberFormat="1" applyFont="1" applyBorder="1" applyAlignment="1" applyProtection="1">
      <alignment horizontal="right" vertical="center"/>
      <protection locked="0"/>
    </xf>
    <xf numFmtId="0" fontId="23" fillId="0" borderId="68" xfId="0" applyFont="1" applyBorder="1" applyAlignment="1" applyProtection="1">
      <alignment horizontal="center" vertical="center" wrapText="1"/>
      <protection locked="0"/>
    </xf>
    <xf numFmtId="0" fontId="23" fillId="0" borderId="47" xfId="0" applyFont="1" applyBorder="1" applyAlignment="1" applyProtection="1">
      <alignment horizontal="center" vertical="center" wrapText="1"/>
      <protection locked="0"/>
    </xf>
    <xf numFmtId="0" fontId="23" fillId="0" borderId="46" xfId="0" applyFont="1" applyBorder="1" applyAlignment="1" applyProtection="1">
      <alignment horizontal="center" vertical="center" wrapText="1"/>
      <protection locked="0"/>
    </xf>
    <xf numFmtId="0" fontId="23" fillId="0" borderId="45" xfId="0" applyFont="1" applyBorder="1" applyAlignment="1" applyProtection="1">
      <alignment horizontal="center" vertical="center" wrapText="1"/>
      <protection locked="0"/>
    </xf>
    <xf numFmtId="0" fontId="23" fillId="0" borderId="42" xfId="0" applyFont="1" applyBorder="1" applyAlignment="1" applyProtection="1">
      <alignment horizontal="center" vertical="center" wrapText="1"/>
      <protection locked="0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16" fillId="0" borderId="40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179" fontId="23" fillId="8" borderId="33" xfId="0" applyNumberFormat="1" applyFont="1" applyFill="1" applyBorder="1" applyAlignment="1" applyProtection="1">
      <alignment horizontal="right" vertical="center"/>
      <protection hidden="1"/>
    </xf>
    <xf numFmtId="179" fontId="23" fillId="8" borderId="16" xfId="0" applyNumberFormat="1" applyFont="1" applyFill="1" applyBorder="1" applyAlignment="1" applyProtection="1">
      <alignment horizontal="right" vertical="center"/>
      <protection hidden="1"/>
    </xf>
    <xf numFmtId="179" fontId="23" fillId="8" borderId="34" xfId="0" applyNumberFormat="1" applyFont="1" applyFill="1" applyBorder="1" applyAlignment="1" applyProtection="1">
      <alignment horizontal="right" vertical="center"/>
      <protection hidden="1"/>
    </xf>
    <xf numFmtId="179" fontId="23" fillId="0" borderId="3" xfId="0" applyNumberFormat="1" applyFont="1" applyBorder="1" applyAlignment="1" applyProtection="1">
      <alignment horizontal="right" vertical="center"/>
      <protection locked="0"/>
    </xf>
    <xf numFmtId="179" fontId="23" fillId="0" borderId="2" xfId="0" applyNumberFormat="1" applyFont="1" applyBorder="1" applyAlignment="1" applyProtection="1">
      <alignment horizontal="right" vertical="center"/>
      <protection locked="0"/>
    </xf>
    <xf numFmtId="179" fontId="23" fillId="0" borderId="6" xfId="0" applyNumberFormat="1" applyFont="1" applyBorder="1" applyAlignment="1" applyProtection="1">
      <alignment horizontal="right" vertical="center"/>
      <protection locked="0"/>
    </xf>
    <xf numFmtId="179" fontId="23" fillId="0" borderId="40" xfId="0" applyNumberFormat="1" applyFont="1" applyBorder="1" applyAlignment="1" applyProtection="1">
      <alignment horizontal="right" vertical="center"/>
      <protection locked="0"/>
    </xf>
    <xf numFmtId="38" fontId="23" fillId="8" borderId="16" xfId="1" applyFont="1" applyFill="1" applyBorder="1" applyAlignment="1" applyProtection="1">
      <alignment horizontal="right" vertical="center"/>
      <protection hidden="1"/>
    </xf>
    <xf numFmtId="38" fontId="23" fillId="8" borderId="34" xfId="1" applyFont="1" applyFill="1" applyBorder="1" applyAlignment="1" applyProtection="1">
      <alignment horizontal="right" vertical="center"/>
      <protection hidden="1"/>
    </xf>
    <xf numFmtId="38" fontId="23" fillId="0" borderId="2" xfId="1" applyFont="1" applyBorder="1" applyAlignment="1" applyProtection="1">
      <alignment horizontal="right" vertical="center"/>
      <protection locked="0"/>
    </xf>
    <xf numFmtId="38" fontId="23" fillId="0" borderId="40" xfId="1" applyFont="1" applyBorder="1" applyAlignment="1" applyProtection="1">
      <alignment horizontal="right" vertical="center"/>
      <protection locked="0"/>
    </xf>
    <xf numFmtId="38" fontId="23" fillId="0" borderId="44" xfId="1" applyFont="1" applyBorder="1" applyAlignment="1" applyProtection="1">
      <alignment horizontal="right" vertical="center"/>
      <protection locked="0"/>
    </xf>
    <xf numFmtId="38" fontId="23" fillId="0" borderId="12" xfId="1" applyFont="1" applyBorder="1" applyAlignment="1" applyProtection="1">
      <alignment horizontal="right" vertical="center"/>
      <protection locked="0"/>
    </xf>
    <xf numFmtId="0" fontId="46" fillId="2" borderId="10" xfId="0" applyFont="1" applyFill="1" applyBorder="1" applyAlignment="1">
      <alignment horizontal="center" vertical="center"/>
    </xf>
    <xf numFmtId="0" fontId="46" fillId="2" borderId="60" xfId="0" applyFont="1" applyFill="1" applyBorder="1" applyAlignment="1">
      <alignment horizontal="center" vertical="center"/>
    </xf>
    <xf numFmtId="0" fontId="46" fillId="2" borderId="23" xfId="0" applyFont="1" applyFill="1" applyBorder="1" applyAlignment="1">
      <alignment horizontal="center" vertical="center" wrapText="1"/>
    </xf>
    <xf numFmtId="0" fontId="46" fillId="2" borderId="59" xfId="0" applyFont="1" applyFill="1" applyBorder="1" applyAlignment="1">
      <alignment horizontal="center" vertical="center" wrapText="1"/>
    </xf>
    <xf numFmtId="0" fontId="72" fillId="0" borderId="4" xfId="0" applyFont="1" applyFill="1" applyBorder="1" applyAlignment="1" applyProtection="1">
      <alignment horizontal="center" vertical="center"/>
      <protection locked="0"/>
    </xf>
    <xf numFmtId="0" fontId="72" fillId="0" borderId="2" xfId="0" applyFont="1" applyFill="1" applyBorder="1" applyAlignment="1" applyProtection="1">
      <alignment horizontal="center" vertical="center"/>
      <protection locked="0"/>
    </xf>
    <xf numFmtId="0" fontId="72" fillId="0" borderId="32" xfId="0" applyFont="1" applyFill="1" applyBorder="1" applyAlignment="1" applyProtection="1">
      <alignment horizontal="center" vertical="center"/>
      <protection locked="0"/>
    </xf>
    <xf numFmtId="0" fontId="72" fillId="0" borderId="40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70" xfId="0" applyFont="1" applyBorder="1" applyAlignment="1" applyProtection="1">
      <alignment horizontal="center" vertical="center"/>
      <protection locked="0"/>
    </xf>
    <xf numFmtId="0" fontId="16" fillId="0" borderId="83" xfId="0" applyFont="1" applyBorder="1" applyAlignment="1" applyProtection="1">
      <alignment horizontal="center" vertical="center"/>
      <protection locked="0"/>
    </xf>
    <xf numFmtId="38" fontId="23" fillId="0" borderId="6" xfId="1" applyFont="1" applyBorder="1" applyAlignment="1" applyProtection="1">
      <alignment horizontal="right" vertical="center"/>
      <protection locked="0"/>
    </xf>
    <xf numFmtId="178" fontId="23" fillId="0" borderId="57" xfId="0" applyNumberFormat="1" applyFont="1" applyFill="1" applyBorder="1" applyAlignment="1" applyProtection="1">
      <alignment horizontal="center" vertical="center"/>
      <protection locked="0"/>
    </xf>
    <xf numFmtId="178" fontId="23" fillId="0" borderId="24" xfId="0" applyNumberFormat="1" applyFont="1" applyFill="1" applyBorder="1" applyAlignment="1" applyProtection="1">
      <alignment horizontal="center" vertical="center"/>
      <protection locked="0"/>
    </xf>
    <xf numFmtId="178" fontId="23" fillId="0" borderId="21" xfId="0" applyNumberFormat="1" applyFont="1" applyFill="1" applyBorder="1" applyAlignment="1" applyProtection="1">
      <alignment horizontal="center" vertical="center"/>
      <protection locked="0"/>
    </xf>
    <xf numFmtId="0" fontId="23" fillId="0" borderId="57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6" fillId="5" borderId="67" xfId="0" applyFont="1" applyFill="1" applyBorder="1" applyAlignment="1">
      <alignment horizontal="center" vertical="center"/>
    </xf>
    <xf numFmtId="0" fontId="46" fillId="5" borderId="23" xfId="0" applyFont="1" applyFill="1" applyBorder="1" applyAlignment="1">
      <alignment horizontal="center" vertical="center"/>
    </xf>
    <xf numFmtId="0" fontId="70" fillId="0" borderId="57" xfId="0" applyFont="1" applyFill="1" applyBorder="1" applyAlignment="1">
      <alignment horizontal="center" vertical="center"/>
    </xf>
    <xf numFmtId="0" fontId="70" fillId="0" borderId="24" xfId="0" applyFont="1" applyFill="1" applyBorder="1" applyAlignment="1">
      <alignment horizontal="center" vertical="center"/>
    </xf>
    <xf numFmtId="0" fontId="70" fillId="0" borderId="21" xfId="0" applyFont="1" applyFill="1" applyBorder="1" applyAlignment="1">
      <alignment horizontal="center" vertical="center"/>
    </xf>
    <xf numFmtId="0" fontId="46" fillId="5" borderId="23" xfId="0" applyFont="1" applyFill="1" applyBorder="1" applyAlignment="1">
      <alignment horizontal="center" vertical="center" wrapText="1"/>
    </xf>
    <xf numFmtId="0" fontId="46" fillId="5" borderId="59" xfId="0" applyFont="1" applyFill="1" applyBorder="1" applyAlignment="1">
      <alignment horizontal="center" vertical="center" wrapText="1"/>
    </xf>
    <xf numFmtId="0" fontId="46" fillId="5" borderId="10" xfId="0" applyFont="1" applyFill="1" applyBorder="1" applyAlignment="1">
      <alignment horizontal="center" vertical="center"/>
    </xf>
    <xf numFmtId="0" fontId="46" fillId="5" borderId="60" xfId="0" applyFont="1" applyFill="1" applyBorder="1" applyAlignment="1">
      <alignment horizontal="center" vertical="center"/>
    </xf>
    <xf numFmtId="3" fontId="23" fillId="8" borderId="33" xfId="0" applyNumberFormat="1" applyFont="1" applyFill="1" applyBorder="1" applyAlignment="1" applyProtection="1">
      <alignment horizontal="right" vertical="center" shrinkToFit="1"/>
      <protection hidden="1"/>
    </xf>
    <xf numFmtId="3" fontId="23" fillId="8" borderId="16" xfId="0" applyNumberFormat="1" applyFont="1" applyFill="1" applyBorder="1" applyAlignment="1" applyProtection="1">
      <alignment horizontal="right" vertical="center" shrinkToFit="1"/>
      <protection hidden="1"/>
    </xf>
    <xf numFmtId="3" fontId="23" fillId="8" borderId="34" xfId="0" applyNumberFormat="1" applyFont="1" applyFill="1" applyBorder="1" applyAlignment="1" applyProtection="1">
      <alignment horizontal="right" vertical="center" shrinkToFit="1"/>
      <protection hidden="1"/>
    </xf>
    <xf numFmtId="38" fontId="23" fillId="0" borderId="3" xfId="1" applyFont="1" applyBorder="1" applyAlignment="1" applyProtection="1">
      <alignment horizontal="right" vertical="center" shrinkToFit="1"/>
      <protection locked="0"/>
    </xf>
    <xf numFmtId="38" fontId="23" fillId="0" borderId="2" xfId="1" applyFont="1" applyBorder="1" applyAlignment="1" applyProtection="1">
      <alignment horizontal="right" vertical="center" shrinkToFit="1"/>
      <protection locked="0"/>
    </xf>
    <xf numFmtId="38" fontId="23" fillId="0" borderId="40" xfId="1" applyFont="1" applyBorder="1" applyAlignment="1" applyProtection="1">
      <alignment horizontal="right" vertical="center" shrinkToFit="1"/>
      <protection locked="0"/>
    </xf>
    <xf numFmtId="38" fontId="23" fillId="0" borderId="14" xfId="0" applyNumberFormat="1" applyFont="1" applyBorder="1" applyAlignment="1" applyProtection="1">
      <alignment horizontal="right" vertical="center" shrinkToFit="1"/>
      <protection locked="0"/>
    </xf>
    <xf numFmtId="38" fontId="23" fillId="0" borderId="17" xfId="0" applyNumberFormat="1" applyFont="1" applyBorder="1" applyAlignment="1" applyProtection="1">
      <alignment horizontal="right" vertical="center" shrinkToFit="1"/>
      <protection locked="0"/>
    </xf>
    <xf numFmtId="38" fontId="23" fillId="0" borderId="27" xfId="0" applyNumberFormat="1" applyFont="1" applyBorder="1" applyAlignment="1" applyProtection="1">
      <alignment horizontal="right" vertical="center" shrinkToFit="1"/>
      <protection locked="0"/>
    </xf>
    <xf numFmtId="0" fontId="72" fillId="0" borderId="30" xfId="0" applyFont="1" applyFill="1" applyBorder="1" applyAlignment="1" applyProtection="1">
      <alignment horizontal="center" vertical="center" shrinkToFit="1"/>
      <protection locked="0"/>
    </xf>
    <xf numFmtId="0" fontId="72" fillId="0" borderId="4" xfId="0" applyFont="1" applyFill="1" applyBorder="1" applyAlignment="1" applyProtection="1">
      <alignment horizontal="center" vertical="center" shrinkToFit="1"/>
      <protection locked="0"/>
    </xf>
    <xf numFmtId="0" fontId="72" fillId="0" borderId="32" xfId="0" applyFont="1" applyFill="1" applyBorder="1" applyAlignment="1" applyProtection="1">
      <alignment horizontal="center" vertical="center" shrinkToFit="1"/>
      <protection locked="0"/>
    </xf>
    <xf numFmtId="0" fontId="72" fillId="0" borderId="33" xfId="0" applyFont="1" applyFill="1" applyBorder="1" applyAlignment="1" applyProtection="1">
      <alignment horizontal="center" vertical="center" shrinkToFit="1"/>
      <protection locked="0"/>
    </xf>
    <xf numFmtId="0" fontId="72" fillId="0" borderId="16" xfId="0" applyFont="1" applyFill="1" applyBorder="1" applyAlignment="1" applyProtection="1">
      <alignment horizontal="center" vertical="center" shrinkToFit="1"/>
      <protection locked="0"/>
    </xf>
    <xf numFmtId="0" fontId="72" fillId="0" borderId="34" xfId="0" applyFont="1" applyFill="1" applyBorder="1" applyAlignment="1" applyProtection="1">
      <alignment horizontal="center" vertical="center" shrinkToFit="1"/>
      <protection locked="0"/>
    </xf>
    <xf numFmtId="0" fontId="16" fillId="0" borderId="96" xfId="0" applyFont="1" applyBorder="1" applyAlignment="1" applyProtection="1">
      <alignment vertical="center" wrapText="1"/>
      <protection locked="0"/>
    </xf>
    <xf numFmtId="0" fontId="16" fillId="0" borderId="79" xfId="0" applyFont="1" applyBorder="1" applyAlignment="1" applyProtection="1">
      <alignment vertical="center" wrapText="1"/>
      <protection locked="0"/>
    </xf>
    <xf numFmtId="0" fontId="16" fillId="0" borderId="99" xfId="0" applyFont="1" applyBorder="1" applyAlignment="1" applyProtection="1">
      <alignment vertical="center" wrapText="1"/>
      <protection locked="0"/>
    </xf>
    <xf numFmtId="0" fontId="16" fillId="0" borderId="97" xfId="0" applyFont="1" applyBorder="1" applyAlignment="1" applyProtection="1">
      <alignment horizontal="center" vertical="center" wrapText="1"/>
      <protection locked="0"/>
    </xf>
    <xf numFmtId="0" fontId="16" fillId="0" borderId="98" xfId="0" applyFont="1" applyBorder="1" applyAlignment="1" applyProtection="1">
      <alignment horizontal="center" vertical="center" wrapText="1"/>
      <protection locked="0"/>
    </xf>
    <xf numFmtId="0" fontId="16" fillId="0" borderId="100" xfId="0" applyFont="1" applyBorder="1" applyAlignment="1" applyProtection="1">
      <alignment horizontal="center" vertical="center" wrapText="1"/>
      <protection locked="0"/>
    </xf>
    <xf numFmtId="0" fontId="16" fillId="0" borderId="84" xfId="0" applyFont="1" applyBorder="1" applyAlignment="1" applyProtection="1">
      <alignment horizontal="center" vertical="center" shrinkToFit="1"/>
      <protection locked="0"/>
    </xf>
    <xf numFmtId="0" fontId="16" fillId="0" borderId="70" xfId="0" applyFont="1" applyBorder="1" applyAlignment="1" applyProtection="1">
      <alignment horizontal="center" vertical="center" shrinkToFit="1"/>
      <protection locked="0"/>
    </xf>
    <xf numFmtId="0" fontId="16" fillId="0" borderId="83" xfId="0" applyFont="1" applyBorder="1" applyAlignment="1" applyProtection="1">
      <alignment horizontal="center" vertical="center" shrinkToFit="1"/>
      <protection locked="0"/>
    </xf>
    <xf numFmtId="38" fontId="23" fillId="0" borderId="14" xfId="1" applyFont="1" applyBorder="1" applyAlignment="1" applyProtection="1">
      <alignment horizontal="right" vertical="center" shrinkToFit="1"/>
      <protection locked="0"/>
    </xf>
    <xf numFmtId="38" fontId="23" fillId="0" borderId="17" xfId="1" applyFont="1" applyBorder="1" applyAlignment="1" applyProtection="1">
      <alignment horizontal="right" vertical="center" shrinkToFit="1"/>
      <protection locked="0"/>
    </xf>
    <xf numFmtId="38" fontId="23" fillId="0" borderId="27" xfId="1" applyFont="1" applyBorder="1" applyAlignment="1" applyProtection="1">
      <alignment horizontal="right" vertical="center" shrinkToFit="1"/>
      <protection locked="0"/>
    </xf>
    <xf numFmtId="0" fontId="16" fillId="0" borderId="3" xfId="0" applyFont="1" applyBorder="1" applyAlignment="1" applyProtection="1">
      <alignment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16" fillId="0" borderId="40" xfId="0" applyFont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horizontal="center" vertical="center" wrapText="1" shrinkToFit="1"/>
      <protection locked="0"/>
    </xf>
    <xf numFmtId="0" fontId="16" fillId="0" borderId="17" xfId="0" applyFont="1" applyBorder="1" applyAlignment="1" applyProtection="1">
      <alignment horizontal="center" vertical="center" wrapText="1" shrinkToFit="1"/>
      <protection locked="0"/>
    </xf>
    <xf numFmtId="0" fontId="16" fillId="0" borderId="27" xfId="0" applyFont="1" applyBorder="1" applyAlignment="1" applyProtection="1">
      <alignment horizontal="center" vertical="center" wrapText="1" shrinkToFit="1"/>
      <protection locked="0"/>
    </xf>
    <xf numFmtId="38" fontId="23" fillId="8" borderId="33" xfId="1" applyFont="1" applyFill="1" applyBorder="1" applyAlignment="1" applyProtection="1">
      <alignment horizontal="right" vertical="center" shrinkToFit="1"/>
      <protection hidden="1"/>
    </xf>
    <xf numFmtId="38" fontId="23" fillId="8" borderId="16" xfId="1" applyFont="1" applyFill="1" applyBorder="1" applyAlignment="1" applyProtection="1">
      <alignment horizontal="right" vertical="center" shrinkToFit="1"/>
      <protection hidden="1"/>
    </xf>
    <xf numFmtId="38" fontId="23" fillId="8" borderId="34" xfId="1" applyFont="1" applyFill="1" applyBorder="1" applyAlignment="1" applyProtection="1">
      <alignment horizontal="right" vertical="center" shrinkToFit="1"/>
      <protection hidden="1"/>
    </xf>
    <xf numFmtId="38" fontId="23" fillId="0" borderId="6" xfId="1" applyFont="1" applyBorder="1" applyAlignment="1" applyProtection="1">
      <alignment horizontal="right" vertical="center" shrinkToFit="1"/>
      <protection locked="0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locked="0"/>
    </xf>
    <xf numFmtId="38" fontId="23" fillId="8" borderId="48" xfId="1" applyFont="1" applyFill="1" applyBorder="1" applyAlignment="1" applyProtection="1">
      <alignment horizontal="right" vertical="center" shrinkToFit="1"/>
      <protection hidden="1"/>
    </xf>
  </cellXfs>
  <cellStyles count="6">
    <cellStyle name="ハイパーリンク" xfId="5" builtinId="8"/>
    <cellStyle name="桁区切り" xfId="1" builtinId="6"/>
    <cellStyle name="標準" xfId="0" builtinId="0"/>
    <cellStyle name="標準 2" xfId="3"/>
    <cellStyle name="標準 2 2" xfId="4"/>
    <cellStyle name="標準 3" xfId="2"/>
  </cellStyles>
  <dxfs count="35"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</tableStyle>
  </tableStyles>
  <colors>
    <mruColors>
      <color rgb="FFFFFFCC"/>
      <color rgb="FFFFFFE7"/>
      <color rgb="FFF2F2F2"/>
      <color rgb="FFFF6600"/>
      <color rgb="FFFFCCFF"/>
      <color rgb="FFFF99FF"/>
      <color rgb="FFFF66CC"/>
      <color rgb="FFFFC7CE"/>
      <color rgb="FF99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539749</xdr:colOff>
      <xdr:row>16</xdr:row>
      <xdr:rowOff>116417</xdr:rowOff>
    </xdr:from>
    <xdr:to>
      <xdr:col>4</xdr:col>
      <xdr:colOff>476250</xdr:colOff>
      <xdr:row>18</xdr:row>
      <xdr:rowOff>116417</xdr:rowOff>
    </xdr:to>
    <xdr:sp macro="" textlink="">
      <xdr:nvSpPr>
        <xdr:cNvPr id="7" name="テキスト ボックス 6"/>
        <xdr:cNvSpPr txBox="1"/>
      </xdr:nvSpPr>
      <xdr:spPr>
        <a:xfrm>
          <a:off x="1714499" y="4064000"/>
          <a:ext cx="1714501" cy="381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+mn-ea"/>
              <a:ea typeface="+mn-ea"/>
            </a:rPr>
            <a:t>本シートは入力不要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D26"/>
  <sheetViews>
    <sheetView tabSelected="1" workbookViewId="0">
      <selection activeCell="E1" sqref="E1"/>
    </sheetView>
  </sheetViews>
  <sheetFormatPr defaultRowHeight="18" x14ac:dyDescent="0.55000000000000004"/>
  <cols>
    <col min="1" max="1" width="5.83203125" style="78" customWidth="1"/>
    <col min="2" max="2" width="8.5" style="78" customWidth="1"/>
    <col min="3" max="3" width="37.83203125" customWidth="1"/>
    <col min="4" max="4" width="7.5" customWidth="1"/>
  </cols>
  <sheetData>
    <row r="1" spans="1:4" x14ac:dyDescent="0.55000000000000004">
      <c r="A1" s="144"/>
      <c r="B1" s="144"/>
      <c r="C1" s="145"/>
      <c r="D1" s="145"/>
    </row>
    <row r="2" spans="1:4" ht="20" x14ac:dyDescent="0.55000000000000004">
      <c r="A2" s="307" t="s">
        <v>209</v>
      </c>
      <c r="B2" s="307"/>
      <c r="C2" s="307"/>
      <c r="D2" s="307"/>
    </row>
    <row r="3" spans="1:4" ht="8.25" customHeight="1" x14ac:dyDescent="0.55000000000000004">
      <c r="A3" s="308"/>
      <c r="B3" s="308"/>
      <c r="C3" s="308"/>
      <c r="D3" s="145"/>
    </row>
    <row r="4" spans="1:4" x14ac:dyDescent="0.55000000000000004">
      <c r="A4" s="306" t="s">
        <v>210</v>
      </c>
      <c r="B4" s="306"/>
      <c r="C4" s="306"/>
      <c r="D4" s="306"/>
    </row>
    <row r="5" spans="1:4" x14ac:dyDescent="0.55000000000000004">
      <c r="A5" s="306" t="s">
        <v>211</v>
      </c>
      <c r="B5" s="306"/>
      <c r="C5" s="306"/>
      <c r="D5" s="306"/>
    </row>
    <row r="6" spans="1:4" x14ac:dyDescent="0.55000000000000004">
      <c r="A6" s="306" t="s">
        <v>212</v>
      </c>
      <c r="B6" s="306"/>
      <c r="C6" s="306"/>
      <c r="D6" s="306"/>
    </row>
    <row r="7" spans="1:4" x14ac:dyDescent="0.55000000000000004">
      <c r="A7" s="306" t="s">
        <v>213</v>
      </c>
      <c r="B7" s="306"/>
      <c r="C7" s="306"/>
      <c r="D7" s="306"/>
    </row>
    <row r="8" spans="1:4" x14ac:dyDescent="0.55000000000000004">
      <c r="A8" s="306" t="s">
        <v>214</v>
      </c>
      <c r="B8" s="306"/>
      <c r="C8" s="306"/>
      <c r="D8" s="306"/>
    </row>
    <row r="9" spans="1:4" ht="16.5" customHeight="1" x14ac:dyDescent="0.55000000000000004">
      <c r="A9" s="306"/>
      <c r="B9" s="306"/>
      <c r="C9" s="306"/>
      <c r="D9" s="145"/>
    </row>
    <row r="10" spans="1:4" ht="15" customHeight="1" x14ac:dyDescent="0.45">
      <c r="A10" s="144"/>
      <c r="B10" s="146" t="s">
        <v>215</v>
      </c>
      <c r="C10" s="147" t="s">
        <v>216</v>
      </c>
      <c r="D10" s="145"/>
    </row>
    <row r="11" spans="1:4" x14ac:dyDescent="0.55000000000000004">
      <c r="A11" s="144"/>
      <c r="B11" s="148" t="s">
        <v>217</v>
      </c>
      <c r="C11" s="149" t="s">
        <v>218</v>
      </c>
      <c r="D11" s="145"/>
    </row>
    <row r="12" spans="1:4" x14ac:dyDescent="0.55000000000000004">
      <c r="A12" s="144"/>
      <c r="B12" s="150" t="s">
        <v>219</v>
      </c>
      <c r="C12" s="149" t="s">
        <v>249</v>
      </c>
      <c r="D12" s="145"/>
    </row>
    <row r="13" spans="1:4" x14ac:dyDescent="0.55000000000000004">
      <c r="A13" s="144"/>
      <c r="B13" s="151" t="s">
        <v>220</v>
      </c>
      <c r="C13" s="149" t="s">
        <v>221</v>
      </c>
      <c r="D13" s="145"/>
    </row>
    <row r="14" spans="1:4" x14ac:dyDescent="0.55000000000000004">
      <c r="A14" s="144"/>
      <c r="B14" s="151" t="s">
        <v>222</v>
      </c>
      <c r="C14" s="149" t="s">
        <v>223</v>
      </c>
      <c r="D14" s="145"/>
    </row>
    <row r="15" spans="1:4" x14ac:dyDescent="0.55000000000000004">
      <c r="A15" s="144"/>
      <c r="B15" s="151" t="s">
        <v>224</v>
      </c>
      <c r="C15" s="149" t="s">
        <v>225</v>
      </c>
      <c r="D15" s="145"/>
    </row>
    <row r="16" spans="1:4" x14ac:dyDescent="0.55000000000000004">
      <c r="A16" s="144"/>
      <c r="B16" s="152" t="s">
        <v>226</v>
      </c>
      <c r="C16" s="149" t="s">
        <v>227</v>
      </c>
      <c r="D16" s="145"/>
    </row>
    <row r="17" spans="1:4" x14ac:dyDescent="0.55000000000000004">
      <c r="A17" s="144"/>
      <c r="B17" s="148" t="s">
        <v>228</v>
      </c>
      <c r="C17" s="153" t="s">
        <v>229</v>
      </c>
      <c r="D17" s="145"/>
    </row>
    <row r="18" spans="1:4" x14ac:dyDescent="0.55000000000000004">
      <c r="A18" s="144"/>
      <c r="B18" s="151" t="s">
        <v>230</v>
      </c>
      <c r="C18" s="149" t="s">
        <v>231</v>
      </c>
      <c r="D18" s="145"/>
    </row>
    <row r="19" spans="1:4" x14ac:dyDescent="0.55000000000000004">
      <c r="A19" s="144"/>
      <c r="B19" s="151" t="s">
        <v>232</v>
      </c>
      <c r="C19" s="149" t="s">
        <v>233</v>
      </c>
      <c r="D19" s="145"/>
    </row>
    <row r="20" spans="1:4" x14ac:dyDescent="0.55000000000000004">
      <c r="A20" s="144"/>
      <c r="B20" s="151" t="s">
        <v>234</v>
      </c>
      <c r="C20" s="149" t="s">
        <v>235</v>
      </c>
      <c r="D20" s="145"/>
    </row>
    <row r="21" spans="1:4" x14ac:dyDescent="0.55000000000000004">
      <c r="A21" s="144"/>
      <c r="B21" s="151" t="s">
        <v>236</v>
      </c>
      <c r="C21" s="149" t="s">
        <v>237</v>
      </c>
      <c r="D21" s="145"/>
    </row>
    <row r="22" spans="1:4" x14ac:dyDescent="0.55000000000000004">
      <c r="A22" s="144"/>
      <c r="B22" s="151" t="s">
        <v>238</v>
      </c>
      <c r="C22" s="149" t="s">
        <v>239</v>
      </c>
      <c r="D22" s="145"/>
    </row>
    <row r="23" spans="1:4" x14ac:dyDescent="0.55000000000000004">
      <c r="A23" s="144"/>
      <c r="B23" s="151" t="s">
        <v>240</v>
      </c>
      <c r="C23" s="149" t="s">
        <v>241</v>
      </c>
      <c r="D23" s="145"/>
    </row>
    <row r="24" spans="1:4" x14ac:dyDescent="0.55000000000000004">
      <c r="A24" s="144"/>
      <c r="B24" s="154" t="s">
        <v>242</v>
      </c>
      <c r="C24" s="155" t="s">
        <v>243</v>
      </c>
      <c r="D24" s="145"/>
    </row>
    <row r="25" spans="1:4" x14ac:dyDescent="0.55000000000000004">
      <c r="A25" s="144"/>
      <c r="B25" s="144"/>
      <c r="C25" s="145"/>
      <c r="D25" s="145"/>
    </row>
    <row r="26" spans="1:4" x14ac:dyDescent="0.55000000000000004">
      <c r="A26" s="144"/>
      <c r="B26" s="144"/>
      <c r="C26" s="145"/>
      <c r="D26" s="145"/>
    </row>
  </sheetData>
  <sheetProtection algorithmName="SHA-512" hashValue="R5vkU6WTdkL4zm9rkGxclYc53xzBpXKbFEyor9lHn/F0iBQCtRGKYmgi3wgi13o0AP4aPJYKhoAgA3/laZSWhw==" saltValue="yFEEUdCl2HvG+Fx/sjf7Cw==" spinCount="100000" sheet="1" objects="1" scenarios="1"/>
  <mergeCells count="8">
    <mergeCell ref="A8:D8"/>
    <mergeCell ref="A9:C9"/>
    <mergeCell ref="A2:D2"/>
    <mergeCell ref="A3:C3"/>
    <mergeCell ref="A4:D4"/>
    <mergeCell ref="A5:D5"/>
    <mergeCell ref="A6:D6"/>
    <mergeCell ref="A7:D7"/>
  </mergeCells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52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25" style="84" customWidth="1"/>
    <col min="2" max="2" width="3.08203125" style="85" customWidth="1"/>
    <col min="3" max="3" width="14.08203125" style="91" customWidth="1"/>
    <col min="4" max="4" width="9.58203125" style="91" customWidth="1"/>
    <col min="5" max="5" width="4.08203125" style="91" customWidth="1"/>
    <col min="6" max="7" width="10.83203125" style="86" customWidth="1"/>
    <col min="8" max="8" width="10.33203125" style="86" customWidth="1"/>
    <col min="9" max="9" width="3.83203125" style="86" customWidth="1"/>
    <col min="10" max="10" width="9.75" style="86" customWidth="1"/>
    <col min="11" max="11" width="5.25" style="65" customWidth="1"/>
    <col min="12" max="12" width="4.75" style="65" customWidth="1"/>
    <col min="13" max="28" width="9" style="65"/>
    <col min="29" max="29" width="13.75" style="65" customWidth="1"/>
    <col min="30" max="30" width="18.33203125" style="65" customWidth="1"/>
    <col min="31" max="16384" width="9" style="65"/>
  </cols>
  <sheetData>
    <row r="1" spans="1:32" ht="15.75" customHeight="1" x14ac:dyDescent="0.55000000000000004">
      <c r="A1" s="650" t="s">
        <v>199</v>
      </c>
      <c r="B1" s="650"/>
      <c r="C1" s="650"/>
      <c r="D1" s="650"/>
      <c r="E1" s="650"/>
      <c r="F1" s="650"/>
      <c r="G1" s="650"/>
      <c r="H1" s="650"/>
      <c r="I1" s="650"/>
      <c r="J1" s="650"/>
    </row>
    <row r="2" spans="1:32" ht="23.15" customHeight="1" x14ac:dyDescent="0.55000000000000004">
      <c r="A2" s="670" t="s">
        <v>140</v>
      </c>
      <c r="B2" s="671"/>
      <c r="C2" s="653" t="s">
        <v>245</v>
      </c>
      <c r="D2" s="654"/>
      <c r="E2" s="654"/>
      <c r="F2" s="655"/>
      <c r="G2" s="95" t="s">
        <v>141</v>
      </c>
      <c r="H2" s="81"/>
      <c r="I2" s="82" t="s">
        <v>12</v>
      </c>
      <c r="J2" s="83"/>
    </row>
    <row r="3" spans="1:32" ht="24.65" customHeight="1" x14ac:dyDescent="0.55000000000000004">
      <c r="A3" s="675" t="s">
        <v>9</v>
      </c>
      <c r="B3" s="676"/>
      <c r="C3" s="658"/>
      <c r="D3" s="658"/>
      <c r="E3" s="658"/>
      <c r="F3" s="659"/>
      <c r="G3" s="95" t="s">
        <v>142</v>
      </c>
      <c r="H3" s="81"/>
      <c r="I3" s="82" t="s">
        <v>12</v>
      </c>
      <c r="J3" s="83"/>
    </row>
    <row r="4" spans="1:32" s="87" customFormat="1" ht="16.5" customHeight="1" x14ac:dyDescent="0.55000000000000004">
      <c r="A4" s="668" t="s">
        <v>143</v>
      </c>
      <c r="B4" s="669"/>
      <c r="C4" s="96" t="s">
        <v>144</v>
      </c>
      <c r="D4" s="97" t="s">
        <v>77</v>
      </c>
      <c r="E4" s="98" t="s">
        <v>157</v>
      </c>
      <c r="F4" s="99" t="s">
        <v>145</v>
      </c>
      <c r="G4" s="96" t="s">
        <v>146</v>
      </c>
      <c r="H4" s="97" t="s">
        <v>147</v>
      </c>
      <c r="I4" s="626" t="s">
        <v>148</v>
      </c>
      <c r="J4" s="627"/>
      <c r="AA4" s="87" t="s">
        <v>143</v>
      </c>
      <c r="AD4" s="65"/>
      <c r="AE4" s="65"/>
    </row>
    <row r="5" spans="1:32" ht="14.5" customHeight="1" x14ac:dyDescent="0.55000000000000004">
      <c r="A5" s="678" t="s">
        <v>149</v>
      </c>
      <c r="B5" s="680">
        <v>1</v>
      </c>
      <c r="C5" s="638"/>
      <c r="D5" s="641"/>
      <c r="E5" s="644"/>
      <c r="F5" s="646" t="str">
        <f>IF(G5="","",G5+H5)</f>
        <v/>
      </c>
      <c r="G5" s="628"/>
      <c r="H5" s="630"/>
      <c r="I5" s="100" t="s">
        <v>150</v>
      </c>
      <c r="J5" s="88"/>
      <c r="AA5" s="87" t="s">
        <v>149</v>
      </c>
      <c r="AB5" s="72" t="s">
        <v>151</v>
      </c>
      <c r="AC5" s="72" t="s">
        <v>152</v>
      </c>
      <c r="AD5" s="72" t="s">
        <v>153</v>
      </c>
      <c r="AE5" s="72" t="s">
        <v>248</v>
      </c>
    </row>
    <row r="6" spans="1:32" ht="14.5" customHeight="1" x14ac:dyDescent="0.55000000000000004">
      <c r="A6" s="678"/>
      <c r="B6" s="680"/>
      <c r="C6" s="638"/>
      <c r="D6" s="641"/>
      <c r="E6" s="644"/>
      <c r="F6" s="646"/>
      <c r="G6" s="628"/>
      <c r="H6" s="630"/>
      <c r="I6" s="100" t="s">
        <v>154</v>
      </c>
      <c r="J6" s="88"/>
      <c r="AA6" s="87" t="s">
        <v>155</v>
      </c>
      <c r="AB6" s="72" t="s">
        <v>156</v>
      </c>
    </row>
    <row r="7" spans="1:32" ht="14.5" customHeight="1" x14ac:dyDescent="0.55000000000000004">
      <c r="A7" s="679"/>
      <c r="B7" s="681"/>
      <c r="C7" s="639"/>
      <c r="D7" s="642"/>
      <c r="E7" s="645"/>
      <c r="F7" s="647"/>
      <c r="G7" s="629"/>
      <c r="H7" s="631"/>
      <c r="I7" s="101" t="s">
        <v>157</v>
      </c>
      <c r="J7" s="89"/>
      <c r="AA7" s="87" t="s">
        <v>158</v>
      </c>
      <c r="AB7" s="65" t="s">
        <v>159</v>
      </c>
      <c r="AC7" s="72" t="s">
        <v>160</v>
      </c>
      <c r="AD7" s="72" t="s">
        <v>161</v>
      </c>
      <c r="AE7" s="72" t="s">
        <v>162</v>
      </c>
      <c r="AF7" s="72" t="s">
        <v>163</v>
      </c>
    </row>
    <row r="8" spans="1:32" ht="14.5" customHeight="1" x14ac:dyDescent="0.55000000000000004">
      <c r="A8" s="677" t="s">
        <v>155</v>
      </c>
      <c r="B8" s="680">
        <v>1</v>
      </c>
      <c r="C8" s="637"/>
      <c r="D8" s="640"/>
      <c r="E8" s="643"/>
      <c r="F8" s="646" t="str">
        <f>IF(G8="","",G8+H8)</f>
        <v/>
      </c>
      <c r="G8" s="648"/>
      <c r="H8" s="649"/>
      <c r="I8" s="100" t="s">
        <v>150</v>
      </c>
      <c r="J8" s="88"/>
      <c r="AA8" s="87" t="s">
        <v>164</v>
      </c>
      <c r="AB8" s="72" t="s">
        <v>165</v>
      </c>
      <c r="AC8" s="72" t="s">
        <v>166</v>
      </c>
      <c r="AD8" s="72" t="s">
        <v>167</v>
      </c>
    </row>
    <row r="9" spans="1:32" ht="14.5" customHeight="1" x14ac:dyDescent="0.55000000000000004">
      <c r="A9" s="678"/>
      <c r="B9" s="680"/>
      <c r="C9" s="638"/>
      <c r="D9" s="641"/>
      <c r="E9" s="644"/>
      <c r="F9" s="646"/>
      <c r="G9" s="628"/>
      <c r="H9" s="630"/>
      <c r="I9" s="100" t="s">
        <v>154</v>
      </c>
      <c r="J9" s="88"/>
    </row>
    <row r="10" spans="1:32" ht="14.5" customHeight="1" x14ac:dyDescent="0.55000000000000004">
      <c r="A10" s="679"/>
      <c r="B10" s="681"/>
      <c r="C10" s="639"/>
      <c r="D10" s="642"/>
      <c r="E10" s="645"/>
      <c r="F10" s="647"/>
      <c r="G10" s="629"/>
      <c r="H10" s="631"/>
      <c r="I10" s="101" t="s">
        <v>157</v>
      </c>
      <c r="J10" s="89"/>
    </row>
    <row r="11" spans="1:32" ht="14.5" customHeight="1" x14ac:dyDescent="0.55000000000000004">
      <c r="A11" s="660"/>
      <c r="B11" s="663"/>
      <c r="C11" s="637"/>
      <c r="D11" s="640"/>
      <c r="E11" s="643"/>
      <c r="F11" s="666" t="str">
        <f>IF(G11="","",G11+H11)</f>
        <v/>
      </c>
      <c r="G11" s="648"/>
      <c r="H11" s="649"/>
      <c r="I11" s="102" t="s">
        <v>168</v>
      </c>
      <c r="J11" s="90"/>
    </row>
    <row r="12" spans="1:32" ht="14.5" customHeight="1" x14ac:dyDescent="0.55000000000000004">
      <c r="A12" s="661"/>
      <c r="B12" s="664"/>
      <c r="C12" s="638"/>
      <c r="D12" s="641"/>
      <c r="E12" s="644"/>
      <c r="F12" s="646"/>
      <c r="G12" s="628"/>
      <c r="H12" s="630"/>
      <c r="I12" s="100" t="s">
        <v>150</v>
      </c>
      <c r="J12" s="88"/>
    </row>
    <row r="13" spans="1:32" ht="14.5" customHeight="1" x14ac:dyDescent="0.55000000000000004">
      <c r="A13" s="661"/>
      <c r="B13" s="664"/>
      <c r="C13" s="638"/>
      <c r="D13" s="641"/>
      <c r="E13" s="644"/>
      <c r="F13" s="646"/>
      <c r="G13" s="628"/>
      <c r="H13" s="630"/>
      <c r="I13" s="100" t="s">
        <v>169</v>
      </c>
      <c r="J13" s="88"/>
    </row>
    <row r="14" spans="1:32" ht="14.5" customHeight="1" x14ac:dyDescent="0.55000000000000004">
      <c r="A14" s="661"/>
      <c r="B14" s="664"/>
      <c r="C14" s="638"/>
      <c r="D14" s="641"/>
      <c r="E14" s="644"/>
      <c r="F14" s="646"/>
      <c r="G14" s="628"/>
      <c r="H14" s="630"/>
      <c r="I14" s="100" t="s">
        <v>154</v>
      </c>
      <c r="J14" s="88"/>
    </row>
    <row r="15" spans="1:32" ht="14.5" customHeight="1" x14ac:dyDescent="0.55000000000000004">
      <c r="A15" s="662"/>
      <c r="B15" s="665"/>
      <c r="C15" s="639"/>
      <c r="D15" s="642"/>
      <c r="E15" s="645"/>
      <c r="F15" s="647"/>
      <c r="G15" s="629"/>
      <c r="H15" s="631"/>
      <c r="I15" s="101" t="s">
        <v>157</v>
      </c>
      <c r="J15" s="89"/>
    </row>
    <row r="16" spans="1:32" ht="14.5" customHeight="1" x14ac:dyDescent="0.55000000000000004">
      <c r="A16" s="660"/>
      <c r="B16" s="663"/>
      <c r="C16" s="637"/>
      <c r="D16" s="640"/>
      <c r="E16" s="643"/>
      <c r="F16" s="666" t="str">
        <f>IF(G16="","",G16+H16)</f>
        <v/>
      </c>
      <c r="G16" s="648"/>
      <c r="H16" s="649"/>
      <c r="I16" s="102" t="s">
        <v>168</v>
      </c>
      <c r="J16" s="90"/>
    </row>
    <row r="17" spans="1:15" ht="14.5" customHeight="1" x14ac:dyDescent="0.55000000000000004">
      <c r="A17" s="661"/>
      <c r="B17" s="664"/>
      <c r="C17" s="638"/>
      <c r="D17" s="641"/>
      <c r="E17" s="644"/>
      <c r="F17" s="646"/>
      <c r="G17" s="628"/>
      <c r="H17" s="630"/>
      <c r="I17" s="100" t="s">
        <v>150</v>
      </c>
      <c r="J17" s="88"/>
      <c r="M17" s="87"/>
      <c r="N17" s="87"/>
      <c r="O17" s="87"/>
    </row>
    <row r="18" spans="1:15" ht="14.5" customHeight="1" x14ac:dyDescent="0.55000000000000004">
      <c r="A18" s="661"/>
      <c r="B18" s="664"/>
      <c r="C18" s="638"/>
      <c r="D18" s="641"/>
      <c r="E18" s="644"/>
      <c r="F18" s="646"/>
      <c r="G18" s="628"/>
      <c r="H18" s="630"/>
      <c r="I18" s="100" t="s">
        <v>169</v>
      </c>
      <c r="J18" s="88"/>
      <c r="M18" s="87"/>
      <c r="N18" s="87"/>
      <c r="O18" s="87"/>
    </row>
    <row r="19" spans="1:15" ht="14.5" customHeight="1" x14ac:dyDescent="0.55000000000000004">
      <c r="A19" s="661"/>
      <c r="B19" s="664"/>
      <c r="C19" s="638"/>
      <c r="D19" s="641"/>
      <c r="E19" s="644"/>
      <c r="F19" s="646"/>
      <c r="G19" s="628"/>
      <c r="H19" s="630"/>
      <c r="I19" s="100" t="s">
        <v>154</v>
      </c>
      <c r="J19" s="88"/>
    </row>
    <row r="20" spans="1:15" ht="14.5" customHeight="1" x14ac:dyDescent="0.55000000000000004">
      <c r="A20" s="662"/>
      <c r="B20" s="665"/>
      <c r="C20" s="639"/>
      <c r="D20" s="642"/>
      <c r="E20" s="645"/>
      <c r="F20" s="647"/>
      <c r="G20" s="629"/>
      <c r="H20" s="631"/>
      <c r="I20" s="101" t="s">
        <v>157</v>
      </c>
      <c r="J20" s="89"/>
    </row>
    <row r="21" spans="1:15" ht="14.5" customHeight="1" x14ac:dyDescent="0.55000000000000004">
      <c r="A21" s="660"/>
      <c r="B21" s="663"/>
      <c r="C21" s="637"/>
      <c r="D21" s="640"/>
      <c r="E21" s="643"/>
      <c r="F21" s="666" t="str">
        <f>IF(G21="","",G21+H21)</f>
        <v/>
      </c>
      <c r="G21" s="648"/>
      <c r="H21" s="649"/>
      <c r="I21" s="102" t="s">
        <v>168</v>
      </c>
      <c r="J21" s="90"/>
    </row>
    <row r="22" spans="1:15" ht="14.5" customHeight="1" x14ac:dyDescent="0.55000000000000004">
      <c r="A22" s="661"/>
      <c r="B22" s="664"/>
      <c r="C22" s="638"/>
      <c r="D22" s="641"/>
      <c r="E22" s="644"/>
      <c r="F22" s="646"/>
      <c r="G22" s="628"/>
      <c r="H22" s="630"/>
      <c r="I22" s="100" t="s">
        <v>150</v>
      </c>
      <c r="J22" s="88"/>
    </row>
    <row r="23" spans="1:15" ht="14.5" customHeight="1" x14ac:dyDescent="0.55000000000000004">
      <c r="A23" s="661"/>
      <c r="B23" s="664"/>
      <c r="C23" s="638"/>
      <c r="D23" s="641"/>
      <c r="E23" s="644"/>
      <c r="F23" s="646"/>
      <c r="G23" s="628"/>
      <c r="H23" s="630"/>
      <c r="I23" s="100" t="s">
        <v>169</v>
      </c>
      <c r="J23" s="88"/>
    </row>
    <row r="24" spans="1:15" ht="14.5" customHeight="1" x14ac:dyDescent="0.55000000000000004">
      <c r="A24" s="661"/>
      <c r="B24" s="664"/>
      <c r="C24" s="638"/>
      <c r="D24" s="641"/>
      <c r="E24" s="644"/>
      <c r="F24" s="646"/>
      <c r="G24" s="628"/>
      <c r="H24" s="630"/>
      <c r="I24" s="100" t="s">
        <v>154</v>
      </c>
      <c r="J24" s="88"/>
    </row>
    <row r="25" spans="1:15" ht="14.5" customHeight="1" x14ac:dyDescent="0.55000000000000004">
      <c r="A25" s="662"/>
      <c r="B25" s="665"/>
      <c r="C25" s="639"/>
      <c r="D25" s="642"/>
      <c r="E25" s="645"/>
      <c r="F25" s="647"/>
      <c r="G25" s="629"/>
      <c r="H25" s="631"/>
      <c r="I25" s="101" t="s">
        <v>157</v>
      </c>
      <c r="J25" s="89"/>
    </row>
    <row r="26" spans="1:15" ht="14.5" customHeight="1" x14ac:dyDescent="0.55000000000000004">
      <c r="A26" s="660"/>
      <c r="B26" s="663"/>
      <c r="C26" s="637"/>
      <c r="D26" s="640"/>
      <c r="E26" s="643"/>
      <c r="F26" s="666" t="str">
        <f>IF(G26="","",G26+H26)</f>
        <v/>
      </c>
      <c r="G26" s="648"/>
      <c r="H26" s="649"/>
      <c r="I26" s="102" t="s">
        <v>168</v>
      </c>
      <c r="J26" s="90"/>
    </row>
    <row r="27" spans="1:15" ht="14.5" customHeight="1" x14ac:dyDescent="0.55000000000000004">
      <c r="A27" s="661"/>
      <c r="B27" s="664"/>
      <c r="C27" s="638"/>
      <c r="D27" s="641"/>
      <c r="E27" s="644"/>
      <c r="F27" s="646"/>
      <c r="G27" s="628"/>
      <c r="H27" s="630"/>
      <c r="I27" s="100" t="s">
        <v>150</v>
      </c>
      <c r="J27" s="88"/>
    </row>
    <row r="28" spans="1:15" ht="14.5" customHeight="1" x14ac:dyDescent="0.55000000000000004">
      <c r="A28" s="661"/>
      <c r="B28" s="664"/>
      <c r="C28" s="638"/>
      <c r="D28" s="641"/>
      <c r="E28" s="644"/>
      <c r="F28" s="646"/>
      <c r="G28" s="628"/>
      <c r="H28" s="630"/>
      <c r="I28" s="100" t="s">
        <v>169</v>
      </c>
      <c r="J28" s="88"/>
    </row>
    <row r="29" spans="1:15" ht="14.5" customHeight="1" x14ac:dyDescent="0.55000000000000004">
      <c r="A29" s="661"/>
      <c r="B29" s="664"/>
      <c r="C29" s="638"/>
      <c r="D29" s="641"/>
      <c r="E29" s="644"/>
      <c r="F29" s="646"/>
      <c r="G29" s="628"/>
      <c r="H29" s="630"/>
      <c r="I29" s="100" t="s">
        <v>154</v>
      </c>
      <c r="J29" s="88"/>
    </row>
    <row r="30" spans="1:15" ht="14.5" customHeight="1" x14ac:dyDescent="0.55000000000000004">
      <c r="A30" s="662"/>
      <c r="B30" s="665"/>
      <c r="C30" s="639"/>
      <c r="D30" s="642"/>
      <c r="E30" s="645"/>
      <c r="F30" s="647"/>
      <c r="G30" s="629"/>
      <c r="H30" s="631"/>
      <c r="I30" s="101" t="s">
        <v>157</v>
      </c>
      <c r="J30" s="89"/>
    </row>
    <row r="31" spans="1:15" ht="14.5" customHeight="1" x14ac:dyDescent="0.55000000000000004">
      <c r="A31" s="660"/>
      <c r="B31" s="663"/>
      <c r="C31" s="637"/>
      <c r="D31" s="640"/>
      <c r="E31" s="643"/>
      <c r="F31" s="666" t="str">
        <f>IF(G31="","",G31+H31)</f>
        <v/>
      </c>
      <c r="G31" s="648"/>
      <c r="H31" s="649"/>
      <c r="I31" s="102" t="s">
        <v>168</v>
      </c>
      <c r="J31" s="90"/>
    </row>
    <row r="32" spans="1:15" ht="14.5" customHeight="1" x14ac:dyDescent="0.55000000000000004">
      <c r="A32" s="661"/>
      <c r="B32" s="664"/>
      <c r="C32" s="638"/>
      <c r="D32" s="641"/>
      <c r="E32" s="644"/>
      <c r="F32" s="646"/>
      <c r="G32" s="628"/>
      <c r="H32" s="630"/>
      <c r="I32" s="100" t="s">
        <v>150</v>
      </c>
      <c r="J32" s="88"/>
    </row>
    <row r="33" spans="1:10" ht="14.5" customHeight="1" x14ac:dyDescent="0.55000000000000004">
      <c r="A33" s="661"/>
      <c r="B33" s="664"/>
      <c r="C33" s="638"/>
      <c r="D33" s="641"/>
      <c r="E33" s="644"/>
      <c r="F33" s="646"/>
      <c r="G33" s="628"/>
      <c r="H33" s="630"/>
      <c r="I33" s="100" t="s">
        <v>169</v>
      </c>
      <c r="J33" s="88"/>
    </row>
    <row r="34" spans="1:10" ht="14.5" customHeight="1" x14ac:dyDescent="0.55000000000000004">
      <c r="A34" s="661"/>
      <c r="B34" s="664"/>
      <c r="C34" s="638"/>
      <c r="D34" s="641"/>
      <c r="E34" s="644"/>
      <c r="F34" s="646"/>
      <c r="G34" s="628"/>
      <c r="H34" s="630"/>
      <c r="I34" s="100" t="s">
        <v>154</v>
      </c>
      <c r="J34" s="88"/>
    </row>
    <row r="35" spans="1:10" ht="14.5" customHeight="1" x14ac:dyDescent="0.55000000000000004">
      <c r="A35" s="662"/>
      <c r="B35" s="665"/>
      <c r="C35" s="639"/>
      <c r="D35" s="642"/>
      <c r="E35" s="645"/>
      <c r="F35" s="647"/>
      <c r="G35" s="629"/>
      <c r="H35" s="631"/>
      <c r="I35" s="101" t="s">
        <v>157</v>
      </c>
      <c r="J35" s="89"/>
    </row>
    <row r="36" spans="1:10" ht="14.5" customHeight="1" x14ac:dyDescent="0.55000000000000004">
      <c r="A36" s="660"/>
      <c r="B36" s="663"/>
      <c r="C36" s="637"/>
      <c r="D36" s="640"/>
      <c r="E36" s="643"/>
      <c r="F36" s="666" t="str">
        <f>IF(G36="","",G36+H36)</f>
        <v/>
      </c>
      <c r="G36" s="648"/>
      <c r="H36" s="649"/>
      <c r="I36" s="102" t="s">
        <v>168</v>
      </c>
      <c r="J36" s="90"/>
    </row>
    <row r="37" spans="1:10" ht="14.5" customHeight="1" x14ac:dyDescent="0.55000000000000004">
      <c r="A37" s="661"/>
      <c r="B37" s="664"/>
      <c r="C37" s="638"/>
      <c r="D37" s="641"/>
      <c r="E37" s="644"/>
      <c r="F37" s="646"/>
      <c r="G37" s="628"/>
      <c r="H37" s="630"/>
      <c r="I37" s="100" t="s">
        <v>150</v>
      </c>
      <c r="J37" s="88"/>
    </row>
    <row r="38" spans="1:10" ht="14.5" customHeight="1" x14ac:dyDescent="0.55000000000000004">
      <c r="A38" s="661"/>
      <c r="B38" s="664"/>
      <c r="C38" s="638"/>
      <c r="D38" s="641"/>
      <c r="E38" s="644"/>
      <c r="F38" s="646"/>
      <c r="G38" s="628"/>
      <c r="H38" s="630"/>
      <c r="I38" s="100" t="s">
        <v>169</v>
      </c>
      <c r="J38" s="88"/>
    </row>
    <row r="39" spans="1:10" ht="14.5" customHeight="1" x14ac:dyDescent="0.55000000000000004">
      <c r="A39" s="661"/>
      <c r="B39" s="664"/>
      <c r="C39" s="638"/>
      <c r="D39" s="641"/>
      <c r="E39" s="644"/>
      <c r="F39" s="646"/>
      <c r="G39" s="628"/>
      <c r="H39" s="630"/>
      <c r="I39" s="100" t="s">
        <v>154</v>
      </c>
      <c r="J39" s="88"/>
    </row>
    <row r="40" spans="1:10" ht="14.5" customHeight="1" thickBot="1" x14ac:dyDescent="0.6">
      <c r="A40" s="662"/>
      <c r="B40" s="665"/>
      <c r="C40" s="639"/>
      <c r="D40" s="642"/>
      <c r="E40" s="645"/>
      <c r="F40" s="647"/>
      <c r="G40" s="667"/>
      <c r="H40" s="631"/>
      <c r="I40" s="101" t="s">
        <v>157</v>
      </c>
      <c r="J40" s="89"/>
    </row>
    <row r="41" spans="1:10" ht="14.25" customHeight="1" thickBot="1" x14ac:dyDescent="0.6">
      <c r="A41" s="286"/>
      <c r="B41" s="287"/>
      <c r="C41" s="287"/>
      <c r="D41" s="288"/>
      <c r="E41" s="288"/>
      <c r="F41" s="156">
        <f>SUM(F5:F40)</f>
        <v>0</v>
      </c>
      <c r="G41" s="156">
        <f>SUM(G5:G40)</f>
        <v>0</v>
      </c>
      <c r="H41" s="289"/>
      <c r="I41" s="285"/>
      <c r="J41" s="290"/>
    </row>
    <row r="42" spans="1:10" ht="15.75" customHeight="1" x14ac:dyDescent="0.55000000000000004">
      <c r="A42" s="286"/>
      <c r="B42" s="287"/>
      <c r="C42" s="287"/>
      <c r="D42" s="288"/>
      <c r="E42" s="288"/>
      <c r="F42" s="291"/>
      <c r="G42" s="291"/>
      <c r="H42" s="291"/>
      <c r="I42" s="204" t="s">
        <v>149</v>
      </c>
      <c r="J42" s="157">
        <f>SUMIF($A$5:$A$40,I42,$G$5:$G$40)</f>
        <v>0</v>
      </c>
    </row>
    <row r="43" spans="1:10" ht="15.75" customHeight="1" x14ac:dyDescent="0.55000000000000004">
      <c r="A43" s="286"/>
      <c r="B43" s="622"/>
      <c r="C43" s="622"/>
      <c r="D43" s="622"/>
      <c r="E43" s="622"/>
      <c r="F43" s="622"/>
      <c r="G43" s="622"/>
      <c r="H43" s="291"/>
      <c r="I43" s="205" t="s">
        <v>158</v>
      </c>
      <c r="J43" s="158">
        <f>SUMIF($A$5:$A$40,I43,$G$5:$G$40)</f>
        <v>0</v>
      </c>
    </row>
    <row r="44" spans="1:10" ht="16.5" customHeight="1" x14ac:dyDescent="0.55000000000000004">
      <c r="A44" s="286"/>
      <c r="B44" s="622" t="s">
        <v>200</v>
      </c>
      <c r="C44" s="622"/>
      <c r="D44" s="622"/>
      <c r="E44" s="622"/>
      <c r="F44" s="622"/>
      <c r="G44" s="622"/>
      <c r="H44" s="291"/>
      <c r="I44" s="206" t="s">
        <v>164</v>
      </c>
      <c r="J44" s="159">
        <f>SUMIF($A$5:$A$40,I44,$G$5:$G$40)</f>
        <v>0</v>
      </c>
    </row>
    <row r="45" spans="1:10" ht="18" customHeight="1" thickBot="1" x14ac:dyDescent="0.6">
      <c r="A45" s="286"/>
      <c r="B45" s="623"/>
      <c r="C45" s="623"/>
      <c r="D45" s="623"/>
      <c r="E45" s="623"/>
      <c r="F45" s="623"/>
      <c r="G45" s="623"/>
      <c r="H45" s="290"/>
      <c r="I45" s="207" t="s">
        <v>155</v>
      </c>
      <c r="J45" s="160">
        <f>SUMIF($A$5:$A$40,I45,$G$5:$G$40)</f>
        <v>0</v>
      </c>
    </row>
    <row r="46" spans="1:10" ht="18.5" thickBot="1" x14ac:dyDescent="0.6">
      <c r="A46" s="286"/>
      <c r="B46" s="292"/>
      <c r="C46" s="293"/>
      <c r="D46" s="293"/>
      <c r="E46" s="293"/>
      <c r="F46" s="293"/>
      <c r="G46" s="290"/>
      <c r="H46" s="290"/>
      <c r="I46" s="208" t="s">
        <v>129</v>
      </c>
      <c r="J46" s="161">
        <f>IF(AND(J42="",J43="",J44="",J45=""),"",SUM(J42:J45))</f>
        <v>0</v>
      </c>
    </row>
    <row r="47" spans="1:10" x14ac:dyDescent="0.55000000000000004">
      <c r="F47" s="91"/>
    </row>
    <row r="48" spans="1:10" x14ac:dyDescent="0.55000000000000004">
      <c r="F48" s="91"/>
    </row>
    <row r="49" spans="6:6" x14ac:dyDescent="0.55000000000000004">
      <c r="F49" s="91"/>
    </row>
    <row r="50" spans="6:6" x14ac:dyDescent="0.55000000000000004">
      <c r="F50" s="91"/>
    </row>
    <row r="51" spans="6:6" x14ac:dyDescent="0.55000000000000004">
      <c r="F51" s="91"/>
    </row>
    <row r="52" spans="6:6" x14ac:dyDescent="0.55000000000000004">
      <c r="F52" s="91"/>
    </row>
  </sheetData>
  <sheetProtection algorithmName="SHA-512" hashValue="Iw2D/jpZ0wzpLDcKYwuhHCoy1VSjtPY5VQGf6qYFcSGpVZe0OurqlMAg53Jeo1wRsJ08XXa9VVSRuxcyR1kkPA==" saltValue="iQsFUeIPm3TtwoD2sUd8nw==" spinCount="100000" sheet="1" objects="1" scenarios="1"/>
  <mergeCells count="74">
    <mergeCell ref="B43:G43"/>
    <mergeCell ref="B44:G44"/>
    <mergeCell ref="B45:G45"/>
    <mergeCell ref="G31:G35"/>
    <mergeCell ref="H31:H35"/>
    <mergeCell ref="F36:F40"/>
    <mergeCell ref="G36:G40"/>
    <mergeCell ref="H36:H40"/>
    <mergeCell ref="F31:F35"/>
    <mergeCell ref="A36:A40"/>
    <mergeCell ref="B36:B40"/>
    <mergeCell ref="C36:C40"/>
    <mergeCell ref="D36:D40"/>
    <mergeCell ref="E36:E40"/>
    <mergeCell ref="A31:A35"/>
    <mergeCell ref="B31:B35"/>
    <mergeCell ref="C31:C35"/>
    <mergeCell ref="D31:D35"/>
    <mergeCell ref="E31:E35"/>
    <mergeCell ref="G21:G25"/>
    <mergeCell ref="H21:H25"/>
    <mergeCell ref="A26:A30"/>
    <mergeCell ref="B26:B30"/>
    <mergeCell ref="C26:C30"/>
    <mergeCell ref="D26:D30"/>
    <mergeCell ref="E26:E30"/>
    <mergeCell ref="F26:F30"/>
    <mergeCell ref="G26:G30"/>
    <mergeCell ref="H26:H30"/>
    <mergeCell ref="A21:A25"/>
    <mergeCell ref="B21:B25"/>
    <mergeCell ref="C21:C25"/>
    <mergeCell ref="D21:D25"/>
    <mergeCell ref="E21:E25"/>
    <mergeCell ref="F21:F25"/>
    <mergeCell ref="G11:G15"/>
    <mergeCell ref="H11:H15"/>
    <mergeCell ref="A16:A20"/>
    <mergeCell ref="B16:B20"/>
    <mergeCell ref="C16:C20"/>
    <mergeCell ref="D16:D20"/>
    <mergeCell ref="E16:E20"/>
    <mergeCell ref="F16:F20"/>
    <mergeCell ref="G16:G20"/>
    <mergeCell ref="H16:H20"/>
    <mergeCell ref="A11:A15"/>
    <mergeCell ref="B11:B15"/>
    <mergeCell ref="C11:C15"/>
    <mergeCell ref="D11:D15"/>
    <mergeCell ref="E11:E15"/>
    <mergeCell ref="F11:F15"/>
    <mergeCell ref="G5:G7"/>
    <mergeCell ref="H5:H7"/>
    <mergeCell ref="A8:A10"/>
    <mergeCell ref="B8:B10"/>
    <mergeCell ref="C8:C10"/>
    <mergeCell ref="D8:D10"/>
    <mergeCell ref="E8:E10"/>
    <mergeCell ref="F8:F10"/>
    <mergeCell ref="G8:G10"/>
    <mergeCell ref="H8:H10"/>
    <mergeCell ref="A5:A7"/>
    <mergeCell ref="B5:B7"/>
    <mergeCell ref="C5:C7"/>
    <mergeCell ref="D5:D7"/>
    <mergeCell ref="E5:E7"/>
    <mergeCell ref="F5:F7"/>
    <mergeCell ref="A4:B4"/>
    <mergeCell ref="I4:J4"/>
    <mergeCell ref="A1:J1"/>
    <mergeCell ref="A2:B2"/>
    <mergeCell ref="C2:F2"/>
    <mergeCell ref="A3:B3"/>
    <mergeCell ref="C3:F3"/>
  </mergeCells>
  <phoneticPr fontId="2"/>
  <conditionalFormatting sqref="E5:E10">
    <cfRule type="cellIs" dxfId="15" priority="4" operator="equal">
      <formula>"現"</formula>
    </cfRule>
  </conditionalFormatting>
  <conditionalFormatting sqref="E8">
    <cfRule type="cellIs" dxfId="14" priority="3" stopIfTrue="1" operator="equal">
      <formula>"振"</formula>
    </cfRule>
  </conditionalFormatting>
  <conditionalFormatting sqref="E11 E16 E21 E26 E31 E36">
    <cfRule type="cellIs" dxfId="13" priority="2" stopIfTrue="1" operator="equal">
      <formula>"振"</formula>
    </cfRule>
  </conditionalFormatting>
  <conditionalFormatting sqref="E11:E40">
    <cfRule type="cellIs" dxfId="12" priority="1" operator="equal">
      <formula>"現"</formula>
    </cfRule>
  </conditionalFormatting>
  <dataValidations count="19"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prompt="該当する内容をプルダウンで選択" sqref="D8:D10">
      <formula1>INDIRECT($A$8)</formula1>
    </dataValidation>
    <dataValidation type="list" allowBlank="1" showInputMessage="1" showErrorMessage="1" prompt="同じ費目を複数申請する場合、連番にしてください" sqref="B11:B40">
      <formula1>"1,2,3,4,5"</formula1>
    </dataValidation>
    <dataValidation allowBlank="1" showInputMessage="1" showErrorMessage="1" prompt="入力不要_x000a_(自動計算されます)" sqref="F5:F40"/>
    <dataValidation type="list" allowBlank="1" showInputMessage="1" showErrorMessage="1" sqref="D11:D15">
      <formula1>INDIRECT($A$11)</formula1>
    </dataValidation>
    <dataValidation type="list" allowBlank="1" showInputMessage="1" showErrorMessage="1" prompt="経費区分を選択してください" sqref="A11:A40">
      <formula1>費用名</formula1>
    </dataValidation>
    <dataValidation type="list" allowBlank="1" showInputMessage="1" showErrorMessage="1" sqref="D16:D20">
      <formula1>INDIRECT($A$16)</formula1>
    </dataValidation>
    <dataValidation type="list" allowBlank="1" showInputMessage="1" showErrorMessage="1" sqref="D21:D25">
      <formula1>INDIRECT($A$21)</formula1>
    </dataValidation>
    <dataValidation type="list" allowBlank="1" showInputMessage="1" showErrorMessage="1" sqref="D26:D30">
      <formula1>INDIRECT($A$26)</formula1>
    </dataValidation>
    <dataValidation type="list" allowBlank="1" showInputMessage="1" showErrorMessage="1" sqref="D31:D35">
      <formula1>INDIRECT($A$31)</formula1>
    </dataValidation>
    <dataValidation type="list" allowBlank="1" showInputMessage="1" showErrorMessage="1" sqref="D36:D40">
      <formula1>INDIRECT($A$36)</formula1>
    </dataValidation>
    <dataValidation allowBlank="1" showInputMessage="1" showErrorMessage="1" prompt="西暦年/月/日　を半角で入力_x000a_例）_x000a_2023年4月1日_x000a_→2023/4/1" sqref="H2:H3 J2"/>
    <dataValidation allowBlank="1" showInputMessage="1" showErrorMessage="1" prompt="契約書の日付を記入_x000a__x000a_西暦年/月/日_x000a_例）2023年4月1日_x000a_→2023/4/1" sqref="J5 J8 J12 J17 J22 J27 J32 J37"/>
    <dataValidation allowBlank="1" showInputMessage="1" showErrorMessage="1" prompt="請求書の日付を記入_x000a__x000a_西暦年/月/日_x000a_例）2023年4月1日_x000a_→2023/4/1" sqref="J6 J9 J14 J19 J24 J29 J34 J39"/>
    <dataValidation allowBlank="1" showInputMessage="1" showErrorMessage="1" prompt="振込日を記入_x000a__x000a_西暦年/月/日_x000a_例）2023年4月1日_x000a_→2023/4/1" sqref="J7 J10 J15 J20 J25 J30 J35 J40"/>
    <dataValidation allowBlank="1" showInputMessage="1" showErrorMessage="1" prompt="見積書の日付を記入_x000a__x000a_西暦年/月/日_x000a_例）2023年4月1日_x000a_→2023/4/1" sqref="J11 J16 J21 J26 J31 J36"/>
    <dataValidation allowBlank="1" showInputMessage="1" showErrorMessage="1" prompt="納品日を記入_x000a__x000a_西暦年/月/日_x000a_例）2023年4月1日_x000a_→2023/4/1" sqref="J13 J18 J23 J28 J33 J38"/>
    <dataValidation type="list" allowBlank="1" showInputMessage="1" showErrorMessage="1" prompt="支払手段を選んでください" sqref="E5:E40">
      <formula1>"振,現,小・手,クレ"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52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25" style="84" customWidth="1"/>
    <col min="2" max="2" width="3.08203125" style="85" customWidth="1"/>
    <col min="3" max="3" width="14.08203125" style="91" customWidth="1"/>
    <col min="4" max="4" width="9.58203125" style="91" customWidth="1"/>
    <col min="5" max="5" width="4.08203125" style="91" customWidth="1"/>
    <col min="6" max="7" width="10.83203125" style="86" customWidth="1"/>
    <col min="8" max="8" width="10.33203125" style="86" customWidth="1"/>
    <col min="9" max="9" width="3.83203125" style="86" customWidth="1"/>
    <col min="10" max="10" width="9.75" style="86" customWidth="1"/>
    <col min="11" max="11" width="5.25" style="65" customWidth="1"/>
    <col min="12" max="12" width="4.75" style="65" customWidth="1"/>
    <col min="13" max="28" width="9" style="65"/>
    <col min="29" max="29" width="13.75" style="65" customWidth="1"/>
    <col min="30" max="30" width="18.33203125" style="65" customWidth="1"/>
    <col min="31" max="16384" width="9" style="65"/>
  </cols>
  <sheetData>
    <row r="1" spans="1:32" ht="15.75" customHeight="1" x14ac:dyDescent="0.55000000000000004">
      <c r="A1" s="650" t="s">
        <v>199</v>
      </c>
      <c r="B1" s="650"/>
      <c r="C1" s="650"/>
      <c r="D1" s="650"/>
      <c r="E1" s="650"/>
      <c r="F1" s="650"/>
      <c r="G1" s="650"/>
      <c r="H1" s="650"/>
      <c r="I1" s="650"/>
      <c r="J1" s="650"/>
    </row>
    <row r="2" spans="1:32" ht="23.15" customHeight="1" x14ac:dyDescent="0.55000000000000004">
      <c r="A2" s="670" t="s">
        <v>140</v>
      </c>
      <c r="B2" s="671"/>
      <c r="C2" s="653" t="s">
        <v>246</v>
      </c>
      <c r="D2" s="654"/>
      <c r="E2" s="654"/>
      <c r="F2" s="655"/>
      <c r="G2" s="95" t="s">
        <v>141</v>
      </c>
      <c r="H2" s="81"/>
      <c r="I2" s="82" t="s">
        <v>12</v>
      </c>
      <c r="J2" s="83"/>
    </row>
    <row r="3" spans="1:32" ht="24.65" customHeight="1" x14ac:dyDescent="0.55000000000000004">
      <c r="A3" s="675" t="s">
        <v>9</v>
      </c>
      <c r="B3" s="676"/>
      <c r="C3" s="658"/>
      <c r="D3" s="658"/>
      <c r="E3" s="658"/>
      <c r="F3" s="659"/>
      <c r="G3" s="95" t="s">
        <v>142</v>
      </c>
      <c r="H3" s="81"/>
      <c r="I3" s="82" t="s">
        <v>12</v>
      </c>
      <c r="J3" s="83"/>
    </row>
    <row r="4" spans="1:32" s="87" customFormat="1" ht="16.5" customHeight="1" x14ac:dyDescent="0.55000000000000004">
      <c r="A4" s="668" t="s">
        <v>143</v>
      </c>
      <c r="B4" s="669"/>
      <c r="C4" s="96" t="s">
        <v>144</v>
      </c>
      <c r="D4" s="97" t="s">
        <v>77</v>
      </c>
      <c r="E4" s="98" t="s">
        <v>157</v>
      </c>
      <c r="F4" s="99" t="s">
        <v>145</v>
      </c>
      <c r="G4" s="96" t="s">
        <v>146</v>
      </c>
      <c r="H4" s="97" t="s">
        <v>147</v>
      </c>
      <c r="I4" s="626" t="s">
        <v>148</v>
      </c>
      <c r="J4" s="627"/>
      <c r="AA4" s="87" t="s">
        <v>143</v>
      </c>
      <c r="AD4" s="65"/>
      <c r="AE4" s="65"/>
    </row>
    <row r="5" spans="1:32" ht="14.5" customHeight="1" x14ac:dyDescent="0.55000000000000004">
      <c r="A5" s="678" t="s">
        <v>149</v>
      </c>
      <c r="B5" s="680">
        <v>1</v>
      </c>
      <c r="C5" s="638"/>
      <c r="D5" s="641"/>
      <c r="E5" s="644"/>
      <c r="F5" s="646" t="str">
        <f>IF(G5="","",G5+H5)</f>
        <v/>
      </c>
      <c r="G5" s="628"/>
      <c r="H5" s="630"/>
      <c r="I5" s="100" t="s">
        <v>150</v>
      </c>
      <c r="J5" s="88"/>
      <c r="AA5" s="87" t="s">
        <v>149</v>
      </c>
      <c r="AB5" s="72" t="s">
        <v>151</v>
      </c>
      <c r="AC5" s="72" t="s">
        <v>152</v>
      </c>
      <c r="AD5" s="72" t="s">
        <v>153</v>
      </c>
      <c r="AE5" s="72" t="s">
        <v>248</v>
      </c>
    </row>
    <row r="6" spans="1:32" ht="14.5" customHeight="1" x14ac:dyDescent="0.55000000000000004">
      <c r="A6" s="678"/>
      <c r="B6" s="680"/>
      <c r="C6" s="638"/>
      <c r="D6" s="641"/>
      <c r="E6" s="644"/>
      <c r="F6" s="646"/>
      <c r="G6" s="628"/>
      <c r="H6" s="630"/>
      <c r="I6" s="100" t="s">
        <v>154</v>
      </c>
      <c r="J6" s="88"/>
      <c r="AA6" s="87" t="s">
        <v>155</v>
      </c>
      <c r="AB6" s="72" t="s">
        <v>156</v>
      </c>
    </row>
    <row r="7" spans="1:32" ht="14.5" customHeight="1" x14ac:dyDescent="0.55000000000000004">
      <c r="A7" s="679"/>
      <c r="B7" s="681"/>
      <c r="C7" s="639"/>
      <c r="D7" s="642"/>
      <c r="E7" s="645"/>
      <c r="F7" s="647"/>
      <c r="G7" s="629"/>
      <c r="H7" s="631"/>
      <c r="I7" s="101" t="s">
        <v>157</v>
      </c>
      <c r="J7" s="89"/>
      <c r="AA7" s="87" t="s">
        <v>158</v>
      </c>
      <c r="AB7" s="65" t="s">
        <v>159</v>
      </c>
      <c r="AC7" s="72" t="s">
        <v>160</v>
      </c>
      <c r="AD7" s="72" t="s">
        <v>161</v>
      </c>
      <c r="AE7" s="72" t="s">
        <v>162</v>
      </c>
      <c r="AF7" s="72" t="s">
        <v>163</v>
      </c>
    </row>
    <row r="8" spans="1:32" ht="14.5" customHeight="1" x14ac:dyDescent="0.55000000000000004">
      <c r="A8" s="677" t="s">
        <v>155</v>
      </c>
      <c r="B8" s="680">
        <v>1</v>
      </c>
      <c r="C8" s="637"/>
      <c r="D8" s="640"/>
      <c r="E8" s="643"/>
      <c r="F8" s="646" t="str">
        <f>IF(G8="","",G8+H8)</f>
        <v/>
      </c>
      <c r="G8" s="648"/>
      <c r="H8" s="649"/>
      <c r="I8" s="100" t="s">
        <v>150</v>
      </c>
      <c r="J8" s="88"/>
      <c r="AA8" s="87" t="s">
        <v>164</v>
      </c>
      <c r="AB8" s="72" t="s">
        <v>165</v>
      </c>
      <c r="AC8" s="72" t="s">
        <v>166</v>
      </c>
      <c r="AD8" s="72" t="s">
        <v>167</v>
      </c>
    </row>
    <row r="9" spans="1:32" ht="14.5" customHeight="1" x14ac:dyDescent="0.55000000000000004">
      <c r="A9" s="678"/>
      <c r="B9" s="680"/>
      <c r="C9" s="638"/>
      <c r="D9" s="641"/>
      <c r="E9" s="644"/>
      <c r="F9" s="646"/>
      <c r="G9" s="628"/>
      <c r="H9" s="630"/>
      <c r="I9" s="100" t="s">
        <v>154</v>
      </c>
      <c r="J9" s="88"/>
    </row>
    <row r="10" spans="1:32" ht="14.5" customHeight="1" x14ac:dyDescent="0.55000000000000004">
      <c r="A10" s="679"/>
      <c r="B10" s="681"/>
      <c r="C10" s="639"/>
      <c r="D10" s="642"/>
      <c r="E10" s="645"/>
      <c r="F10" s="647"/>
      <c r="G10" s="629"/>
      <c r="H10" s="631"/>
      <c r="I10" s="101" t="s">
        <v>157</v>
      </c>
      <c r="J10" s="89"/>
    </row>
    <row r="11" spans="1:32" ht="14.5" customHeight="1" x14ac:dyDescent="0.55000000000000004">
      <c r="A11" s="660"/>
      <c r="B11" s="663"/>
      <c r="C11" s="637"/>
      <c r="D11" s="640"/>
      <c r="E11" s="643"/>
      <c r="F11" s="666" t="str">
        <f>IF(G11="","",G11+H11)</f>
        <v/>
      </c>
      <c r="G11" s="648"/>
      <c r="H11" s="649"/>
      <c r="I11" s="102" t="s">
        <v>168</v>
      </c>
      <c r="J11" s="90"/>
    </row>
    <row r="12" spans="1:32" ht="14.5" customHeight="1" x14ac:dyDescent="0.55000000000000004">
      <c r="A12" s="661"/>
      <c r="B12" s="664"/>
      <c r="C12" s="638"/>
      <c r="D12" s="641"/>
      <c r="E12" s="644"/>
      <c r="F12" s="646"/>
      <c r="G12" s="628"/>
      <c r="H12" s="630"/>
      <c r="I12" s="100" t="s">
        <v>150</v>
      </c>
      <c r="J12" s="88"/>
    </row>
    <row r="13" spans="1:32" ht="14.5" customHeight="1" x14ac:dyDescent="0.55000000000000004">
      <c r="A13" s="661"/>
      <c r="B13" s="664"/>
      <c r="C13" s="638"/>
      <c r="D13" s="641"/>
      <c r="E13" s="644"/>
      <c r="F13" s="646"/>
      <c r="G13" s="628"/>
      <c r="H13" s="630"/>
      <c r="I13" s="100" t="s">
        <v>169</v>
      </c>
      <c r="J13" s="88"/>
    </row>
    <row r="14" spans="1:32" ht="14.5" customHeight="1" x14ac:dyDescent="0.55000000000000004">
      <c r="A14" s="661"/>
      <c r="B14" s="664"/>
      <c r="C14" s="638"/>
      <c r="D14" s="641"/>
      <c r="E14" s="644"/>
      <c r="F14" s="646"/>
      <c r="G14" s="628"/>
      <c r="H14" s="630"/>
      <c r="I14" s="100" t="s">
        <v>154</v>
      </c>
      <c r="J14" s="88"/>
    </row>
    <row r="15" spans="1:32" ht="14.5" customHeight="1" x14ac:dyDescent="0.55000000000000004">
      <c r="A15" s="662"/>
      <c r="B15" s="665"/>
      <c r="C15" s="639"/>
      <c r="D15" s="642"/>
      <c r="E15" s="645"/>
      <c r="F15" s="647"/>
      <c r="G15" s="629"/>
      <c r="H15" s="631"/>
      <c r="I15" s="101" t="s">
        <v>157</v>
      </c>
      <c r="J15" s="89"/>
    </row>
    <row r="16" spans="1:32" ht="14.5" customHeight="1" x14ac:dyDescent="0.55000000000000004">
      <c r="A16" s="660"/>
      <c r="B16" s="663"/>
      <c r="C16" s="637"/>
      <c r="D16" s="640"/>
      <c r="E16" s="643"/>
      <c r="F16" s="666" t="str">
        <f>IF(G16="","",G16+H16)</f>
        <v/>
      </c>
      <c r="G16" s="648"/>
      <c r="H16" s="649"/>
      <c r="I16" s="102" t="s">
        <v>168</v>
      </c>
      <c r="J16" s="90"/>
    </row>
    <row r="17" spans="1:15" ht="14.5" customHeight="1" x14ac:dyDescent="0.55000000000000004">
      <c r="A17" s="661"/>
      <c r="B17" s="664"/>
      <c r="C17" s="638"/>
      <c r="D17" s="641"/>
      <c r="E17" s="644"/>
      <c r="F17" s="646"/>
      <c r="G17" s="628"/>
      <c r="H17" s="630"/>
      <c r="I17" s="100" t="s">
        <v>150</v>
      </c>
      <c r="J17" s="88"/>
      <c r="M17" s="87"/>
      <c r="N17" s="87"/>
      <c r="O17" s="87"/>
    </row>
    <row r="18" spans="1:15" ht="14.5" customHeight="1" x14ac:dyDescent="0.55000000000000004">
      <c r="A18" s="661"/>
      <c r="B18" s="664"/>
      <c r="C18" s="638"/>
      <c r="D18" s="641"/>
      <c r="E18" s="644"/>
      <c r="F18" s="646"/>
      <c r="G18" s="628"/>
      <c r="H18" s="630"/>
      <c r="I18" s="100" t="s">
        <v>169</v>
      </c>
      <c r="J18" s="88"/>
      <c r="M18" s="87"/>
      <c r="N18" s="87"/>
      <c r="O18" s="87"/>
    </row>
    <row r="19" spans="1:15" ht="14.5" customHeight="1" x14ac:dyDescent="0.55000000000000004">
      <c r="A19" s="661"/>
      <c r="B19" s="664"/>
      <c r="C19" s="638"/>
      <c r="D19" s="641"/>
      <c r="E19" s="644"/>
      <c r="F19" s="646"/>
      <c r="G19" s="628"/>
      <c r="H19" s="630"/>
      <c r="I19" s="100" t="s">
        <v>154</v>
      </c>
      <c r="J19" s="88"/>
    </row>
    <row r="20" spans="1:15" ht="14.5" customHeight="1" x14ac:dyDescent="0.55000000000000004">
      <c r="A20" s="662"/>
      <c r="B20" s="665"/>
      <c r="C20" s="639"/>
      <c r="D20" s="642"/>
      <c r="E20" s="645"/>
      <c r="F20" s="647"/>
      <c r="G20" s="629"/>
      <c r="H20" s="631"/>
      <c r="I20" s="101" t="s">
        <v>157</v>
      </c>
      <c r="J20" s="89"/>
    </row>
    <row r="21" spans="1:15" ht="14.5" customHeight="1" x14ac:dyDescent="0.55000000000000004">
      <c r="A21" s="660"/>
      <c r="B21" s="663"/>
      <c r="C21" s="637"/>
      <c r="D21" s="640"/>
      <c r="E21" s="643"/>
      <c r="F21" s="666" t="str">
        <f>IF(G21="","",G21+H21)</f>
        <v/>
      </c>
      <c r="G21" s="648"/>
      <c r="H21" s="649"/>
      <c r="I21" s="102" t="s">
        <v>168</v>
      </c>
      <c r="J21" s="90"/>
    </row>
    <row r="22" spans="1:15" ht="14.5" customHeight="1" x14ac:dyDescent="0.55000000000000004">
      <c r="A22" s="661"/>
      <c r="B22" s="664"/>
      <c r="C22" s="638"/>
      <c r="D22" s="641"/>
      <c r="E22" s="644"/>
      <c r="F22" s="646"/>
      <c r="G22" s="628"/>
      <c r="H22" s="630"/>
      <c r="I22" s="100" t="s">
        <v>150</v>
      </c>
      <c r="J22" s="88"/>
    </row>
    <row r="23" spans="1:15" ht="14.5" customHeight="1" x14ac:dyDescent="0.55000000000000004">
      <c r="A23" s="661"/>
      <c r="B23" s="664"/>
      <c r="C23" s="638"/>
      <c r="D23" s="641"/>
      <c r="E23" s="644"/>
      <c r="F23" s="646"/>
      <c r="G23" s="628"/>
      <c r="H23" s="630"/>
      <c r="I23" s="100" t="s">
        <v>169</v>
      </c>
      <c r="J23" s="88"/>
    </row>
    <row r="24" spans="1:15" ht="14.5" customHeight="1" x14ac:dyDescent="0.55000000000000004">
      <c r="A24" s="661"/>
      <c r="B24" s="664"/>
      <c r="C24" s="638"/>
      <c r="D24" s="641"/>
      <c r="E24" s="644"/>
      <c r="F24" s="646"/>
      <c r="G24" s="628"/>
      <c r="H24" s="630"/>
      <c r="I24" s="100" t="s">
        <v>154</v>
      </c>
      <c r="J24" s="88"/>
    </row>
    <row r="25" spans="1:15" ht="14.5" customHeight="1" x14ac:dyDescent="0.55000000000000004">
      <c r="A25" s="662"/>
      <c r="B25" s="665"/>
      <c r="C25" s="639"/>
      <c r="D25" s="642"/>
      <c r="E25" s="645"/>
      <c r="F25" s="647"/>
      <c r="G25" s="629"/>
      <c r="H25" s="631"/>
      <c r="I25" s="101" t="s">
        <v>157</v>
      </c>
      <c r="J25" s="89"/>
    </row>
    <row r="26" spans="1:15" ht="14.5" customHeight="1" x14ac:dyDescent="0.55000000000000004">
      <c r="A26" s="660"/>
      <c r="B26" s="663"/>
      <c r="C26" s="637"/>
      <c r="D26" s="640"/>
      <c r="E26" s="643"/>
      <c r="F26" s="666" t="str">
        <f>IF(G26="","",G26+H26)</f>
        <v/>
      </c>
      <c r="G26" s="648"/>
      <c r="H26" s="649"/>
      <c r="I26" s="102" t="s">
        <v>168</v>
      </c>
      <c r="J26" s="90"/>
    </row>
    <row r="27" spans="1:15" ht="14.5" customHeight="1" x14ac:dyDescent="0.55000000000000004">
      <c r="A27" s="661"/>
      <c r="B27" s="664"/>
      <c r="C27" s="638"/>
      <c r="D27" s="641"/>
      <c r="E27" s="644"/>
      <c r="F27" s="646"/>
      <c r="G27" s="628"/>
      <c r="H27" s="630"/>
      <c r="I27" s="100" t="s">
        <v>150</v>
      </c>
      <c r="J27" s="88"/>
    </row>
    <row r="28" spans="1:15" ht="14.5" customHeight="1" x14ac:dyDescent="0.55000000000000004">
      <c r="A28" s="661"/>
      <c r="B28" s="664"/>
      <c r="C28" s="638"/>
      <c r="D28" s="641"/>
      <c r="E28" s="644"/>
      <c r="F28" s="646"/>
      <c r="G28" s="628"/>
      <c r="H28" s="630"/>
      <c r="I28" s="100" t="s">
        <v>169</v>
      </c>
      <c r="J28" s="88"/>
    </row>
    <row r="29" spans="1:15" ht="14.5" customHeight="1" x14ac:dyDescent="0.55000000000000004">
      <c r="A29" s="661"/>
      <c r="B29" s="664"/>
      <c r="C29" s="638"/>
      <c r="D29" s="641"/>
      <c r="E29" s="644"/>
      <c r="F29" s="646"/>
      <c r="G29" s="628"/>
      <c r="H29" s="630"/>
      <c r="I29" s="100" t="s">
        <v>154</v>
      </c>
      <c r="J29" s="88"/>
    </row>
    <row r="30" spans="1:15" ht="14.5" customHeight="1" x14ac:dyDescent="0.55000000000000004">
      <c r="A30" s="662"/>
      <c r="B30" s="665"/>
      <c r="C30" s="639"/>
      <c r="D30" s="642"/>
      <c r="E30" s="645"/>
      <c r="F30" s="647"/>
      <c r="G30" s="629"/>
      <c r="H30" s="631"/>
      <c r="I30" s="101" t="s">
        <v>157</v>
      </c>
      <c r="J30" s="89"/>
    </row>
    <row r="31" spans="1:15" ht="14.5" customHeight="1" x14ac:dyDescent="0.55000000000000004">
      <c r="A31" s="660"/>
      <c r="B31" s="663"/>
      <c r="C31" s="637"/>
      <c r="D31" s="640"/>
      <c r="E31" s="643"/>
      <c r="F31" s="666" t="str">
        <f>IF(G31="","",G31+H31)</f>
        <v/>
      </c>
      <c r="G31" s="648"/>
      <c r="H31" s="649"/>
      <c r="I31" s="102" t="s">
        <v>168</v>
      </c>
      <c r="J31" s="90"/>
    </row>
    <row r="32" spans="1:15" ht="14.5" customHeight="1" x14ac:dyDescent="0.55000000000000004">
      <c r="A32" s="661"/>
      <c r="B32" s="664"/>
      <c r="C32" s="638"/>
      <c r="D32" s="641"/>
      <c r="E32" s="644"/>
      <c r="F32" s="646"/>
      <c r="G32" s="628"/>
      <c r="H32" s="630"/>
      <c r="I32" s="100" t="s">
        <v>150</v>
      </c>
      <c r="J32" s="88"/>
    </row>
    <row r="33" spans="1:10" ht="14.5" customHeight="1" x14ac:dyDescent="0.55000000000000004">
      <c r="A33" s="661"/>
      <c r="B33" s="664"/>
      <c r="C33" s="638"/>
      <c r="D33" s="641"/>
      <c r="E33" s="644"/>
      <c r="F33" s="646"/>
      <c r="G33" s="628"/>
      <c r="H33" s="630"/>
      <c r="I33" s="100" t="s">
        <v>169</v>
      </c>
      <c r="J33" s="88"/>
    </row>
    <row r="34" spans="1:10" ht="14.5" customHeight="1" x14ac:dyDescent="0.55000000000000004">
      <c r="A34" s="661"/>
      <c r="B34" s="664"/>
      <c r="C34" s="638"/>
      <c r="D34" s="641"/>
      <c r="E34" s="644"/>
      <c r="F34" s="646"/>
      <c r="G34" s="628"/>
      <c r="H34" s="630"/>
      <c r="I34" s="100" t="s">
        <v>154</v>
      </c>
      <c r="J34" s="88"/>
    </row>
    <row r="35" spans="1:10" ht="14.5" customHeight="1" x14ac:dyDescent="0.55000000000000004">
      <c r="A35" s="662"/>
      <c r="B35" s="665"/>
      <c r="C35" s="639"/>
      <c r="D35" s="642"/>
      <c r="E35" s="645"/>
      <c r="F35" s="647"/>
      <c r="G35" s="629"/>
      <c r="H35" s="631"/>
      <c r="I35" s="101" t="s">
        <v>157</v>
      </c>
      <c r="J35" s="89"/>
    </row>
    <row r="36" spans="1:10" ht="14.5" customHeight="1" x14ac:dyDescent="0.55000000000000004">
      <c r="A36" s="660"/>
      <c r="B36" s="663"/>
      <c r="C36" s="637"/>
      <c r="D36" s="640"/>
      <c r="E36" s="643"/>
      <c r="F36" s="666" t="str">
        <f>IF(G36="","",G36+H36)</f>
        <v/>
      </c>
      <c r="G36" s="648"/>
      <c r="H36" s="649"/>
      <c r="I36" s="102" t="s">
        <v>168</v>
      </c>
      <c r="J36" s="90"/>
    </row>
    <row r="37" spans="1:10" ht="14.5" customHeight="1" x14ac:dyDescent="0.55000000000000004">
      <c r="A37" s="661"/>
      <c r="B37" s="664"/>
      <c r="C37" s="638"/>
      <c r="D37" s="641"/>
      <c r="E37" s="644"/>
      <c r="F37" s="646"/>
      <c r="G37" s="628"/>
      <c r="H37" s="630"/>
      <c r="I37" s="100" t="s">
        <v>150</v>
      </c>
      <c r="J37" s="88"/>
    </row>
    <row r="38" spans="1:10" ht="14.5" customHeight="1" x14ac:dyDescent="0.55000000000000004">
      <c r="A38" s="661"/>
      <c r="B38" s="664"/>
      <c r="C38" s="638"/>
      <c r="D38" s="641"/>
      <c r="E38" s="644"/>
      <c r="F38" s="646"/>
      <c r="G38" s="628"/>
      <c r="H38" s="630"/>
      <c r="I38" s="100" t="s">
        <v>169</v>
      </c>
      <c r="J38" s="88"/>
    </row>
    <row r="39" spans="1:10" ht="14.5" customHeight="1" x14ac:dyDescent="0.55000000000000004">
      <c r="A39" s="661"/>
      <c r="B39" s="664"/>
      <c r="C39" s="638"/>
      <c r="D39" s="641"/>
      <c r="E39" s="644"/>
      <c r="F39" s="646"/>
      <c r="G39" s="628"/>
      <c r="H39" s="630"/>
      <c r="I39" s="100" t="s">
        <v>154</v>
      </c>
      <c r="J39" s="88"/>
    </row>
    <row r="40" spans="1:10" ht="14.5" customHeight="1" thickBot="1" x14ac:dyDescent="0.6">
      <c r="A40" s="662"/>
      <c r="B40" s="665"/>
      <c r="C40" s="639"/>
      <c r="D40" s="642"/>
      <c r="E40" s="645"/>
      <c r="F40" s="647"/>
      <c r="G40" s="667"/>
      <c r="H40" s="631"/>
      <c r="I40" s="101" t="s">
        <v>157</v>
      </c>
      <c r="J40" s="89"/>
    </row>
    <row r="41" spans="1:10" ht="14.25" customHeight="1" thickBot="1" x14ac:dyDescent="0.6">
      <c r="A41" s="286"/>
      <c r="B41" s="287"/>
      <c r="C41" s="287"/>
      <c r="D41" s="288"/>
      <c r="E41" s="288"/>
      <c r="F41" s="156">
        <f>SUM(F5:F40)</f>
        <v>0</v>
      </c>
      <c r="G41" s="156">
        <f>SUM(G5:G40)</f>
        <v>0</v>
      </c>
      <c r="H41" s="289"/>
      <c r="I41" s="285"/>
      <c r="J41" s="290"/>
    </row>
    <row r="42" spans="1:10" ht="15.75" customHeight="1" x14ac:dyDescent="0.55000000000000004">
      <c r="A42" s="286"/>
      <c r="B42" s="287"/>
      <c r="C42" s="287"/>
      <c r="D42" s="288"/>
      <c r="E42" s="288"/>
      <c r="F42" s="291"/>
      <c r="G42" s="291"/>
      <c r="H42" s="291"/>
      <c r="I42" s="204" t="s">
        <v>149</v>
      </c>
      <c r="J42" s="157">
        <f>SUMIF($A$5:$A$40,I42,$G$5:$G$40)</f>
        <v>0</v>
      </c>
    </row>
    <row r="43" spans="1:10" ht="15.75" customHeight="1" x14ac:dyDescent="0.55000000000000004">
      <c r="A43" s="286"/>
      <c r="B43" s="622"/>
      <c r="C43" s="622"/>
      <c r="D43" s="622"/>
      <c r="E43" s="622"/>
      <c r="F43" s="622"/>
      <c r="G43" s="622"/>
      <c r="H43" s="291"/>
      <c r="I43" s="205" t="s">
        <v>158</v>
      </c>
      <c r="J43" s="158">
        <f>SUMIF($A$5:$A$40,I43,$G$5:$G$40)</f>
        <v>0</v>
      </c>
    </row>
    <row r="44" spans="1:10" ht="16.5" customHeight="1" x14ac:dyDescent="0.55000000000000004">
      <c r="A44" s="286"/>
      <c r="B44" s="622" t="s">
        <v>200</v>
      </c>
      <c r="C44" s="622"/>
      <c r="D44" s="622"/>
      <c r="E44" s="622"/>
      <c r="F44" s="622"/>
      <c r="G44" s="622"/>
      <c r="H44" s="291"/>
      <c r="I44" s="206" t="s">
        <v>164</v>
      </c>
      <c r="J44" s="159">
        <f>SUMIF($A$5:$A$40,I44,$G$5:$G$40)</f>
        <v>0</v>
      </c>
    </row>
    <row r="45" spans="1:10" ht="18" customHeight="1" thickBot="1" x14ac:dyDescent="0.6">
      <c r="A45" s="286"/>
      <c r="B45" s="623"/>
      <c r="C45" s="623"/>
      <c r="D45" s="623"/>
      <c r="E45" s="623"/>
      <c r="F45" s="623"/>
      <c r="G45" s="623"/>
      <c r="H45" s="290"/>
      <c r="I45" s="207" t="s">
        <v>155</v>
      </c>
      <c r="J45" s="160">
        <f>SUMIF($A$5:$A$40,I45,$G$5:$G$40)</f>
        <v>0</v>
      </c>
    </row>
    <row r="46" spans="1:10" ht="18.5" thickBot="1" x14ac:dyDescent="0.6">
      <c r="A46" s="286"/>
      <c r="B46" s="292"/>
      <c r="C46" s="293"/>
      <c r="D46" s="293"/>
      <c r="E46" s="293"/>
      <c r="F46" s="293"/>
      <c r="G46" s="290"/>
      <c r="H46" s="290"/>
      <c r="I46" s="208" t="s">
        <v>129</v>
      </c>
      <c r="J46" s="161">
        <f>IF(AND(J42="",J43="",J44="",J45=""),"",SUM(J42:J45))</f>
        <v>0</v>
      </c>
    </row>
    <row r="47" spans="1:10" x14ac:dyDescent="0.55000000000000004">
      <c r="F47" s="91"/>
    </row>
    <row r="48" spans="1:10" x14ac:dyDescent="0.55000000000000004">
      <c r="F48" s="91"/>
    </row>
    <row r="49" spans="6:6" x14ac:dyDescent="0.55000000000000004">
      <c r="F49" s="91"/>
    </row>
    <row r="50" spans="6:6" x14ac:dyDescent="0.55000000000000004">
      <c r="F50" s="91"/>
    </row>
    <row r="51" spans="6:6" x14ac:dyDescent="0.55000000000000004">
      <c r="F51" s="91"/>
    </row>
    <row r="52" spans="6:6" x14ac:dyDescent="0.55000000000000004">
      <c r="F52" s="91"/>
    </row>
  </sheetData>
  <sheetProtection algorithmName="SHA-512" hashValue="0DnUPMzCARZMBl8A2tFrx/0NWzn9JecGv+y7eIDCp22+YuIUgqfSLt/0AaEPqb15xq35pswAY+efk8UCSXyZJQ==" saltValue="+TvA1X6lrssnHHFfv1aeNA==" spinCount="100000" sheet="1" objects="1" scenarios="1"/>
  <mergeCells count="74">
    <mergeCell ref="B43:G43"/>
    <mergeCell ref="B44:G44"/>
    <mergeCell ref="B45:G45"/>
    <mergeCell ref="G31:G35"/>
    <mergeCell ref="H31:H35"/>
    <mergeCell ref="F36:F40"/>
    <mergeCell ref="G36:G40"/>
    <mergeCell ref="H36:H40"/>
    <mergeCell ref="F31:F35"/>
    <mergeCell ref="A36:A40"/>
    <mergeCell ref="B36:B40"/>
    <mergeCell ref="C36:C40"/>
    <mergeCell ref="D36:D40"/>
    <mergeCell ref="E36:E40"/>
    <mergeCell ref="A31:A35"/>
    <mergeCell ref="B31:B35"/>
    <mergeCell ref="C31:C35"/>
    <mergeCell ref="D31:D35"/>
    <mergeCell ref="E31:E35"/>
    <mergeCell ref="G21:G25"/>
    <mergeCell ref="H21:H25"/>
    <mergeCell ref="A26:A30"/>
    <mergeCell ref="B26:B30"/>
    <mergeCell ref="C26:C30"/>
    <mergeCell ref="D26:D30"/>
    <mergeCell ref="E26:E30"/>
    <mergeCell ref="F26:F30"/>
    <mergeCell ref="G26:G30"/>
    <mergeCell ref="H26:H30"/>
    <mergeCell ref="A21:A25"/>
    <mergeCell ref="B21:B25"/>
    <mergeCell ref="C21:C25"/>
    <mergeCell ref="D21:D25"/>
    <mergeCell ref="E21:E25"/>
    <mergeCell ref="F21:F25"/>
    <mergeCell ref="G11:G15"/>
    <mergeCell ref="H11:H15"/>
    <mergeCell ref="A16:A20"/>
    <mergeCell ref="B16:B20"/>
    <mergeCell ref="C16:C20"/>
    <mergeCell ref="D16:D20"/>
    <mergeCell ref="E16:E20"/>
    <mergeCell ref="F16:F20"/>
    <mergeCell ref="G16:G20"/>
    <mergeCell ref="H16:H20"/>
    <mergeCell ref="A11:A15"/>
    <mergeCell ref="B11:B15"/>
    <mergeCell ref="C11:C15"/>
    <mergeCell ref="D11:D15"/>
    <mergeCell ref="E11:E15"/>
    <mergeCell ref="F11:F15"/>
    <mergeCell ref="G5:G7"/>
    <mergeCell ref="H5:H7"/>
    <mergeCell ref="A8:A10"/>
    <mergeCell ref="B8:B10"/>
    <mergeCell ref="C8:C10"/>
    <mergeCell ref="D8:D10"/>
    <mergeCell ref="E8:E10"/>
    <mergeCell ref="F8:F10"/>
    <mergeCell ref="G8:G10"/>
    <mergeCell ref="H8:H10"/>
    <mergeCell ref="A5:A7"/>
    <mergeCell ref="B5:B7"/>
    <mergeCell ref="C5:C7"/>
    <mergeCell ref="D5:D7"/>
    <mergeCell ref="E5:E7"/>
    <mergeCell ref="F5:F7"/>
    <mergeCell ref="A4:B4"/>
    <mergeCell ref="I4:J4"/>
    <mergeCell ref="A1:J1"/>
    <mergeCell ref="A2:B2"/>
    <mergeCell ref="C2:F2"/>
    <mergeCell ref="A3:B3"/>
    <mergeCell ref="C3:F3"/>
  </mergeCells>
  <phoneticPr fontId="2"/>
  <conditionalFormatting sqref="E5:E10">
    <cfRule type="cellIs" dxfId="11" priority="4" operator="equal">
      <formula>"現"</formula>
    </cfRule>
  </conditionalFormatting>
  <conditionalFormatting sqref="E8">
    <cfRule type="cellIs" dxfId="10" priority="3" stopIfTrue="1" operator="equal">
      <formula>"振"</formula>
    </cfRule>
  </conditionalFormatting>
  <conditionalFormatting sqref="E11 E16 E21 E26 E31 E36">
    <cfRule type="cellIs" dxfId="9" priority="2" stopIfTrue="1" operator="equal">
      <formula>"振"</formula>
    </cfRule>
  </conditionalFormatting>
  <conditionalFormatting sqref="E11:E40">
    <cfRule type="cellIs" dxfId="8" priority="1" operator="equal">
      <formula>"現"</formula>
    </cfRule>
  </conditionalFormatting>
  <dataValidations count="19">
    <dataValidation allowBlank="1" showInputMessage="1" showErrorMessage="1" prompt="納品日を記入_x000a__x000a_西暦年/月/日_x000a_例）2023年4月1日_x000a_→2023/4/1" sqref="J13 J18 J23 J28 J33 J38"/>
    <dataValidation allowBlank="1" showInputMessage="1" showErrorMessage="1" prompt="見積書の日付を記入_x000a__x000a_西暦年/月/日_x000a_例）2023年4月1日_x000a_→2023/4/1" sqref="J11 J16 J21 J26 J31 J36"/>
    <dataValidation allowBlank="1" showInputMessage="1" showErrorMessage="1" prompt="振込日を記入_x000a__x000a_西暦年/月/日_x000a_例）2023年4月1日_x000a_→2023/4/1" sqref="J7 J10 J15 J20 J25 J30 J35 J40"/>
    <dataValidation allowBlank="1" showInputMessage="1" showErrorMessage="1" prompt="請求書の日付を記入_x000a__x000a_西暦年/月/日_x000a_例）2023年4月1日_x000a_→2023/4/1" sqref="J6 J9 J14 J19 J24 J29 J34 J39"/>
    <dataValidation allowBlank="1" showInputMessage="1" showErrorMessage="1" prompt="契約書の日付を記入_x000a__x000a_西暦年/月/日_x000a_例）2023年4月1日_x000a_→2023/4/1" sqref="J5 J8 J12 J17 J22 J27 J32 J37"/>
    <dataValidation allowBlank="1" showInputMessage="1" showErrorMessage="1" prompt="西暦年/月/日　を半角で入力_x000a_例）_x000a_2023年4月1日_x000a_→2023/4/1" sqref="H2:H3 J2"/>
    <dataValidation type="list" allowBlank="1" showInputMessage="1" showErrorMessage="1" sqref="D36:D40">
      <formula1>INDIRECT($A$36)</formula1>
    </dataValidation>
    <dataValidation type="list" allowBlank="1" showInputMessage="1" showErrorMessage="1" sqref="D31:D35">
      <formula1>INDIRECT($A$31)</formula1>
    </dataValidation>
    <dataValidation type="list" allowBlank="1" showInputMessage="1" showErrorMessage="1" sqref="D26:D30">
      <formula1>INDIRECT($A$26)</formula1>
    </dataValidation>
    <dataValidation type="list" allowBlank="1" showInputMessage="1" showErrorMessage="1" sqref="D21:D25">
      <formula1>INDIRECT($A$21)</formula1>
    </dataValidation>
    <dataValidation type="list" allowBlank="1" showInputMessage="1" showErrorMessage="1" sqref="D16:D20">
      <formula1>INDIRECT($A$16)</formula1>
    </dataValidation>
    <dataValidation type="list" allowBlank="1" showInputMessage="1" showErrorMessage="1" prompt="経費区分を選択してください" sqref="A11:A40">
      <formula1>費用名</formula1>
    </dataValidation>
    <dataValidation type="list" allowBlank="1" showInputMessage="1" showErrorMessage="1" sqref="D11:D15">
      <formula1>INDIRECT($A$11)</formula1>
    </dataValidation>
    <dataValidation allowBlank="1" showInputMessage="1" showErrorMessage="1" prompt="入力不要_x000a_(自動計算されます)" sqref="F5:F40"/>
    <dataValidation type="list" allowBlank="1" showInputMessage="1" showErrorMessage="1" prompt="同じ費目を複数申請する場合、連番にしてください" sqref="B11:B40">
      <formula1>"1,2,3,4,5"</formula1>
    </dataValidation>
    <dataValidation type="list" allowBlank="1" showInputMessage="1" showErrorMessage="1" prompt="該当する内容をプルダウンで選択" sqref="D8:D10">
      <formula1>INDIRECT($A$8)</formula1>
    </dataValidation>
    <dataValidation type="list" allowBlank="1" showInputMessage="1" showErrorMessage="1" prompt="該当する内容をプルダウンで選択" sqref="D5:D7">
      <formula1>INDIRECT(A5)</formula1>
    </dataValidation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type="list" allowBlank="1" showInputMessage="1" showErrorMessage="1" prompt="支払手段を選んでください" sqref="E5:E40">
      <formula1>"振,現,小・手,クレ"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52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25" style="84" customWidth="1"/>
    <col min="2" max="2" width="3.08203125" style="85" customWidth="1"/>
    <col min="3" max="3" width="14.08203125" style="91" customWidth="1"/>
    <col min="4" max="4" width="9.58203125" style="91" customWidth="1"/>
    <col min="5" max="5" width="4.08203125" style="91" customWidth="1"/>
    <col min="6" max="7" width="10.83203125" style="86" customWidth="1"/>
    <col min="8" max="8" width="10.33203125" style="86" customWidth="1"/>
    <col min="9" max="9" width="3.83203125" style="86" customWidth="1"/>
    <col min="10" max="10" width="9.75" style="86" customWidth="1"/>
    <col min="11" max="11" width="5.25" style="65" customWidth="1"/>
    <col min="12" max="12" width="4.75" style="65" customWidth="1"/>
    <col min="13" max="28" width="9" style="65"/>
    <col min="29" max="29" width="13.75" style="65" customWidth="1"/>
    <col min="30" max="30" width="18.33203125" style="65" customWidth="1"/>
    <col min="31" max="16384" width="9" style="65"/>
  </cols>
  <sheetData>
    <row r="1" spans="1:32" ht="15.75" customHeight="1" x14ac:dyDescent="0.55000000000000004">
      <c r="A1" s="650" t="s">
        <v>199</v>
      </c>
      <c r="B1" s="650"/>
      <c r="C1" s="650"/>
      <c r="D1" s="650"/>
      <c r="E1" s="650"/>
      <c r="F1" s="650"/>
      <c r="G1" s="650"/>
      <c r="H1" s="650"/>
      <c r="I1" s="650"/>
      <c r="J1" s="650"/>
    </row>
    <row r="2" spans="1:32" ht="23.15" customHeight="1" x14ac:dyDescent="0.55000000000000004">
      <c r="A2" s="670" t="s">
        <v>140</v>
      </c>
      <c r="B2" s="671"/>
      <c r="C2" s="653" t="s">
        <v>247</v>
      </c>
      <c r="D2" s="654"/>
      <c r="E2" s="654"/>
      <c r="F2" s="655"/>
      <c r="G2" s="95" t="s">
        <v>141</v>
      </c>
      <c r="H2" s="81"/>
      <c r="I2" s="82" t="s">
        <v>12</v>
      </c>
      <c r="J2" s="83"/>
    </row>
    <row r="3" spans="1:32" ht="24.65" customHeight="1" x14ac:dyDescent="0.55000000000000004">
      <c r="A3" s="675" t="s">
        <v>9</v>
      </c>
      <c r="B3" s="676"/>
      <c r="C3" s="658"/>
      <c r="D3" s="658"/>
      <c r="E3" s="658"/>
      <c r="F3" s="659"/>
      <c r="G3" s="95" t="s">
        <v>142</v>
      </c>
      <c r="H3" s="81"/>
      <c r="I3" s="82" t="s">
        <v>12</v>
      </c>
      <c r="J3" s="83"/>
    </row>
    <row r="4" spans="1:32" s="87" customFormat="1" ht="16.5" customHeight="1" x14ac:dyDescent="0.55000000000000004">
      <c r="A4" s="668" t="s">
        <v>143</v>
      </c>
      <c r="B4" s="669"/>
      <c r="C4" s="96" t="s">
        <v>144</v>
      </c>
      <c r="D4" s="97" t="s">
        <v>77</v>
      </c>
      <c r="E4" s="98" t="s">
        <v>157</v>
      </c>
      <c r="F4" s="99" t="s">
        <v>145</v>
      </c>
      <c r="G4" s="96" t="s">
        <v>146</v>
      </c>
      <c r="H4" s="97" t="s">
        <v>147</v>
      </c>
      <c r="I4" s="626" t="s">
        <v>148</v>
      </c>
      <c r="J4" s="627"/>
      <c r="AA4" s="87" t="s">
        <v>143</v>
      </c>
      <c r="AD4" s="65"/>
      <c r="AE4" s="65"/>
    </row>
    <row r="5" spans="1:32" ht="14.5" customHeight="1" x14ac:dyDescent="0.55000000000000004">
      <c r="A5" s="678" t="s">
        <v>149</v>
      </c>
      <c r="B5" s="680">
        <v>1</v>
      </c>
      <c r="C5" s="638"/>
      <c r="D5" s="641"/>
      <c r="E5" s="644"/>
      <c r="F5" s="646" t="str">
        <f>IF(G5="","",G5+H5)</f>
        <v/>
      </c>
      <c r="G5" s="628"/>
      <c r="H5" s="630"/>
      <c r="I5" s="100" t="s">
        <v>150</v>
      </c>
      <c r="J5" s="88"/>
      <c r="AA5" s="87" t="s">
        <v>149</v>
      </c>
      <c r="AB5" s="72" t="s">
        <v>151</v>
      </c>
      <c r="AC5" s="72" t="s">
        <v>152</v>
      </c>
      <c r="AD5" s="72" t="s">
        <v>153</v>
      </c>
      <c r="AE5" s="72" t="s">
        <v>248</v>
      </c>
    </row>
    <row r="6" spans="1:32" ht="14.5" customHeight="1" x14ac:dyDescent="0.55000000000000004">
      <c r="A6" s="678"/>
      <c r="B6" s="680"/>
      <c r="C6" s="638"/>
      <c r="D6" s="641"/>
      <c r="E6" s="644"/>
      <c r="F6" s="646"/>
      <c r="G6" s="628"/>
      <c r="H6" s="630"/>
      <c r="I6" s="100" t="s">
        <v>154</v>
      </c>
      <c r="J6" s="88"/>
      <c r="AA6" s="87" t="s">
        <v>155</v>
      </c>
      <c r="AB6" s="72" t="s">
        <v>156</v>
      </c>
    </row>
    <row r="7" spans="1:32" ht="14.5" customHeight="1" x14ac:dyDescent="0.55000000000000004">
      <c r="A7" s="679"/>
      <c r="B7" s="681"/>
      <c r="C7" s="639"/>
      <c r="D7" s="642"/>
      <c r="E7" s="645"/>
      <c r="F7" s="647"/>
      <c r="G7" s="629"/>
      <c r="H7" s="631"/>
      <c r="I7" s="101" t="s">
        <v>157</v>
      </c>
      <c r="J7" s="89"/>
      <c r="AA7" s="87" t="s">
        <v>158</v>
      </c>
      <c r="AB7" s="65" t="s">
        <v>159</v>
      </c>
      <c r="AC7" s="72" t="s">
        <v>160</v>
      </c>
      <c r="AD7" s="72" t="s">
        <v>161</v>
      </c>
      <c r="AE7" s="72" t="s">
        <v>162</v>
      </c>
      <c r="AF7" s="72" t="s">
        <v>163</v>
      </c>
    </row>
    <row r="8" spans="1:32" ht="14.5" customHeight="1" x14ac:dyDescent="0.55000000000000004">
      <c r="A8" s="677" t="s">
        <v>155</v>
      </c>
      <c r="B8" s="680">
        <v>1</v>
      </c>
      <c r="C8" s="637"/>
      <c r="D8" s="640"/>
      <c r="E8" s="643"/>
      <c r="F8" s="646" t="str">
        <f>IF(G8="","",G8+H8)</f>
        <v/>
      </c>
      <c r="G8" s="648"/>
      <c r="H8" s="649"/>
      <c r="I8" s="100" t="s">
        <v>150</v>
      </c>
      <c r="J8" s="88"/>
      <c r="AA8" s="87" t="s">
        <v>164</v>
      </c>
      <c r="AB8" s="72" t="s">
        <v>165</v>
      </c>
      <c r="AC8" s="72" t="s">
        <v>166</v>
      </c>
      <c r="AD8" s="72" t="s">
        <v>167</v>
      </c>
    </row>
    <row r="9" spans="1:32" ht="14.5" customHeight="1" x14ac:dyDescent="0.55000000000000004">
      <c r="A9" s="678"/>
      <c r="B9" s="680"/>
      <c r="C9" s="638"/>
      <c r="D9" s="641"/>
      <c r="E9" s="644"/>
      <c r="F9" s="646"/>
      <c r="G9" s="628"/>
      <c r="H9" s="630"/>
      <c r="I9" s="100" t="s">
        <v>154</v>
      </c>
      <c r="J9" s="88"/>
    </row>
    <row r="10" spans="1:32" ht="14.5" customHeight="1" x14ac:dyDescent="0.55000000000000004">
      <c r="A10" s="679"/>
      <c r="B10" s="681"/>
      <c r="C10" s="639"/>
      <c r="D10" s="642"/>
      <c r="E10" s="645"/>
      <c r="F10" s="647"/>
      <c r="G10" s="629"/>
      <c r="H10" s="631"/>
      <c r="I10" s="101" t="s">
        <v>157</v>
      </c>
      <c r="J10" s="89"/>
    </row>
    <row r="11" spans="1:32" ht="14.5" customHeight="1" x14ac:dyDescent="0.55000000000000004">
      <c r="A11" s="660"/>
      <c r="B11" s="663"/>
      <c r="C11" s="637"/>
      <c r="D11" s="640"/>
      <c r="E11" s="643"/>
      <c r="F11" s="666" t="str">
        <f>IF(G11="","",G11+H11)</f>
        <v/>
      </c>
      <c r="G11" s="648"/>
      <c r="H11" s="649"/>
      <c r="I11" s="102" t="s">
        <v>168</v>
      </c>
      <c r="J11" s="90"/>
    </row>
    <row r="12" spans="1:32" ht="14.5" customHeight="1" x14ac:dyDescent="0.55000000000000004">
      <c r="A12" s="661"/>
      <c r="B12" s="664"/>
      <c r="C12" s="638"/>
      <c r="D12" s="641"/>
      <c r="E12" s="644"/>
      <c r="F12" s="646"/>
      <c r="G12" s="628"/>
      <c r="H12" s="630"/>
      <c r="I12" s="100" t="s">
        <v>150</v>
      </c>
      <c r="J12" s="88"/>
    </row>
    <row r="13" spans="1:32" ht="14.5" customHeight="1" x14ac:dyDescent="0.55000000000000004">
      <c r="A13" s="661"/>
      <c r="B13" s="664"/>
      <c r="C13" s="638"/>
      <c r="D13" s="641"/>
      <c r="E13" s="644"/>
      <c r="F13" s="646"/>
      <c r="G13" s="628"/>
      <c r="H13" s="630"/>
      <c r="I13" s="100" t="s">
        <v>169</v>
      </c>
      <c r="J13" s="88"/>
    </row>
    <row r="14" spans="1:32" ht="14.5" customHeight="1" x14ac:dyDescent="0.55000000000000004">
      <c r="A14" s="661"/>
      <c r="B14" s="664"/>
      <c r="C14" s="638"/>
      <c r="D14" s="641"/>
      <c r="E14" s="644"/>
      <c r="F14" s="646"/>
      <c r="G14" s="628"/>
      <c r="H14" s="630"/>
      <c r="I14" s="100" t="s">
        <v>154</v>
      </c>
      <c r="J14" s="88"/>
    </row>
    <row r="15" spans="1:32" ht="14.5" customHeight="1" x14ac:dyDescent="0.55000000000000004">
      <c r="A15" s="662"/>
      <c r="B15" s="665"/>
      <c r="C15" s="639"/>
      <c r="D15" s="642"/>
      <c r="E15" s="645"/>
      <c r="F15" s="647"/>
      <c r="G15" s="629"/>
      <c r="H15" s="631"/>
      <c r="I15" s="101" t="s">
        <v>157</v>
      </c>
      <c r="J15" s="89"/>
    </row>
    <row r="16" spans="1:32" ht="14.5" customHeight="1" x14ac:dyDescent="0.55000000000000004">
      <c r="A16" s="660"/>
      <c r="B16" s="663"/>
      <c r="C16" s="637"/>
      <c r="D16" s="640"/>
      <c r="E16" s="643"/>
      <c r="F16" s="666" t="str">
        <f>IF(G16="","",G16+H16)</f>
        <v/>
      </c>
      <c r="G16" s="648"/>
      <c r="H16" s="649"/>
      <c r="I16" s="102" t="s">
        <v>168</v>
      </c>
      <c r="J16" s="90"/>
    </row>
    <row r="17" spans="1:15" ht="14.5" customHeight="1" x14ac:dyDescent="0.55000000000000004">
      <c r="A17" s="661"/>
      <c r="B17" s="664"/>
      <c r="C17" s="638"/>
      <c r="D17" s="641"/>
      <c r="E17" s="644"/>
      <c r="F17" s="646"/>
      <c r="G17" s="628"/>
      <c r="H17" s="630"/>
      <c r="I17" s="100" t="s">
        <v>150</v>
      </c>
      <c r="J17" s="88"/>
      <c r="M17" s="87"/>
      <c r="N17" s="87"/>
      <c r="O17" s="87"/>
    </row>
    <row r="18" spans="1:15" ht="14.5" customHeight="1" x14ac:dyDescent="0.55000000000000004">
      <c r="A18" s="661"/>
      <c r="B18" s="664"/>
      <c r="C18" s="638"/>
      <c r="D18" s="641"/>
      <c r="E18" s="644"/>
      <c r="F18" s="646"/>
      <c r="G18" s="628"/>
      <c r="H18" s="630"/>
      <c r="I18" s="100" t="s">
        <v>169</v>
      </c>
      <c r="J18" s="88"/>
      <c r="M18" s="87"/>
      <c r="N18" s="87"/>
      <c r="O18" s="87"/>
    </row>
    <row r="19" spans="1:15" ht="14.5" customHeight="1" x14ac:dyDescent="0.55000000000000004">
      <c r="A19" s="661"/>
      <c r="B19" s="664"/>
      <c r="C19" s="638"/>
      <c r="D19" s="641"/>
      <c r="E19" s="644"/>
      <c r="F19" s="646"/>
      <c r="G19" s="628"/>
      <c r="H19" s="630"/>
      <c r="I19" s="100" t="s">
        <v>154</v>
      </c>
      <c r="J19" s="88"/>
    </row>
    <row r="20" spans="1:15" ht="14.5" customHeight="1" x14ac:dyDescent="0.55000000000000004">
      <c r="A20" s="662"/>
      <c r="B20" s="665"/>
      <c r="C20" s="639"/>
      <c r="D20" s="642"/>
      <c r="E20" s="645"/>
      <c r="F20" s="647"/>
      <c r="G20" s="629"/>
      <c r="H20" s="631"/>
      <c r="I20" s="101" t="s">
        <v>157</v>
      </c>
      <c r="J20" s="89"/>
    </row>
    <row r="21" spans="1:15" ht="14.5" customHeight="1" x14ac:dyDescent="0.55000000000000004">
      <c r="A21" s="660"/>
      <c r="B21" s="663"/>
      <c r="C21" s="637"/>
      <c r="D21" s="640"/>
      <c r="E21" s="643"/>
      <c r="F21" s="666" t="str">
        <f>IF(G21="","",G21+H21)</f>
        <v/>
      </c>
      <c r="G21" s="648"/>
      <c r="H21" s="649"/>
      <c r="I21" s="102" t="s">
        <v>168</v>
      </c>
      <c r="J21" s="90"/>
    </row>
    <row r="22" spans="1:15" ht="14.5" customHeight="1" x14ac:dyDescent="0.55000000000000004">
      <c r="A22" s="661"/>
      <c r="B22" s="664"/>
      <c r="C22" s="638"/>
      <c r="D22" s="641"/>
      <c r="E22" s="644"/>
      <c r="F22" s="646"/>
      <c r="G22" s="628"/>
      <c r="H22" s="630"/>
      <c r="I22" s="100" t="s">
        <v>150</v>
      </c>
      <c r="J22" s="88"/>
    </row>
    <row r="23" spans="1:15" ht="14.5" customHeight="1" x14ac:dyDescent="0.55000000000000004">
      <c r="A23" s="661"/>
      <c r="B23" s="664"/>
      <c r="C23" s="638"/>
      <c r="D23" s="641"/>
      <c r="E23" s="644"/>
      <c r="F23" s="646"/>
      <c r="G23" s="628"/>
      <c r="H23" s="630"/>
      <c r="I23" s="100" t="s">
        <v>169</v>
      </c>
      <c r="J23" s="88"/>
    </row>
    <row r="24" spans="1:15" ht="14.5" customHeight="1" x14ac:dyDescent="0.55000000000000004">
      <c r="A24" s="661"/>
      <c r="B24" s="664"/>
      <c r="C24" s="638"/>
      <c r="D24" s="641"/>
      <c r="E24" s="644"/>
      <c r="F24" s="646"/>
      <c r="G24" s="628"/>
      <c r="H24" s="630"/>
      <c r="I24" s="100" t="s">
        <v>154</v>
      </c>
      <c r="J24" s="88"/>
    </row>
    <row r="25" spans="1:15" ht="14.5" customHeight="1" x14ac:dyDescent="0.55000000000000004">
      <c r="A25" s="662"/>
      <c r="B25" s="665"/>
      <c r="C25" s="639"/>
      <c r="D25" s="642"/>
      <c r="E25" s="645"/>
      <c r="F25" s="647"/>
      <c r="G25" s="629"/>
      <c r="H25" s="631"/>
      <c r="I25" s="101" t="s">
        <v>157</v>
      </c>
      <c r="J25" s="89"/>
    </row>
    <row r="26" spans="1:15" ht="14.5" customHeight="1" x14ac:dyDescent="0.55000000000000004">
      <c r="A26" s="660"/>
      <c r="B26" s="663"/>
      <c r="C26" s="637"/>
      <c r="D26" s="640"/>
      <c r="E26" s="643"/>
      <c r="F26" s="666" t="str">
        <f>IF(G26="","",G26+H26)</f>
        <v/>
      </c>
      <c r="G26" s="648"/>
      <c r="H26" s="649"/>
      <c r="I26" s="102" t="s">
        <v>168</v>
      </c>
      <c r="J26" s="90"/>
    </row>
    <row r="27" spans="1:15" ht="14.5" customHeight="1" x14ac:dyDescent="0.55000000000000004">
      <c r="A27" s="661"/>
      <c r="B27" s="664"/>
      <c r="C27" s="638"/>
      <c r="D27" s="641"/>
      <c r="E27" s="644"/>
      <c r="F27" s="646"/>
      <c r="G27" s="628"/>
      <c r="H27" s="630"/>
      <c r="I27" s="100" t="s">
        <v>150</v>
      </c>
      <c r="J27" s="88"/>
    </row>
    <row r="28" spans="1:15" ht="14.5" customHeight="1" x14ac:dyDescent="0.55000000000000004">
      <c r="A28" s="661"/>
      <c r="B28" s="664"/>
      <c r="C28" s="638"/>
      <c r="D28" s="641"/>
      <c r="E28" s="644"/>
      <c r="F28" s="646"/>
      <c r="G28" s="628"/>
      <c r="H28" s="630"/>
      <c r="I28" s="100" t="s">
        <v>169</v>
      </c>
      <c r="J28" s="88"/>
    </row>
    <row r="29" spans="1:15" ht="14.5" customHeight="1" x14ac:dyDescent="0.55000000000000004">
      <c r="A29" s="661"/>
      <c r="B29" s="664"/>
      <c r="C29" s="638"/>
      <c r="D29" s="641"/>
      <c r="E29" s="644"/>
      <c r="F29" s="646"/>
      <c r="G29" s="628"/>
      <c r="H29" s="630"/>
      <c r="I29" s="100" t="s">
        <v>154</v>
      </c>
      <c r="J29" s="88"/>
    </row>
    <row r="30" spans="1:15" ht="14.5" customHeight="1" x14ac:dyDescent="0.55000000000000004">
      <c r="A30" s="662"/>
      <c r="B30" s="665"/>
      <c r="C30" s="639"/>
      <c r="D30" s="642"/>
      <c r="E30" s="645"/>
      <c r="F30" s="647"/>
      <c r="G30" s="629"/>
      <c r="H30" s="631"/>
      <c r="I30" s="101" t="s">
        <v>157</v>
      </c>
      <c r="J30" s="89"/>
    </row>
    <row r="31" spans="1:15" ht="14.5" customHeight="1" x14ac:dyDescent="0.55000000000000004">
      <c r="A31" s="660"/>
      <c r="B31" s="663"/>
      <c r="C31" s="637"/>
      <c r="D31" s="640"/>
      <c r="E31" s="643"/>
      <c r="F31" s="666" t="str">
        <f>IF(G31="","",G31+H31)</f>
        <v/>
      </c>
      <c r="G31" s="648"/>
      <c r="H31" s="649"/>
      <c r="I31" s="102" t="s">
        <v>168</v>
      </c>
      <c r="J31" s="90"/>
    </row>
    <row r="32" spans="1:15" ht="14.5" customHeight="1" x14ac:dyDescent="0.55000000000000004">
      <c r="A32" s="661"/>
      <c r="B32" s="664"/>
      <c r="C32" s="638"/>
      <c r="D32" s="641"/>
      <c r="E32" s="644"/>
      <c r="F32" s="646"/>
      <c r="G32" s="628"/>
      <c r="H32" s="630"/>
      <c r="I32" s="100" t="s">
        <v>150</v>
      </c>
      <c r="J32" s="88"/>
    </row>
    <row r="33" spans="1:10" ht="14.5" customHeight="1" x14ac:dyDescent="0.55000000000000004">
      <c r="A33" s="661"/>
      <c r="B33" s="664"/>
      <c r="C33" s="638"/>
      <c r="D33" s="641"/>
      <c r="E33" s="644"/>
      <c r="F33" s="646"/>
      <c r="G33" s="628"/>
      <c r="H33" s="630"/>
      <c r="I33" s="100" t="s">
        <v>169</v>
      </c>
      <c r="J33" s="88"/>
    </row>
    <row r="34" spans="1:10" ht="14.5" customHeight="1" x14ac:dyDescent="0.55000000000000004">
      <c r="A34" s="661"/>
      <c r="B34" s="664"/>
      <c r="C34" s="638"/>
      <c r="D34" s="641"/>
      <c r="E34" s="644"/>
      <c r="F34" s="646"/>
      <c r="G34" s="628"/>
      <c r="H34" s="630"/>
      <c r="I34" s="100" t="s">
        <v>154</v>
      </c>
      <c r="J34" s="88"/>
    </row>
    <row r="35" spans="1:10" ht="14.5" customHeight="1" x14ac:dyDescent="0.55000000000000004">
      <c r="A35" s="662"/>
      <c r="B35" s="665"/>
      <c r="C35" s="639"/>
      <c r="D35" s="642"/>
      <c r="E35" s="645"/>
      <c r="F35" s="647"/>
      <c r="G35" s="629"/>
      <c r="H35" s="631"/>
      <c r="I35" s="101" t="s">
        <v>157</v>
      </c>
      <c r="J35" s="89"/>
    </row>
    <row r="36" spans="1:10" ht="14.5" customHeight="1" x14ac:dyDescent="0.55000000000000004">
      <c r="A36" s="660"/>
      <c r="B36" s="663"/>
      <c r="C36" s="637"/>
      <c r="D36" s="640"/>
      <c r="E36" s="643"/>
      <c r="F36" s="666" t="str">
        <f>IF(G36="","",G36+H36)</f>
        <v/>
      </c>
      <c r="G36" s="648"/>
      <c r="H36" s="649"/>
      <c r="I36" s="102" t="s">
        <v>168</v>
      </c>
      <c r="J36" s="90"/>
    </row>
    <row r="37" spans="1:10" ht="14.5" customHeight="1" x14ac:dyDescent="0.55000000000000004">
      <c r="A37" s="661"/>
      <c r="B37" s="664"/>
      <c r="C37" s="638"/>
      <c r="D37" s="641"/>
      <c r="E37" s="644"/>
      <c r="F37" s="646"/>
      <c r="G37" s="628"/>
      <c r="H37" s="630"/>
      <c r="I37" s="100" t="s">
        <v>150</v>
      </c>
      <c r="J37" s="88"/>
    </row>
    <row r="38" spans="1:10" ht="14.5" customHeight="1" x14ac:dyDescent="0.55000000000000004">
      <c r="A38" s="661"/>
      <c r="B38" s="664"/>
      <c r="C38" s="638"/>
      <c r="D38" s="641"/>
      <c r="E38" s="644"/>
      <c r="F38" s="646"/>
      <c r="G38" s="628"/>
      <c r="H38" s="630"/>
      <c r="I38" s="100" t="s">
        <v>169</v>
      </c>
      <c r="J38" s="88"/>
    </row>
    <row r="39" spans="1:10" ht="14.5" customHeight="1" x14ac:dyDescent="0.55000000000000004">
      <c r="A39" s="661"/>
      <c r="B39" s="664"/>
      <c r="C39" s="638"/>
      <c r="D39" s="641"/>
      <c r="E39" s="644"/>
      <c r="F39" s="646"/>
      <c r="G39" s="628"/>
      <c r="H39" s="630"/>
      <c r="I39" s="100" t="s">
        <v>154</v>
      </c>
      <c r="J39" s="88"/>
    </row>
    <row r="40" spans="1:10" ht="14.5" customHeight="1" thickBot="1" x14ac:dyDescent="0.6">
      <c r="A40" s="662"/>
      <c r="B40" s="665"/>
      <c r="C40" s="639"/>
      <c r="D40" s="642"/>
      <c r="E40" s="645"/>
      <c r="F40" s="647"/>
      <c r="G40" s="667"/>
      <c r="H40" s="631"/>
      <c r="I40" s="101" t="s">
        <v>157</v>
      </c>
      <c r="J40" s="89"/>
    </row>
    <row r="41" spans="1:10" ht="14.25" customHeight="1" thickBot="1" x14ac:dyDescent="0.6">
      <c r="A41" s="286"/>
      <c r="B41" s="287"/>
      <c r="C41" s="287"/>
      <c r="D41" s="288"/>
      <c r="E41" s="288"/>
      <c r="F41" s="156">
        <f>SUM(F5:F40)</f>
        <v>0</v>
      </c>
      <c r="G41" s="156">
        <f>SUM(G5:G40)</f>
        <v>0</v>
      </c>
      <c r="H41" s="289"/>
      <c r="I41" s="285"/>
      <c r="J41" s="290"/>
    </row>
    <row r="42" spans="1:10" ht="15.75" customHeight="1" x14ac:dyDescent="0.55000000000000004">
      <c r="A42" s="286"/>
      <c r="B42" s="287"/>
      <c r="C42" s="287"/>
      <c r="D42" s="288"/>
      <c r="E42" s="288"/>
      <c r="F42" s="291"/>
      <c r="G42" s="291"/>
      <c r="H42" s="291"/>
      <c r="I42" s="204" t="s">
        <v>149</v>
      </c>
      <c r="J42" s="157">
        <f>SUMIF($A$5:$A$40,I42,$G$5:$G$40)</f>
        <v>0</v>
      </c>
    </row>
    <row r="43" spans="1:10" ht="15.75" customHeight="1" x14ac:dyDescent="0.55000000000000004">
      <c r="A43" s="286"/>
      <c r="B43" s="622"/>
      <c r="C43" s="622"/>
      <c r="D43" s="622"/>
      <c r="E43" s="622"/>
      <c r="F43" s="622"/>
      <c r="G43" s="622"/>
      <c r="H43" s="291"/>
      <c r="I43" s="205" t="s">
        <v>158</v>
      </c>
      <c r="J43" s="158">
        <f>SUMIF($A$5:$A$40,I43,$G$5:$G$40)</f>
        <v>0</v>
      </c>
    </row>
    <row r="44" spans="1:10" ht="16.5" customHeight="1" x14ac:dyDescent="0.55000000000000004">
      <c r="A44" s="286"/>
      <c r="B44" s="622" t="s">
        <v>200</v>
      </c>
      <c r="C44" s="622"/>
      <c r="D44" s="622"/>
      <c r="E44" s="622"/>
      <c r="F44" s="622"/>
      <c r="G44" s="622"/>
      <c r="H44" s="291"/>
      <c r="I44" s="206" t="s">
        <v>164</v>
      </c>
      <c r="J44" s="159">
        <f>SUMIF($A$5:$A$40,I44,$G$5:$G$40)</f>
        <v>0</v>
      </c>
    </row>
    <row r="45" spans="1:10" ht="18" customHeight="1" thickBot="1" x14ac:dyDescent="0.6">
      <c r="A45" s="286"/>
      <c r="B45" s="623"/>
      <c r="C45" s="623"/>
      <c r="D45" s="623"/>
      <c r="E45" s="623"/>
      <c r="F45" s="623"/>
      <c r="G45" s="623"/>
      <c r="H45" s="290"/>
      <c r="I45" s="207" t="s">
        <v>155</v>
      </c>
      <c r="J45" s="160">
        <f>SUMIF($A$5:$A$40,I45,$G$5:$G$40)</f>
        <v>0</v>
      </c>
    </row>
    <row r="46" spans="1:10" ht="18.5" thickBot="1" x14ac:dyDescent="0.6">
      <c r="A46" s="286"/>
      <c r="B46" s="292"/>
      <c r="C46" s="293"/>
      <c r="D46" s="293"/>
      <c r="E46" s="293"/>
      <c r="F46" s="293"/>
      <c r="G46" s="290"/>
      <c r="H46" s="290"/>
      <c r="I46" s="208" t="s">
        <v>129</v>
      </c>
      <c r="J46" s="161">
        <f>IF(AND(J42="",J43="",J44="",J45=""),"",SUM(J42:J45))</f>
        <v>0</v>
      </c>
    </row>
    <row r="47" spans="1:10" x14ac:dyDescent="0.55000000000000004">
      <c r="F47" s="91"/>
    </row>
    <row r="48" spans="1:10" x14ac:dyDescent="0.55000000000000004">
      <c r="F48" s="91"/>
    </row>
    <row r="49" spans="6:6" x14ac:dyDescent="0.55000000000000004">
      <c r="F49" s="91"/>
    </row>
    <row r="50" spans="6:6" x14ac:dyDescent="0.55000000000000004">
      <c r="F50" s="91"/>
    </row>
    <row r="51" spans="6:6" x14ac:dyDescent="0.55000000000000004">
      <c r="F51" s="91"/>
    </row>
    <row r="52" spans="6:6" x14ac:dyDescent="0.55000000000000004">
      <c r="F52" s="91"/>
    </row>
  </sheetData>
  <sheetProtection algorithmName="SHA-512" hashValue="WhXddN6YW5nfFpr17fHHTupTUIdyX6encxLgVDEOz4jHWT6J2yC51RisJWVYdQuDq7Yin/hg864eeVuG/m9KJw==" saltValue="bkVEoUSmEEmeHNwftfHfYQ==" spinCount="100000" sheet="1" objects="1" scenarios="1"/>
  <mergeCells count="74">
    <mergeCell ref="B43:G43"/>
    <mergeCell ref="B44:G44"/>
    <mergeCell ref="B45:G45"/>
    <mergeCell ref="G31:G35"/>
    <mergeCell ref="H31:H35"/>
    <mergeCell ref="F36:F40"/>
    <mergeCell ref="G36:G40"/>
    <mergeCell ref="H36:H40"/>
    <mergeCell ref="F31:F35"/>
    <mergeCell ref="A36:A40"/>
    <mergeCell ref="B36:B40"/>
    <mergeCell ref="C36:C40"/>
    <mergeCell ref="D36:D40"/>
    <mergeCell ref="E36:E40"/>
    <mergeCell ref="A31:A35"/>
    <mergeCell ref="B31:B35"/>
    <mergeCell ref="C31:C35"/>
    <mergeCell ref="D31:D35"/>
    <mergeCell ref="E31:E35"/>
    <mergeCell ref="G21:G25"/>
    <mergeCell ref="H21:H25"/>
    <mergeCell ref="A26:A30"/>
    <mergeCell ref="B26:B30"/>
    <mergeCell ref="C26:C30"/>
    <mergeCell ref="D26:D30"/>
    <mergeCell ref="E26:E30"/>
    <mergeCell ref="F26:F30"/>
    <mergeCell ref="G26:G30"/>
    <mergeCell ref="H26:H30"/>
    <mergeCell ref="A21:A25"/>
    <mergeCell ref="B21:B25"/>
    <mergeCell ref="C21:C25"/>
    <mergeCell ref="D21:D25"/>
    <mergeCell ref="E21:E25"/>
    <mergeCell ref="F21:F25"/>
    <mergeCell ref="G11:G15"/>
    <mergeCell ref="H11:H15"/>
    <mergeCell ref="A16:A20"/>
    <mergeCell ref="B16:B20"/>
    <mergeCell ref="C16:C20"/>
    <mergeCell ref="D16:D20"/>
    <mergeCell ref="E16:E20"/>
    <mergeCell ref="F16:F20"/>
    <mergeCell ref="G16:G20"/>
    <mergeCell ref="H16:H20"/>
    <mergeCell ref="A11:A15"/>
    <mergeCell ref="B11:B15"/>
    <mergeCell ref="C11:C15"/>
    <mergeCell ref="D11:D15"/>
    <mergeCell ref="E11:E15"/>
    <mergeCell ref="F11:F15"/>
    <mergeCell ref="G5:G7"/>
    <mergeCell ref="H5:H7"/>
    <mergeCell ref="A8:A10"/>
    <mergeCell ref="B8:B10"/>
    <mergeCell ref="C8:C10"/>
    <mergeCell ref="D8:D10"/>
    <mergeCell ref="E8:E10"/>
    <mergeCell ref="F8:F10"/>
    <mergeCell ref="G8:G10"/>
    <mergeCell ref="H8:H10"/>
    <mergeCell ref="A5:A7"/>
    <mergeCell ref="B5:B7"/>
    <mergeCell ref="C5:C7"/>
    <mergeCell ref="D5:D7"/>
    <mergeCell ref="E5:E7"/>
    <mergeCell ref="F5:F7"/>
    <mergeCell ref="A4:B4"/>
    <mergeCell ref="I4:J4"/>
    <mergeCell ref="A1:J1"/>
    <mergeCell ref="A2:B2"/>
    <mergeCell ref="C2:F2"/>
    <mergeCell ref="A3:B3"/>
    <mergeCell ref="C3:F3"/>
  </mergeCells>
  <phoneticPr fontId="2"/>
  <conditionalFormatting sqref="E5:E10">
    <cfRule type="cellIs" dxfId="7" priority="4" operator="equal">
      <formula>"現"</formula>
    </cfRule>
  </conditionalFormatting>
  <conditionalFormatting sqref="E8">
    <cfRule type="cellIs" dxfId="6" priority="3" stopIfTrue="1" operator="equal">
      <formula>"振"</formula>
    </cfRule>
  </conditionalFormatting>
  <conditionalFormatting sqref="E11 E16 E21 E26 E31 E36">
    <cfRule type="cellIs" dxfId="5" priority="2" stopIfTrue="1" operator="equal">
      <formula>"振"</formula>
    </cfRule>
  </conditionalFormatting>
  <conditionalFormatting sqref="E11:E40">
    <cfRule type="cellIs" dxfId="4" priority="1" operator="equal">
      <formula>"現"</formula>
    </cfRule>
  </conditionalFormatting>
  <dataValidations count="19"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prompt="該当する内容をプルダウンで選択" sqref="D8:D10">
      <formula1>INDIRECT($A$8)</formula1>
    </dataValidation>
    <dataValidation type="list" allowBlank="1" showInputMessage="1" showErrorMessage="1" prompt="同じ費目を複数申請する場合、連番にしてください" sqref="B11:B40">
      <formula1>"1,2,3,4,5"</formula1>
    </dataValidation>
    <dataValidation allowBlank="1" showInputMessage="1" showErrorMessage="1" prompt="入力不要_x000a_(自動計算されます)" sqref="F5:F40"/>
    <dataValidation type="list" allowBlank="1" showInputMessage="1" showErrorMessage="1" sqref="D11:D15">
      <formula1>INDIRECT($A$11)</formula1>
    </dataValidation>
    <dataValidation type="list" allowBlank="1" showInputMessage="1" showErrorMessage="1" prompt="経費区分を選択してください" sqref="A11:A40">
      <formula1>費用名</formula1>
    </dataValidation>
    <dataValidation type="list" allowBlank="1" showInputMessage="1" showErrorMessage="1" sqref="D16:D20">
      <formula1>INDIRECT($A$16)</formula1>
    </dataValidation>
    <dataValidation type="list" allowBlank="1" showInputMessage="1" showErrorMessage="1" sqref="D21:D25">
      <formula1>INDIRECT($A$21)</formula1>
    </dataValidation>
    <dataValidation type="list" allowBlank="1" showInputMessage="1" showErrorMessage="1" sqref="D26:D30">
      <formula1>INDIRECT($A$26)</formula1>
    </dataValidation>
    <dataValidation type="list" allowBlank="1" showInputMessage="1" showErrorMessage="1" sqref="D31:D35">
      <formula1>INDIRECT($A$31)</formula1>
    </dataValidation>
    <dataValidation type="list" allowBlank="1" showInputMessage="1" showErrorMessage="1" sqref="D36:D40">
      <formula1>INDIRECT($A$36)</formula1>
    </dataValidation>
    <dataValidation allowBlank="1" showInputMessage="1" showErrorMessage="1" prompt="西暦年/月/日　を半角で入力_x000a_例）_x000a_2023年4月1日_x000a_→2023/4/1" sqref="H2:H3 J2"/>
    <dataValidation allowBlank="1" showInputMessage="1" showErrorMessage="1" prompt="契約書の日付を記入_x000a__x000a_西暦年/月/日_x000a_例）2023年4月1日_x000a_→2023/4/1" sqref="J5 J8 J12 J17 J22 J27 J32 J37"/>
    <dataValidation allowBlank="1" showInputMessage="1" showErrorMessage="1" prompt="請求書の日付を記入_x000a__x000a_西暦年/月/日_x000a_例）2023年4月1日_x000a_→2023/4/1" sqref="J6 J9 J14 J19 J24 J29 J34 J39"/>
    <dataValidation allowBlank="1" showInputMessage="1" showErrorMessage="1" prompt="振込日を記入_x000a__x000a_西暦年/月/日_x000a_例）2023年4月1日_x000a_→2023/4/1" sqref="J7 J10 J15 J20 J25 J30 J35 J40"/>
    <dataValidation allowBlank="1" showInputMessage="1" showErrorMessage="1" prompt="見積書の日付を記入_x000a__x000a_西暦年/月/日_x000a_例）2023年4月1日_x000a_→2023/4/1" sqref="J11 J16 J21 J26 J31 J36"/>
    <dataValidation allowBlank="1" showInputMessage="1" showErrorMessage="1" prompt="納品日を記入_x000a__x000a_西暦年/月/日_x000a_例）2023年4月1日_x000a_→2023/4/1" sqref="J13 J18 J23 J28 J33 J38"/>
    <dataValidation type="list" allowBlank="1" showInputMessage="1" showErrorMessage="1" prompt="支払手段を選んでください" sqref="E5:E40">
      <formula1>"振,現,小・手,クレ"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J39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75" style="67" customWidth="1"/>
    <col min="2" max="2" width="3" style="87" customWidth="1"/>
    <col min="3" max="3" width="13" style="72" customWidth="1"/>
    <col min="4" max="4" width="9.58203125" style="72" customWidth="1"/>
    <col min="5" max="5" width="4.08203125" style="72" customWidth="1"/>
    <col min="6" max="6" width="11.08203125" style="65" customWidth="1"/>
    <col min="7" max="7" width="11" style="65" customWidth="1"/>
    <col min="8" max="8" width="10.75" style="65" customWidth="1"/>
    <col min="9" max="9" width="5" style="65" customWidth="1"/>
    <col min="10" max="10" width="12.58203125" style="65" customWidth="1"/>
    <col min="11" max="11" width="5.25" style="65" customWidth="1"/>
    <col min="12" max="12" width="4.75" style="65" customWidth="1"/>
    <col min="13" max="16384" width="9" style="65"/>
  </cols>
  <sheetData>
    <row r="1" spans="1:10" ht="22.5" customHeight="1" x14ac:dyDescent="0.55000000000000004">
      <c r="A1" s="729" t="s">
        <v>202</v>
      </c>
      <c r="B1" s="729"/>
      <c r="C1" s="729"/>
      <c r="D1" s="729"/>
      <c r="E1" s="729"/>
      <c r="F1" s="729"/>
      <c r="G1" s="729"/>
      <c r="H1" s="729"/>
    </row>
    <row r="2" spans="1:10" ht="19.5" customHeight="1" x14ac:dyDescent="0.55000000000000004">
      <c r="A2" s="670" t="s">
        <v>140</v>
      </c>
      <c r="B2" s="671"/>
      <c r="C2" s="726" t="s">
        <v>170</v>
      </c>
      <c r="D2" s="727"/>
      <c r="E2" s="727"/>
      <c r="F2" s="728"/>
      <c r="G2" s="95" t="s">
        <v>206</v>
      </c>
      <c r="H2" s="723"/>
      <c r="I2" s="724"/>
      <c r="J2" s="725"/>
    </row>
    <row r="3" spans="1:10" x14ac:dyDescent="0.55000000000000004">
      <c r="A3" s="712" t="s">
        <v>135</v>
      </c>
      <c r="B3" s="713"/>
      <c r="C3" s="103" t="s">
        <v>171</v>
      </c>
      <c r="D3" s="104" t="s">
        <v>77</v>
      </c>
      <c r="E3" s="105" t="s">
        <v>203</v>
      </c>
      <c r="F3" s="106" t="s">
        <v>172</v>
      </c>
      <c r="G3" s="103" t="s">
        <v>146</v>
      </c>
      <c r="H3" s="104" t="s">
        <v>147</v>
      </c>
      <c r="I3" s="710" t="s">
        <v>148</v>
      </c>
      <c r="J3" s="711"/>
    </row>
    <row r="4" spans="1:10" x14ac:dyDescent="0.55000000000000004">
      <c r="A4" s="714"/>
      <c r="B4" s="715"/>
      <c r="C4" s="718"/>
      <c r="D4" s="695"/>
      <c r="E4" s="720"/>
      <c r="F4" s="704" t="str">
        <f>IF(G4="","",G4+H4)</f>
        <v/>
      </c>
      <c r="G4" s="706"/>
      <c r="H4" s="708"/>
      <c r="I4" s="107" t="s">
        <v>150</v>
      </c>
      <c r="J4" s="88"/>
    </row>
    <row r="5" spans="1:10" x14ac:dyDescent="0.55000000000000004">
      <c r="A5" s="714"/>
      <c r="B5" s="715"/>
      <c r="C5" s="718"/>
      <c r="D5" s="695"/>
      <c r="E5" s="720"/>
      <c r="F5" s="704"/>
      <c r="G5" s="706"/>
      <c r="H5" s="708"/>
      <c r="I5" s="107" t="s">
        <v>154</v>
      </c>
      <c r="J5" s="88"/>
    </row>
    <row r="6" spans="1:10" x14ac:dyDescent="0.55000000000000004">
      <c r="A6" s="716"/>
      <c r="B6" s="717"/>
      <c r="C6" s="719"/>
      <c r="D6" s="696"/>
      <c r="E6" s="721"/>
      <c r="F6" s="705"/>
      <c r="G6" s="707"/>
      <c r="H6" s="709"/>
      <c r="I6" s="108" t="s">
        <v>157</v>
      </c>
      <c r="J6" s="89"/>
    </row>
    <row r="7" spans="1:10" x14ac:dyDescent="0.55000000000000004">
      <c r="A7" s="714"/>
      <c r="B7" s="715"/>
      <c r="C7" s="718"/>
      <c r="D7" s="695"/>
      <c r="E7" s="720"/>
      <c r="F7" s="704" t="str">
        <f>IF(G7="","",G7+H7)</f>
        <v/>
      </c>
      <c r="G7" s="706"/>
      <c r="H7" s="708"/>
      <c r="I7" s="107" t="s">
        <v>150</v>
      </c>
      <c r="J7" s="88"/>
    </row>
    <row r="8" spans="1:10" x14ac:dyDescent="0.55000000000000004">
      <c r="A8" s="714"/>
      <c r="B8" s="715"/>
      <c r="C8" s="718"/>
      <c r="D8" s="695"/>
      <c r="E8" s="720"/>
      <c r="F8" s="704"/>
      <c r="G8" s="706"/>
      <c r="H8" s="708"/>
      <c r="I8" s="107" t="s">
        <v>154</v>
      </c>
      <c r="J8" s="88"/>
    </row>
    <row r="9" spans="1:10" x14ac:dyDescent="0.55000000000000004">
      <c r="A9" s="716"/>
      <c r="B9" s="717"/>
      <c r="C9" s="719"/>
      <c r="D9" s="696"/>
      <c r="E9" s="721"/>
      <c r="F9" s="705"/>
      <c r="G9" s="707"/>
      <c r="H9" s="709"/>
      <c r="I9" s="108" t="s">
        <v>157</v>
      </c>
      <c r="J9" s="89"/>
    </row>
    <row r="10" spans="1:10" x14ac:dyDescent="0.55000000000000004">
      <c r="A10" s="714"/>
      <c r="B10" s="715"/>
      <c r="C10" s="718"/>
      <c r="D10" s="695"/>
      <c r="E10" s="720"/>
      <c r="F10" s="704" t="str">
        <f>IF(G10="","",G10+H10)</f>
        <v/>
      </c>
      <c r="G10" s="706"/>
      <c r="H10" s="708"/>
      <c r="I10" s="107" t="s">
        <v>150</v>
      </c>
      <c r="J10" s="88"/>
    </row>
    <row r="11" spans="1:10" x14ac:dyDescent="0.55000000000000004">
      <c r="A11" s="714"/>
      <c r="B11" s="715"/>
      <c r="C11" s="718"/>
      <c r="D11" s="695"/>
      <c r="E11" s="720"/>
      <c r="F11" s="704"/>
      <c r="G11" s="706"/>
      <c r="H11" s="708"/>
      <c r="I11" s="107" t="s">
        <v>154</v>
      </c>
      <c r="J11" s="88"/>
    </row>
    <row r="12" spans="1:10" ht="18" thickBot="1" x14ac:dyDescent="0.6">
      <c r="A12" s="716"/>
      <c r="B12" s="717"/>
      <c r="C12" s="719"/>
      <c r="D12" s="696"/>
      <c r="E12" s="721"/>
      <c r="F12" s="705"/>
      <c r="G12" s="722"/>
      <c r="H12" s="709"/>
      <c r="I12" s="108" t="s">
        <v>157</v>
      </c>
      <c r="J12" s="89"/>
    </row>
    <row r="13" spans="1:10" ht="18.5" thickBot="1" x14ac:dyDescent="0.6">
      <c r="A13" s="275"/>
      <c r="B13" s="294"/>
      <c r="C13" s="295"/>
      <c r="D13" s="295"/>
      <c r="E13" s="295"/>
      <c r="F13" s="162">
        <f>SUM(F4:F12)</f>
        <v>0</v>
      </c>
      <c r="G13" s="163">
        <f>SUM(G4:G12)</f>
        <v>0</v>
      </c>
      <c r="H13" s="296"/>
      <c r="I13" s="297"/>
      <c r="J13" s="296"/>
    </row>
    <row r="14" spans="1:10" ht="35.25" customHeight="1" thickBot="1" x14ac:dyDescent="0.6">
      <c r="A14" s="275"/>
      <c r="B14" s="294"/>
      <c r="C14" s="295"/>
      <c r="D14" s="295"/>
      <c r="E14" s="295"/>
      <c r="F14" s="296"/>
      <c r="G14" s="296"/>
      <c r="H14" s="296"/>
      <c r="I14" s="298" t="s">
        <v>204</v>
      </c>
      <c r="J14" s="164">
        <f>G13</f>
        <v>0</v>
      </c>
    </row>
    <row r="15" spans="1:10" ht="18" x14ac:dyDescent="0.55000000000000004">
      <c r="A15" s="275"/>
      <c r="B15" s="294"/>
      <c r="C15" s="295"/>
      <c r="D15" s="295"/>
      <c r="E15" s="295"/>
      <c r="F15" s="296"/>
      <c r="G15" s="296"/>
      <c r="H15" s="296"/>
      <c r="I15" s="299"/>
      <c r="J15" s="109"/>
    </row>
    <row r="16" spans="1:10" ht="20.25" customHeight="1" x14ac:dyDescent="0.55000000000000004">
      <c r="A16" s="670" t="s">
        <v>140</v>
      </c>
      <c r="B16" s="671"/>
      <c r="C16" s="726" t="s">
        <v>186</v>
      </c>
      <c r="D16" s="727"/>
      <c r="E16" s="727"/>
      <c r="F16" s="728"/>
      <c r="G16" s="95" t="s">
        <v>206</v>
      </c>
      <c r="H16" s="723"/>
      <c r="I16" s="724"/>
      <c r="J16" s="725"/>
    </row>
    <row r="17" spans="1:10" ht="16.5" customHeight="1" x14ac:dyDescent="0.55000000000000004">
      <c r="A17" s="712" t="s">
        <v>135</v>
      </c>
      <c r="B17" s="713"/>
      <c r="C17" s="103" t="s">
        <v>171</v>
      </c>
      <c r="D17" s="104" t="s">
        <v>77</v>
      </c>
      <c r="E17" s="105" t="s">
        <v>203</v>
      </c>
      <c r="F17" s="106" t="s">
        <v>172</v>
      </c>
      <c r="G17" s="103" t="s">
        <v>146</v>
      </c>
      <c r="H17" s="104" t="s">
        <v>147</v>
      </c>
      <c r="I17" s="710" t="s">
        <v>148</v>
      </c>
      <c r="J17" s="711"/>
    </row>
    <row r="18" spans="1:10" ht="18.75" customHeight="1" x14ac:dyDescent="0.55000000000000004">
      <c r="A18" s="685"/>
      <c r="B18" s="686"/>
      <c r="C18" s="691"/>
      <c r="D18" s="694"/>
      <c r="E18" s="643"/>
      <c r="F18" s="697" t="str">
        <f>IF(G18="","",G18+H18)</f>
        <v/>
      </c>
      <c r="G18" s="700"/>
      <c r="H18" s="682"/>
      <c r="I18" s="102" t="s">
        <v>168</v>
      </c>
      <c r="J18" s="90"/>
    </row>
    <row r="19" spans="1:10" ht="18.75" customHeight="1" x14ac:dyDescent="0.55000000000000004">
      <c r="A19" s="687"/>
      <c r="B19" s="688"/>
      <c r="C19" s="692"/>
      <c r="D19" s="695"/>
      <c r="E19" s="644"/>
      <c r="F19" s="698"/>
      <c r="G19" s="701"/>
      <c r="H19" s="683"/>
      <c r="I19" s="100" t="s">
        <v>150</v>
      </c>
      <c r="J19" s="88"/>
    </row>
    <row r="20" spans="1:10" ht="18.75" customHeight="1" x14ac:dyDescent="0.55000000000000004">
      <c r="A20" s="687"/>
      <c r="B20" s="688"/>
      <c r="C20" s="692"/>
      <c r="D20" s="695"/>
      <c r="E20" s="644"/>
      <c r="F20" s="698"/>
      <c r="G20" s="701"/>
      <c r="H20" s="683"/>
      <c r="I20" s="100" t="s">
        <v>169</v>
      </c>
      <c r="J20" s="88"/>
    </row>
    <row r="21" spans="1:10" ht="18.75" customHeight="1" x14ac:dyDescent="0.55000000000000004">
      <c r="A21" s="687"/>
      <c r="B21" s="688"/>
      <c r="C21" s="692"/>
      <c r="D21" s="695"/>
      <c r="E21" s="644"/>
      <c r="F21" s="698"/>
      <c r="G21" s="701"/>
      <c r="H21" s="683"/>
      <c r="I21" s="100" t="s">
        <v>154</v>
      </c>
      <c r="J21" s="88"/>
    </row>
    <row r="22" spans="1:10" ht="18.75" customHeight="1" x14ac:dyDescent="0.55000000000000004">
      <c r="A22" s="689"/>
      <c r="B22" s="690"/>
      <c r="C22" s="693"/>
      <c r="D22" s="696"/>
      <c r="E22" s="645"/>
      <c r="F22" s="699"/>
      <c r="G22" s="703"/>
      <c r="H22" s="684"/>
      <c r="I22" s="101" t="s">
        <v>157</v>
      </c>
      <c r="J22" s="89"/>
    </row>
    <row r="23" spans="1:10" ht="18.75" customHeight="1" x14ac:dyDescent="0.55000000000000004">
      <c r="A23" s="685"/>
      <c r="B23" s="686"/>
      <c r="C23" s="691"/>
      <c r="D23" s="694"/>
      <c r="E23" s="643"/>
      <c r="F23" s="697" t="str">
        <f t="shared" ref="F23" si="0">IF(G23="","",G23+H23)</f>
        <v/>
      </c>
      <c r="G23" s="700"/>
      <c r="H23" s="682"/>
      <c r="I23" s="102" t="s">
        <v>168</v>
      </c>
      <c r="J23" s="90"/>
    </row>
    <row r="24" spans="1:10" ht="18.75" customHeight="1" x14ac:dyDescent="0.55000000000000004">
      <c r="A24" s="687"/>
      <c r="B24" s="688"/>
      <c r="C24" s="692"/>
      <c r="D24" s="695"/>
      <c r="E24" s="644"/>
      <c r="F24" s="698"/>
      <c r="G24" s="701"/>
      <c r="H24" s="683"/>
      <c r="I24" s="100" t="s">
        <v>150</v>
      </c>
      <c r="J24" s="88"/>
    </row>
    <row r="25" spans="1:10" ht="18.75" customHeight="1" x14ac:dyDescent="0.55000000000000004">
      <c r="A25" s="687"/>
      <c r="B25" s="688"/>
      <c r="C25" s="692"/>
      <c r="D25" s="695"/>
      <c r="E25" s="644"/>
      <c r="F25" s="698"/>
      <c r="G25" s="701"/>
      <c r="H25" s="683"/>
      <c r="I25" s="100" t="s">
        <v>169</v>
      </c>
      <c r="J25" s="88"/>
    </row>
    <row r="26" spans="1:10" ht="18.75" customHeight="1" x14ac:dyDescent="0.55000000000000004">
      <c r="A26" s="687"/>
      <c r="B26" s="688"/>
      <c r="C26" s="692"/>
      <c r="D26" s="695"/>
      <c r="E26" s="644"/>
      <c r="F26" s="698"/>
      <c r="G26" s="701"/>
      <c r="H26" s="683"/>
      <c r="I26" s="100" t="s">
        <v>154</v>
      </c>
      <c r="J26" s="88"/>
    </row>
    <row r="27" spans="1:10" ht="18.75" customHeight="1" x14ac:dyDescent="0.55000000000000004">
      <c r="A27" s="689"/>
      <c r="B27" s="690"/>
      <c r="C27" s="693"/>
      <c r="D27" s="696"/>
      <c r="E27" s="645"/>
      <c r="F27" s="699"/>
      <c r="G27" s="703"/>
      <c r="H27" s="684"/>
      <c r="I27" s="101" t="s">
        <v>157</v>
      </c>
      <c r="J27" s="89"/>
    </row>
    <row r="28" spans="1:10" ht="18.75" customHeight="1" x14ac:dyDescent="0.55000000000000004">
      <c r="A28" s="685"/>
      <c r="B28" s="686"/>
      <c r="C28" s="691"/>
      <c r="D28" s="694"/>
      <c r="E28" s="643"/>
      <c r="F28" s="697" t="str">
        <f t="shared" ref="F28" si="1">IF(G28="","",G28+H28)</f>
        <v/>
      </c>
      <c r="G28" s="700"/>
      <c r="H28" s="682"/>
      <c r="I28" s="102" t="s">
        <v>168</v>
      </c>
      <c r="J28" s="90"/>
    </row>
    <row r="29" spans="1:10" ht="18.75" customHeight="1" x14ac:dyDescent="0.55000000000000004">
      <c r="A29" s="687"/>
      <c r="B29" s="688"/>
      <c r="C29" s="692"/>
      <c r="D29" s="695"/>
      <c r="E29" s="644"/>
      <c r="F29" s="698"/>
      <c r="G29" s="701"/>
      <c r="H29" s="683"/>
      <c r="I29" s="100" t="s">
        <v>150</v>
      </c>
      <c r="J29" s="88"/>
    </row>
    <row r="30" spans="1:10" ht="18.75" customHeight="1" x14ac:dyDescent="0.55000000000000004">
      <c r="A30" s="687"/>
      <c r="B30" s="688"/>
      <c r="C30" s="692"/>
      <c r="D30" s="695"/>
      <c r="E30" s="644"/>
      <c r="F30" s="698"/>
      <c r="G30" s="701"/>
      <c r="H30" s="683"/>
      <c r="I30" s="100" t="s">
        <v>169</v>
      </c>
      <c r="J30" s="88"/>
    </row>
    <row r="31" spans="1:10" ht="18.75" customHeight="1" x14ac:dyDescent="0.55000000000000004">
      <c r="A31" s="687"/>
      <c r="B31" s="688"/>
      <c r="C31" s="692"/>
      <c r="D31" s="695"/>
      <c r="E31" s="644"/>
      <c r="F31" s="698"/>
      <c r="G31" s="701"/>
      <c r="H31" s="683"/>
      <c r="I31" s="100" t="s">
        <v>154</v>
      </c>
      <c r="J31" s="88"/>
    </row>
    <row r="32" spans="1:10" ht="18.75" customHeight="1" x14ac:dyDescent="0.55000000000000004">
      <c r="A32" s="689"/>
      <c r="B32" s="690"/>
      <c r="C32" s="693"/>
      <c r="D32" s="696"/>
      <c r="E32" s="645"/>
      <c r="F32" s="699"/>
      <c r="G32" s="703"/>
      <c r="H32" s="684"/>
      <c r="I32" s="101" t="s">
        <v>157</v>
      </c>
      <c r="J32" s="89"/>
    </row>
    <row r="33" spans="1:10" ht="18.75" customHeight="1" x14ac:dyDescent="0.55000000000000004">
      <c r="A33" s="685"/>
      <c r="B33" s="686"/>
      <c r="C33" s="691"/>
      <c r="D33" s="694"/>
      <c r="E33" s="643"/>
      <c r="F33" s="697" t="str">
        <f t="shared" ref="F33" si="2">IF(G33="","",G33+H33)</f>
        <v/>
      </c>
      <c r="G33" s="700"/>
      <c r="H33" s="682"/>
      <c r="I33" s="102" t="s">
        <v>168</v>
      </c>
      <c r="J33" s="90"/>
    </row>
    <row r="34" spans="1:10" ht="18.75" customHeight="1" x14ac:dyDescent="0.55000000000000004">
      <c r="A34" s="687"/>
      <c r="B34" s="688"/>
      <c r="C34" s="692"/>
      <c r="D34" s="695"/>
      <c r="E34" s="644"/>
      <c r="F34" s="698"/>
      <c r="G34" s="701"/>
      <c r="H34" s="683"/>
      <c r="I34" s="100" t="s">
        <v>150</v>
      </c>
      <c r="J34" s="88"/>
    </row>
    <row r="35" spans="1:10" ht="18.75" customHeight="1" x14ac:dyDescent="0.55000000000000004">
      <c r="A35" s="687"/>
      <c r="B35" s="688"/>
      <c r="C35" s="692"/>
      <c r="D35" s="695"/>
      <c r="E35" s="644"/>
      <c r="F35" s="698"/>
      <c r="G35" s="701"/>
      <c r="H35" s="683"/>
      <c r="I35" s="100" t="s">
        <v>169</v>
      </c>
      <c r="J35" s="88"/>
    </row>
    <row r="36" spans="1:10" ht="18.75" customHeight="1" x14ac:dyDescent="0.55000000000000004">
      <c r="A36" s="687"/>
      <c r="B36" s="688"/>
      <c r="C36" s="692"/>
      <c r="D36" s="695"/>
      <c r="E36" s="644"/>
      <c r="F36" s="698"/>
      <c r="G36" s="701"/>
      <c r="H36" s="683"/>
      <c r="I36" s="100" t="s">
        <v>154</v>
      </c>
      <c r="J36" s="88"/>
    </row>
    <row r="37" spans="1:10" ht="19.5" customHeight="1" thickBot="1" x14ac:dyDescent="0.6">
      <c r="A37" s="689"/>
      <c r="B37" s="690"/>
      <c r="C37" s="693"/>
      <c r="D37" s="696"/>
      <c r="E37" s="645"/>
      <c r="F37" s="699"/>
      <c r="G37" s="702"/>
      <c r="H37" s="684"/>
      <c r="I37" s="101" t="s">
        <v>157</v>
      </c>
      <c r="J37" s="89"/>
    </row>
    <row r="38" spans="1:10" ht="18" thickBot="1" x14ac:dyDescent="0.6">
      <c r="A38" s="275"/>
      <c r="B38" s="294"/>
      <c r="C38" s="295"/>
      <c r="D38" s="295"/>
      <c r="E38" s="295"/>
      <c r="F38" s="162">
        <f>SUM(F18:F37)</f>
        <v>0</v>
      </c>
      <c r="G38" s="163">
        <f>SUM(G18:G37)</f>
        <v>0</v>
      </c>
      <c r="H38" s="296"/>
      <c r="I38" s="296"/>
      <c r="J38" s="296"/>
    </row>
    <row r="39" spans="1:10" ht="37.5" customHeight="1" thickBot="1" x14ac:dyDescent="0.6">
      <c r="A39" s="275"/>
      <c r="B39" s="294"/>
      <c r="C39" s="295"/>
      <c r="D39" s="295"/>
      <c r="E39" s="295"/>
      <c r="F39" s="296"/>
      <c r="G39" s="296"/>
      <c r="H39" s="296"/>
      <c r="I39" s="298" t="s">
        <v>205</v>
      </c>
      <c r="J39" s="164">
        <f>G38</f>
        <v>0</v>
      </c>
    </row>
  </sheetData>
  <sheetProtection algorithmName="SHA-512" hashValue="H979D3b6XxsScF4pWmlhlS2VMOuknh3vVoc53M4JVycGseMwHkzw0dpCR7xujVMx3lD6TmYMmgHT64n7OAE/ug==" saltValue="pq7pMJMkWHl85xQpohoN7w==" spinCount="100000" sheet="1" objects="1" scenarios="1"/>
  <mergeCells count="60">
    <mergeCell ref="F4:F6"/>
    <mergeCell ref="G4:G6"/>
    <mergeCell ref="H4:H6"/>
    <mergeCell ref="A1:H1"/>
    <mergeCell ref="A2:B2"/>
    <mergeCell ref="C2:F2"/>
    <mergeCell ref="H2:J2"/>
    <mergeCell ref="A3:B3"/>
    <mergeCell ref="I3:J3"/>
    <mergeCell ref="A4:B6"/>
    <mergeCell ref="C7:C9"/>
    <mergeCell ref="D7:D9"/>
    <mergeCell ref="E7:E9"/>
    <mergeCell ref="C4:C6"/>
    <mergeCell ref="D4:D6"/>
    <mergeCell ref="E4:E6"/>
    <mergeCell ref="F7:F9"/>
    <mergeCell ref="G7:G9"/>
    <mergeCell ref="H7:H9"/>
    <mergeCell ref="I17:J17"/>
    <mergeCell ref="A17:B17"/>
    <mergeCell ref="A10:B12"/>
    <mergeCell ref="C10:C12"/>
    <mergeCell ref="D10:D12"/>
    <mergeCell ref="E10:E12"/>
    <mergeCell ref="F10:F12"/>
    <mergeCell ref="G10:G12"/>
    <mergeCell ref="H10:H12"/>
    <mergeCell ref="H16:J16"/>
    <mergeCell ref="A16:B16"/>
    <mergeCell ref="C16:F16"/>
    <mergeCell ref="A7:B9"/>
    <mergeCell ref="H18:H22"/>
    <mergeCell ref="H28:H32"/>
    <mergeCell ref="C23:C27"/>
    <mergeCell ref="D23:D27"/>
    <mergeCell ref="C28:C32"/>
    <mergeCell ref="D28:D32"/>
    <mergeCell ref="E23:E27"/>
    <mergeCell ref="C18:C22"/>
    <mergeCell ref="D18:D22"/>
    <mergeCell ref="E18:E22"/>
    <mergeCell ref="F18:F22"/>
    <mergeCell ref="G18:G22"/>
    <mergeCell ref="H33:H37"/>
    <mergeCell ref="A18:B22"/>
    <mergeCell ref="A23:B27"/>
    <mergeCell ref="A28:B32"/>
    <mergeCell ref="A33:B37"/>
    <mergeCell ref="C33:C37"/>
    <mergeCell ref="D33:D37"/>
    <mergeCell ref="E33:E37"/>
    <mergeCell ref="F33:F37"/>
    <mergeCell ref="G33:G37"/>
    <mergeCell ref="F23:F27"/>
    <mergeCell ref="G23:G27"/>
    <mergeCell ref="H23:H27"/>
    <mergeCell ref="E28:E32"/>
    <mergeCell ref="F28:F32"/>
    <mergeCell ref="G28:G32"/>
  </mergeCells>
  <phoneticPr fontId="2"/>
  <conditionalFormatting sqref="E18 E23 E28 E33">
    <cfRule type="cellIs" dxfId="3" priority="8" stopIfTrue="1" operator="equal">
      <formula>"振"</formula>
    </cfRule>
  </conditionalFormatting>
  <conditionalFormatting sqref="E18:E37">
    <cfRule type="cellIs" dxfId="2" priority="7" operator="equal">
      <formula>"現"</formula>
    </cfRule>
  </conditionalFormatting>
  <dataValidations count="11">
    <dataValidation allowBlank="1" showInputMessage="1" showErrorMessage="1" prompt="制作・改修した自社Webサイトの公開日を記入_x000a__x000a_西暦年/月/日　を半角で入力_x000a_例）_x000a_2022年4月1日_x000a_→2022/4/1" sqref="H16:J16"/>
    <dataValidation type="list" allowBlank="1" showInputMessage="1" showErrorMessage="1" sqref="A4:B12">
      <formula1>"EC-1,EC-2,EC-3"</formula1>
    </dataValidation>
    <dataValidation type="list" allowBlank="1" showInputMessage="1" showErrorMessage="1" sqref="A18:B37">
      <formula1>"Web-1,Web-2,Web-3,Web-4"</formula1>
    </dataValidation>
    <dataValidation allowBlank="1" showInputMessage="1" showErrorMessage="1" prompt="契約書の日付を記入_x000a__x000a_西暦年/月/日_x000a_例）2023年4月1日_x000a_→2023/4/1" sqref="J4 J34 J7 J10 J19 J24 J29"/>
    <dataValidation allowBlank="1" showInputMessage="1" showErrorMessage="1" prompt="請求書の日付を記入_x000a__x000a_西暦年/月/日_x000a_例）2023年4月1日_x000a_→2023/4/1" sqref="J5 J8 J11 J21 J26 J31 J36"/>
    <dataValidation allowBlank="1" showInputMessage="1" showErrorMessage="1" prompt="振込日を記入_x000a__x000a_西暦年/月/日_x000a_例）2023年4月1日_x000a_→2023/4/1" sqref="J6 J9 J12 J22 J27 J32 J37"/>
    <dataValidation allowBlank="1" showInputMessage="1" showErrorMessage="1" prompt="納品日を記入_x000a__x000a_西暦年/月/日_x000a_例）2023年4月1日_x000a_→2023/4/1" sqref="J20 J25 J30 J35"/>
    <dataValidation allowBlank="1" showInputMessage="1" showErrorMessage="1" prompt="見積書の日付を記入_x000a__x000a_西暦年/月/日_x000a_例）2023年4月1日_x000a_→2023/4/1" sqref="J18 J23 J28 J33"/>
    <dataValidation allowBlank="1" showInputMessage="1" showErrorMessage="1" prompt="自社のECサイトを出店（公開）した日付を記入_x000a__x000a_西暦年/月/日_x000a_例）2023年4月1日_x000a_→2023/4/1" sqref="H2:J2"/>
    <dataValidation type="list" allowBlank="1" showInputMessage="1" showErrorMessage="1" sqref="E4:E12">
      <formula1>"振,現,小・手,クレ"</formula1>
    </dataValidation>
    <dataValidation type="list" allowBlank="1" showInputMessage="1" showErrorMessage="1" prompt="支払手段を選んでください" sqref="E18:E37">
      <formula1>"振,現,小・手,クレ"</formula1>
    </dataValidation>
  </dataValidations>
  <pageMargins left="0.7" right="0.7" top="0.75" bottom="0.75" header="0.3" footer="0.3"/>
  <pageSetup paperSize="9" scale="9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E55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33203125" style="67" customWidth="1"/>
    <col min="2" max="2" width="2.83203125" style="87" customWidth="1"/>
    <col min="3" max="3" width="12.33203125" style="72" customWidth="1"/>
    <col min="4" max="4" width="9.58203125" style="72" customWidth="1"/>
    <col min="5" max="5" width="3.5" style="72" customWidth="1"/>
    <col min="6" max="6" width="11.58203125" style="65" customWidth="1"/>
    <col min="7" max="7" width="10" style="65" customWidth="1"/>
    <col min="8" max="8" width="10.83203125" style="65" customWidth="1"/>
    <col min="9" max="9" width="4.33203125" style="65" customWidth="1"/>
    <col min="10" max="10" width="10.83203125" style="65" customWidth="1"/>
    <col min="11" max="11" width="5.25" style="65" customWidth="1"/>
    <col min="12" max="12" width="4.75" style="65" customWidth="1"/>
    <col min="13" max="25" width="9" style="65"/>
    <col min="26" max="26" width="11.08203125" style="65" customWidth="1"/>
    <col min="27" max="27" width="11.83203125" style="65" customWidth="1"/>
    <col min="28" max="28" width="9" style="65"/>
    <col min="29" max="29" width="12.33203125" style="65" customWidth="1"/>
    <col min="30" max="30" width="10.75" style="65" customWidth="1"/>
    <col min="31" max="16384" width="9" style="65"/>
  </cols>
  <sheetData>
    <row r="1" spans="1:31" ht="15.75" customHeight="1" x14ac:dyDescent="0.55000000000000004">
      <c r="A1" s="730" t="s">
        <v>255</v>
      </c>
      <c r="B1" s="730"/>
      <c r="C1" s="730"/>
      <c r="D1" s="730"/>
      <c r="E1" s="730"/>
      <c r="F1" s="730"/>
      <c r="G1" s="730"/>
      <c r="H1" s="730"/>
      <c r="I1" s="730"/>
    </row>
    <row r="2" spans="1:31" ht="21.65" customHeight="1" x14ac:dyDescent="0.55000000000000004">
      <c r="A2" s="731" t="s">
        <v>140</v>
      </c>
      <c r="B2" s="732"/>
      <c r="C2" s="733" t="s">
        <v>173</v>
      </c>
      <c r="D2" s="734"/>
      <c r="E2" s="734"/>
      <c r="F2" s="735"/>
      <c r="G2" s="110" t="s">
        <v>174</v>
      </c>
      <c r="H2" s="92"/>
      <c r="I2" s="93" t="s">
        <v>12</v>
      </c>
      <c r="J2" s="165" t="str">
        <f>IF(H2="","",EDATE(H2,13)-1)</f>
        <v/>
      </c>
    </row>
    <row r="3" spans="1:31" ht="9" customHeight="1" x14ac:dyDescent="0.55000000000000004">
      <c r="B3" s="67"/>
      <c r="C3" s="67"/>
      <c r="D3" s="87"/>
      <c r="E3" s="87"/>
      <c r="F3" s="94"/>
      <c r="G3" s="94"/>
      <c r="H3" s="94"/>
    </row>
    <row r="4" spans="1:31" s="87" customFormat="1" ht="15.75" customHeight="1" x14ac:dyDescent="0.55000000000000004">
      <c r="A4" s="736" t="s">
        <v>135</v>
      </c>
      <c r="B4" s="737"/>
      <c r="C4" s="111" t="s">
        <v>144</v>
      </c>
      <c r="D4" s="112" t="s">
        <v>77</v>
      </c>
      <c r="E4" s="218" t="s">
        <v>203</v>
      </c>
      <c r="F4" s="113" t="s">
        <v>172</v>
      </c>
      <c r="G4" s="111" t="s">
        <v>146</v>
      </c>
      <c r="H4" s="112" t="s">
        <v>147</v>
      </c>
      <c r="I4" s="738" t="s">
        <v>148</v>
      </c>
      <c r="J4" s="739"/>
    </row>
    <row r="5" spans="1:31" ht="14.5" customHeight="1" x14ac:dyDescent="0.55000000000000004">
      <c r="A5" s="749"/>
      <c r="B5" s="752"/>
      <c r="C5" s="755"/>
      <c r="D5" s="758"/>
      <c r="E5" s="761"/>
      <c r="F5" s="740" t="str">
        <f>IF(G5="","",G5+H5)</f>
        <v/>
      </c>
      <c r="G5" s="743"/>
      <c r="H5" s="746"/>
      <c r="I5" s="300" t="s">
        <v>168</v>
      </c>
      <c r="J5" s="90"/>
      <c r="Y5" s="87" t="s">
        <v>175</v>
      </c>
      <c r="Z5" s="87"/>
      <c r="AA5" s="87"/>
      <c r="AB5" s="72"/>
      <c r="AC5" s="72"/>
    </row>
    <row r="6" spans="1:31" ht="14.5" customHeight="1" x14ac:dyDescent="0.55000000000000004">
      <c r="A6" s="750"/>
      <c r="B6" s="753"/>
      <c r="C6" s="756"/>
      <c r="D6" s="759"/>
      <c r="E6" s="762"/>
      <c r="F6" s="741"/>
      <c r="G6" s="744"/>
      <c r="H6" s="747"/>
      <c r="I6" s="301" t="s">
        <v>150</v>
      </c>
      <c r="J6" s="88"/>
      <c r="Y6" s="87" t="s">
        <v>176</v>
      </c>
      <c r="Z6" s="72" t="s">
        <v>177</v>
      </c>
      <c r="AA6" s="72" t="s">
        <v>178</v>
      </c>
      <c r="AB6" s="72" t="s">
        <v>179</v>
      </c>
      <c r="AC6" s="72"/>
      <c r="AD6" s="72"/>
    </row>
    <row r="7" spans="1:31" ht="14.5" customHeight="1" x14ac:dyDescent="0.55000000000000004">
      <c r="A7" s="750"/>
      <c r="B7" s="753"/>
      <c r="C7" s="756"/>
      <c r="D7" s="759"/>
      <c r="E7" s="762"/>
      <c r="F7" s="741"/>
      <c r="G7" s="744"/>
      <c r="H7" s="747"/>
      <c r="I7" s="301" t="s">
        <v>169</v>
      </c>
      <c r="J7" s="88"/>
      <c r="Y7" s="87" t="s">
        <v>180</v>
      </c>
      <c r="Z7" s="72" t="s">
        <v>253</v>
      </c>
      <c r="AA7" s="72"/>
      <c r="AB7" s="72"/>
      <c r="AC7" s="72"/>
    </row>
    <row r="8" spans="1:31" ht="14.5" customHeight="1" x14ac:dyDescent="0.55000000000000004">
      <c r="A8" s="750"/>
      <c r="B8" s="753"/>
      <c r="C8" s="756"/>
      <c r="D8" s="759"/>
      <c r="E8" s="762"/>
      <c r="F8" s="741"/>
      <c r="G8" s="744"/>
      <c r="H8" s="747"/>
      <c r="I8" s="301" t="s">
        <v>154</v>
      </c>
      <c r="J8" s="88"/>
      <c r="Y8" s="87" t="s">
        <v>181</v>
      </c>
      <c r="Z8" s="72" t="s">
        <v>182</v>
      </c>
      <c r="AA8" s="72" t="s">
        <v>112</v>
      </c>
      <c r="AB8" s="72" t="s">
        <v>91</v>
      </c>
      <c r="AC8" s="72" t="s">
        <v>250</v>
      </c>
      <c r="AD8" s="65" t="s">
        <v>251</v>
      </c>
      <c r="AE8" s="65" t="s">
        <v>252</v>
      </c>
    </row>
    <row r="9" spans="1:31" ht="14.5" customHeight="1" x14ac:dyDescent="0.55000000000000004">
      <c r="A9" s="751"/>
      <c r="B9" s="754"/>
      <c r="C9" s="757"/>
      <c r="D9" s="760"/>
      <c r="E9" s="763"/>
      <c r="F9" s="742"/>
      <c r="G9" s="745"/>
      <c r="H9" s="748"/>
      <c r="I9" s="302" t="s">
        <v>157</v>
      </c>
      <c r="J9" s="89"/>
      <c r="AC9" s="72"/>
    </row>
    <row r="10" spans="1:31" ht="14.5" customHeight="1" x14ac:dyDescent="0.55000000000000004">
      <c r="A10" s="749"/>
      <c r="B10" s="752"/>
      <c r="C10" s="755"/>
      <c r="D10" s="758"/>
      <c r="E10" s="761"/>
      <c r="F10" s="740" t="str">
        <f>IF(G10="","",G10+H10)</f>
        <v/>
      </c>
      <c r="G10" s="743"/>
      <c r="H10" s="746"/>
      <c r="I10" s="300" t="s">
        <v>168</v>
      </c>
      <c r="J10" s="90"/>
      <c r="Y10" s="72"/>
      <c r="Z10" s="72"/>
      <c r="AA10" s="72"/>
      <c r="AB10" s="72"/>
      <c r="AC10" s="72"/>
    </row>
    <row r="11" spans="1:31" ht="14.5" customHeight="1" x14ac:dyDescent="0.55000000000000004">
      <c r="A11" s="750"/>
      <c r="B11" s="753"/>
      <c r="C11" s="756"/>
      <c r="D11" s="759"/>
      <c r="E11" s="762"/>
      <c r="F11" s="741"/>
      <c r="G11" s="744"/>
      <c r="H11" s="747"/>
      <c r="I11" s="301" t="s">
        <v>150</v>
      </c>
      <c r="J11" s="88"/>
    </row>
    <row r="12" spans="1:31" ht="14.5" customHeight="1" x14ac:dyDescent="0.55000000000000004">
      <c r="A12" s="750"/>
      <c r="B12" s="753"/>
      <c r="C12" s="756"/>
      <c r="D12" s="759"/>
      <c r="E12" s="762"/>
      <c r="F12" s="741"/>
      <c r="G12" s="744"/>
      <c r="H12" s="747"/>
      <c r="I12" s="301" t="s">
        <v>169</v>
      </c>
      <c r="J12" s="88"/>
    </row>
    <row r="13" spans="1:31" ht="14.5" customHeight="1" x14ac:dyDescent="0.55000000000000004">
      <c r="A13" s="750"/>
      <c r="B13" s="753"/>
      <c r="C13" s="756"/>
      <c r="D13" s="759"/>
      <c r="E13" s="762"/>
      <c r="F13" s="741"/>
      <c r="G13" s="744"/>
      <c r="H13" s="747"/>
      <c r="I13" s="301" t="s">
        <v>154</v>
      </c>
      <c r="J13" s="88"/>
    </row>
    <row r="14" spans="1:31" ht="14.5" customHeight="1" x14ac:dyDescent="0.55000000000000004">
      <c r="A14" s="751"/>
      <c r="B14" s="754"/>
      <c r="C14" s="757"/>
      <c r="D14" s="760"/>
      <c r="E14" s="763"/>
      <c r="F14" s="742"/>
      <c r="G14" s="745"/>
      <c r="H14" s="748"/>
      <c r="I14" s="302" t="s">
        <v>157</v>
      </c>
      <c r="J14" s="89"/>
    </row>
    <row r="15" spans="1:31" ht="14.5" customHeight="1" x14ac:dyDescent="0.55000000000000004">
      <c r="A15" s="749"/>
      <c r="B15" s="752"/>
      <c r="C15" s="755"/>
      <c r="D15" s="758"/>
      <c r="E15" s="761"/>
      <c r="F15" s="740" t="str">
        <f>IF(G15="","",G15+H15)</f>
        <v/>
      </c>
      <c r="G15" s="743"/>
      <c r="H15" s="746"/>
      <c r="I15" s="300" t="s">
        <v>168</v>
      </c>
      <c r="J15" s="90"/>
    </row>
    <row r="16" spans="1:31" ht="14.5" customHeight="1" x14ac:dyDescent="0.55000000000000004">
      <c r="A16" s="750"/>
      <c r="B16" s="753"/>
      <c r="C16" s="756"/>
      <c r="D16" s="759"/>
      <c r="E16" s="762"/>
      <c r="F16" s="741"/>
      <c r="G16" s="744"/>
      <c r="H16" s="747"/>
      <c r="I16" s="301" t="s">
        <v>150</v>
      </c>
      <c r="J16" s="88"/>
    </row>
    <row r="17" spans="1:15" ht="14.5" customHeight="1" x14ac:dyDescent="0.55000000000000004">
      <c r="A17" s="750"/>
      <c r="B17" s="753"/>
      <c r="C17" s="756"/>
      <c r="D17" s="759"/>
      <c r="E17" s="762"/>
      <c r="F17" s="741"/>
      <c r="G17" s="744"/>
      <c r="H17" s="747"/>
      <c r="I17" s="301" t="s">
        <v>169</v>
      </c>
      <c r="J17" s="88"/>
    </row>
    <row r="18" spans="1:15" ht="14.5" customHeight="1" x14ac:dyDescent="0.55000000000000004">
      <c r="A18" s="750"/>
      <c r="B18" s="753"/>
      <c r="C18" s="756"/>
      <c r="D18" s="759"/>
      <c r="E18" s="762"/>
      <c r="F18" s="741"/>
      <c r="G18" s="744"/>
      <c r="H18" s="747"/>
      <c r="I18" s="301" t="s">
        <v>154</v>
      </c>
      <c r="J18" s="88"/>
    </row>
    <row r="19" spans="1:15" ht="14.5" customHeight="1" x14ac:dyDescent="0.55000000000000004">
      <c r="A19" s="751"/>
      <c r="B19" s="754"/>
      <c r="C19" s="757"/>
      <c r="D19" s="760"/>
      <c r="E19" s="763"/>
      <c r="F19" s="742"/>
      <c r="G19" s="745"/>
      <c r="H19" s="748"/>
      <c r="I19" s="302" t="s">
        <v>157</v>
      </c>
      <c r="J19" s="89"/>
    </row>
    <row r="20" spans="1:15" ht="14.5" customHeight="1" x14ac:dyDescent="0.55000000000000004">
      <c r="A20" s="749"/>
      <c r="B20" s="752"/>
      <c r="C20" s="755"/>
      <c r="D20" s="758"/>
      <c r="E20" s="761"/>
      <c r="F20" s="740" t="str">
        <f>IF(G20="","",G20+H20)</f>
        <v/>
      </c>
      <c r="G20" s="743"/>
      <c r="H20" s="746"/>
      <c r="I20" s="300" t="s">
        <v>168</v>
      </c>
      <c r="J20" s="90"/>
    </row>
    <row r="21" spans="1:15" ht="14.5" customHeight="1" x14ac:dyDescent="0.55000000000000004">
      <c r="A21" s="750"/>
      <c r="B21" s="753"/>
      <c r="C21" s="756"/>
      <c r="D21" s="759"/>
      <c r="E21" s="762"/>
      <c r="F21" s="741"/>
      <c r="G21" s="744"/>
      <c r="H21" s="747"/>
      <c r="I21" s="301" t="s">
        <v>150</v>
      </c>
      <c r="J21" s="88"/>
      <c r="N21" s="87"/>
      <c r="O21" s="87"/>
    </row>
    <row r="22" spans="1:15" ht="14.5" customHeight="1" x14ac:dyDescent="0.55000000000000004">
      <c r="A22" s="750"/>
      <c r="B22" s="753"/>
      <c r="C22" s="756"/>
      <c r="D22" s="759"/>
      <c r="E22" s="762"/>
      <c r="F22" s="741"/>
      <c r="G22" s="744"/>
      <c r="H22" s="747"/>
      <c r="I22" s="301" t="s">
        <v>169</v>
      </c>
      <c r="J22" s="88"/>
      <c r="M22" s="87"/>
      <c r="N22" s="87"/>
      <c r="O22" s="87"/>
    </row>
    <row r="23" spans="1:15" ht="14.5" customHeight="1" x14ac:dyDescent="0.55000000000000004">
      <c r="A23" s="750"/>
      <c r="B23" s="753"/>
      <c r="C23" s="756"/>
      <c r="D23" s="759"/>
      <c r="E23" s="762"/>
      <c r="F23" s="741"/>
      <c r="G23" s="744"/>
      <c r="H23" s="747"/>
      <c r="I23" s="301" t="s">
        <v>154</v>
      </c>
      <c r="J23" s="88"/>
      <c r="M23" s="87"/>
      <c r="N23" s="87"/>
      <c r="O23" s="87"/>
    </row>
    <row r="24" spans="1:15" ht="14.5" customHeight="1" x14ac:dyDescent="0.55000000000000004">
      <c r="A24" s="751"/>
      <c r="B24" s="754"/>
      <c r="C24" s="757"/>
      <c r="D24" s="760"/>
      <c r="E24" s="763"/>
      <c r="F24" s="742"/>
      <c r="G24" s="745"/>
      <c r="H24" s="748"/>
      <c r="I24" s="302" t="s">
        <v>157</v>
      </c>
      <c r="J24" s="89"/>
      <c r="M24" s="87"/>
      <c r="N24" s="87"/>
      <c r="O24" s="87"/>
    </row>
    <row r="25" spans="1:15" ht="14.5" customHeight="1" x14ac:dyDescent="0.55000000000000004">
      <c r="A25" s="749"/>
      <c r="B25" s="752"/>
      <c r="C25" s="755"/>
      <c r="D25" s="758"/>
      <c r="E25" s="761"/>
      <c r="F25" s="740" t="str">
        <f>IF(G25="","",G25+H25)</f>
        <v/>
      </c>
      <c r="G25" s="743"/>
      <c r="H25" s="746"/>
      <c r="I25" s="300" t="s">
        <v>168</v>
      </c>
      <c r="J25" s="90"/>
      <c r="M25" s="87"/>
      <c r="N25" s="87"/>
      <c r="O25" s="87"/>
    </row>
    <row r="26" spans="1:15" ht="14.5" customHeight="1" x14ac:dyDescent="0.55000000000000004">
      <c r="A26" s="750"/>
      <c r="B26" s="753"/>
      <c r="C26" s="756"/>
      <c r="D26" s="759"/>
      <c r="E26" s="762"/>
      <c r="F26" s="741"/>
      <c r="G26" s="744"/>
      <c r="H26" s="747"/>
      <c r="I26" s="301" t="s">
        <v>150</v>
      </c>
      <c r="J26" s="88"/>
      <c r="M26" s="87"/>
      <c r="N26" s="87"/>
      <c r="O26" s="87"/>
    </row>
    <row r="27" spans="1:15" ht="14.5" customHeight="1" x14ac:dyDescent="0.55000000000000004">
      <c r="A27" s="750"/>
      <c r="B27" s="753"/>
      <c r="C27" s="756"/>
      <c r="D27" s="759"/>
      <c r="E27" s="762"/>
      <c r="F27" s="741"/>
      <c r="G27" s="744"/>
      <c r="H27" s="747"/>
      <c r="I27" s="301" t="s">
        <v>169</v>
      </c>
      <c r="J27" s="88"/>
      <c r="M27" s="87"/>
      <c r="N27" s="87"/>
      <c r="O27" s="87"/>
    </row>
    <row r="28" spans="1:15" ht="14.5" customHeight="1" x14ac:dyDescent="0.55000000000000004">
      <c r="A28" s="750"/>
      <c r="B28" s="753"/>
      <c r="C28" s="756"/>
      <c r="D28" s="759"/>
      <c r="E28" s="762"/>
      <c r="F28" s="741"/>
      <c r="G28" s="744"/>
      <c r="H28" s="747"/>
      <c r="I28" s="301" t="s">
        <v>154</v>
      </c>
      <c r="J28" s="88"/>
      <c r="M28" s="87"/>
      <c r="N28" s="87"/>
      <c r="O28" s="87"/>
    </row>
    <row r="29" spans="1:15" ht="14.5" customHeight="1" x14ac:dyDescent="0.55000000000000004">
      <c r="A29" s="751"/>
      <c r="B29" s="754"/>
      <c r="C29" s="757"/>
      <c r="D29" s="760"/>
      <c r="E29" s="763"/>
      <c r="F29" s="742"/>
      <c r="G29" s="745"/>
      <c r="H29" s="748"/>
      <c r="I29" s="302" t="s">
        <v>157</v>
      </c>
      <c r="J29" s="89"/>
      <c r="M29" s="87"/>
      <c r="N29" s="87"/>
      <c r="O29" s="87"/>
    </row>
    <row r="30" spans="1:15" ht="14.5" customHeight="1" x14ac:dyDescent="0.55000000000000004">
      <c r="A30" s="749"/>
      <c r="B30" s="752"/>
      <c r="C30" s="755"/>
      <c r="D30" s="758"/>
      <c r="E30" s="761"/>
      <c r="F30" s="773" t="str">
        <f>IF(G30="","",G30+H30)</f>
        <v/>
      </c>
      <c r="G30" s="743"/>
      <c r="H30" s="764"/>
      <c r="I30" s="300" t="s">
        <v>168</v>
      </c>
      <c r="J30" s="90"/>
      <c r="M30" s="87"/>
      <c r="N30" s="87"/>
      <c r="O30" s="87"/>
    </row>
    <row r="31" spans="1:15" ht="14.5" customHeight="1" x14ac:dyDescent="0.55000000000000004">
      <c r="A31" s="750"/>
      <c r="B31" s="753"/>
      <c r="C31" s="756"/>
      <c r="D31" s="759"/>
      <c r="E31" s="762"/>
      <c r="F31" s="774"/>
      <c r="G31" s="744"/>
      <c r="H31" s="765"/>
      <c r="I31" s="301" t="s">
        <v>150</v>
      </c>
      <c r="J31" s="88"/>
      <c r="M31" s="87"/>
      <c r="N31" s="87"/>
      <c r="O31" s="87"/>
    </row>
    <row r="32" spans="1:15" ht="14.5" customHeight="1" x14ac:dyDescent="0.55000000000000004">
      <c r="A32" s="750"/>
      <c r="B32" s="753"/>
      <c r="C32" s="756"/>
      <c r="D32" s="759"/>
      <c r="E32" s="762"/>
      <c r="F32" s="774"/>
      <c r="G32" s="744"/>
      <c r="H32" s="765"/>
      <c r="I32" s="301" t="s">
        <v>169</v>
      </c>
      <c r="J32" s="88"/>
      <c r="M32" s="87"/>
      <c r="N32" s="87"/>
      <c r="O32" s="87"/>
    </row>
    <row r="33" spans="1:15" ht="14.5" customHeight="1" x14ac:dyDescent="0.55000000000000004">
      <c r="A33" s="750"/>
      <c r="B33" s="753"/>
      <c r="C33" s="756"/>
      <c r="D33" s="759"/>
      <c r="E33" s="762"/>
      <c r="F33" s="774"/>
      <c r="G33" s="744"/>
      <c r="H33" s="765"/>
      <c r="I33" s="301" t="s">
        <v>154</v>
      </c>
      <c r="J33" s="88"/>
      <c r="M33" s="87"/>
      <c r="N33" s="87"/>
      <c r="O33" s="87"/>
    </row>
    <row r="34" spans="1:15" ht="14.5" customHeight="1" x14ac:dyDescent="0.55000000000000004">
      <c r="A34" s="751"/>
      <c r="B34" s="754"/>
      <c r="C34" s="757"/>
      <c r="D34" s="760"/>
      <c r="E34" s="763"/>
      <c r="F34" s="775"/>
      <c r="G34" s="745"/>
      <c r="H34" s="766"/>
      <c r="I34" s="302" t="s">
        <v>157</v>
      </c>
      <c r="J34" s="89"/>
    </row>
    <row r="35" spans="1:15" ht="14.5" customHeight="1" x14ac:dyDescent="0.55000000000000004">
      <c r="A35" s="749"/>
      <c r="B35" s="752"/>
      <c r="C35" s="767"/>
      <c r="D35" s="770"/>
      <c r="E35" s="761"/>
      <c r="F35" s="773" t="str">
        <f>IF(G35="","",G35+H35)</f>
        <v/>
      </c>
      <c r="G35" s="743"/>
      <c r="H35" s="764"/>
      <c r="I35" s="300" t="s">
        <v>168</v>
      </c>
      <c r="J35" s="90"/>
    </row>
    <row r="36" spans="1:15" ht="14.5" customHeight="1" x14ac:dyDescent="0.55000000000000004">
      <c r="A36" s="750"/>
      <c r="B36" s="753"/>
      <c r="C36" s="768"/>
      <c r="D36" s="771"/>
      <c r="E36" s="762"/>
      <c r="F36" s="774"/>
      <c r="G36" s="744"/>
      <c r="H36" s="765"/>
      <c r="I36" s="301" t="s">
        <v>150</v>
      </c>
      <c r="J36" s="88"/>
    </row>
    <row r="37" spans="1:15" ht="14.5" customHeight="1" x14ac:dyDescent="0.55000000000000004">
      <c r="A37" s="750"/>
      <c r="B37" s="753"/>
      <c r="C37" s="768"/>
      <c r="D37" s="771"/>
      <c r="E37" s="762"/>
      <c r="F37" s="774"/>
      <c r="G37" s="744"/>
      <c r="H37" s="765"/>
      <c r="I37" s="301" t="s">
        <v>169</v>
      </c>
      <c r="J37" s="88"/>
    </row>
    <row r="38" spans="1:15" ht="14.5" customHeight="1" x14ac:dyDescent="0.55000000000000004">
      <c r="A38" s="750"/>
      <c r="B38" s="753"/>
      <c r="C38" s="768"/>
      <c r="D38" s="771"/>
      <c r="E38" s="762"/>
      <c r="F38" s="774"/>
      <c r="G38" s="744"/>
      <c r="H38" s="765"/>
      <c r="I38" s="301" t="s">
        <v>154</v>
      </c>
      <c r="J38" s="88"/>
    </row>
    <row r="39" spans="1:15" ht="14.5" customHeight="1" x14ac:dyDescent="0.55000000000000004">
      <c r="A39" s="751"/>
      <c r="B39" s="754"/>
      <c r="C39" s="769"/>
      <c r="D39" s="772"/>
      <c r="E39" s="763"/>
      <c r="F39" s="775"/>
      <c r="G39" s="745"/>
      <c r="H39" s="766"/>
      <c r="I39" s="302" t="s">
        <v>157</v>
      </c>
      <c r="J39" s="89"/>
    </row>
    <row r="40" spans="1:15" ht="14.5" customHeight="1" x14ac:dyDescent="0.55000000000000004">
      <c r="A40" s="749"/>
      <c r="B40" s="752"/>
      <c r="C40" s="767"/>
      <c r="D40" s="777"/>
      <c r="E40" s="761"/>
      <c r="F40" s="773" t="str">
        <f>IF(G40="","",G40+H40)</f>
        <v/>
      </c>
      <c r="G40" s="743"/>
      <c r="H40" s="764"/>
      <c r="I40" s="300" t="s">
        <v>168</v>
      </c>
      <c r="J40" s="90"/>
    </row>
    <row r="41" spans="1:15" ht="14.5" customHeight="1" x14ac:dyDescent="0.55000000000000004">
      <c r="A41" s="750"/>
      <c r="B41" s="753"/>
      <c r="C41" s="768"/>
      <c r="D41" s="778"/>
      <c r="E41" s="762"/>
      <c r="F41" s="774"/>
      <c r="G41" s="744"/>
      <c r="H41" s="765"/>
      <c r="I41" s="301" t="s">
        <v>150</v>
      </c>
      <c r="J41" s="88"/>
    </row>
    <row r="42" spans="1:15" ht="14.5" customHeight="1" x14ac:dyDescent="0.55000000000000004">
      <c r="A42" s="750"/>
      <c r="B42" s="753"/>
      <c r="C42" s="768"/>
      <c r="D42" s="778"/>
      <c r="E42" s="762"/>
      <c r="F42" s="774"/>
      <c r="G42" s="744"/>
      <c r="H42" s="765"/>
      <c r="I42" s="301" t="s">
        <v>169</v>
      </c>
      <c r="J42" s="88"/>
    </row>
    <row r="43" spans="1:15" ht="14.5" customHeight="1" x14ac:dyDescent="0.55000000000000004">
      <c r="A43" s="750"/>
      <c r="B43" s="753"/>
      <c r="C43" s="768"/>
      <c r="D43" s="778"/>
      <c r="E43" s="762"/>
      <c r="F43" s="774"/>
      <c r="G43" s="744"/>
      <c r="H43" s="765"/>
      <c r="I43" s="301" t="s">
        <v>154</v>
      </c>
      <c r="J43" s="88"/>
    </row>
    <row r="44" spans="1:15" ht="14.5" customHeight="1" thickBot="1" x14ac:dyDescent="0.6">
      <c r="A44" s="751"/>
      <c r="B44" s="754"/>
      <c r="C44" s="769"/>
      <c r="D44" s="779"/>
      <c r="E44" s="763"/>
      <c r="F44" s="780"/>
      <c r="G44" s="776"/>
      <c r="H44" s="766"/>
      <c r="I44" s="302" t="s">
        <v>157</v>
      </c>
      <c r="J44" s="89"/>
    </row>
    <row r="45" spans="1:15" ht="14.25" customHeight="1" thickBot="1" x14ac:dyDescent="0.6">
      <c r="A45" s="275"/>
      <c r="B45" s="303"/>
      <c r="C45" s="303"/>
      <c r="D45" s="304"/>
      <c r="E45" s="304"/>
      <c r="F45" s="166" t="str">
        <f>IF(F5="","",SUM(F5:F44))</f>
        <v/>
      </c>
      <c r="G45" s="166" t="str">
        <f>IF(G5="","",SUM(G5:G44))</f>
        <v/>
      </c>
      <c r="H45" s="305"/>
      <c r="I45" s="297"/>
      <c r="J45" s="296"/>
    </row>
    <row r="46" spans="1:15" ht="15.75" customHeight="1" x14ac:dyDescent="0.55000000000000004">
      <c r="A46" s="275"/>
      <c r="B46" s="303"/>
      <c r="C46" s="303"/>
      <c r="D46" s="304"/>
      <c r="E46" s="304"/>
      <c r="F46" s="305"/>
      <c r="G46" s="305"/>
      <c r="H46" s="305"/>
      <c r="I46" s="209" t="s">
        <v>176</v>
      </c>
      <c r="J46" s="167">
        <f>SUMIF($A$5:$A$44,I46,$G$5:$G$44)</f>
        <v>0</v>
      </c>
    </row>
    <row r="47" spans="1:15" ht="16.5" customHeight="1" x14ac:dyDescent="0.55000000000000004">
      <c r="A47" s="275"/>
      <c r="B47" s="303"/>
      <c r="C47" s="303"/>
      <c r="D47" s="304"/>
      <c r="E47" s="304"/>
      <c r="F47" s="305"/>
      <c r="G47" s="305"/>
      <c r="H47" s="305"/>
      <c r="I47" s="210" t="s">
        <v>180</v>
      </c>
      <c r="J47" s="168">
        <f>SUMIF($A$5:$A$44,I47,$G$5:$G$44)</f>
        <v>0</v>
      </c>
    </row>
    <row r="48" spans="1:15" ht="16.5" customHeight="1" x14ac:dyDescent="0.55000000000000004">
      <c r="A48" s="275"/>
      <c r="B48" s="303"/>
      <c r="C48" s="303"/>
      <c r="D48" s="304"/>
      <c r="E48" s="304"/>
      <c r="F48" s="305"/>
      <c r="G48" s="305"/>
      <c r="H48" s="305"/>
      <c r="I48" s="211" t="s">
        <v>181</v>
      </c>
      <c r="J48" s="169">
        <f>SUMIF($A$5:$A$44,I48,$G$5:$G$44)</f>
        <v>0</v>
      </c>
    </row>
    <row r="49" spans="1:10" ht="18.5" thickBot="1" x14ac:dyDescent="0.6">
      <c r="A49" s="275"/>
      <c r="B49" s="294"/>
      <c r="C49" s="295"/>
      <c r="D49" s="295"/>
      <c r="E49" s="295"/>
      <c r="F49" s="295"/>
      <c r="G49" s="296"/>
      <c r="H49" s="296"/>
      <c r="I49" s="212" t="s">
        <v>129</v>
      </c>
      <c r="J49" s="170">
        <f>IF(AND(J46="",J47="",J48=""),"",SUM(J46:J48))</f>
        <v>0</v>
      </c>
    </row>
    <row r="50" spans="1:10" x14ac:dyDescent="0.55000000000000004">
      <c r="F50" s="72"/>
    </row>
    <row r="51" spans="1:10" x14ac:dyDescent="0.55000000000000004">
      <c r="F51" s="72"/>
    </row>
    <row r="52" spans="1:10" x14ac:dyDescent="0.55000000000000004">
      <c r="F52" s="72"/>
    </row>
    <row r="53" spans="1:10" x14ac:dyDescent="0.55000000000000004">
      <c r="F53" s="72"/>
    </row>
    <row r="54" spans="1:10" x14ac:dyDescent="0.55000000000000004">
      <c r="F54" s="72"/>
    </row>
    <row r="55" spans="1:10" x14ac:dyDescent="0.55000000000000004">
      <c r="F55" s="72"/>
    </row>
  </sheetData>
  <sheetProtection algorithmName="SHA-512" hashValue="/w9+yW0vrj0tM1/9FWPLFZp5V4sTQmE18uoi/Huu1O7U4HXRyITN4EZ30u59kjpqjuEdA6f/F/ETwFRJWMTcZw==" saltValue="GzBqEUR+09vXH6J7dc4alg==" spinCount="100000" sheet="1" objects="1" scenarios="1"/>
  <mergeCells count="69">
    <mergeCell ref="G40:G44"/>
    <mergeCell ref="H40:H44"/>
    <mergeCell ref="A40:A44"/>
    <mergeCell ref="B40:B44"/>
    <mergeCell ref="C40:C44"/>
    <mergeCell ref="D40:D44"/>
    <mergeCell ref="E40:E44"/>
    <mergeCell ref="F40:F44"/>
    <mergeCell ref="G30:G34"/>
    <mergeCell ref="H30:H34"/>
    <mergeCell ref="A35:A39"/>
    <mergeCell ref="B35:B39"/>
    <mergeCell ref="C35:C39"/>
    <mergeCell ref="D35:D39"/>
    <mergeCell ref="E35:E39"/>
    <mergeCell ref="F35:F39"/>
    <mergeCell ref="G35:G39"/>
    <mergeCell ref="H35:H39"/>
    <mergeCell ref="A30:A34"/>
    <mergeCell ref="B30:B34"/>
    <mergeCell ref="C30:C34"/>
    <mergeCell ref="D30:D34"/>
    <mergeCell ref="E30:E34"/>
    <mergeCell ref="F30:F34"/>
    <mergeCell ref="F25:F29"/>
    <mergeCell ref="G25:G29"/>
    <mergeCell ref="H25:H29"/>
    <mergeCell ref="A20:A24"/>
    <mergeCell ref="B20:B24"/>
    <mergeCell ref="C20:C24"/>
    <mergeCell ref="D20:D24"/>
    <mergeCell ref="E20:E24"/>
    <mergeCell ref="F20:F24"/>
    <mergeCell ref="A25:A29"/>
    <mergeCell ref="B25:B29"/>
    <mergeCell ref="C25:C29"/>
    <mergeCell ref="D25:D29"/>
    <mergeCell ref="E25:E29"/>
    <mergeCell ref="F15:F19"/>
    <mergeCell ref="G15:G19"/>
    <mergeCell ref="H15:H19"/>
    <mergeCell ref="G20:G24"/>
    <mergeCell ref="H20:H24"/>
    <mergeCell ref="A15:A19"/>
    <mergeCell ref="B15:B19"/>
    <mergeCell ref="C15:C19"/>
    <mergeCell ref="D15:D19"/>
    <mergeCell ref="E15:E19"/>
    <mergeCell ref="F5:F9"/>
    <mergeCell ref="G5:G9"/>
    <mergeCell ref="H5:H9"/>
    <mergeCell ref="A10:A14"/>
    <mergeCell ref="B10:B14"/>
    <mergeCell ref="C10:C14"/>
    <mergeCell ref="D10:D14"/>
    <mergeCell ref="E10:E14"/>
    <mergeCell ref="F10:F14"/>
    <mergeCell ref="G10:G14"/>
    <mergeCell ref="A5:A9"/>
    <mergeCell ref="B5:B9"/>
    <mergeCell ref="C5:C9"/>
    <mergeCell ref="D5:D9"/>
    <mergeCell ref="E5:E9"/>
    <mergeCell ref="H10:H14"/>
    <mergeCell ref="A1:I1"/>
    <mergeCell ref="A2:B2"/>
    <mergeCell ref="C2:F2"/>
    <mergeCell ref="A4:B4"/>
    <mergeCell ref="I4:J4"/>
  </mergeCells>
  <phoneticPr fontId="2"/>
  <conditionalFormatting sqref="E5 E10 E15 E20 E25 E30 E35 E40">
    <cfRule type="cellIs" dxfId="1" priority="16" stopIfTrue="1" operator="equal">
      <formula>"振"</formula>
    </cfRule>
  </conditionalFormatting>
  <conditionalFormatting sqref="E5:E44">
    <cfRule type="cellIs" dxfId="0" priority="15" operator="equal">
      <formula>"現"</formula>
    </cfRule>
  </conditionalFormatting>
  <dataValidations count="19">
    <dataValidation allowBlank="1" showInputMessage="1" showErrorMessage="1" prompt="入力不要_x000a_（自動入力されます）" sqref="J2"/>
    <dataValidation allowBlank="1" showInputMessage="1" showErrorMessage="1" prompt="交付決定日を入力_x000a_＊交付決定通知を参照_x000a__x000a_西暦年/月/日　_x000a_例）2023年4月1日_x000a_→2023/4/1" sqref="H2"/>
    <dataValidation type="list" allowBlank="1" showInputMessage="1" showErrorMessage="1" sqref="D25:D29">
      <formula1>INDIRECT($A$25)</formula1>
    </dataValidation>
    <dataValidation type="list" allowBlank="1" showInputMessage="1" showErrorMessage="1" sqref="D5:D9">
      <formula1>INDIRECT($A$5)</formula1>
    </dataValidation>
    <dataValidation type="list" allowBlank="1" showInputMessage="1" showErrorMessage="1" sqref="D10:D14">
      <formula1>INDIRECT($A$10)</formula1>
    </dataValidation>
    <dataValidation type="list" allowBlank="1" showInputMessage="1" showErrorMessage="1" sqref="D30:D34">
      <formula1>INDIRECT($A$30)</formula1>
    </dataValidation>
    <dataValidation type="list" allowBlank="1" showInputMessage="1" showErrorMessage="1" sqref="D15:D19">
      <formula1>INDIRECT($A$15)</formula1>
    </dataValidation>
    <dataValidation type="list" allowBlank="1" showInputMessage="1" showErrorMessage="1" sqref="D20:D24">
      <formula1>INDIRECT($A$20)</formula1>
    </dataValidation>
    <dataValidation type="list" allowBlank="1" showInputMessage="1" showErrorMessage="1" sqref="D35:D39">
      <formula1>INDIRECT($A$35)</formula1>
    </dataValidation>
    <dataValidation type="list" allowBlank="1" showInputMessage="1" showErrorMessage="1" prompt="経費の費目を選んでください" sqref="A5:A44">
      <formula1>販促費</formula1>
    </dataValidation>
    <dataValidation type="list" allowBlank="1" showInputMessage="1" showErrorMessage="1" prompt="区分を選んだ後、該当する内容をプルダウンで選択" sqref="D40:D44">
      <formula1>INDIRECT($A$40)</formula1>
    </dataValidation>
    <dataValidation allowBlank="1" showInputMessage="1" showErrorMessage="1" prompt="入力不要_x000a_(自動計算されます)" sqref="F5:F44"/>
    <dataValidation type="list" allowBlank="1" showInputMessage="1" showErrorMessage="1" prompt="同じ費目を複数申請する場合、連番にしてください" sqref="B5:B44">
      <formula1>"1,2,3,4,5,6,7"</formula1>
    </dataValidation>
    <dataValidation allowBlank="1" showInputMessage="1" showErrorMessage="1" prompt="見積書の日付を記入_x000a__x000a_西暦年/月/日_x000a_例）2023年4月1日_x000a_→2023/4/1" sqref="J5 J10 J15 J20 J25 J30 J35 J40"/>
    <dataValidation allowBlank="1" showInputMessage="1" showErrorMessage="1" prompt="納品日を記入_x000a__x000a_西暦年/月/日_x000a_例）2023年4月1日_x000a_→2023/4/1" sqref="J7 J12 J17 J22 J27 J32 J37 J42"/>
    <dataValidation allowBlank="1" showInputMessage="1" showErrorMessage="1" prompt="振込日を記入_x000a__x000a_西暦年/月/日_x000a_例）2023年4月1日_x000a_→2023/4/1" sqref="J9 J14 J19 J24 J29 J34 J39 J44"/>
    <dataValidation allowBlank="1" showInputMessage="1" showErrorMessage="1" prompt="請求書の日付を記入_x000a__x000a_西暦年/月/日_x000a_例）2023年4月1日_x000a_→2023/4/1" sqref="J8 J13 J18 J23 J28 J33 J38 J43"/>
    <dataValidation allowBlank="1" showInputMessage="1" showErrorMessage="1" prompt="契約書の日付を記入_x000a__x000a_西暦年/月/日_x000a_例）2023年4月1日_x000a_→2023/4/1" sqref="J6 J11 J16 J21 J26 J31 J36 J41"/>
    <dataValidation type="list" allowBlank="1" showInputMessage="1" showErrorMessage="1" prompt="支払手段を選んでください" sqref="E5:E44">
      <formula1>"振,現,小・手,クレ"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colBreaks count="1" manualBreakCount="1">
    <brk id="1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42"/>
  <sheetViews>
    <sheetView showGridLines="0" showZeros="0" view="pageBreakPreview" zoomScale="80" zoomScaleNormal="100" zoomScaleSheetLayoutView="80" zoomScalePageLayoutView="80" workbookViewId="0">
      <selection activeCell="W1" sqref="W1"/>
    </sheetView>
  </sheetViews>
  <sheetFormatPr defaultColWidth="9" defaultRowHeight="13" x14ac:dyDescent="0.55000000000000004"/>
  <cols>
    <col min="1" max="1" width="1.25" style="11" customWidth="1"/>
    <col min="2" max="2" width="2.5" style="11" customWidth="1"/>
    <col min="3" max="3" width="3.83203125" style="11" customWidth="1"/>
    <col min="4" max="4" width="4" style="11" customWidth="1"/>
    <col min="5" max="5" width="2.75" style="11" customWidth="1"/>
    <col min="6" max="6" width="6.25" style="11" customWidth="1"/>
    <col min="7" max="7" width="2.75" style="11" customWidth="1"/>
    <col min="8" max="8" width="5.08203125" style="11" customWidth="1"/>
    <col min="9" max="9" width="8" style="11" customWidth="1"/>
    <col min="10" max="10" width="3.33203125" style="11" customWidth="1"/>
    <col min="11" max="11" width="1.58203125" style="11" customWidth="1"/>
    <col min="12" max="12" width="2.5" style="11" customWidth="1"/>
    <col min="13" max="13" width="5" style="11" customWidth="1"/>
    <col min="14" max="14" width="2.33203125" style="11" customWidth="1"/>
    <col min="15" max="15" width="3.33203125" style="11" customWidth="1"/>
    <col min="16" max="16" width="2.75" style="11" customWidth="1"/>
    <col min="17" max="17" width="3.08203125" style="11" customWidth="1"/>
    <col min="18" max="18" width="5.25" style="11" customWidth="1"/>
    <col min="19" max="19" width="3.58203125" style="11" customWidth="1"/>
    <col min="20" max="20" width="6.83203125" style="11" customWidth="1"/>
    <col min="21" max="21" width="3.58203125" style="11" customWidth="1"/>
    <col min="22" max="22" width="1.83203125" style="11" customWidth="1"/>
    <col min="23" max="16384" width="9" style="1"/>
  </cols>
  <sheetData>
    <row r="1" spans="1:25" ht="14.25" customHeight="1" x14ac:dyDescent="0.55000000000000004">
      <c r="A1" s="253" t="s">
        <v>201</v>
      </c>
      <c r="B1" s="17"/>
      <c r="C1" s="17"/>
      <c r="D1" s="17"/>
      <c r="E1" s="17"/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5" ht="18.75" customHeight="1" x14ac:dyDescent="0.55000000000000004">
      <c r="A2" s="18"/>
      <c r="B2" s="19"/>
      <c r="C2" s="19"/>
      <c r="D2" s="19"/>
      <c r="E2" s="19"/>
      <c r="F2" s="19"/>
      <c r="G2" s="18"/>
      <c r="H2" s="18"/>
      <c r="I2" s="18"/>
      <c r="J2" s="18"/>
      <c r="K2" s="18"/>
      <c r="L2" s="18"/>
      <c r="M2" s="18"/>
      <c r="N2" s="18"/>
      <c r="O2" s="337" t="s">
        <v>24</v>
      </c>
      <c r="P2" s="337"/>
      <c r="Q2" s="334"/>
      <c r="R2" s="335"/>
      <c r="S2" s="335"/>
      <c r="T2" s="335"/>
      <c r="U2" s="336"/>
      <c r="V2" s="18"/>
    </row>
    <row r="3" spans="1:25" ht="12.75" customHeight="1" x14ac:dyDescent="0.55000000000000004">
      <c r="A3" s="19"/>
      <c r="B3" s="20"/>
      <c r="C3" s="19"/>
      <c r="D3" s="19"/>
      <c r="E3" s="19"/>
      <c r="F3" s="19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5" ht="16.5" customHeight="1" x14ac:dyDescent="0.55000000000000004">
      <c r="A4" s="19"/>
      <c r="B4" s="20" t="s">
        <v>0</v>
      </c>
      <c r="C4" s="19"/>
      <c r="D4" s="19"/>
      <c r="E4" s="19"/>
      <c r="F4" s="19"/>
      <c r="G4" s="18"/>
      <c r="H4" s="18"/>
      <c r="I4" s="21"/>
      <c r="J4" s="22"/>
      <c r="K4" s="22"/>
      <c r="L4" s="23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5" ht="16.5" customHeight="1" x14ac:dyDescent="0.55000000000000004">
      <c r="A5" s="19"/>
      <c r="B5" s="20" t="s">
        <v>1</v>
      </c>
      <c r="C5" s="19"/>
      <c r="D5" s="19"/>
      <c r="E5" s="19"/>
      <c r="F5" s="19"/>
      <c r="G5" s="18"/>
      <c r="H5" s="18"/>
      <c r="I5" s="18"/>
      <c r="J5" s="24"/>
      <c r="K5" s="24"/>
      <c r="L5" s="23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5" ht="17.25" customHeight="1" x14ac:dyDescent="0.55000000000000004">
      <c r="A6" s="19"/>
      <c r="B6" s="19"/>
      <c r="C6" s="19"/>
      <c r="D6" s="19"/>
      <c r="E6" s="19"/>
      <c r="F6" s="19"/>
      <c r="G6" s="18"/>
      <c r="H6" s="18"/>
      <c r="I6" s="18"/>
      <c r="J6" s="18"/>
      <c r="K6" s="18"/>
      <c r="L6" s="55" t="s">
        <v>25</v>
      </c>
      <c r="M6" s="264"/>
      <c r="N6" s="56" t="s">
        <v>26</v>
      </c>
      <c r="O6" s="338"/>
      <c r="P6" s="339"/>
      <c r="Q6" s="18"/>
      <c r="R6" s="18"/>
      <c r="S6" s="18"/>
      <c r="T6" s="25"/>
      <c r="U6" s="18"/>
      <c r="V6" s="18"/>
    </row>
    <row r="7" spans="1:25" ht="21.75" customHeight="1" x14ac:dyDescent="0.55000000000000004">
      <c r="A7" s="19"/>
      <c r="B7" s="19"/>
      <c r="C7" s="19"/>
      <c r="D7" s="19"/>
      <c r="E7" s="19"/>
      <c r="F7" s="19"/>
      <c r="G7" s="18"/>
      <c r="H7" s="320" t="s">
        <v>6</v>
      </c>
      <c r="I7" s="320"/>
      <c r="J7" s="320"/>
      <c r="K7" s="26"/>
      <c r="L7" s="340"/>
      <c r="M7" s="341"/>
      <c r="N7" s="341"/>
      <c r="O7" s="341"/>
      <c r="P7" s="341"/>
      <c r="Q7" s="342"/>
      <c r="R7" s="342"/>
      <c r="S7" s="342"/>
      <c r="T7" s="343"/>
      <c r="U7" s="18"/>
      <c r="V7" s="18"/>
      <c r="W7" s="2"/>
    </row>
    <row r="8" spans="1:25" ht="21" customHeight="1" x14ac:dyDescent="0.55000000000000004">
      <c r="A8" s="18"/>
      <c r="B8" s="27"/>
      <c r="C8" s="18"/>
      <c r="D8" s="18"/>
      <c r="E8" s="18"/>
      <c r="F8" s="18"/>
      <c r="G8" s="18"/>
      <c r="H8" s="18"/>
      <c r="I8" s="28"/>
      <c r="J8" s="28"/>
      <c r="K8" s="26"/>
      <c r="L8" s="344"/>
      <c r="M8" s="345"/>
      <c r="N8" s="345"/>
      <c r="O8" s="345"/>
      <c r="P8" s="345"/>
      <c r="Q8" s="345"/>
      <c r="R8" s="345"/>
      <c r="S8" s="345"/>
      <c r="T8" s="346"/>
      <c r="U8" s="18"/>
      <c r="V8" s="18"/>
      <c r="X8" s="309"/>
      <c r="Y8" s="309"/>
    </row>
    <row r="9" spans="1:25" ht="21" customHeight="1" x14ac:dyDescent="0.55000000000000004">
      <c r="A9" s="18"/>
      <c r="B9" s="18"/>
      <c r="C9" s="18"/>
      <c r="D9" s="18"/>
      <c r="E9" s="18"/>
      <c r="F9" s="18"/>
      <c r="G9" s="18"/>
      <c r="H9" s="320" t="s">
        <v>7</v>
      </c>
      <c r="I9" s="320"/>
      <c r="J9" s="320"/>
      <c r="K9" s="26"/>
      <c r="L9" s="310"/>
      <c r="M9" s="311"/>
      <c r="N9" s="311"/>
      <c r="O9" s="311"/>
      <c r="P9" s="311"/>
      <c r="Q9" s="311"/>
      <c r="R9" s="311"/>
      <c r="S9" s="311"/>
      <c r="T9" s="312"/>
      <c r="U9" s="18"/>
      <c r="V9" s="18"/>
      <c r="X9" s="6"/>
      <c r="Y9" s="6"/>
    </row>
    <row r="10" spans="1:25" ht="12" customHeight="1" x14ac:dyDescent="0.55000000000000004">
      <c r="A10" s="18"/>
      <c r="B10" s="27"/>
      <c r="C10" s="18"/>
      <c r="D10" s="18"/>
      <c r="E10" s="18"/>
      <c r="F10" s="18"/>
      <c r="G10" s="18"/>
      <c r="H10" s="18"/>
      <c r="I10" s="29"/>
      <c r="J10" s="29"/>
      <c r="K10" s="26"/>
      <c r="L10" s="313"/>
      <c r="M10" s="314"/>
      <c r="N10" s="314"/>
      <c r="O10" s="314"/>
      <c r="P10" s="314"/>
      <c r="Q10" s="314"/>
      <c r="R10" s="314"/>
      <c r="S10" s="314"/>
      <c r="T10" s="315"/>
      <c r="U10" s="18"/>
      <c r="V10" s="18"/>
      <c r="X10" s="7"/>
      <c r="Y10" s="7"/>
    </row>
    <row r="11" spans="1:25" ht="22.5" customHeight="1" x14ac:dyDescent="0.55000000000000004">
      <c r="A11" s="18"/>
      <c r="B11" s="18"/>
      <c r="C11" s="18"/>
      <c r="D11" s="18"/>
      <c r="E11" s="18"/>
      <c r="F11" s="18"/>
      <c r="G11" s="18"/>
      <c r="H11" s="321" t="s">
        <v>23</v>
      </c>
      <c r="I11" s="321"/>
      <c r="J11" s="321"/>
      <c r="K11" s="26"/>
      <c r="L11" s="30" t="s">
        <v>2</v>
      </c>
      <c r="M11" s="30"/>
      <c r="N11" s="316"/>
      <c r="O11" s="317"/>
      <c r="P11" s="317"/>
      <c r="Q11" s="317"/>
      <c r="R11" s="317"/>
      <c r="S11" s="317"/>
      <c r="T11" s="318"/>
      <c r="U11" s="18"/>
      <c r="V11" s="18"/>
      <c r="X11" s="3"/>
      <c r="Y11" s="3"/>
    </row>
    <row r="12" spans="1:25" ht="22.5" customHeight="1" x14ac:dyDescent="0.55000000000000004">
      <c r="A12" s="18"/>
      <c r="B12" s="31"/>
      <c r="C12" s="18"/>
      <c r="D12" s="18"/>
      <c r="E12" s="18"/>
      <c r="F12" s="18"/>
      <c r="G12" s="18"/>
      <c r="H12" s="18"/>
      <c r="I12" s="28"/>
      <c r="J12" s="28"/>
      <c r="K12" s="28"/>
      <c r="L12" s="30" t="s">
        <v>3</v>
      </c>
      <c r="M12" s="30"/>
      <c r="N12" s="322"/>
      <c r="O12" s="323"/>
      <c r="P12" s="323"/>
      <c r="Q12" s="323"/>
      <c r="R12" s="323"/>
      <c r="S12" s="323"/>
      <c r="T12" s="324"/>
      <c r="U12" s="32" t="s">
        <v>8</v>
      </c>
      <c r="V12" s="18"/>
      <c r="X12" s="4"/>
      <c r="Y12" s="4"/>
    </row>
    <row r="13" spans="1:25" ht="22.5" customHeight="1" x14ac:dyDescent="0.55000000000000004">
      <c r="A13" s="18"/>
      <c r="B13" s="31"/>
      <c r="C13" s="18"/>
      <c r="D13" s="18"/>
      <c r="E13" s="18"/>
      <c r="F13" s="18"/>
      <c r="G13" s="18"/>
      <c r="H13" s="359" t="s">
        <v>27</v>
      </c>
      <c r="I13" s="359"/>
      <c r="J13" s="359"/>
      <c r="K13" s="28"/>
      <c r="L13" s="326"/>
      <c r="M13" s="327"/>
      <c r="N13" s="327"/>
      <c r="O13" s="327"/>
      <c r="P13" s="327"/>
      <c r="Q13" s="328"/>
      <c r="R13" s="348" t="s">
        <v>28</v>
      </c>
      <c r="S13" s="349"/>
      <c r="T13" s="349"/>
      <c r="U13" s="349"/>
      <c r="V13" s="349"/>
      <c r="X13" s="4"/>
      <c r="Y13" s="4"/>
    </row>
    <row r="14" spans="1:25" ht="23.25" customHeight="1" x14ac:dyDescent="0.55000000000000004">
      <c r="A14" s="18"/>
      <c r="B14" s="31"/>
      <c r="C14" s="18"/>
      <c r="D14" s="18"/>
      <c r="E14" s="18"/>
      <c r="F14" s="18"/>
      <c r="G14" s="18"/>
      <c r="H14" s="18"/>
      <c r="I14" s="33"/>
      <c r="J14" s="33"/>
      <c r="K14" s="33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18"/>
      <c r="Y14" s="8"/>
    </row>
    <row r="15" spans="1:25" ht="21" customHeight="1" x14ac:dyDescent="0.55000000000000004">
      <c r="A15" s="18"/>
      <c r="B15" s="319" t="s">
        <v>29</v>
      </c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18"/>
    </row>
    <row r="16" spans="1:25" ht="18.75" customHeight="1" x14ac:dyDescent="0.55000000000000004">
      <c r="A16" s="18"/>
      <c r="B16" s="34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30" ht="16.5" customHeight="1" x14ac:dyDescent="0.5">
      <c r="A17" s="18"/>
      <c r="B17" s="18"/>
      <c r="C17" s="254" t="s">
        <v>17</v>
      </c>
      <c r="D17" s="60"/>
      <c r="E17" s="255" t="s">
        <v>5</v>
      </c>
      <c r="F17" s="60"/>
      <c r="G17" s="254" t="s">
        <v>32</v>
      </c>
      <c r="H17" s="60"/>
      <c r="I17" s="355" t="s">
        <v>117</v>
      </c>
      <c r="J17" s="356"/>
      <c r="K17" s="356"/>
      <c r="L17" s="356"/>
      <c r="M17" s="357"/>
      <c r="N17" s="358"/>
      <c r="O17" s="256" t="s">
        <v>33</v>
      </c>
      <c r="P17" s="18"/>
      <c r="Q17" s="256"/>
      <c r="R17" s="256"/>
      <c r="S17" s="256"/>
      <c r="T17" s="256"/>
      <c r="U17" s="256"/>
      <c r="V17" s="256"/>
      <c r="W17" s="57"/>
      <c r="X17" s="57"/>
      <c r="Y17" s="57"/>
    </row>
    <row r="18" spans="1:30" ht="21.75" customHeight="1" x14ac:dyDescent="0.5">
      <c r="A18" s="18"/>
      <c r="B18" s="350" t="s">
        <v>30</v>
      </c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350"/>
      <c r="N18" s="350"/>
      <c r="O18" s="350"/>
      <c r="P18" s="350"/>
      <c r="Q18" s="350"/>
      <c r="R18" s="350"/>
      <c r="S18" s="350"/>
      <c r="T18" s="350"/>
      <c r="U18" s="350"/>
      <c r="V18" s="350"/>
      <c r="W18" s="57"/>
      <c r="X18" s="57"/>
    </row>
    <row r="19" spans="1:30" ht="17.25" customHeight="1" x14ac:dyDescent="0.5">
      <c r="A19" s="18"/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57"/>
      <c r="X19" s="57"/>
    </row>
    <row r="20" spans="1:30" ht="15" customHeight="1" x14ac:dyDescent="0.55000000000000004">
      <c r="A20" s="18"/>
      <c r="B20" s="347" t="s">
        <v>4</v>
      </c>
      <c r="C20" s="347"/>
      <c r="D20" s="347"/>
      <c r="E20" s="347"/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18"/>
      <c r="V20" s="18"/>
    </row>
    <row r="21" spans="1:30" ht="16.5" customHeight="1" x14ac:dyDescent="0.55000000000000004">
      <c r="A21" s="18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5"/>
      <c r="T21" s="35"/>
      <c r="U21" s="18"/>
      <c r="V21" s="18"/>
      <c r="W21" s="9"/>
    </row>
    <row r="22" spans="1:30" ht="20.149999999999999" customHeight="1" x14ac:dyDescent="0.55000000000000004">
      <c r="A22" s="18"/>
      <c r="B22" s="332" t="s">
        <v>34</v>
      </c>
      <c r="C22" s="332"/>
      <c r="D22" s="332"/>
      <c r="E22" s="332"/>
      <c r="F22" s="354"/>
      <c r="G22" s="265"/>
      <c r="H22" s="75" t="s">
        <v>18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18"/>
      <c r="V22" s="37"/>
      <c r="W22" s="9"/>
    </row>
    <row r="23" spans="1:30" ht="7.5" customHeight="1" x14ac:dyDescent="0.55000000000000004">
      <c r="A23" s="21"/>
      <c r="B23" s="39"/>
      <c r="C23" s="41"/>
      <c r="D23" s="40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/>
      <c r="U23" s="18"/>
      <c r="V23" s="18"/>
      <c r="W23" s="9"/>
      <c r="X23" s="9"/>
      <c r="Y23" s="9"/>
      <c r="Z23" s="9"/>
      <c r="AA23" s="9"/>
      <c r="AB23" s="9"/>
      <c r="AC23" s="9"/>
      <c r="AD23" s="9"/>
    </row>
    <row r="24" spans="1:30" s="10" customFormat="1" ht="19.5" customHeight="1" x14ac:dyDescent="0.55000000000000004">
      <c r="A24" s="45"/>
      <c r="B24" s="46"/>
      <c r="C24" s="258"/>
      <c r="D24" s="258"/>
      <c r="E24" s="58"/>
      <c r="F24" s="58"/>
      <c r="G24" s="266"/>
      <c r="H24" s="76" t="s">
        <v>19</v>
      </c>
      <c r="I24" s="58"/>
      <c r="J24" s="58"/>
      <c r="K24" s="58"/>
      <c r="L24" s="58"/>
      <c r="M24" s="58"/>
      <c r="N24" s="58"/>
      <c r="O24" s="58"/>
      <c r="P24" s="44"/>
      <c r="Q24" s="44"/>
      <c r="R24" s="44"/>
      <c r="S24" s="47"/>
      <c r="T24" s="45"/>
      <c r="U24" s="45"/>
      <c r="V24" s="45"/>
    </row>
    <row r="25" spans="1:30" s="10" customFormat="1" ht="13.5" customHeight="1" x14ac:dyDescent="0.55000000000000004">
      <c r="A25" s="45"/>
      <c r="B25" s="46"/>
      <c r="C25" s="46"/>
      <c r="D25" s="46"/>
      <c r="E25" s="46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7"/>
      <c r="T25" s="45"/>
      <c r="U25" s="45"/>
      <c r="V25" s="45"/>
    </row>
    <row r="26" spans="1:30" ht="22.5" customHeight="1" x14ac:dyDescent="0.55000000000000004">
      <c r="A26" s="18"/>
      <c r="B26" s="332" t="s">
        <v>35</v>
      </c>
      <c r="C26" s="332"/>
      <c r="D26" s="332"/>
      <c r="E26" s="332"/>
      <c r="F26" s="354"/>
      <c r="G26" s="351"/>
      <c r="H26" s="352"/>
      <c r="I26" s="352"/>
      <c r="J26" s="352"/>
      <c r="K26" s="352"/>
      <c r="L26" s="352"/>
      <c r="M26" s="352"/>
      <c r="N26" s="352"/>
      <c r="O26" s="352"/>
      <c r="P26" s="352"/>
      <c r="Q26" s="352"/>
      <c r="R26" s="352"/>
      <c r="S26" s="352"/>
      <c r="T26" s="353"/>
      <c r="U26" s="18"/>
      <c r="V26" s="48"/>
    </row>
    <row r="27" spans="1:30" ht="13.5" customHeight="1" x14ac:dyDescent="0.15">
      <c r="A27" s="18"/>
      <c r="B27" s="213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49"/>
      <c r="R27" s="50">
        <f>IF(LEN(G26)&lt;=20,LEN(G26),"文字数超過")</f>
        <v>0</v>
      </c>
      <c r="S27" s="51"/>
      <c r="T27" s="18"/>
      <c r="U27" s="18"/>
      <c r="V27" s="48"/>
    </row>
    <row r="28" spans="1:30" ht="21.75" customHeight="1" x14ac:dyDescent="0.55000000000000004">
      <c r="A28" s="18"/>
      <c r="B28" s="332" t="s">
        <v>36</v>
      </c>
      <c r="C28" s="332"/>
      <c r="D28" s="332"/>
      <c r="E28" s="332"/>
      <c r="F28" s="332"/>
      <c r="G28" s="334"/>
      <c r="H28" s="335"/>
      <c r="I28" s="335"/>
      <c r="J28" s="335"/>
      <c r="K28" s="335"/>
      <c r="L28" s="335"/>
      <c r="M28" s="336"/>
      <c r="N28" s="18" t="s">
        <v>31</v>
      </c>
      <c r="O28" s="334"/>
      <c r="P28" s="335"/>
      <c r="Q28" s="335"/>
      <c r="R28" s="335"/>
      <c r="S28" s="335"/>
      <c r="T28" s="336"/>
      <c r="U28" s="18"/>
      <c r="V28" s="48"/>
    </row>
    <row r="29" spans="1:30" ht="16.5" customHeight="1" x14ac:dyDescent="0.55000000000000004">
      <c r="A29" s="18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  <c r="T29" s="54"/>
      <c r="U29" s="38"/>
      <c r="V29" s="48"/>
    </row>
    <row r="30" spans="1:30" ht="16.5" customHeight="1" x14ac:dyDescent="0.55000000000000004">
      <c r="A30" s="18"/>
      <c r="B30" s="329" t="s">
        <v>37</v>
      </c>
      <c r="C30" s="329"/>
      <c r="D30" s="329"/>
      <c r="E30" s="329"/>
      <c r="F30" s="329"/>
      <c r="G30" s="329"/>
      <c r="H30" s="329"/>
      <c r="I30" s="329"/>
      <c r="J30" s="330" t="s">
        <v>38</v>
      </c>
      <c r="K30" s="330"/>
      <c r="L30" s="330"/>
      <c r="M30" s="330"/>
      <c r="N30" s="330"/>
      <c r="O30" s="53"/>
      <c r="P30" s="53"/>
      <c r="Q30" s="53"/>
      <c r="R30" s="53"/>
      <c r="S30" s="54"/>
      <c r="T30" s="54"/>
      <c r="U30" s="38"/>
      <c r="V30" s="48"/>
    </row>
    <row r="31" spans="1:30" ht="15" customHeight="1" x14ac:dyDescent="0.55000000000000004">
      <c r="A31" s="18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4"/>
      <c r="T31" s="54"/>
      <c r="U31" s="38"/>
      <c r="V31" s="48"/>
    </row>
    <row r="32" spans="1:30" ht="18" customHeight="1" x14ac:dyDescent="0.55000000000000004">
      <c r="A32" s="18"/>
      <c r="B32" s="329" t="s">
        <v>192</v>
      </c>
      <c r="C32" s="329"/>
      <c r="D32" s="329"/>
      <c r="E32" s="329"/>
      <c r="F32" s="329"/>
      <c r="G32" s="329"/>
      <c r="H32" s="329"/>
      <c r="I32" s="329"/>
      <c r="J32" s="330" t="s">
        <v>39</v>
      </c>
      <c r="K32" s="330"/>
      <c r="L32" s="330"/>
      <c r="M32" s="330"/>
      <c r="N32" s="330"/>
      <c r="O32" s="53"/>
      <c r="P32" s="53"/>
      <c r="Q32" s="53"/>
      <c r="R32" s="53"/>
      <c r="S32" s="54"/>
      <c r="T32" s="54"/>
      <c r="U32" s="38"/>
      <c r="V32" s="48"/>
    </row>
    <row r="33" spans="1:22" ht="12" customHeight="1" x14ac:dyDescent="0.55000000000000004">
      <c r="A33" s="18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4"/>
      <c r="T33" s="54"/>
      <c r="U33" s="38"/>
      <c r="V33" s="48"/>
    </row>
    <row r="34" spans="1:22" ht="17.25" customHeight="1" x14ac:dyDescent="0.55000000000000004">
      <c r="A34" s="18"/>
      <c r="B34" s="332" t="s">
        <v>40</v>
      </c>
      <c r="C34" s="332"/>
      <c r="D34" s="332"/>
      <c r="E34" s="332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  <c r="U34" s="18"/>
      <c r="V34" s="18"/>
    </row>
    <row r="35" spans="1:22" ht="17.25" customHeight="1" x14ac:dyDescent="0.55000000000000004">
      <c r="A35" s="18"/>
      <c r="B35" s="214"/>
      <c r="C35" s="259" t="s">
        <v>41</v>
      </c>
      <c r="D35" s="260"/>
      <c r="E35" s="260"/>
      <c r="F35" s="260"/>
      <c r="G35" s="261"/>
      <c r="H35" s="261"/>
      <c r="I35" s="261"/>
      <c r="J35" s="261"/>
      <c r="K35" s="261"/>
      <c r="L35" s="261"/>
      <c r="M35" s="261"/>
      <c r="N35" s="261"/>
      <c r="O35" s="262"/>
      <c r="P35" s="262"/>
      <c r="Q35" s="262"/>
      <c r="R35" s="263"/>
      <c r="S35" s="59"/>
      <c r="T35" s="59"/>
      <c r="U35" s="59"/>
      <c r="V35" s="18"/>
    </row>
    <row r="36" spans="1:22" ht="17.25" customHeight="1" x14ac:dyDescent="0.55000000000000004">
      <c r="A36" s="18"/>
      <c r="B36" s="214"/>
      <c r="C36" s="259" t="s">
        <v>42</v>
      </c>
      <c r="D36" s="260"/>
      <c r="E36" s="260"/>
      <c r="F36" s="260"/>
      <c r="G36" s="261"/>
      <c r="H36" s="261"/>
      <c r="I36" s="261"/>
      <c r="J36" s="261"/>
      <c r="K36" s="261"/>
      <c r="L36" s="261"/>
      <c r="M36" s="261"/>
      <c r="N36" s="261"/>
      <c r="O36" s="262"/>
      <c r="P36" s="262"/>
      <c r="Q36" s="262"/>
      <c r="R36" s="263"/>
      <c r="S36" s="214"/>
      <c r="T36" s="214"/>
      <c r="U36" s="18"/>
      <c r="V36" s="18"/>
    </row>
    <row r="37" spans="1:22" ht="17.25" customHeight="1" x14ac:dyDescent="0.55000000000000004">
      <c r="A37" s="18"/>
      <c r="B37" s="214"/>
      <c r="C37" s="259" t="s">
        <v>43</v>
      </c>
      <c r="D37" s="260"/>
      <c r="E37" s="260"/>
      <c r="F37" s="260"/>
      <c r="G37" s="260"/>
      <c r="H37" s="260"/>
      <c r="I37" s="261"/>
      <c r="J37" s="261"/>
      <c r="K37" s="261"/>
      <c r="L37" s="261"/>
      <c r="M37" s="261"/>
      <c r="N37" s="261"/>
      <c r="O37" s="262"/>
      <c r="P37" s="262"/>
      <c r="Q37" s="262"/>
      <c r="R37" s="263"/>
      <c r="S37" s="214"/>
      <c r="T37" s="214"/>
      <c r="U37" s="18"/>
      <c r="V37" s="18"/>
    </row>
    <row r="38" spans="1:22" ht="17.25" customHeight="1" x14ac:dyDescent="0.55000000000000004">
      <c r="A38" s="18"/>
      <c r="B38" s="18"/>
      <c r="C38" s="259" t="s">
        <v>44</v>
      </c>
      <c r="D38" s="260"/>
      <c r="E38" s="260"/>
      <c r="F38" s="260"/>
      <c r="G38" s="260"/>
      <c r="H38" s="260"/>
      <c r="I38" s="261"/>
      <c r="J38" s="261"/>
      <c r="K38" s="261"/>
      <c r="L38" s="261"/>
      <c r="M38" s="261"/>
      <c r="N38" s="261"/>
      <c r="O38" s="262"/>
      <c r="P38" s="262"/>
      <c r="Q38" s="262"/>
      <c r="R38" s="263"/>
      <c r="S38" s="18"/>
      <c r="T38" s="18"/>
      <c r="U38" s="18"/>
      <c r="V38" s="18"/>
    </row>
    <row r="39" spans="1:22" ht="16.5" customHeight="1" x14ac:dyDescent="0.55000000000000004">
      <c r="B39" s="12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13"/>
      <c r="T39" s="13"/>
    </row>
    <row r="40" spans="1:22" ht="20.149999999999999" customHeight="1" x14ac:dyDescent="0.55000000000000004">
      <c r="B40" s="14"/>
      <c r="C40" s="14"/>
      <c r="D40" s="14"/>
      <c r="E40" s="14"/>
      <c r="F40" s="14"/>
      <c r="G40" s="14"/>
      <c r="H40" s="5"/>
      <c r="I40" s="14"/>
      <c r="J40" s="14"/>
      <c r="K40" s="14"/>
      <c r="L40" s="14"/>
      <c r="M40" s="333"/>
      <c r="N40" s="333"/>
      <c r="O40" s="333"/>
      <c r="P40" s="15"/>
      <c r="Q40" s="15"/>
      <c r="R40" s="15"/>
      <c r="S40" s="14"/>
      <c r="T40" s="14"/>
      <c r="U40" s="16"/>
    </row>
    <row r="41" spans="1:22" ht="20.149999999999999" customHeight="1" x14ac:dyDescent="0.55000000000000004">
      <c r="C41" s="331"/>
      <c r="D41" s="331"/>
      <c r="E41" s="331"/>
      <c r="F41" s="331"/>
      <c r="G41" s="331"/>
    </row>
    <row r="42" spans="1:22" ht="3.65" customHeight="1" x14ac:dyDescent="0.55000000000000004"/>
  </sheetData>
  <sheetProtection algorithmName="SHA-512" hashValue="sKySsRHIABpxfptjPgt2UcW8juRGvx5aphAfkimsbWAyo57OWxc+M/mTmxSZ2YgRMlmjnC1uijeEm8Bcp8A+Bw==" saltValue="nz+VgymJGkGxxdCEz6pjCQ==" spinCount="100000" sheet="1" formatCells="0"/>
  <mergeCells count="33">
    <mergeCell ref="Q2:U2"/>
    <mergeCell ref="O2:P2"/>
    <mergeCell ref="O6:P6"/>
    <mergeCell ref="B28:F28"/>
    <mergeCell ref="G28:M28"/>
    <mergeCell ref="O28:T28"/>
    <mergeCell ref="L7:T8"/>
    <mergeCell ref="B20:T20"/>
    <mergeCell ref="R13:V13"/>
    <mergeCell ref="B18:V18"/>
    <mergeCell ref="G26:T26"/>
    <mergeCell ref="B26:F26"/>
    <mergeCell ref="B22:F22"/>
    <mergeCell ref="I17:L17"/>
    <mergeCell ref="M17:N17"/>
    <mergeCell ref="H13:J13"/>
    <mergeCell ref="B30:I30"/>
    <mergeCell ref="J30:N30"/>
    <mergeCell ref="C41:G41"/>
    <mergeCell ref="B34:T34"/>
    <mergeCell ref="M40:O40"/>
    <mergeCell ref="B32:I32"/>
    <mergeCell ref="J32:N32"/>
    <mergeCell ref="X8:Y8"/>
    <mergeCell ref="L9:T10"/>
    <mergeCell ref="N11:T11"/>
    <mergeCell ref="B15:U15"/>
    <mergeCell ref="H7:J7"/>
    <mergeCell ref="H9:J9"/>
    <mergeCell ref="H11:J11"/>
    <mergeCell ref="N12:T12"/>
    <mergeCell ref="L14:U14"/>
    <mergeCell ref="L13:Q13"/>
  </mergeCells>
  <phoneticPr fontId="2"/>
  <conditionalFormatting sqref="V14">
    <cfRule type="cellIs" dxfId="28" priority="2" operator="equal">
      <formula>"文字数超過"</formula>
    </cfRule>
  </conditionalFormatting>
  <conditionalFormatting sqref="R27">
    <cfRule type="cellIs" dxfId="27" priority="1" operator="equal">
      <formula>"文字数超過"</formula>
    </cfRule>
  </conditionalFormatting>
  <dataValidations count="13">
    <dataValidation type="list" allowBlank="1" showInputMessage="1" showErrorMessage="1" prompt="プルダウンして選択" sqref="G22 G24 C23">
      <formula1>"      ,○"</formula1>
    </dataValidation>
    <dataValidation allowBlank="1" showInputMessage="1" showErrorMessage="1" prompt="▶「履歴事項全部証明書」と同一の役職名を入力_x000a_例）×代表取締役社長_x000a_　　　○代表取締役_x000a_▶個人事業主は記入不要" sqref="N11"/>
    <dataValidation allowBlank="1" showInputMessage="1" showErrorMessage="1" prompt="▶「履歴事項全部証明書」（個人の場合は「開業届」）と同じ表記(旧字体含む)で入力" sqref="N12"/>
    <dataValidation allowBlank="1" showInputMessage="1" showErrorMessage="1" prompt="▶「履歴事項全部証明書」（個人の場合は「開業届」）と同じ表記(旧字体含む)で入力_x000a_▶英数字は「半角」で入力" sqref="L7:T10"/>
    <dataValidation imeMode="halfAlpha" allowBlank="1" showInputMessage="1" showErrorMessage="1" prompt="交付決定通知を確認のうえ入力" sqref="D17"/>
    <dataValidation allowBlank="1" showInputMessage="1" showErrorMessage="1" prompt="西暦年/月/日　を半角で入力_x000a_例）_x000a_2023年4月1日_x000a_→2023/4/1" sqref="Q2:U2"/>
    <dataValidation allowBlank="1" showInputMessage="1" showErrorMessage="1" prompt="▼交付決定日を入力_x000a__x000a_西暦年/月/日　を半角で入力_x000a_例）_x000a_2023年4月1日_x000a_→2023/4/1" sqref="G28:M28"/>
    <dataValidation allowBlank="1" showInputMessage="1" showErrorMessage="1" prompt="申請書および交付決定通知書と同一に" sqref="G26:T26"/>
    <dataValidation allowBlank="1" showInputMessage="1" showErrorMessage="1" prompt="半角数字で入力" sqref="M6 O6:P6"/>
    <dataValidation allowBlank="1" showInputMessage="1" showErrorMessage="1" prompt="半角数字で入力_x000a_例）_x000a_03-9999-9999" sqref="L13:Q13"/>
    <dataValidation allowBlank="1" showInputMessage="1" showErrorMessage="1" prompt="交付決定通知を確認のうえ入力" sqref="M17:N17"/>
    <dataValidation imeMode="halfAlpha" allowBlank="1" showInputMessage="1" showErrorMessage="1" prompt="交付決定通知を確認のうえ入力" sqref="H17 F17"/>
    <dataValidation allowBlank="1" showInputMessage="1" showErrorMessage="1" prompt="▼すべての事業を終えた日（最終支払日等）を入力_x000a__x000a_西暦年/月/日　を半角で入力_x000a_例）_x000a_2023年4月1日_x000a_→2023/4/1" sqref="O28:T28"/>
  </dataValidations>
  <printOptions horizontalCentered="1"/>
  <pageMargins left="0.78740157480314965" right="0.47244094488188981" top="0.39370078740157483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V40"/>
  <sheetViews>
    <sheetView showGridLines="0" view="pageBreakPreview" topLeftCell="A21" zoomScale="80" zoomScaleNormal="100" zoomScaleSheetLayoutView="80" workbookViewId="0">
      <selection activeCell="X1" sqref="X1"/>
    </sheetView>
  </sheetViews>
  <sheetFormatPr defaultColWidth="9" defaultRowHeight="15" customHeight="1" x14ac:dyDescent="0.55000000000000004"/>
  <cols>
    <col min="1" max="3" width="1.58203125" style="62" customWidth="1"/>
    <col min="4" max="4" width="2.58203125" style="62" customWidth="1"/>
    <col min="5" max="5" width="10.08203125" style="62" customWidth="1"/>
    <col min="6" max="7" width="2.33203125" style="62" customWidth="1"/>
    <col min="8" max="8" width="4.33203125" style="62" customWidth="1"/>
    <col min="9" max="9" width="3.58203125" style="62" customWidth="1"/>
    <col min="10" max="10" width="2.83203125" style="62" customWidth="1"/>
    <col min="11" max="11" width="3.58203125" style="62" customWidth="1"/>
    <col min="12" max="12" width="3.33203125" style="62" customWidth="1"/>
    <col min="13" max="13" width="3.58203125" style="62" customWidth="1"/>
    <col min="14" max="14" width="3" style="62" customWidth="1"/>
    <col min="15" max="15" width="4.83203125" style="62" customWidth="1"/>
    <col min="16" max="16" width="4.33203125" style="62" customWidth="1"/>
    <col min="17" max="17" width="4.25" style="62" customWidth="1"/>
    <col min="18" max="18" width="3.58203125" style="62" customWidth="1"/>
    <col min="19" max="19" width="3.5" style="62" customWidth="1"/>
    <col min="20" max="20" width="3.58203125" style="62" customWidth="1"/>
    <col min="21" max="21" width="4.08203125" style="64" customWidth="1"/>
    <col min="22" max="22" width="3.83203125" style="62" customWidth="1"/>
    <col min="23" max="16384" width="9" style="62"/>
  </cols>
  <sheetData>
    <row r="1" spans="1:22" ht="15" customHeight="1" x14ac:dyDescent="0.55000000000000004">
      <c r="A1" s="219" t="s">
        <v>45</v>
      </c>
      <c r="B1" s="219"/>
      <c r="C1" s="219"/>
      <c r="D1" s="219"/>
      <c r="E1" s="219"/>
      <c r="F1" s="219"/>
      <c r="G1" s="220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2"/>
      <c r="V1" s="221"/>
    </row>
    <row r="2" spans="1:22" ht="27.75" customHeight="1" x14ac:dyDescent="0.55000000000000004">
      <c r="A2" s="369" t="s">
        <v>46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</row>
    <row r="3" spans="1:22" ht="17.5" customHeight="1" x14ac:dyDescent="0.55000000000000004">
      <c r="A3" s="220"/>
      <c r="B3" s="220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</row>
    <row r="4" spans="1:22" s="63" customFormat="1" ht="20.149999999999999" customHeight="1" x14ac:dyDescent="0.55000000000000004">
      <c r="A4" s="224" t="s">
        <v>47</v>
      </c>
      <c r="B4" s="225"/>
      <c r="C4" s="226"/>
      <c r="D4" s="226"/>
      <c r="E4" s="226"/>
      <c r="F4" s="226"/>
      <c r="G4" s="226"/>
      <c r="H4" s="227" t="s">
        <v>193</v>
      </c>
      <c r="I4" s="228"/>
      <c r="J4" s="228"/>
      <c r="K4" s="228"/>
      <c r="L4" s="229"/>
      <c r="M4" s="230"/>
      <c r="N4" s="229"/>
      <c r="O4" s="230"/>
      <c r="P4" s="230"/>
      <c r="Q4" s="227"/>
      <c r="R4" s="229"/>
      <c r="S4" s="229"/>
      <c r="T4" s="231"/>
      <c r="U4" s="232"/>
      <c r="V4" s="231"/>
    </row>
    <row r="5" spans="1:22" s="63" customFormat="1" ht="9" customHeight="1" x14ac:dyDescent="0.55000000000000004">
      <c r="A5" s="228"/>
      <c r="B5" s="228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0"/>
      <c r="V5" s="234"/>
    </row>
    <row r="6" spans="1:22" s="63" customFormat="1" ht="21" customHeight="1" x14ac:dyDescent="0.55000000000000004">
      <c r="A6" s="235" t="s">
        <v>49</v>
      </c>
      <c r="B6" s="225"/>
      <c r="C6" s="236"/>
      <c r="D6" s="236"/>
      <c r="E6" s="236"/>
      <c r="F6" s="236"/>
      <c r="G6" s="236"/>
      <c r="H6" s="380"/>
      <c r="I6" s="381"/>
      <c r="J6" s="381"/>
      <c r="K6" s="381"/>
      <c r="L6" s="381"/>
      <c r="M6" s="382"/>
      <c r="N6" s="237" t="s">
        <v>22</v>
      </c>
      <c r="O6" s="383" t="s">
        <v>50</v>
      </c>
      <c r="P6" s="383"/>
      <c r="Q6" s="383"/>
      <c r="R6" s="383"/>
      <c r="S6" s="383"/>
      <c r="T6" s="383"/>
      <c r="U6" s="383"/>
      <c r="V6" s="383"/>
    </row>
    <row r="7" spans="1:22" s="63" customFormat="1" ht="7.5" customHeight="1" x14ac:dyDescent="0.55000000000000004">
      <c r="A7" s="228"/>
      <c r="B7" s="228"/>
      <c r="C7" s="231"/>
      <c r="D7" s="238"/>
      <c r="E7" s="238"/>
      <c r="F7" s="239"/>
      <c r="G7" s="238"/>
      <c r="H7" s="238"/>
      <c r="I7" s="238"/>
      <c r="J7" s="238"/>
      <c r="K7" s="238"/>
      <c r="L7" s="238"/>
      <c r="M7" s="238"/>
      <c r="N7" s="238"/>
      <c r="O7" s="239"/>
      <c r="P7" s="238"/>
      <c r="Q7" s="238"/>
      <c r="R7" s="238"/>
      <c r="S7" s="238"/>
      <c r="T7" s="238"/>
      <c r="U7" s="238"/>
      <c r="V7" s="239"/>
    </row>
    <row r="8" spans="1:22" s="63" customFormat="1" ht="21" customHeight="1" x14ac:dyDescent="0.55000000000000004">
      <c r="A8" s="235" t="s">
        <v>51</v>
      </c>
      <c r="B8" s="225"/>
      <c r="C8" s="236"/>
      <c r="D8" s="236"/>
      <c r="E8" s="236"/>
      <c r="F8" s="236"/>
      <c r="G8" s="236"/>
      <c r="H8" s="380"/>
      <c r="I8" s="381"/>
      <c r="J8" s="381"/>
      <c r="K8" s="381"/>
      <c r="L8" s="381"/>
      <c r="M8" s="382"/>
      <c r="N8" s="240" t="s">
        <v>20</v>
      </c>
      <c r="O8" s="384" t="s">
        <v>52</v>
      </c>
      <c r="P8" s="384"/>
      <c r="Q8" s="384"/>
      <c r="R8" s="384"/>
      <c r="S8" s="384"/>
      <c r="T8" s="384"/>
      <c r="U8" s="384"/>
      <c r="V8" s="384"/>
    </row>
    <row r="9" spans="1:22" s="63" customFormat="1" ht="11.25" customHeight="1" x14ac:dyDescent="0.55000000000000004">
      <c r="A9" s="228"/>
      <c r="B9" s="228"/>
      <c r="C9" s="231"/>
      <c r="D9" s="238"/>
      <c r="E9" s="238"/>
      <c r="F9" s="239"/>
      <c r="G9" s="238"/>
      <c r="H9" s="240"/>
      <c r="I9" s="239"/>
      <c r="J9" s="239"/>
      <c r="K9" s="370"/>
      <c r="L9" s="370"/>
      <c r="M9" s="370"/>
      <c r="N9" s="370"/>
      <c r="O9" s="370"/>
      <c r="P9" s="228"/>
      <c r="Q9" s="238"/>
      <c r="R9" s="238"/>
      <c r="S9" s="238"/>
      <c r="T9" s="238"/>
      <c r="U9" s="238"/>
      <c r="V9" s="239"/>
    </row>
    <row r="10" spans="1:22" s="63" customFormat="1" ht="21" customHeight="1" x14ac:dyDescent="0.55000000000000004">
      <c r="A10" s="235" t="s">
        <v>48</v>
      </c>
      <c r="B10" s="235"/>
      <c r="C10" s="236"/>
      <c r="D10" s="236"/>
      <c r="E10" s="236"/>
      <c r="F10" s="236"/>
      <c r="G10" s="236"/>
      <c r="H10" s="240"/>
      <c r="I10" s="238"/>
      <c r="J10" s="238"/>
      <c r="K10" s="238"/>
      <c r="L10" s="238"/>
      <c r="M10" s="238"/>
      <c r="N10" s="238"/>
      <c r="O10" s="239"/>
      <c r="P10" s="240"/>
      <c r="Q10" s="238"/>
      <c r="R10" s="238"/>
      <c r="S10" s="238"/>
      <c r="T10" s="238"/>
      <c r="U10" s="238"/>
      <c r="V10" s="239"/>
    </row>
    <row r="11" spans="1:22" s="70" customFormat="1" ht="17" x14ac:dyDescent="0.55000000000000004">
      <c r="A11" s="241"/>
      <c r="B11" s="241" t="s">
        <v>53</v>
      </c>
      <c r="C11" s="242"/>
      <c r="D11" s="242"/>
      <c r="E11" s="242"/>
      <c r="F11" s="242"/>
      <c r="G11" s="242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4"/>
      <c r="V11" s="245"/>
    </row>
    <row r="12" spans="1:22" ht="18" customHeight="1" x14ac:dyDescent="0.55000000000000004">
      <c r="A12" s="220"/>
      <c r="B12" s="220"/>
      <c r="C12" s="371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3"/>
    </row>
    <row r="13" spans="1:22" ht="18" customHeight="1" x14ac:dyDescent="0.55000000000000004">
      <c r="A13" s="220"/>
      <c r="B13" s="220"/>
      <c r="C13" s="374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6"/>
    </row>
    <row r="14" spans="1:22" ht="18" customHeight="1" x14ac:dyDescent="0.55000000000000004">
      <c r="A14" s="220"/>
      <c r="B14" s="220"/>
      <c r="C14" s="374"/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6"/>
    </row>
    <row r="15" spans="1:22" ht="18" customHeight="1" x14ac:dyDescent="0.55000000000000004">
      <c r="A15" s="220"/>
      <c r="B15" s="220"/>
      <c r="C15" s="374"/>
      <c r="D15" s="375"/>
      <c r="E15" s="375"/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75"/>
      <c r="R15" s="375"/>
      <c r="S15" s="375"/>
      <c r="T15" s="375"/>
      <c r="U15" s="375"/>
      <c r="V15" s="376"/>
    </row>
    <row r="16" spans="1:22" ht="18" customHeight="1" x14ac:dyDescent="0.55000000000000004">
      <c r="A16" s="220"/>
      <c r="B16" s="220"/>
      <c r="C16" s="374"/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  <c r="T16" s="375"/>
      <c r="U16" s="375"/>
      <c r="V16" s="376"/>
    </row>
    <row r="17" spans="1:22" ht="18" customHeight="1" x14ac:dyDescent="0.55000000000000004">
      <c r="A17" s="220"/>
      <c r="B17" s="220"/>
      <c r="C17" s="377"/>
      <c r="D17" s="378"/>
      <c r="E17" s="378"/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79"/>
    </row>
    <row r="18" spans="1:22" ht="12.75" customHeight="1" x14ac:dyDescent="0.55000000000000004">
      <c r="A18" s="220"/>
      <c r="B18" s="220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7"/>
      <c r="V18" s="246"/>
    </row>
    <row r="19" spans="1:22" s="69" customFormat="1" ht="17" x14ac:dyDescent="0.55000000000000004">
      <c r="A19" s="248"/>
      <c r="B19" s="248" t="s">
        <v>54</v>
      </c>
      <c r="C19" s="249"/>
      <c r="D19" s="249"/>
      <c r="E19" s="249"/>
      <c r="F19" s="249"/>
      <c r="G19" s="249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</row>
    <row r="20" spans="1:22" ht="18" customHeight="1" x14ac:dyDescent="0.55000000000000004">
      <c r="A20" s="220"/>
      <c r="B20" s="220"/>
      <c r="C20" s="371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3"/>
    </row>
    <row r="21" spans="1:22" ht="18" customHeight="1" x14ac:dyDescent="0.55000000000000004">
      <c r="A21" s="220"/>
      <c r="B21" s="220"/>
      <c r="C21" s="374"/>
      <c r="D21" s="375"/>
      <c r="E21" s="375"/>
      <c r="F21" s="375"/>
      <c r="G21" s="375"/>
      <c r="H21" s="375"/>
      <c r="I21" s="375"/>
      <c r="J21" s="375"/>
      <c r="K21" s="375"/>
      <c r="L21" s="375"/>
      <c r="M21" s="375"/>
      <c r="N21" s="375"/>
      <c r="O21" s="375"/>
      <c r="P21" s="375"/>
      <c r="Q21" s="375"/>
      <c r="R21" s="375"/>
      <c r="S21" s="375"/>
      <c r="T21" s="375"/>
      <c r="U21" s="375"/>
      <c r="V21" s="376"/>
    </row>
    <row r="22" spans="1:22" ht="18" customHeight="1" x14ac:dyDescent="0.55000000000000004">
      <c r="A22" s="220"/>
      <c r="B22" s="220"/>
      <c r="C22" s="374"/>
      <c r="D22" s="375"/>
      <c r="E22" s="375"/>
      <c r="F22" s="375"/>
      <c r="G22" s="37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5"/>
      <c r="S22" s="375"/>
      <c r="T22" s="375"/>
      <c r="U22" s="375"/>
      <c r="V22" s="376"/>
    </row>
    <row r="23" spans="1:22" ht="18" customHeight="1" x14ac:dyDescent="0.55000000000000004">
      <c r="A23" s="220"/>
      <c r="B23" s="220"/>
      <c r="C23" s="374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6"/>
    </row>
    <row r="24" spans="1:22" ht="18" customHeight="1" x14ac:dyDescent="0.55000000000000004">
      <c r="A24" s="220"/>
      <c r="B24" s="220"/>
      <c r="C24" s="374"/>
      <c r="D24" s="375"/>
      <c r="E24" s="375"/>
      <c r="F24" s="375"/>
      <c r="G24" s="375"/>
      <c r="H24" s="375"/>
      <c r="I24" s="375"/>
      <c r="J24" s="375"/>
      <c r="K24" s="375"/>
      <c r="L24" s="375"/>
      <c r="M24" s="375"/>
      <c r="N24" s="375"/>
      <c r="O24" s="375"/>
      <c r="P24" s="375"/>
      <c r="Q24" s="375"/>
      <c r="R24" s="375"/>
      <c r="S24" s="375"/>
      <c r="T24" s="375"/>
      <c r="U24" s="375"/>
      <c r="V24" s="376"/>
    </row>
    <row r="25" spans="1:22" ht="18" customHeight="1" x14ac:dyDescent="0.55000000000000004">
      <c r="A25" s="220"/>
      <c r="B25" s="220"/>
      <c r="C25" s="377"/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8"/>
      <c r="P25" s="378"/>
      <c r="Q25" s="378"/>
      <c r="R25" s="378"/>
      <c r="S25" s="378"/>
      <c r="T25" s="378"/>
      <c r="U25" s="378"/>
      <c r="V25" s="379"/>
    </row>
    <row r="26" spans="1:22" ht="15" customHeight="1" x14ac:dyDescent="0.55000000000000004">
      <c r="A26" s="220"/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51"/>
      <c r="V26" s="220"/>
    </row>
    <row r="27" spans="1:22" s="69" customFormat="1" ht="15" customHeight="1" x14ac:dyDescent="0.55000000000000004">
      <c r="A27" s="248"/>
      <c r="B27" s="248" t="s">
        <v>55</v>
      </c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52"/>
      <c r="V27" s="248"/>
    </row>
    <row r="28" spans="1:22" ht="18" customHeight="1" x14ac:dyDescent="0.55000000000000004">
      <c r="A28" s="220"/>
      <c r="B28" s="220"/>
      <c r="C28" s="360"/>
      <c r="D28" s="361"/>
      <c r="E28" s="361"/>
      <c r="F28" s="361"/>
      <c r="G28" s="361"/>
      <c r="H28" s="361"/>
      <c r="I28" s="361"/>
      <c r="J28" s="361"/>
      <c r="K28" s="361"/>
      <c r="L28" s="361"/>
      <c r="M28" s="361"/>
      <c r="N28" s="361"/>
      <c r="O28" s="361"/>
      <c r="P28" s="361"/>
      <c r="Q28" s="361"/>
      <c r="R28" s="361"/>
      <c r="S28" s="361"/>
      <c r="T28" s="361"/>
      <c r="U28" s="361"/>
      <c r="V28" s="362"/>
    </row>
    <row r="29" spans="1:22" ht="18" customHeight="1" x14ac:dyDescent="0.55000000000000004">
      <c r="A29" s="220"/>
      <c r="B29" s="220"/>
      <c r="C29" s="363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5"/>
    </row>
    <row r="30" spans="1:22" ht="18" customHeight="1" x14ac:dyDescent="0.55000000000000004">
      <c r="A30" s="220"/>
      <c r="B30" s="220"/>
      <c r="C30" s="363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5"/>
    </row>
    <row r="31" spans="1:22" ht="18" customHeight="1" x14ac:dyDescent="0.55000000000000004">
      <c r="A31" s="220"/>
      <c r="B31" s="220"/>
      <c r="C31" s="363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365"/>
    </row>
    <row r="32" spans="1:22" ht="18" customHeight="1" x14ac:dyDescent="0.55000000000000004">
      <c r="A32" s="220"/>
      <c r="B32" s="220"/>
      <c r="C32" s="363"/>
      <c r="D32" s="364"/>
      <c r="E32" s="364"/>
      <c r="F32" s="364"/>
      <c r="G32" s="364"/>
      <c r="H32" s="364"/>
      <c r="I32" s="364"/>
      <c r="J32" s="364"/>
      <c r="K32" s="364"/>
      <c r="L32" s="364"/>
      <c r="M32" s="364"/>
      <c r="N32" s="364"/>
      <c r="O32" s="364"/>
      <c r="P32" s="364"/>
      <c r="Q32" s="364"/>
      <c r="R32" s="364"/>
      <c r="S32" s="364"/>
      <c r="T32" s="364"/>
      <c r="U32" s="364"/>
      <c r="V32" s="365"/>
    </row>
    <row r="33" spans="1:22" ht="18" customHeight="1" x14ac:dyDescent="0.55000000000000004">
      <c r="A33" s="220"/>
      <c r="B33" s="220"/>
      <c r="C33" s="366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68"/>
    </row>
    <row r="34" spans="1:22" ht="15" customHeight="1" x14ac:dyDescent="0.55000000000000004">
      <c r="A34" s="220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51"/>
      <c r="V34" s="220"/>
    </row>
    <row r="35" spans="1:22" s="69" customFormat="1" ht="15" customHeight="1" x14ac:dyDescent="0.55000000000000004">
      <c r="A35" s="248"/>
      <c r="B35" s="248" t="s">
        <v>56</v>
      </c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52"/>
      <c r="V35" s="248"/>
    </row>
    <row r="36" spans="1:22" ht="18" customHeight="1" x14ac:dyDescent="0.55000000000000004">
      <c r="A36" s="220"/>
      <c r="B36" s="220"/>
      <c r="C36" s="360"/>
      <c r="D36" s="361"/>
      <c r="E36" s="361"/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361"/>
      <c r="R36" s="361"/>
      <c r="S36" s="361"/>
      <c r="T36" s="361"/>
      <c r="U36" s="361"/>
      <c r="V36" s="362"/>
    </row>
    <row r="37" spans="1:22" ht="18" customHeight="1" x14ac:dyDescent="0.55000000000000004">
      <c r="A37" s="220"/>
      <c r="B37" s="220"/>
      <c r="C37" s="363"/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4"/>
      <c r="S37" s="364"/>
      <c r="T37" s="364"/>
      <c r="U37" s="364"/>
      <c r="V37" s="365"/>
    </row>
    <row r="38" spans="1:22" ht="18" customHeight="1" x14ac:dyDescent="0.55000000000000004">
      <c r="A38" s="220"/>
      <c r="B38" s="220"/>
      <c r="C38" s="363"/>
      <c r="D38" s="364"/>
      <c r="E38" s="364"/>
      <c r="F38" s="364"/>
      <c r="G38" s="364"/>
      <c r="H38" s="364"/>
      <c r="I38" s="364"/>
      <c r="J38" s="364"/>
      <c r="K38" s="364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5"/>
    </row>
    <row r="39" spans="1:22" ht="18" customHeight="1" x14ac:dyDescent="0.55000000000000004">
      <c r="A39" s="220"/>
      <c r="B39" s="220"/>
      <c r="C39" s="363"/>
      <c r="D39" s="364"/>
      <c r="E39" s="364"/>
      <c r="F39" s="364"/>
      <c r="G39" s="364"/>
      <c r="H39" s="364"/>
      <c r="I39" s="364"/>
      <c r="J39" s="364"/>
      <c r="K39" s="364"/>
      <c r="L39" s="364"/>
      <c r="M39" s="364"/>
      <c r="N39" s="364"/>
      <c r="O39" s="364"/>
      <c r="P39" s="364"/>
      <c r="Q39" s="364"/>
      <c r="R39" s="364"/>
      <c r="S39" s="364"/>
      <c r="T39" s="364"/>
      <c r="U39" s="364"/>
      <c r="V39" s="365"/>
    </row>
    <row r="40" spans="1:22" ht="18" customHeight="1" x14ac:dyDescent="0.55000000000000004">
      <c r="A40" s="220"/>
      <c r="B40" s="220"/>
      <c r="C40" s="366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8"/>
    </row>
  </sheetData>
  <sheetProtection algorithmName="SHA-512" hashValue="otLdOkkk37FfpLrJ0VC8QKLUoS+k6+IfF2jIG5fPISmVtu8VYXeihuQexAPODDl8VzDr3+UWlKdSzL4oYaBv+g==" saltValue="ST3lFs3ADx1NA2ArbmJe8Q==" spinCount="100000" sheet="1" formatCells="0"/>
  <mergeCells count="10">
    <mergeCell ref="C36:V40"/>
    <mergeCell ref="C28:V33"/>
    <mergeCell ref="A2:V2"/>
    <mergeCell ref="K9:O9"/>
    <mergeCell ref="C12:V17"/>
    <mergeCell ref="C20:V25"/>
    <mergeCell ref="H6:M6"/>
    <mergeCell ref="H8:M8"/>
    <mergeCell ref="O6:V6"/>
    <mergeCell ref="O8:V8"/>
  </mergeCells>
  <phoneticPr fontId="2"/>
  <dataValidations count="4">
    <dataValidation imeMode="halfAlpha" allowBlank="1" showInputMessage="1" showErrorMessage="1" sqref="K9:O9 N6:O6"/>
    <dataValidation allowBlank="1" showInputMessage="1" showErrorMessage="1" prompt="【7月申請】_x000a_令和3年9月1日～令和4年9月30日_x000a__x000a_【8月申請】_x000a_令和3年10月1日～令和4年10月31日" sqref="V4 S4"/>
    <dataValidation allowBlank="1" showInputMessage="1" showErrorMessage="1" prompt="交付決定通知に記載の金額を入力" sqref="H6:M6"/>
    <dataValidation allowBlank="1" showInputMessage="1" showErrorMessage="1" prompt="変更承認申請をしていない場合は、入力不要" sqref="H8:M8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37"/>
  <sheetViews>
    <sheetView view="pageBreakPreview" zoomScale="80" zoomScaleNormal="70" zoomScaleSheetLayoutView="80" workbookViewId="0">
      <selection activeCell="J1" sqref="J1"/>
    </sheetView>
  </sheetViews>
  <sheetFormatPr defaultColWidth="9" defaultRowHeight="21.65" customHeight="1" x14ac:dyDescent="0.55000000000000004"/>
  <cols>
    <col min="1" max="1" width="3.25" style="65" customWidth="1"/>
    <col min="2" max="2" width="4.83203125" style="65" customWidth="1"/>
    <col min="3" max="3" width="8.33203125" style="65" customWidth="1"/>
    <col min="4" max="4" width="16.58203125" style="67" customWidth="1"/>
    <col min="5" max="5" width="3.58203125" style="67" customWidth="1"/>
    <col min="6" max="6" width="16.58203125" style="67" customWidth="1"/>
    <col min="7" max="7" width="10.33203125" style="67" customWidth="1"/>
    <col min="8" max="8" width="11.58203125" style="67" customWidth="1"/>
    <col min="9" max="9" width="5.08203125" style="68" customWidth="1"/>
    <col min="10" max="16384" width="9" style="65"/>
  </cols>
  <sheetData>
    <row r="1" spans="1:9" ht="13" customHeight="1" x14ac:dyDescent="0.55000000000000004">
      <c r="A1" s="408" t="s">
        <v>122</v>
      </c>
      <c r="B1" s="408"/>
      <c r="C1" s="408"/>
      <c r="D1" s="408"/>
      <c r="E1" s="267"/>
      <c r="F1" s="267"/>
      <c r="G1" s="267"/>
      <c r="H1" s="267"/>
      <c r="I1" s="268"/>
    </row>
    <row r="2" spans="1:9" s="71" customFormat="1" ht="14.5" customHeight="1" x14ac:dyDescent="0.55000000000000004">
      <c r="A2" s="409" t="s">
        <v>65</v>
      </c>
      <c r="B2" s="409"/>
      <c r="C2" s="409"/>
      <c r="D2" s="409"/>
      <c r="E2" s="409"/>
      <c r="F2" s="409"/>
      <c r="G2" s="409"/>
      <c r="H2" s="409"/>
      <c r="I2" s="409"/>
    </row>
    <row r="3" spans="1:9" ht="19" customHeight="1" x14ac:dyDescent="0.55000000000000004">
      <c r="A3" s="399" t="s">
        <v>67</v>
      </c>
      <c r="B3" s="398" t="s">
        <v>9</v>
      </c>
      <c r="C3" s="398"/>
      <c r="D3" s="403"/>
      <c r="E3" s="404"/>
      <c r="F3" s="404"/>
      <c r="G3" s="269" t="s">
        <v>100</v>
      </c>
      <c r="H3" s="114"/>
      <c r="I3" s="270" t="s">
        <v>101</v>
      </c>
    </row>
    <row r="4" spans="1:9" ht="19" customHeight="1" x14ac:dyDescent="0.55000000000000004">
      <c r="A4" s="400"/>
      <c r="B4" s="397" t="s">
        <v>57</v>
      </c>
      <c r="C4" s="397"/>
      <c r="D4" s="394"/>
      <c r="E4" s="395"/>
      <c r="F4" s="395"/>
      <c r="G4" s="271" t="s">
        <v>99</v>
      </c>
      <c r="H4" s="115"/>
      <c r="I4" s="272" t="s">
        <v>58</v>
      </c>
    </row>
    <row r="5" spans="1:9" ht="19" customHeight="1" x14ac:dyDescent="0.55000000000000004">
      <c r="A5" s="400"/>
      <c r="B5" s="392" t="s">
        <v>98</v>
      </c>
      <c r="C5" s="393"/>
      <c r="D5" s="394"/>
      <c r="E5" s="395"/>
      <c r="F5" s="396"/>
      <c r="G5" s="271" t="s">
        <v>66</v>
      </c>
      <c r="H5" s="115"/>
      <c r="I5" s="272" t="s">
        <v>58</v>
      </c>
    </row>
    <row r="6" spans="1:9" ht="19" customHeight="1" x14ac:dyDescent="0.55000000000000004">
      <c r="A6" s="400"/>
      <c r="B6" s="397" t="s">
        <v>10</v>
      </c>
      <c r="C6" s="271" t="s">
        <v>11</v>
      </c>
      <c r="D6" s="66"/>
      <c r="E6" s="273" t="s">
        <v>12</v>
      </c>
      <c r="F6" s="66"/>
      <c r="G6" s="274" t="s">
        <v>59</v>
      </c>
      <c r="H6" s="116"/>
      <c r="I6" s="272" t="s">
        <v>60</v>
      </c>
    </row>
    <row r="7" spans="1:9" ht="19" customHeight="1" x14ac:dyDescent="0.55000000000000004">
      <c r="A7" s="400"/>
      <c r="B7" s="397"/>
      <c r="C7" s="271" t="s">
        <v>13</v>
      </c>
      <c r="D7" s="66"/>
      <c r="E7" s="273" t="s">
        <v>12</v>
      </c>
      <c r="F7" s="66"/>
      <c r="G7" s="271" t="s">
        <v>61</v>
      </c>
      <c r="H7" s="115"/>
      <c r="I7" s="272" t="s">
        <v>58</v>
      </c>
    </row>
    <row r="8" spans="1:9" ht="28" customHeight="1" x14ac:dyDescent="0.55000000000000004">
      <c r="A8" s="401"/>
      <c r="B8" s="385" t="s">
        <v>62</v>
      </c>
      <c r="C8" s="386"/>
      <c r="D8" s="405"/>
      <c r="E8" s="406"/>
      <c r="F8" s="406"/>
      <c r="G8" s="406"/>
      <c r="H8" s="406"/>
      <c r="I8" s="407"/>
    </row>
    <row r="9" spans="1:9" ht="28" customHeight="1" x14ac:dyDescent="0.55000000000000004">
      <c r="A9" s="402"/>
      <c r="B9" s="387" t="s">
        <v>64</v>
      </c>
      <c r="C9" s="388"/>
      <c r="D9" s="389"/>
      <c r="E9" s="390"/>
      <c r="F9" s="390"/>
      <c r="G9" s="390"/>
      <c r="H9" s="390"/>
      <c r="I9" s="391"/>
    </row>
    <row r="10" spans="1:9" ht="19" customHeight="1" x14ac:dyDescent="0.55000000000000004">
      <c r="A10" s="399" t="s">
        <v>68</v>
      </c>
      <c r="B10" s="398" t="s">
        <v>9</v>
      </c>
      <c r="C10" s="398"/>
      <c r="D10" s="403"/>
      <c r="E10" s="404"/>
      <c r="F10" s="404"/>
      <c r="G10" s="269" t="s">
        <v>100</v>
      </c>
      <c r="H10" s="114"/>
      <c r="I10" s="270" t="s">
        <v>101</v>
      </c>
    </row>
    <row r="11" spans="1:9" ht="19" customHeight="1" x14ac:dyDescent="0.55000000000000004">
      <c r="A11" s="400"/>
      <c r="B11" s="397" t="s">
        <v>57</v>
      </c>
      <c r="C11" s="397"/>
      <c r="D11" s="394"/>
      <c r="E11" s="395"/>
      <c r="F11" s="395"/>
      <c r="G11" s="271" t="s">
        <v>99</v>
      </c>
      <c r="H11" s="115"/>
      <c r="I11" s="272" t="s">
        <v>58</v>
      </c>
    </row>
    <row r="12" spans="1:9" ht="19" customHeight="1" x14ac:dyDescent="0.55000000000000004">
      <c r="A12" s="400"/>
      <c r="B12" s="392" t="s">
        <v>98</v>
      </c>
      <c r="C12" s="393"/>
      <c r="D12" s="394"/>
      <c r="E12" s="395"/>
      <c r="F12" s="396"/>
      <c r="G12" s="271" t="s">
        <v>66</v>
      </c>
      <c r="H12" s="115"/>
      <c r="I12" s="272" t="s">
        <v>58</v>
      </c>
    </row>
    <row r="13" spans="1:9" ht="19" customHeight="1" x14ac:dyDescent="0.55000000000000004">
      <c r="A13" s="400"/>
      <c r="B13" s="397" t="s">
        <v>10</v>
      </c>
      <c r="C13" s="271" t="s">
        <v>11</v>
      </c>
      <c r="D13" s="66"/>
      <c r="E13" s="273" t="s">
        <v>12</v>
      </c>
      <c r="F13" s="66"/>
      <c r="G13" s="274" t="s">
        <v>59</v>
      </c>
      <c r="H13" s="116"/>
      <c r="I13" s="272" t="s">
        <v>60</v>
      </c>
    </row>
    <row r="14" spans="1:9" ht="19" customHeight="1" x14ac:dyDescent="0.55000000000000004">
      <c r="A14" s="400"/>
      <c r="B14" s="397"/>
      <c r="C14" s="271" t="s">
        <v>13</v>
      </c>
      <c r="D14" s="66"/>
      <c r="E14" s="273" t="s">
        <v>12</v>
      </c>
      <c r="F14" s="66"/>
      <c r="G14" s="271" t="s">
        <v>61</v>
      </c>
      <c r="H14" s="115"/>
      <c r="I14" s="272" t="s">
        <v>58</v>
      </c>
    </row>
    <row r="15" spans="1:9" ht="28" customHeight="1" x14ac:dyDescent="0.55000000000000004">
      <c r="A15" s="401"/>
      <c r="B15" s="385" t="s">
        <v>62</v>
      </c>
      <c r="C15" s="386"/>
      <c r="D15" s="405"/>
      <c r="E15" s="406"/>
      <c r="F15" s="406"/>
      <c r="G15" s="406"/>
      <c r="H15" s="406"/>
      <c r="I15" s="407"/>
    </row>
    <row r="16" spans="1:9" ht="28" customHeight="1" x14ac:dyDescent="0.55000000000000004">
      <c r="A16" s="402"/>
      <c r="B16" s="387" t="s">
        <v>64</v>
      </c>
      <c r="C16" s="388"/>
      <c r="D16" s="389"/>
      <c r="E16" s="390"/>
      <c r="F16" s="390"/>
      <c r="G16" s="390"/>
      <c r="H16" s="390"/>
      <c r="I16" s="391"/>
    </row>
    <row r="17" spans="1:9" ht="19" customHeight="1" x14ac:dyDescent="0.55000000000000004">
      <c r="A17" s="399" t="s">
        <v>69</v>
      </c>
      <c r="B17" s="398" t="s">
        <v>9</v>
      </c>
      <c r="C17" s="398"/>
      <c r="D17" s="403"/>
      <c r="E17" s="404"/>
      <c r="F17" s="404"/>
      <c r="G17" s="269" t="s">
        <v>100</v>
      </c>
      <c r="H17" s="114"/>
      <c r="I17" s="270" t="s">
        <v>101</v>
      </c>
    </row>
    <row r="18" spans="1:9" ht="19" customHeight="1" x14ac:dyDescent="0.55000000000000004">
      <c r="A18" s="400"/>
      <c r="B18" s="397" t="s">
        <v>57</v>
      </c>
      <c r="C18" s="397"/>
      <c r="D18" s="394"/>
      <c r="E18" s="395"/>
      <c r="F18" s="395"/>
      <c r="G18" s="271" t="s">
        <v>99</v>
      </c>
      <c r="H18" s="115"/>
      <c r="I18" s="272" t="s">
        <v>58</v>
      </c>
    </row>
    <row r="19" spans="1:9" ht="19" customHeight="1" x14ac:dyDescent="0.55000000000000004">
      <c r="A19" s="400"/>
      <c r="B19" s="392" t="s">
        <v>98</v>
      </c>
      <c r="C19" s="393"/>
      <c r="D19" s="394"/>
      <c r="E19" s="395"/>
      <c r="F19" s="396"/>
      <c r="G19" s="271" t="s">
        <v>66</v>
      </c>
      <c r="H19" s="115"/>
      <c r="I19" s="272" t="s">
        <v>58</v>
      </c>
    </row>
    <row r="20" spans="1:9" ht="19" customHeight="1" x14ac:dyDescent="0.55000000000000004">
      <c r="A20" s="400"/>
      <c r="B20" s="397" t="s">
        <v>10</v>
      </c>
      <c r="C20" s="271" t="s">
        <v>11</v>
      </c>
      <c r="D20" s="66"/>
      <c r="E20" s="273" t="s">
        <v>12</v>
      </c>
      <c r="F20" s="66"/>
      <c r="G20" s="274" t="s">
        <v>59</v>
      </c>
      <c r="H20" s="116"/>
      <c r="I20" s="272" t="s">
        <v>60</v>
      </c>
    </row>
    <row r="21" spans="1:9" ht="19" customHeight="1" x14ac:dyDescent="0.55000000000000004">
      <c r="A21" s="400"/>
      <c r="B21" s="397"/>
      <c r="C21" s="271" t="s">
        <v>13</v>
      </c>
      <c r="D21" s="66"/>
      <c r="E21" s="273" t="s">
        <v>12</v>
      </c>
      <c r="F21" s="66"/>
      <c r="G21" s="271" t="s">
        <v>61</v>
      </c>
      <c r="H21" s="115"/>
      <c r="I21" s="272" t="s">
        <v>58</v>
      </c>
    </row>
    <row r="22" spans="1:9" ht="28" customHeight="1" x14ac:dyDescent="0.55000000000000004">
      <c r="A22" s="401"/>
      <c r="B22" s="385" t="s">
        <v>62</v>
      </c>
      <c r="C22" s="386"/>
      <c r="D22" s="405"/>
      <c r="E22" s="406"/>
      <c r="F22" s="406"/>
      <c r="G22" s="406"/>
      <c r="H22" s="406"/>
      <c r="I22" s="407"/>
    </row>
    <row r="23" spans="1:9" ht="28" customHeight="1" x14ac:dyDescent="0.55000000000000004">
      <c r="A23" s="402"/>
      <c r="B23" s="387" t="s">
        <v>64</v>
      </c>
      <c r="C23" s="388"/>
      <c r="D23" s="389"/>
      <c r="E23" s="390"/>
      <c r="F23" s="390"/>
      <c r="G23" s="390"/>
      <c r="H23" s="390"/>
      <c r="I23" s="391"/>
    </row>
    <row r="24" spans="1:9" ht="19" customHeight="1" x14ac:dyDescent="0.55000000000000004">
      <c r="A24" s="399" t="s">
        <v>70</v>
      </c>
      <c r="B24" s="398" t="s">
        <v>9</v>
      </c>
      <c r="C24" s="398"/>
      <c r="D24" s="403"/>
      <c r="E24" s="404"/>
      <c r="F24" s="404"/>
      <c r="G24" s="269" t="s">
        <v>100</v>
      </c>
      <c r="H24" s="114"/>
      <c r="I24" s="270" t="s">
        <v>101</v>
      </c>
    </row>
    <row r="25" spans="1:9" ht="19" customHeight="1" x14ac:dyDescent="0.55000000000000004">
      <c r="A25" s="400"/>
      <c r="B25" s="397" t="s">
        <v>57</v>
      </c>
      <c r="C25" s="397"/>
      <c r="D25" s="394"/>
      <c r="E25" s="395"/>
      <c r="F25" s="395"/>
      <c r="G25" s="271" t="s">
        <v>99</v>
      </c>
      <c r="H25" s="115"/>
      <c r="I25" s="272" t="s">
        <v>58</v>
      </c>
    </row>
    <row r="26" spans="1:9" ht="19" customHeight="1" x14ac:dyDescent="0.55000000000000004">
      <c r="A26" s="400"/>
      <c r="B26" s="392" t="s">
        <v>98</v>
      </c>
      <c r="C26" s="393"/>
      <c r="D26" s="394"/>
      <c r="E26" s="395"/>
      <c r="F26" s="396"/>
      <c r="G26" s="271" t="s">
        <v>66</v>
      </c>
      <c r="H26" s="115"/>
      <c r="I26" s="272" t="s">
        <v>58</v>
      </c>
    </row>
    <row r="27" spans="1:9" ht="19" customHeight="1" x14ac:dyDescent="0.55000000000000004">
      <c r="A27" s="400"/>
      <c r="B27" s="397" t="s">
        <v>10</v>
      </c>
      <c r="C27" s="271" t="s">
        <v>11</v>
      </c>
      <c r="D27" s="66"/>
      <c r="E27" s="273" t="s">
        <v>12</v>
      </c>
      <c r="F27" s="66"/>
      <c r="G27" s="274" t="s">
        <v>59</v>
      </c>
      <c r="H27" s="116"/>
      <c r="I27" s="272" t="s">
        <v>60</v>
      </c>
    </row>
    <row r="28" spans="1:9" ht="19" customHeight="1" x14ac:dyDescent="0.55000000000000004">
      <c r="A28" s="400"/>
      <c r="B28" s="397"/>
      <c r="C28" s="271" t="s">
        <v>13</v>
      </c>
      <c r="D28" s="66"/>
      <c r="E28" s="273" t="s">
        <v>12</v>
      </c>
      <c r="F28" s="66"/>
      <c r="G28" s="271" t="s">
        <v>61</v>
      </c>
      <c r="H28" s="115"/>
      <c r="I28" s="272" t="s">
        <v>58</v>
      </c>
    </row>
    <row r="29" spans="1:9" ht="29.15" customHeight="1" x14ac:dyDescent="0.55000000000000004">
      <c r="A29" s="401"/>
      <c r="B29" s="385" t="s">
        <v>62</v>
      </c>
      <c r="C29" s="386"/>
      <c r="D29" s="405"/>
      <c r="E29" s="406"/>
      <c r="F29" s="406"/>
      <c r="G29" s="406"/>
      <c r="H29" s="406"/>
      <c r="I29" s="407"/>
    </row>
    <row r="30" spans="1:9" ht="29.15" customHeight="1" x14ac:dyDescent="0.55000000000000004">
      <c r="A30" s="402"/>
      <c r="B30" s="387" t="s">
        <v>64</v>
      </c>
      <c r="C30" s="388"/>
      <c r="D30" s="389"/>
      <c r="E30" s="390"/>
      <c r="F30" s="390"/>
      <c r="G30" s="390"/>
      <c r="H30" s="390"/>
      <c r="I30" s="391"/>
    </row>
    <row r="31" spans="1:9" ht="19" customHeight="1" x14ac:dyDescent="0.55000000000000004">
      <c r="A31" s="399" t="s">
        <v>14</v>
      </c>
      <c r="B31" s="398" t="s">
        <v>9</v>
      </c>
      <c r="C31" s="398"/>
      <c r="D31" s="403"/>
      <c r="E31" s="404"/>
      <c r="F31" s="404"/>
      <c r="G31" s="269" t="s">
        <v>100</v>
      </c>
      <c r="H31" s="114"/>
      <c r="I31" s="270" t="s">
        <v>101</v>
      </c>
    </row>
    <row r="32" spans="1:9" ht="19" customHeight="1" x14ac:dyDescent="0.55000000000000004">
      <c r="A32" s="400"/>
      <c r="B32" s="397" t="s">
        <v>57</v>
      </c>
      <c r="C32" s="397"/>
      <c r="D32" s="394"/>
      <c r="E32" s="395"/>
      <c r="F32" s="395"/>
      <c r="G32" s="271" t="s">
        <v>99</v>
      </c>
      <c r="H32" s="115"/>
      <c r="I32" s="272" t="s">
        <v>58</v>
      </c>
    </row>
    <row r="33" spans="1:9" ht="19" customHeight="1" x14ac:dyDescent="0.55000000000000004">
      <c r="A33" s="400"/>
      <c r="B33" s="392" t="s">
        <v>98</v>
      </c>
      <c r="C33" s="393"/>
      <c r="D33" s="394"/>
      <c r="E33" s="395"/>
      <c r="F33" s="396"/>
      <c r="G33" s="271" t="s">
        <v>66</v>
      </c>
      <c r="H33" s="115"/>
      <c r="I33" s="272" t="s">
        <v>58</v>
      </c>
    </row>
    <row r="34" spans="1:9" ht="19" customHeight="1" x14ac:dyDescent="0.55000000000000004">
      <c r="A34" s="400"/>
      <c r="B34" s="397" t="s">
        <v>10</v>
      </c>
      <c r="C34" s="271" t="s">
        <v>11</v>
      </c>
      <c r="D34" s="66"/>
      <c r="E34" s="273" t="s">
        <v>12</v>
      </c>
      <c r="F34" s="66"/>
      <c r="G34" s="274" t="s">
        <v>59</v>
      </c>
      <c r="H34" s="116"/>
      <c r="I34" s="272" t="s">
        <v>60</v>
      </c>
    </row>
    <row r="35" spans="1:9" ht="19" customHeight="1" x14ac:dyDescent="0.55000000000000004">
      <c r="A35" s="400"/>
      <c r="B35" s="397"/>
      <c r="C35" s="271" t="s">
        <v>13</v>
      </c>
      <c r="D35" s="66"/>
      <c r="E35" s="273" t="s">
        <v>12</v>
      </c>
      <c r="F35" s="66"/>
      <c r="G35" s="271" t="s">
        <v>61</v>
      </c>
      <c r="H35" s="115"/>
      <c r="I35" s="272" t="s">
        <v>58</v>
      </c>
    </row>
    <row r="36" spans="1:9" ht="29.15" customHeight="1" x14ac:dyDescent="0.55000000000000004">
      <c r="A36" s="401"/>
      <c r="B36" s="385" t="s">
        <v>62</v>
      </c>
      <c r="C36" s="386"/>
      <c r="D36" s="405"/>
      <c r="E36" s="406"/>
      <c r="F36" s="406"/>
      <c r="G36" s="406"/>
      <c r="H36" s="406"/>
      <c r="I36" s="407"/>
    </row>
    <row r="37" spans="1:9" ht="29.15" customHeight="1" x14ac:dyDescent="0.55000000000000004">
      <c r="A37" s="402"/>
      <c r="B37" s="387" t="s">
        <v>64</v>
      </c>
      <c r="C37" s="388"/>
      <c r="D37" s="389"/>
      <c r="E37" s="390"/>
      <c r="F37" s="390"/>
      <c r="G37" s="390"/>
      <c r="H37" s="390"/>
      <c r="I37" s="391"/>
    </row>
  </sheetData>
  <sheetProtection algorithmName="SHA-512" hashValue="Wwgr89MA5geUKH5YVCHorDv/Winc5s5gZmAB51D2k5bDTmf/f8JpmnCoRCMl2UqZ9G/KpaTeF0z+xo9ZnaZyaQ==" saltValue="Zmy19elbB4zSqr2mDRVvMA==" spinCount="100000" sheet="1" objects="1" scenarios="1"/>
  <mergeCells count="62">
    <mergeCell ref="D10:F10"/>
    <mergeCell ref="B11:C11"/>
    <mergeCell ref="D8:I8"/>
    <mergeCell ref="A1:D1"/>
    <mergeCell ref="A2:I2"/>
    <mergeCell ref="A3:A9"/>
    <mergeCell ref="B3:C3"/>
    <mergeCell ref="D3:F3"/>
    <mergeCell ref="B4:C4"/>
    <mergeCell ref="D4:F4"/>
    <mergeCell ref="B6:B7"/>
    <mergeCell ref="A24:A30"/>
    <mergeCell ref="B24:C24"/>
    <mergeCell ref="D24:F24"/>
    <mergeCell ref="B25:C25"/>
    <mergeCell ref="B16:C16"/>
    <mergeCell ref="D16:I16"/>
    <mergeCell ref="A17:A23"/>
    <mergeCell ref="B17:C17"/>
    <mergeCell ref="D17:F17"/>
    <mergeCell ref="B18:C18"/>
    <mergeCell ref="D18:F18"/>
    <mergeCell ref="B20:B21"/>
    <mergeCell ref="A10:A16"/>
    <mergeCell ref="D15:I15"/>
    <mergeCell ref="D22:I22"/>
    <mergeCell ref="D29:I29"/>
    <mergeCell ref="A31:A37"/>
    <mergeCell ref="B31:C31"/>
    <mergeCell ref="D31:F31"/>
    <mergeCell ref="B32:C32"/>
    <mergeCell ref="D32:F32"/>
    <mergeCell ref="B34:B35"/>
    <mergeCell ref="D36:I36"/>
    <mergeCell ref="B36:C36"/>
    <mergeCell ref="B37:C37"/>
    <mergeCell ref="D37:I37"/>
    <mergeCell ref="B33:C33"/>
    <mergeCell ref="D33:F33"/>
    <mergeCell ref="B30:C30"/>
    <mergeCell ref="D30:I30"/>
    <mergeCell ref="D25:F25"/>
    <mergeCell ref="B27:B28"/>
    <mergeCell ref="B29:C29"/>
    <mergeCell ref="B26:C26"/>
    <mergeCell ref="D26:F26"/>
    <mergeCell ref="B22:C22"/>
    <mergeCell ref="B23:C23"/>
    <mergeCell ref="D23:I23"/>
    <mergeCell ref="B5:C5"/>
    <mergeCell ref="D5:F5"/>
    <mergeCell ref="B12:C12"/>
    <mergeCell ref="D12:F12"/>
    <mergeCell ref="B19:C19"/>
    <mergeCell ref="D19:F19"/>
    <mergeCell ref="D11:F11"/>
    <mergeCell ref="B13:B14"/>
    <mergeCell ref="B15:C15"/>
    <mergeCell ref="B8:C8"/>
    <mergeCell ref="B9:C9"/>
    <mergeCell ref="D9:I9"/>
    <mergeCell ref="B10:C10"/>
  </mergeCells>
  <phoneticPr fontId="2"/>
  <dataValidations count="4">
    <dataValidation allowBlank="1" showInputMessage="1" showErrorMessage="1" prompt="▼リアル展示会▼_x000a_西暦年/月/日　を半角で入力　_x000a_例）2023年4月1日_x000a_→2023/4/1" sqref="D6 F6 D27 F27 D13 F13 D20 F20 D34 F34"/>
    <dataValidation allowBlank="1" showInputMessage="1" showErrorMessage="1" prompt="▼オンライン展示会▼_x000a_西暦年/月/日　を半角で入力_x000a_例）2023年4月1日_x000a_→2023/4/1" sqref="D7 D28 D14 D21 D35"/>
    <dataValidation type="list" allowBlank="1" showInputMessage="1" showErrorMessage="1" prompt="プルダウンして選択" sqref="D5:F5 D26:F26 D12:F12 D19:F19 D33:F33">
      <formula1>"リアルのみ,リアル＋オンライン（小間代込）,リアル＋オンライン（小間代別）,オンラインのみ"</formula1>
    </dataValidation>
    <dataValidation allowBlank="1" showInputMessage="1" showErrorMessage="1" prompt="西暦年/月/日　を半角で入力_x000a_例）_x000a_2023年4月1日→2023/4/1_x000a_" sqref="F7 F28 F14 F21 F35"/>
  </dataValidation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4"/>
  <sheetViews>
    <sheetView view="pageBreakPreview" zoomScale="80" zoomScaleNormal="70" zoomScaleSheetLayoutView="80" workbookViewId="0">
      <selection activeCell="L1" sqref="L1"/>
    </sheetView>
  </sheetViews>
  <sheetFormatPr defaultColWidth="9" defaultRowHeight="21.65" customHeight="1" x14ac:dyDescent="0.55000000000000004"/>
  <cols>
    <col min="1" max="1" width="3.25" style="65" customWidth="1"/>
    <col min="2" max="2" width="4.83203125" style="65" customWidth="1"/>
    <col min="3" max="3" width="7.5" style="65" customWidth="1"/>
    <col min="4" max="4" width="12" style="67" customWidth="1"/>
    <col min="5" max="5" width="3.25" style="67" customWidth="1"/>
    <col min="6" max="6" width="3.58203125" style="67" customWidth="1"/>
    <col min="7" max="7" width="9.83203125" style="67" customWidth="1"/>
    <col min="8" max="8" width="6.25" style="67" customWidth="1"/>
    <col min="9" max="9" width="7.83203125" style="67" customWidth="1"/>
    <col min="10" max="10" width="6" style="67" customWidth="1"/>
    <col min="11" max="11" width="15" style="68" customWidth="1"/>
    <col min="12" max="16384" width="9" style="65"/>
  </cols>
  <sheetData>
    <row r="1" spans="1:11" ht="17.25" customHeight="1" x14ac:dyDescent="0.55000000000000004">
      <c r="A1" s="408" t="s">
        <v>120</v>
      </c>
      <c r="B1" s="408"/>
      <c r="C1" s="408"/>
      <c r="D1" s="408"/>
      <c r="E1" s="408"/>
      <c r="F1" s="408"/>
      <c r="G1" s="408"/>
      <c r="H1" s="275"/>
      <c r="I1" s="275"/>
      <c r="J1" s="275"/>
      <c r="K1" s="276"/>
    </row>
    <row r="2" spans="1:11" ht="27" customHeight="1" x14ac:dyDescent="0.5">
      <c r="A2" s="449" t="s">
        <v>118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</row>
    <row r="3" spans="1:11" ht="22" customHeight="1" x14ac:dyDescent="0.55000000000000004">
      <c r="A3" s="435" t="s">
        <v>94</v>
      </c>
      <c r="B3" s="398" t="s">
        <v>15</v>
      </c>
      <c r="C3" s="398"/>
      <c r="D3" s="403"/>
      <c r="E3" s="404"/>
      <c r="F3" s="404"/>
      <c r="G3" s="447"/>
      <c r="H3" s="269" t="s">
        <v>71</v>
      </c>
      <c r="I3" s="444"/>
      <c r="J3" s="445"/>
      <c r="K3" s="446"/>
    </row>
    <row r="4" spans="1:11" ht="22" customHeight="1" x14ac:dyDescent="0.55000000000000004">
      <c r="A4" s="436"/>
      <c r="B4" s="392" t="s">
        <v>16</v>
      </c>
      <c r="C4" s="393"/>
      <c r="D4" s="438"/>
      <c r="E4" s="439"/>
      <c r="F4" s="439"/>
      <c r="G4" s="439"/>
      <c r="H4" s="439"/>
      <c r="I4" s="440"/>
      <c r="J4" s="271" t="s">
        <v>72</v>
      </c>
      <c r="K4" s="73"/>
    </row>
    <row r="5" spans="1:11" ht="22" customHeight="1" x14ac:dyDescent="0.55000000000000004">
      <c r="A5" s="436"/>
      <c r="B5" s="385" t="s">
        <v>73</v>
      </c>
      <c r="C5" s="386"/>
      <c r="D5" s="441"/>
      <c r="E5" s="442"/>
      <c r="F5" s="442"/>
      <c r="G5" s="442"/>
      <c r="H5" s="442"/>
      <c r="I5" s="443"/>
      <c r="J5" s="277" t="s">
        <v>97</v>
      </c>
      <c r="K5" s="74"/>
    </row>
    <row r="6" spans="1:11" ht="22" customHeight="1" x14ac:dyDescent="0.55000000000000004">
      <c r="A6" s="435" t="s">
        <v>95</v>
      </c>
      <c r="B6" s="398" t="s">
        <v>15</v>
      </c>
      <c r="C6" s="398"/>
      <c r="D6" s="403"/>
      <c r="E6" s="404"/>
      <c r="F6" s="404"/>
      <c r="G6" s="447"/>
      <c r="H6" s="269" t="s">
        <v>71</v>
      </c>
      <c r="I6" s="444"/>
      <c r="J6" s="445"/>
      <c r="K6" s="446"/>
    </row>
    <row r="7" spans="1:11" ht="22" customHeight="1" x14ac:dyDescent="0.55000000000000004">
      <c r="A7" s="436"/>
      <c r="B7" s="392" t="s">
        <v>16</v>
      </c>
      <c r="C7" s="393"/>
      <c r="D7" s="438"/>
      <c r="E7" s="439"/>
      <c r="F7" s="439"/>
      <c r="G7" s="439"/>
      <c r="H7" s="439"/>
      <c r="I7" s="440"/>
      <c r="J7" s="271" t="s">
        <v>72</v>
      </c>
      <c r="K7" s="73"/>
    </row>
    <row r="8" spans="1:11" ht="22" customHeight="1" x14ac:dyDescent="0.55000000000000004">
      <c r="A8" s="436"/>
      <c r="B8" s="385" t="s">
        <v>73</v>
      </c>
      <c r="C8" s="386"/>
      <c r="D8" s="441"/>
      <c r="E8" s="442"/>
      <c r="F8" s="442"/>
      <c r="G8" s="442"/>
      <c r="H8" s="442"/>
      <c r="I8" s="443"/>
      <c r="J8" s="277" t="s">
        <v>97</v>
      </c>
      <c r="K8" s="74"/>
    </row>
    <row r="9" spans="1:11" ht="22" customHeight="1" x14ac:dyDescent="0.55000000000000004">
      <c r="A9" s="435" t="s">
        <v>96</v>
      </c>
      <c r="B9" s="398" t="s">
        <v>15</v>
      </c>
      <c r="C9" s="398"/>
      <c r="D9" s="403"/>
      <c r="E9" s="404"/>
      <c r="F9" s="404"/>
      <c r="G9" s="447"/>
      <c r="H9" s="269" t="s">
        <v>71</v>
      </c>
      <c r="I9" s="444"/>
      <c r="J9" s="445"/>
      <c r="K9" s="446"/>
    </row>
    <row r="10" spans="1:11" ht="22" customHeight="1" x14ac:dyDescent="0.55000000000000004">
      <c r="A10" s="436"/>
      <c r="B10" s="392" t="s">
        <v>16</v>
      </c>
      <c r="C10" s="393"/>
      <c r="D10" s="438"/>
      <c r="E10" s="439"/>
      <c r="F10" s="439"/>
      <c r="G10" s="439"/>
      <c r="H10" s="439"/>
      <c r="I10" s="440"/>
      <c r="J10" s="271" t="s">
        <v>72</v>
      </c>
      <c r="K10" s="73"/>
    </row>
    <row r="11" spans="1:11" ht="22" customHeight="1" x14ac:dyDescent="0.55000000000000004">
      <c r="A11" s="437"/>
      <c r="B11" s="387" t="s">
        <v>73</v>
      </c>
      <c r="C11" s="388"/>
      <c r="D11" s="441"/>
      <c r="E11" s="442"/>
      <c r="F11" s="442"/>
      <c r="G11" s="442"/>
      <c r="H11" s="442"/>
      <c r="I11" s="443"/>
      <c r="J11" s="277" t="s">
        <v>97</v>
      </c>
      <c r="K11" s="74"/>
    </row>
    <row r="12" spans="1:11" ht="40" customHeight="1" x14ac:dyDescent="0.55000000000000004">
      <c r="A12" s="417" t="s">
        <v>92</v>
      </c>
      <c r="B12" s="418"/>
      <c r="C12" s="419"/>
      <c r="D12" s="420"/>
      <c r="E12" s="421"/>
      <c r="F12" s="421"/>
      <c r="G12" s="421"/>
      <c r="H12" s="421"/>
      <c r="I12" s="421"/>
      <c r="J12" s="421"/>
      <c r="K12" s="422"/>
    </row>
    <row r="13" spans="1:11" ht="50.15" customHeight="1" x14ac:dyDescent="0.55000000000000004">
      <c r="A13" s="410" t="s">
        <v>93</v>
      </c>
      <c r="B13" s="411"/>
      <c r="C13" s="393"/>
      <c r="D13" s="412"/>
      <c r="E13" s="413"/>
      <c r="F13" s="413"/>
      <c r="G13" s="413"/>
      <c r="H13" s="413"/>
      <c r="I13" s="413"/>
      <c r="J13" s="413"/>
      <c r="K13" s="414"/>
    </row>
    <row r="14" spans="1:11" ht="50.15" customHeight="1" x14ac:dyDescent="0.55000000000000004">
      <c r="A14" s="415" t="s">
        <v>64</v>
      </c>
      <c r="B14" s="416"/>
      <c r="C14" s="388"/>
      <c r="D14" s="423"/>
      <c r="E14" s="424"/>
      <c r="F14" s="424"/>
      <c r="G14" s="424"/>
      <c r="H14" s="424"/>
      <c r="I14" s="424"/>
      <c r="J14" s="424"/>
      <c r="K14" s="425"/>
    </row>
    <row r="15" spans="1:11" ht="30" customHeight="1" x14ac:dyDescent="0.5">
      <c r="A15" s="448" t="s">
        <v>194</v>
      </c>
      <c r="B15" s="448"/>
      <c r="C15" s="448"/>
      <c r="D15" s="448"/>
      <c r="E15" s="448"/>
      <c r="F15" s="448"/>
      <c r="G15" s="448"/>
      <c r="H15" s="448"/>
      <c r="I15" s="448"/>
      <c r="J15" s="448"/>
      <c r="K15" s="448"/>
    </row>
    <row r="16" spans="1:11" ht="28.5" customHeight="1" x14ac:dyDescent="0.55000000000000004">
      <c r="A16" s="428" t="s">
        <v>103</v>
      </c>
      <c r="B16" s="433" t="s">
        <v>107</v>
      </c>
      <c r="C16" s="434"/>
      <c r="D16" s="430"/>
      <c r="E16" s="431"/>
      <c r="F16" s="431"/>
      <c r="G16" s="431"/>
      <c r="H16" s="431"/>
      <c r="I16" s="431"/>
      <c r="J16" s="431"/>
      <c r="K16" s="432"/>
    </row>
    <row r="17" spans="1:11" ht="23.25" customHeight="1" x14ac:dyDescent="0.55000000000000004">
      <c r="A17" s="429"/>
      <c r="B17" s="387" t="s">
        <v>102</v>
      </c>
      <c r="C17" s="388"/>
      <c r="D17" s="426"/>
      <c r="E17" s="427"/>
      <c r="F17" s="427"/>
      <c r="G17" s="427"/>
      <c r="H17" s="427"/>
      <c r="I17" s="427"/>
      <c r="J17" s="278" t="s">
        <v>97</v>
      </c>
      <c r="K17" s="74"/>
    </row>
    <row r="18" spans="1:11" ht="28.5" customHeight="1" x14ac:dyDescent="0.55000000000000004">
      <c r="A18" s="428" t="s">
        <v>105</v>
      </c>
      <c r="B18" s="433" t="s">
        <v>107</v>
      </c>
      <c r="C18" s="434"/>
      <c r="D18" s="430"/>
      <c r="E18" s="431"/>
      <c r="F18" s="431"/>
      <c r="G18" s="431"/>
      <c r="H18" s="431"/>
      <c r="I18" s="431"/>
      <c r="J18" s="431"/>
      <c r="K18" s="432"/>
    </row>
    <row r="19" spans="1:11" ht="28.5" customHeight="1" x14ac:dyDescent="0.55000000000000004">
      <c r="A19" s="429"/>
      <c r="B19" s="387" t="s">
        <v>102</v>
      </c>
      <c r="C19" s="388"/>
      <c r="D19" s="426"/>
      <c r="E19" s="427"/>
      <c r="F19" s="427"/>
      <c r="G19" s="427"/>
      <c r="H19" s="427"/>
      <c r="I19" s="427"/>
      <c r="J19" s="278" t="s">
        <v>97</v>
      </c>
      <c r="K19" s="74"/>
    </row>
    <row r="20" spans="1:11" ht="28.5" customHeight="1" x14ac:dyDescent="0.55000000000000004">
      <c r="A20" s="428" t="s">
        <v>106</v>
      </c>
      <c r="B20" s="433" t="s">
        <v>107</v>
      </c>
      <c r="C20" s="434"/>
      <c r="D20" s="430"/>
      <c r="E20" s="431"/>
      <c r="F20" s="431"/>
      <c r="G20" s="431"/>
      <c r="H20" s="431"/>
      <c r="I20" s="431"/>
      <c r="J20" s="431"/>
      <c r="K20" s="432"/>
    </row>
    <row r="21" spans="1:11" ht="30" customHeight="1" x14ac:dyDescent="0.55000000000000004">
      <c r="A21" s="429"/>
      <c r="B21" s="387" t="s">
        <v>102</v>
      </c>
      <c r="C21" s="388"/>
      <c r="D21" s="426"/>
      <c r="E21" s="427"/>
      <c r="F21" s="427"/>
      <c r="G21" s="427"/>
      <c r="H21" s="427"/>
      <c r="I21" s="427"/>
      <c r="J21" s="278" t="s">
        <v>97</v>
      </c>
      <c r="K21" s="74"/>
    </row>
    <row r="22" spans="1:11" ht="40" customHeight="1" x14ac:dyDescent="0.55000000000000004">
      <c r="A22" s="417" t="s">
        <v>104</v>
      </c>
      <c r="B22" s="418"/>
      <c r="C22" s="419"/>
      <c r="D22" s="420"/>
      <c r="E22" s="421"/>
      <c r="F22" s="421"/>
      <c r="G22" s="421"/>
      <c r="H22" s="421"/>
      <c r="I22" s="421"/>
      <c r="J22" s="421"/>
      <c r="K22" s="422"/>
    </row>
    <row r="23" spans="1:11" ht="46" customHeight="1" x14ac:dyDescent="0.55000000000000004">
      <c r="A23" s="410" t="s">
        <v>93</v>
      </c>
      <c r="B23" s="411"/>
      <c r="C23" s="393"/>
      <c r="D23" s="412"/>
      <c r="E23" s="413"/>
      <c r="F23" s="413"/>
      <c r="G23" s="413"/>
      <c r="H23" s="413"/>
      <c r="I23" s="413"/>
      <c r="J23" s="413"/>
      <c r="K23" s="414"/>
    </row>
    <row r="24" spans="1:11" ht="46" customHeight="1" x14ac:dyDescent="0.55000000000000004">
      <c r="A24" s="415" t="s">
        <v>64</v>
      </c>
      <c r="B24" s="416"/>
      <c r="C24" s="388"/>
      <c r="D24" s="423"/>
      <c r="E24" s="424"/>
      <c r="F24" s="424"/>
      <c r="G24" s="424"/>
      <c r="H24" s="424"/>
      <c r="I24" s="424"/>
      <c r="J24" s="424"/>
      <c r="K24" s="425"/>
    </row>
  </sheetData>
  <sheetProtection algorithmName="SHA-512" hashValue="H7GZwYU/bA8zmf4yEzAOhrYV8HEr+tV06gEb+KSAGtRMXYY9C9ZG2kbXV939N74aOBGWASUZd+L/ApWUF5mm7Q==" saltValue="LDz4jra/Q8B7GBBK7DTGrQ==" spinCount="100000" sheet="1" objects="1" scenarios="1"/>
  <mergeCells count="54">
    <mergeCell ref="A1:G1"/>
    <mergeCell ref="A2:K2"/>
    <mergeCell ref="B3:C3"/>
    <mergeCell ref="B4:C4"/>
    <mergeCell ref="B5:C5"/>
    <mergeCell ref="A3:A5"/>
    <mergeCell ref="D3:G3"/>
    <mergeCell ref="I3:K3"/>
    <mergeCell ref="A6:A8"/>
    <mergeCell ref="B16:C16"/>
    <mergeCell ref="B19:C19"/>
    <mergeCell ref="D20:K20"/>
    <mergeCell ref="A14:C14"/>
    <mergeCell ref="D13:K13"/>
    <mergeCell ref="A12:C12"/>
    <mergeCell ref="A13:C13"/>
    <mergeCell ref="I9:K9"/>
    <mergeCell ref="D12:K12"/>
    <mergeCell ref="D14:K14"/>
    <mergeCell ref="B6:C6"/>
    <mergeCell ref="B7:C7"/>
    <mergeCell ref="B8:C8"/>
    <mergeCell ref="A15:K15"/>
    <mergeCell ref="D6:G6"/>
    <mergeCell ref="I6:K6"/>
    <mergeCell ref="D9:G9"/>
    <mergeCell ref="D4:I4"/>
    <mergeCell ref="D5:I5"/>
    <mergeCell ref="D7:I7"/>
    <mergeCell ref="D8:I8"/>
    <mergeCell ref="A9:A11"/>
    <mergeCell ref="B9:C9"/>
    <mergeCell ref="D10:I10"/>
    <mergeCell ref="D11:I11"/>
    <mergeCell ref="B10:C10"/>
    <mergeCell ref="B11:C11"/>
    <mergeCell ref="D19:I19"/>
    <mergeCell ref="D21:I21"/>
    <mergeCell ref="B21:C21"/>
    <mergeCell ref="A16:A17"/>
    <mergeCell ref="A18:A19"/>
    <mergeCell ref="D16:K16"/>
    <mergeCell ref="B17:C17"/>
    <mergeCell ref="D17:I17"/>
    <mergeCell ref="D18:K18"/>
    <mergeCell ref="B18:C18"/>
    <mergeCell ref="A20:A21"/>
    <mergeCell ref="B20:C20"/>
    <mergeCell ref="A23:C23"/>
    <mergeCell ref="D23:K23"/>
    <mergeCell ref="A24:C24"/>
    <mergeCell ref="A22:C22"/>
    <mergeCell ref="D22:K22"/>
    <mergeCell ref="D24:K24"/>
  </mergeCells>
  <phoneticPr fontId="2"/>
  <dataValidations count="2">
    <dataValidation type="list" allowBlank="1" showInputMessage="1" showErrorMessage="1" prompt="プルダウンして選択" sqref="D17 D19 D21">
      <formula1>"新規開設した,既存サイトの全体構成を変更した,既存サイトのデザインを大幅に変更した,既存サイトにページを追加した"</formula1>
    </dataValidation>
    <dataValidation allowBlank="1" showInputMessage="1" showErrorMessage="1" prompt="西暦年/月/日　を半角で入力_x000a_例）_x000a_2023年4月1日_x000a_→2023/4/1" sqref="K4:K5 K19 K7:K8 K17 K10:K11 K21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P32"/>
  <sheetViews>
    <sheetView view="pageBreakPreview" zoomScale="80" zoomScaleNormal="70" zoomScaleSheetLayoutView="80" workbookViewId="0">
      <selection activeCell="L1" sqref="L1"/>
    </sheetView>
  </sheetViews>
  <sheetFormatPr defaultColWidth="9" defaultRowHeight="21.65" customHeight="1" x14ac:dyDescent="0.55000000000000004"/>
  <cols>
    <col min="1" max="1" width="3.25" style="65" customWidth="1"/>
    <col min="2" max="2" width="4.83203125" style="65" customWidth="1"/>
    <col min="3" max="3" width="7.5" style="65" customWidth="1"/>
    <col min="4" max="4" width="10.5" style="67" customWidth="1"/>
    <col min="5" max="5" width="3.25" style="67" customWidth="1"/>
    <col min="6" max="6" width="3.58203125" style="67" customWidth="1"/>
    <col min="7" max="7" width="8.08203125" style="67" customWidth="1"/>
    <col min="8" max="8" width="2.83203125" style="67" customWidth="1"/>
    <col min="9" max="10" width="10.75" style="67" customWidth="1"/>
    <col min="11" max="11" width="14.33203125" style="68" customWidth="1"/>
    <col min="12" max="16384" width="9" style="65"/>
  </cols>
  <sheetData>
    <row r="1" spans="1:16" ht="17.25" customHeight="1" x14ac:dyDescent="0.55000000000000004">
      <c r="A1" s="408" t="s">
        <v>121</v>
      </c>
      <c r="B1" s="408"/>
      <c r="C1" s="408"/>
      <c r="D1" s="408"/>
      <c r="E1" s="408"/>
      <c r="F1" s="408"/>
      <c r="G1" s="408"/>
      <c r="H1" s="275"/>
      <c r="I1" s="275"/>
      <c r="J1" s="275"/>
      <c r="K1" s="276"/>
    </row>
    <row r="2" spans="1:16" ht="31.5" customHeight="1" x14ac:dyDescent="0.5">
      <c r="A2" s="449" t="s">
        <v>119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</row>
    <row r="3" spans="1:16" s="72" customFormat="1" ht="20.25" customHeight="1" x14ac:dyDescent="0.55000000000000004">
      <c r="A3" s="511" t="s">
        <v>74</v>
      </c>
      <c r="B3" s="512"/>
      <c r="C3" s="512"/>
      <c r="D3" s="512" t="s">
        <v>75</v>
      </c>
      <c r="E3" s="512"/>
      <c r="F3" s="512" t="s">
        <v>76</v>
      </c>
      <c r="G3" s="512"/>
      <c r="H3" s="512"/>
      <c r="I3" s="512" t="s">
        <v>77</v>
      </c>
      <c r="J3" s="512"/>
      <c r="K3" s="533"/>
      <c r="N3" s="65"/>
      <c r="O3" s="65"/>
      <c r="P3" s="65"/>
    </row>
    <row r="4" spans="1:16" ht="20.149999999999999" customHeight="1" x14ac:dyDescent="0.55000000000000004">
      <c r="A4" s="517" t="s">
        <v>195</v>
      </c>
      <c r="B4" s="534" t="s">
        <v>78</v>
      </c>
      <c r="C4" s="534"/>
      <c r="D4" s="216"/>
      <c r="E4" s="279" t="s">
        <v>79</v>
      </c>
      <c r="F4" s="535"/>
      <c r="G4" s="536"/>
      <c r="H4" s="279" t="s">
        <v>63</v>
      </c>
      <c r="I4" s="537"/>
      <c r="J4" s="537"/>
      <c r="K4" s="538"/>
    </row>
    <row r="5" spans="1:16" ht="20.149999999999999" customHeight="1" x14ac:dyDescent="0.55000000000000004">
      <c r="A5" s="517"/>
      <c r="B5" s="534" t="s">
        <v>80</v>
      </c>
      <c r="C5" s="534"/>
      <c r="D5" s="216"/>
      <c r="E5" s="279" t="s">
        <v>79</v>
      </c>
      <c r="F5" s="535"/>
      <c r="G5" s="536"/>
      <c r="H5" s="279" t="s">
        <v>63</v>
      </c>
      <c r="I5" s="537"/>
      <c r="J5" s="537"/>
      <c r="K5" s="538"/>
    </row>
    <row r="6" spans="1:16" ht="20.149999999999999" customHeight="1" x14ac:dyDescent="0.55000000000000004">
      <c r="A6" s="517"/>
      <c r="B6" s="455" t="s">
        <v>108</v>
      </c>
      <c r="C6" s="456"/>
      <c r="D6" s="216"/>
      <c r="E6" s="279" t="s">
        <v>79</v>
      </c>
      <c r="F6" s="535"/>
      <c r="G6" s="536"/>
      <c r="H6" s="279" t="s">
        <v>63</v>
      </c>
      <c r="I6" s="539"/>
      <c r="J6" s="540"/>
      <c r="K6" s="541"/>
    </row>
    <row r="7" spans="1:16" ht="20.149999999999999" customHeight="1" x14ac:dyDescent="0.55000000000000004">
      <c r="A7" s="517"/>
      <c r="B7" s="504" t="s">
        <v>81</v>
      </c>
      <c r="C7" s="505"/>
      <c r="D7" s="217"/>
      <c r="E7" s="280" t="s">
        <v>79</v>
      </c>
      <c r="F7" s="546"/>
      <c r="G7" s="547"/>
      <c r="H7" s="280" t="s">
        <v>63</v>
      </c>
      <c r="I7" s="544"/>
      <c r="J7" s="544"/>
      <c r="K7" s="545"/>
    </row>
    <row r="8" spans="1:16" ht="35" customHeight="1" x14ac:dyDescent="0.55000000000000004">
      <c r="A8" s="517"/>
      <c r="B8" s="542" t="s">
        <v>196</v>
      </c>
      <c r="C8" s="543"/>
      <c r="D8" s="457"/>
      <c r="E8" s="458"/>
      <c r="F8" s="458"/>
      <c r="G8" s="458"/>
      <c r="H8" s="458"/>
      <c r="I8" s="458"/>
      <c r="J8" s="458"/>
      <c r="K8" s="459"/>
    </row>
    <row r="9" spans="1:16" ht="35" customHeight="1" x14ac:dyDescent="0.55000000000000004">
      <c r="A9" s="517"/>
      <c r="B9" s="455" t="s">
        <v>109</v>
      </c>
      <c r="C9" s="456"/>
      <c r="D9" s="460"/>
      <c r="E9" s="461"/>
      <c r="F9" s="461"/>
      <c r="G9" s="461"/>
      <c r="H9" s="461"/>
      <c r="I9" s="461"/>
      <c r="J9" s="461"/>
      <c r="K9" s="462"/>
    </row>
    <row r="10" spans="1:16" ht="35" customHeight="1" x14ac:dyDescent="0.55000000000000004">
      <c r="A10" s="526"/>
      <c r="B10" s="506" t="s">
        <v>110</v>
      </c>
      <c r="C10" s="506"/>
      <c r="D10" s="507"/>
      <c r="E10" s="508"/>
      <c r="F10" s="508"/>
      <c r="G10" s="508"/>
      <c r="H10" s="508"/>
      <c r="I10" s="508"/>
      <c r="J10" s="508"/>
      <c r="K10" s="509"/>
    </row>
    <row r="11" spans="1:16" ht="23.25" customHeight="1" x14ac:dyDescent="0.55000000000000004">
      <c r="A11" s="511" t="s">
        <v>74</v>
      </c>
      <c r="B11" s="512"/>
      <c r="C11" s="512"/>
      <c r="D11" s="512" t="s">
        <v>75</v>
      </c>
      <c r="E11" s="512"/>
      <c r="F11" s="512" t="s">
        <v>82</v>
      </c>
      <c r="G11" s="512"/>
      <c r="H11" s="512"/>
      <c r="I11" s="512" t="s">
        <v>77</v>
      </c>
      <c r="J11" s="512"/>
      <c r="K11" s="533"/>
    </row>
    <row r="12" spans="1:16" ht="20.149999999999999" customHeight="1" x14ac:dyDescent="0.55000000000000004">
      <c r="A12" s="516" t="s">
        <v>83</v>
      </c>
      <c r="B12" s="527" t="s">
        <v>84</v>
      </c>
      <c r="C12" s="528"/>
      <c r="D12" s="215"/>
      <c r="E12" s="280" t="s">
        <v>79</v>
      </c>
      <c r="F12" s="529"/>
      <c r="G12" s="530"/>
      <c r="H12" s="281" t="s">
        <v>85</v>
      </c>
      <c r="I12" s="531"/>
      <c r="J12" s="531"/>
      <c r="K12" s="532"/>
    </row>
    <row r="13" spans="1:16" ht="32" customHeight="1" x14ac:dyDescent="0.55000000000000004">
      <c r="A13" s="517"/>
      <c r="B13" s="453" t="s">
        <v>111</v>
      </c>
      <c r="C13" s="454"/>
      <c r="D13" s="457"/>
      <c r="E13" s="458"/>
      <c r="F13" s="458"/>
      <c r="G13" s="458"/>
      <c r="H13" s="458"/>
      <c r="I13" s="458"/>
      <c r="J13" s="458"/>
      <c r="K13" s="459"/>
    </row>
    <row r="14" spans="1:16" ht="32" customHeight="1" x14ac:dyDescent="0.55000000000000004">
      <c r="A14" s="517"/>
      <c r="B14" s="455" t="s">
        <v>109</v>
      </c>
      <c r="C14" s="456"/>
      <c r="D14" s="460"/>
      <c r="E14" s="461"/>
      <c r="F14" s="461"/>
      <c r="G14" s="461"/>
      <c r="H14" s="461"/>
      <c r="I14" s="461"/>
      <c r="J14" s="461"/>
      <c r="K14" s="462"/>
    </row>
    <row r="15" spans="1:16" ht="32" customHeight="1" x14ac:dyDescent="0.55000000000000004">
      <c r="A15" s="526"/>
      <c r="B15" s="506" t="s">
        <v>110</v>
      </c>
      <c r="C15" s="506"/>
      <c r="D15" s="507"/>
      <c r="E15" s="508"/>
      <c r="F15" s="508"/>
      <c r="G15" s="508"/>
      <c r="H15" s="508"/>
      <c r="I15" s="508"/>
      <c r="J15" s="508"/>
      <c r="K15" s="509"/>
    </row>
    <row r="16" spans="1:16" ht="21.75" customHeight="1" x14ac:dyDescent="0.55000000000000004">
      <c r="A16" s="511" t="s">
        <v>74</v>
      </c>
      <c r="B16" s="512"/>
      <c r="C16" s="512"/>
      <c r="D16" s="512" t="s">
        <v>86</v>
      </c>
      <c r="E16" s="512"/>
      <c r="F16" s="513" t="s">
        <v>87</v>
      </c>
      <c r="G16" s="514"/>
      <c r="H16" s="514"/>
      <c r="I16" s="514"/>
      <c r="J16" s="514"/>
      <c r="K16" s="515"/>
    </row>
    <row r="17" spans="1:11" ht="20.149999999999999" customHeight="1" x14ac:dyDescent="0.55000000000000004">
      <c r="A17" s="516" t="s">
        <v>88</v>
      </c>
      <c r="B17" s="463" t="s">
        <v>89</v>
      </c>
      <c r="C17" s="464"/>
      <c r="D17" s="467"/>
      <c r="E17" s="486" t="s">
        <v>90</v>
      </c>
      <c r="F17" s="491"/>
      <c r="G17" s="492"/>
      <c r="H17" s="492"/>
      <c r="I17" s="492"/>
      <c r="J17" s="491"/>
      <c r="K17" s="496"/>
    </row>
    <row r="18" spans="1:11" ht="20.149999999999999" customHeight="1" x14ac:dyDescent="0.55000000000000004">
      <c r="A18" s="517"/>
      <c r="B18" s="451"/>
      <c r="C18" s="452"/>
      <c r="D18" s="485"/>
      <c r="E18" s="487"/>
      <c r="F18" s="491"/>
      <c r="G18" s="492"/>
      <c r="H18" s="492"/>
      <c r="I18" s="492"/>
      <c r="J18" s="491"/>
      <c r="K18" s="496"/>
    </row>
    <row r="19" spans="1:11" ht="20.149999999999999" customHeight="1" x14ac:dyDescent="0.55000000000000004">
      <c r="A19" s="517"/>
      <c r="B19" s="451"/>
      <c r="C19" s="452"/>
      <c r="D19" s="499"/>
      <c r="E19" s="501"/>
      <c r="F19" s="520"/>
      <c r="G19" s="524"/>
      <c r="H19" s="524"/>
      <c r="I19" s="525"/>
      <c r="J19" s="520"/>
      <c r="K19" s="521"/>
    </row>
    <row r="20" spans="1:11" ht="20.149999999999999" customHeight="1" x14ac:dyDescent="0.55000000000000004">
      <c r="A20" s="517"/>
      <c r="B20" s="504" t="s">
        <v>112</v>
      </c>
      <c r="C20" s="505"/>
      <c r="D20" s="467"/>
      <c r="E20" s="487" t="s">
        <v>90</v>
      </c>
      <c r="F20" s="478"/>
      <c r="G20" s="479"/>
      <c r="H20" s="479"/>
      <c r="I20" s="480"/>
      <c r="J20" s="478"/>
      <c r="K20" s="484"/>
    </row>
    <row r="21" spans="1:11" ht="20.149999999999999" customHeight="1" x14ac:dyDescent="0.55000000000000004">
      <c r="A21" s="517"/>
      <c r="B21" s="453"/>
      <c r="C21" s="454"/>
      <c r="D21" s="499"/>
      <c r="E21" s="487"/>
      <c r="F21" s="481"/>
      <c r="G21" s="482"/>
      <c r="H21" s="482"/>
      <c r="I21" s="483"/>
      <c r="J21" s="478"/>
      <c r="K21" s="484"/>
    </row>
    <row r="22" spans="1:11" ht="20.149999999999999" customHeight="1" x14ac:dyDescent="0.55000000000000004">
      <c r="A22" s="517"/>
      <c r="B22" s="502" t="s">
        <v>91</v>
      </c>
      <c r="C22" s="503"/>
      <c r="D22" s="485"/>
      <c r="E22" s="486" t="s">
        <v>90</v>
      </c>
      <c r="F22" s="491"/>
      <c r="G22" s="492"/>
      <c r="H22" s="492"/>
      <c r="I22" s="493"/>
      <c r="J22" s="494"/>
      <c r="K22" s="495"/>
    </row>
    <row r="23" spans="1:11" ht="20.149999999999999" customHeight="1" x14ac:dyDescent="0.55000000000000004">
      <c r="A23" s="517"/>
      <c r="B23" s="502"/>
      <c r="C23" s="503"/>
      <c r="D23" s="485"/>
      <c r="E23" s="487"/>
      <c r="F23" s="491"/>
      <c r="G23" s="492"/>
      <c r="H23" s="492"/>
      <c r="I23" s="493"/>
      <c r="J23" s="491"/>
      <c r="K23" s="496"/>
    </row>
    <row r="24" spans="1:11" ht="20.149999999999999" customHeight="1" x14ac:dyDescent="0.55000000000000004">
      <c r="A24" s="517"/>
      <c r="B24" s="463" t="s">
        <v>113</v>
      </c>
      <c r="C24" s="464"/>
      <c r="D24" s="467"/>
      <c r="E24" s="486" t="s">
        <v>90</v>
      </c>
      <c r="F24" s="488"/>
      <c r="G24" s="489"/>
      <c r="H24" s="489"/>
      <c r="I24" s="490"/>
      <c r="J24" s="488"/>
      <c r="K24" s="500"/>
    </row>
    <row r="25" spans="1:11" ht="20.149999999999999" customHeight="1" x14ac:dyDescent="0.55000000000000004">
      <c r="A25" s="517"/>
      <c r="B25" s="497"/>
      <c r="C25" s="498"/>
      <c r="D25" s="499"/>
      <c r="E25" s="487"/>
      <c r="F25" s="478"/>
      <c r="G25" s="479"/>
      <c r="H25" s="479"/>
      <c r="I25" s="480"/>
      <c r="J25" s="481"/>
      <c r="K25" s="510"/>
    </row>
    <row r="26" spans="1:11" ht="20.149999999999999" customHeight="1" x14ac:dyDescent="0.55000000000000004">
      <c r="A26" s="517"/>
      <c r="B26" s="451" t="s">
        <v>114</v>
      </c>
      <c r="C26" s="452"/>
      <c r="D26" s="485"/>
      <c r="E26" s="486" t="s">
        <v>90</v>
      </c>
      <c r="F26" s="488"/>
      <c r="G26" s="489"/>
      <c r="H26" s="489"/>
      <c r="I26" s="490"/>
      <c r="J26" s="478"/>
      <c r="K26" s="484"/>
    </row>
    <row r="27" spans="1:11" ht="20.149999999999999" customHeight="1" x14ac:dyDescent="0.55000000000000004">
      <c r="A27" s="517"/>
      <c r="B27" s="451"/>
      <c r="C27" s="452"/>
      <c r="D27" s="485"/>
      <c r="E27" s="487"/>
      <c r="F27" s="478"/>
      <c r="G27" s="479"/>
      <c r="H27" s="479"/>
      <c r="I27" s="480"/>
      <c r="J27" s="478"/>
      <c r="K27" s="484"/>
    </row>
    <row r="28" spans="1:11" ht="20.149999999999999" customHeight="1" x14ac:dyDescent="0.55000000000000004">
      <c r="A28" s="517"/>
      <c r="B28" s="463" t="s">
        <v>115</v>
      </c>
      <c r="C28" s="464"/>
      <c r="D28" s="467"/>
      <c r="E28" s="469" t="s">
        <v>90</v>
      </c>
      <c r="F28" s="471"/>
      <c r="G28" s="472"/>
      <c r="H28" s="472"/>
      <c r="I28" s="473"/>
      <c r="J28" s="471"/>
      <c r="K28" s="474"/>
    </row>
    <row r="29" spans="1:11" ht="20.149999999999999" customHeight="1" x14ac:dyDescent="0.55000000000000004">
      <c r="A29" s="517"/>
      <c r="B29" s="465"/>
      <c r="C29" s="466"/>
      <c r="D29" s="468"/>
      <c r="E29" s="470"/>
      <c r="F29" s="475"/>
      <c r="G29" s="476"/>
      <c r="H29" s="476"/>
      <c r="I29" s="477"/>
      <c r="J29" s="522"/>
      <c r="K29" s="523"/>
    </row>
    <row r="30" spans="1:11" ht="32" customHeight="1" x14ac:dyDescent="0.55000000000000004">
      <c r="A30" s="518"/>
      <c r="B30" s="453" t="s">
        <v>116</v>
      </c>
      <c r="C30" s="454"/>
      <c r="D30" s="457"/>
      <c r="E30" s="458"/>
      <c r="F30" s="458"/>
      <c r="G30" s="458"/>
      <c r="H30" s="458"/>
      <c r="I30" s="458"/>
      <c r="J30" s="458"/>
      <c r="K30" s="459"/>
    </row>
    <row r="31" spans="1:11" ht="32" customHeight="1" x14ac:dyDescent="0.55000000000000004">
      <c r="A31" s="518"/>
      <c r="B31" s="455" t="s">
        <v>109</v>
      </c>
      <c r="C31" s="456"/>
      <c r="D31" s="460"/>
      <c r="E31" s="461"/>
      <c r="F31" s="461"/>
      <c r="G31" s="461"/>
      <c r="H31" s="461"/>
      <c r="I31" s="461"/>
      <c r="J31" s="461"/>
      <c r="K31" s="462"/>
    </row>
    <row r="32" spans="1:11" ht="32" customHeight="1" x14ac:dyDescent="0.55000000000000004">
      <c r="A32" s="519"/>
      <c r="B32" s="506" t="s">
        <v>110</v>
      </c>
      <c r="C32" s="506"/>
      <c r="D32" s="507"/>
      <c r="E32" s="508"/>
      <c r="F32" s="508"/>
      <c r="G32" s="508"/>
      <c r="H32" s="508"/>
      <c r="I32" s="508"/>
      <c r="J32" s="508"/>
      <c r="K32" s="509"/>
    </row>
  </sheetData>
  <sheetProtection algorithmName="SHA-512" hashValue="ksl5LB/u6Mqt7kxzcGLrMHL7nqRcowzfm93BvhVRLz+DXd1Tu5vYZAeucz1ttsQYJveOjPm1lfCqQXO+BbDxJw==" saltValue="fRUrtsXMB2H+D/CRzD2d6Q==" spinCount="100000" sheet="1" objects="1" scenarios="1"/>
  <mergeCells count="93">
    <mergeCell ref="B5:C5"/>
    <mergeCell ref="F5:G5"/>
    <mergeCell ref="I5:K5"/>
    <mergeCell ref="B7:C7"/>
    <mergeCell ref="A11:C11"/>
    <mergeCell ref="D11:E11"/>
    <mergeCell ref="F11:H11"/>
    <mergeCell ref="I11:K11"/>
    <mergeCell ref="B9:C9"/>
    <mergeCell ref="D9:K9"/>
    <mergeCell ref="B8:C8"/>
    <mergeCell ref="I7:K7"/>
    <mergeCell ref="F7:G7"/>
    <mergeCell ref="A1:G1"/>
    <mergeCell ref="B10:C10"/>
    <mergeCell ref="D10:K10"/>
    <mergeCell ref="A2:K2"/>
    <mergeCell ref="A3:C3"/>
    <mergeCell ref="D3:E3"/>
    <mergeCell ref="F3:H3"/>
    <mergeCell ref="I3:K3"/>
    <mergeCell ref="A4:A10"/>
    <mergeCell ref="B4:C4"/>
    <mergeCell ref="F4:G4"/>
    <mergeCell ref="I4:K4"/>
    <mergeCell ref="B6:C6"/>
    <mergeCell ref="F6:G6"/>
    <mergeCell ref="I6:K6"/>
    <mergeCell ref="D8:K8"/>
    <mergeCell ref="A12:A15"/>
    <mergeCell ref="B12:C12"/>
    <mergeCell ref="F12:G12"/>
    <mergeCell ref="I12:K12"/>
    <mergeCell ref="B15:C15"/>
    <mergeCell ref="D15:K15"/>
    <mergeCell ref="B13:C13"/>
    <mergeCell ref="B14:C14"/>
    <mergeCell ref="D13:K13"/>
    <mergeCell ref="D14:K14"/>
    <mergeCell ref="B32:C32"/>
    <mergeCell ref="D32:K32"/>
    <mergeCell ref="J25:K25"/>
    <mergeCell ref="A16:C16"/>
    <mergeCell ref="D16:E16"/>
    <mergeCell ref="F16:K16"/>
    <mergeCell ref="A17:A32"/>
    <mergeCell ref="J17:K17"/>
    <mergeCell ref="J19:K19"/>
    <mergeCell ref="J29:K29"/>
    <mergeCell ref="F17:I17"/>
    <mergeCell ref="F19:I19"/>
    <mergeCell ref="F18:I18"/>
    <mergeCell ref="J18:K18"/>
    <mergeCell ref="B17:C19"/>
    <mergeCell ref="D17:D19"/>
    <mergeCell ref="E17:E19"/>
    <mergeCell ref="D22:D23"/>
    <mergeCell ref="E22:E23"/>
    <mergeCell ref="B22:C23"/>
    <mergeCell ref="B20:C21"/>
    <mergeCell ref="D20:D21"/>
    <mergeCell ref="E20:E21"/>
    <mergeCell ref="B24:C25"/>
    <mergeCell ref="D24:D25"/>
    <mergeCell ref="E24:E25"/>
    <mergeCell ref="F24:I24"/>
    <mergeCell ref="J24:K24"/>
    <mergeCell ref="F25:I25"/>
    <mergeCell ref="F20:I20"/>
    <mergeCell ref="F21:I21"/>
    <mergeCell ref="J20:K20"/>
    <mergeCell ref="J21:K21"/>
    <mergeCell ref="D26:D27"/>
    <mergeCell ref="E26:E27"/>
    <mergeCell ref="F26:I26"/>
    <mergeCell ref="J26:K26"/>
    <mergeCell ref="F27:I27"/>
    <mergeCell ref="J27:K27"/>
    <mergeCell ref="F22:I22"/>
    <mergeCell ref="J22:K22"/>
    <mergeCell ref="F23:I23"/>
    <mergeCell ref="J23:K23"/>
    <mergeCell ref="B26:C27"/>
    <mergeCell ref="B30:C30"/>
    <mergeCell ref="B31:C31"/>
    <mergeCell ref="D30:K30"/>
    <mergeCell ref="D31:K31"/>
    <mergeCell ref="B28:C29"/>
    <mergeCell ref="D28:D29"/>
    <mergeCell ref="E28:E29"/>
    <mergeCell ref="F28:I28"/>
    <mergeCell ref="J28:K28"/>
    <mergeCell ref="F29:I29"/>
  </mergeCells>
  <phoneticPr fontId="2"/>
  <dataValidations count="10">
    <dataValidation allowBlank="1" showInputMessage="1" showErrorMessage="1" prompt="広告掲載した雑誌名を記入" sqref="J23:K23 F22:I23"/>
    <dataValidation allowBlank="1" showInputMessage="1" showErrorMessage="1" prompt="広告掲載した展示会パンフレットの展示会名を記入" sqref="F17:K19"/>
    <dataValidation allowBlank="1" showInputMessage="1" showErrorMessage="1" prompt="助成対象として印刷したパンフレット全種の総部数を記入" sqref="F5:G5"/>
    <dataValidation allowBlank="1" showInputMessage="1" showErrorMessage="1" prompt="助成対象として印刷したチラシ全種の総部数を記入" sqref="F4:G4"/>
    <dataValidation allowBlank="1" showInputMessage="1" showErrorMessage="1" prompt="広告掲載した新聞名を記入" sqref="J20:J22 F20:F21"/>
    <dataValidation allowBlank="1" showInputMessage="1" showErrorMessage="1" prompt="助成対象として印刷した会社案内全種の総部数を記入" sqref="F7:G7"/>
    <dataValidation allowBlank="1" showInputMessage="1" showErrorMessage="1" prompt="助成対象として印刷したカタログ全種の総部数を記入" sqref="F6:G6"/>
    <dataValidation allowBlank="1" showInputMessage="1" showErrorMessage="1" prompt="バナー広告を掲載したサイト名を記入" sqref="F24:K25"/>
    <dataValidation allowBlank="1" showInputMessage="1" showErrorMessage="1" prompt="広告掲載したSNS媒体名を記入" sqref="F26:K27"/>
    <dataValidation allowBlank="1" showInputMessage="1" showErrorMessage="1" prompt="広告掲載した媒体名を記入" sqref="F28:K29"/>
  </dataValidation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56"/>
  <sheetViews>
    <sheetView view="pageBreakPreview" zoomScale="90" zoomScaleNormal="70" zoomScaleSheetLayoutView="90" workbookViewId="0">
      <selection activeCell="F14" sqref="F14"/>
    </sheetView>
  </sheetViews>
  <sheetFormatPr defaultRowHeight="18" x14ac:dyDescent="0.55000000000000004"/>
  <cols>
    <col min="1" max="1" width="2.83203125" customWidth="1"/>
    <col min="2" max="2" width="12.5" customWidth="1"/>
    <col min="3" max="3" width="11.58203125" style="78" customWidth="1"/>
    <col min="4" max="6" width="11.58203125" customWidth="1"/>
    <col min="7" max="7" width="12.58203125" customWidth="1"/>
  </cols>
  <sheetData>
    <row r="1" spans="1:10" x14ac:dyDescent="0.5">
      <c r="A1" s="571" t="s">
        <v>123</v>
      </c>
      <c r="B1" s="571"/>
      <c r="C1" s="571"/>
      <c r="D1" s="571"/>
      <c r="E1" s="117"/>
      <c r="F1" s="117"/>
      <c r="G1" s="117"/>
    </row>
    <row r="2" spans="1:10" ht="20.25" customHeight="1" x14ac:dyDescent="0.55000000000000004">
      <c r="A2" s="572" t="s">
        <v>124</v>
      </c>
      <c r="B2" s="572"/>
      <c r="C2" s="572"/>
      <c r="D2" s="572"/>
      <c r="E2" s="572"/>
      <c r="F2" s="572"/>
      <c r="G2" s="572"/>
    </row>
    <row r="3" spans="1:10" ht="17.25" customHeight="1" x14ac:dyDescent="0.5">
      <c r="A3" s="578" t="s">
        <v>254</v>
      </c>
      <c r="B3" s="578"/>
      <c r="C3" s="578"/>
      <c r="D3" s="578"/>
      <c r="E3" s="578"/>
      <c r="F3" s="578"/>
      <c r="G3" s="578"/>
    </row>
    <row r="4" spans="1:10" ht="14.25" customHeight="1" x14ac:dyDescent="0.55000000000000004">
      <c r="A4" s="573"/>
      <c r="B4" s="573"/>
      <c r="C4" s="573"/>
      <c r="D4" s="573"/>
      <c r="E4" s="573"/>
      <c r="F4" s="573"/>
      <c r="G4" s="118" t="s">
        <v>125</v>
      </c>
    </row>
    <row r="5" spans="1:10" ht="15" customHeight="1" x14ac:dyDescent="0.55000000000000004">
      <c r="A5" s="575"/>
      <c r="B5" s="576"/>
      <c r="C5" s="119" t="s">
        <v>67</v>
      </c>
      <c r="D5" s="120" t="s">
        <v>68</v>
      </c>
      <c r="E5" s="119" t="s">
        <v>69</v>
      </c>
      <c r="F5" s="121" t="s">
        <v>70</v>
      </c>
      <c r="G5" s="122" t="s">
        <v>14</v>
      </c>
    </row>
    <row r="6" spans="1:10" ht="21.75" customHeight="1" x14ac:dyDescent="0.55000000000000004">
      <c r="A6" s="579" t="s">
        <v>184</v>
      </c>
      <c r="B6" s="123" t="s">
        <v>126</v>
      </c>
      <c r="C6" s="182">
        <f>展1!J42</f>
        <v>0</v>
      </c>
      <c r="D6" s="182">
        <f>展2!J42</f>
        <v>0</v>
      </c>
      <c r="E6" s="182">
        <f>展3!J42</f>
        <v>0</v>
      </c>
      <c r="F6" s="182">
        <f>展4!J42</f>
        <v>0</v>
      </c>
      <c r="G6" s="183">
        <f>展5!J42</f>
        <v>0</v>
      </c>
      <c r="J6" s="77"/>
    </row>
    <row r="7" spans="1:10" ht="21.75" customHeight="1" x14ac:dyDescent="0.55000000000000004">
      <c r="A7" s="579"/>
      <c r="B7" s="124" t="s">
        <v>128</v>
      </c>
      <c r="C7" s="184">
        <f>展1!J43</f>
        <v>0</v>
      </c>
      <c r="D7" s="184">
        <f>展2!J43</f>
        <v>0</v>
      </c>
      <c r="E7" s="184">
        <f>展3!J43</f>
        <v>0</v>
      </c>
      <c r="F7" s="184">
        <f>展4!J43</f>
        <v>0</v>
      </c>
      <c r="G7" s="183">
        <f>展5!J43</f>
        <v>0</v>
      </c>
    </row>
    <row r="8" spans="1:10" ht="21.75" customHeight="1" x14ac:dyDescent="0.55000000000000004">
      <c r="A8" s="579"/>
      <c r="B8" s="124" t="s">
        <v>183</v>
      </c>
      <c r="C8" s="185">
        <f>展1!J44</f>
        <v>0</v>
      </c>
      <c r="D8" s="185">
        <f>展2!J44</f>
        <v>0</v>
      </c>
      <c r="E8" s="185">
        <f>展3!J44</f>
        <v>0</v>
      </c>
      <c r="F8" s="185">
        <f>展4!J44</f>
        <v>0</v>
      </c>
      <c r="G8" s="186">
        <f>展5!J44</f>
        <v>0</v>
      </c>
    </row>
    <row r="9" spans="1:10" ht="21.75" customHeight="1" x14ac:dyDescent="0.55000000000000004">
      <c r="A9" s="579"/>
      <c r="B9" s="125" t="s">
        <v>127</v>
      </c>
      <c r="C9" s="187">
        <f>展1!J45</f>
        <v>0</v>
      </c>
      <c r="D9" s="187">
        <f>展2!J45</f>
        <v>0</v>
      </c>
      <c r="E9" s="187">
        <f>展3!J45</f>
        <v>0</v>
      </c>
      <c r="F9" s="187">
        <f>展4!J45</f>
        <v>0</v>
      </c>
      <c r="G9" s="188">
        <f>展5!J45</f>
        <v>0</v>
      </c>
    </row>
    <row r="10" spans="1:10" ht="21.75" customHeight="1" x14ac:dyDescent="0.55000000000000004">
      <c r="A10" s="580" t="s">
        <v>139</v>
      </c>
      <c r="B10" s="581"/>
      <c r="C10" s="171">
        <f>展1!J46</f>
        <v>0</v>
      </c>
      <c r="D10" s="171">
        <f>展2!J46</f>
        <v>0</v>
      </c>
      <c r="E10" s="171">
        <f>展3!J46</f>
        <v>0</v>
      </c>
      <c r="F10" s="171">
        <f>展4!J46</f>
        <v>0</v>
      </c>
      <c r="G10" s="172">
        <f>展5!J46</f>
        <v>0</v>
      </c>
    </row>
    <row r="11" spans="1:10" ht="15" customHeight="1" x14ac:dyDescent="0.55000000000000004">
      <c r="A11" s="189"/>
      <c r="B11" s="189"/>
      <c r="C11" s="190"/>
      <c r="D11" s="189"/>
      <c r="E11" s="117"/>
      <c r="F11" s="117"/>
      <c r="G11" s="117"/>
    </row>
    <row r="12" spans="1:10" ht="15" customHeight="1" x14ac:dyDescent="0.55000000000000004">
      <c r="A12" s="575"/>
      <c r="B12" s="576"/>
      <c r="C12" s="191"/>
      <c r="D12" s="117"/>
      <c r="E12" s="126"/>
      <c r="F12" s="131" t="s">
        <v>130</v>
      </c>
      <c r="G12" s="192"/>
    </row>
    <row r="13" spans="1:10" ht="21.65" customHeight="1" x14ac:dyDescent="0.55000000000000004">
      <c r="A13" s="586" t="s">
        <v>188</v>
      </c>
      <c r="B13" s="587"/>
      <c r="C13" s="193">
        <f>EC・Web!J14</f>
        <v>0</v>
      </c>
      <c r="D13" s="117"/>
      <c r="E13" s="127" t="s">
        <v>131</v>
      </c>
      <c r="F13" s="194">
        <f>販促!J46</f>
        <v>0</v>
      </c>
      <c r="G13" s="192"/>
    </row>
    <row r="14" spans="1:10" ht="21.75" customHeight="1" x14ac:dyDescent="0.55000000000000004">
      <c r="A14" s="588" t="s">
        <v>189</v>
      </c>
      <c r="B14" s="589"/>
      <c r="C14" s="195">
        <f>EC・Web!J39</f>
        <v>0</v>
      </c>
      <c r="D14" s="117"/>
      <c r="E14" s="128" t="s">
        <v>132</v>
      </c>
      <c r="F14" s="186">
        <f>販促!J47</f>
        <v>0</v>
      </c>
      <c r="G14" s="192"/>
    </row>
    <row r="15" spans="1:10" ht="22.5" customHeight="1" x14ac:dyDescent="0.55000000000000004">
      <c r="A15" s="580" t="s">
        <v>139</v>
      </c>
      <c r="B15" s="581"/>
      <c r="C15" s="172">
        <f>SUM($C$13:$C$14)</f>
        <v>0</v>
      </c>
      <c r="D15" s="117"/>
      <c r="E15" s="129" t="s">
        <v>208</v>
      </c>
      <c r="F15" s="196">
        <f>販促!J48</f>
        <v>0</v>
      </c>
      <c r="G15" s="192"/>
    </row>
    <row r="16" spans="1:10" ht="21.75" customHeight="1" x14ac:dyDescent="0.55000000000000004">
      <c r="A16" s="577"/>
      <c r="B16" s="577"/>
      <c r="C16" s="197"/>
      <c r="D16" s="117"/>
      <c r="E16" s="130" t="s">
        <v>139</v>
      </c>
      <c r="F16" s="173">
        <f>販促!J49</f>
        <v>0</v>
      </c>
      <c r="G16" s="192"/>
    </row>
    <row r="17" spans="1:7" ht="15" customHeight="1" x14ac:dyDescent="0.55000000000000004">
      <c r="A17" s="132"/>
      <c r="B17" s="132"/>
      <c r="C17" s="181"/>
      <c r="D17" s="574"/>
      <c r="E17" s="574"/>
      <c r="F17" s="133"/>
      <c r="G17" s="134"/>
    </row>
    <row r="18" spans="1:7" ht="15" customHeight="1" x14ac:dyDescent="0.55000000000000004">
      <c r="A18" s="132"/>
      <c r="B18" s="132"/>
      <c r="C18" s="181"/>
      <c r="D18" s="133"/>
      <c r="E18" s="133"/>
      <c r="F18" s="133"/>
      <c r="G18" s="134"/>
    </row>
    <row r="19" spans="1:7" ht="19.5" customHeight="1" x14ac:dyDescent="0.55000000000000004">
      <c r="A19" s="134"/>
      <c r="B19" s="134"/>
      <c r="C19" s="134"/>
      <c r="D19" s="134"/>
      <c r="E19" s="134"/>
      <c r="F19" s="135" t="s">
        <v>133</v>
      </c>
      <c r="G19" s="136">
        <v>0.66666666666666663</v>
      </c>
    </row>
    <row r="20" spans="1:7" ht="19.5" customHeight="1" x14ac:dyDescent="0.55000000000000004">
      <c r="A20" s="598" t="s">
        <v>135</v>
      </c>
      <c r="B20" s="599"/>
      <c r="C20" s="560" t="s">
        <v>134</v>
      </c>
      <c r="D20" s="561"/>
      <c r="E20" s="560" t="s">
        <v>21</v>
      </c>
      <c r="F20" s="561"/>
      <c r="G20" s="548" t="s">
        <v>190</v>
      </c>
    </row>
    <row r="21" spans="1:7" ht="15.75" customHeight="1" x14ac:dyDescent="0.55000000000000004">
      <c r="A21" s="600"/>
      <c r="B21" s="601"/>
      <c r="C21" s="562" t="s">
        <v>125</v>
      </c>
      <c r="D21" s="563"/>
      <c r="E21" s="564" t="s">
        <v>125</v>
      </c>
      <c r="F21" s="564"/>
      <c r="G21" s="549"/>
    </row>
    <row r="22" spans="1:7" ht="24" customHeight="1" x14ac:dyDescent="0.55000000000000004">
      <c r="A22" s="596" t="s">
        <v>184</v>
      </c>
      <c r="B22" s="137" t="s">
        <v>136</v>
      </c>
      <c r="C22" s="567">
        <f>IF(AND(C6="",D6="",E6="",F6="",G6=""),"",SUM($C$6:$G$6))</f>
        <v>0</v>
      </c>
      <c r="D22" s="568"/>
      <c r="E22" s="550">
        <f>IF(C22="","",IF((ROUNDDOWN(C22*$G$19,-3))&gt;1500000,1500000,ROUNDDOWN(C22*$G$19,-3)))</f>
        <v>0</v>
      </c>
      <c r="F22" s="551"/>
      <c r="G22" s="174"/>
    </row>
    <row r="23" spans="1:7" ht="24" customHeight="1" x14ac:dyDescent="0.55000000000000004">
      <c r="A23" s="579"/>
      <c r="B23" s="138" t="s">
        <v>137</v>
      </c>
      <c r="C23" s="569">
        <f>IF(AND(C7="",D7="",E7="",F7="",G7=""),"",SUM($C$7:$G$7))</f>
        <v>0</v>
      </c>
      <c r="D23" s="570"/>
      <c r="E23" s="552">
        <f>IF(C23="","",IF((ROUNDDOWN(C23*$G$19,-3))&gt;1500000,1500000,ROUNDDOWN(C23*$G$19,-3)))</f>
        <v>0</v>
      </c>
      <c r="F23" s="553"/>
      <c r="G23" s="175"/>
    </row>
    <row r="24" spans="1:7" ht="24" customHeight="1" x14ac:dyDescent="0.55000000000000004">
      <c r="A24" s="579"/>
      <c r="B24" s="139" t="s">
        <v>138</v>
      </c>
      <c r="C24" s="569">
        <f>IF(AND(C8="",D8="",E8="",F8="",G8=""),"",SUM($C$8:$G$8))</f>
        <v>0</v>
      </c>
      <c r="D24" s="570"/>
      <c r="E24" s="552">
        <f>IF(C24="","",IF((ROUNDDOWN(C24*$G$19,-3))&gt;1500000,1500000,ROUNDDOWN(C24*$G$19,-3)))</f>
        <v>0</v>
      </c>
      <c r="F24" s="553"/>
      <c r="G24" s="175"/>
    </row>
    <row r="25" spans="1:7" ht="24" customHeight="1" x14ac:dyDescent="0.55000000000000004">
      <c r="A25" s="597"/>
      <c r="B25" s="140" t="s">
        <v>127</v>
      </c>
      <c r="C25" s="569">
        <f>IF(AND(C9="",D9="",E9="",F9="",G9=""),"",SUM($C$9:$G$9))</f>
        <v>0</v>
      </c>
      <c r="D25" s="570"/>
      <c r="E25" s="552">
        <f>IF(C25="","",IF((ROUNDDOWN(C25*$G$19,-3))&gt;200000,200000,ROUNDDOWN(C25*$G$19,-3)))</f>
        <v>0</v>
      </c>
      <c r="F25" s="553"/>
      <c r="G25" s="175"/>
    </row>
    <row r="26" spans="1:7" ht="24" customHeight="1" x14ac:dyDescent="0.55000000000000004">
      <c r="A26" s="590" t="s">
        <v>185</v>
      </c>
      <c r="B26" s="591"/>
      <c r="C26" s="569">
        <f>IF(C13="","",$C$13)</f>
        <v>0</v>
      </c>
      <c r="D26" s="570"/>
      <c r="E26" s="552">
        <f>IF(C26="","",IF((ROUNDDOWN(C26*$G$19,-3))&gt;200000,200000,ROUNDDOWN(C26*$G$19,-3)))</f>
        <v>0</v>
      </c>
      <c r="F26" s="553"/>
      <c r="G26" s="175"/>
    </row>
    <row r="27" spans="1:7" ht="24" customHeight="1" x14ac:dyDescent="0.55000000000000004">
      <c r="A27" s="592" t="s">
        <v>186</v>
      </c>
      <c r="B27" s="593"/>
      <c r="C27" s="558">
        <f>IF(C14="","",$C$14)</f>
        <v>0</v>
      </c>
      <c r="D27" s="559"/>
      <c r="E27" s="565">
        <f>IF(C27="","",IF((ROUNDDOWN(C27*$G$19,-3))&gt;200000,200000,ROUNDDOWN(C27*$G$19,-3)))</f>
        <v>0</v>
      </c>
      <c r="F27" s="566"/>
      <c r="G27" s="176"/>
    </row>
    <row r="28" spans="1:7" ht="24" customHeight="1" thickBot="1" x14ac:dyDescent="0.6">
      <c r="A28" s="594" t="s">
        <v>139</v>
      </c>
      <c r="B28" s="595"/>
      <c r="C28" s="554">
        <f>IF(AND(C22="",C23="",C24="",C25="",C26="",C27=""),"",SUM(C22:D27))</f>
        <v>0</v>
      </c>
      <c r="D28" s="555"/>
      <c r="E28" s="556">
        <f>IF(AND(C28="",E22="",E23="",E24="",E25="",E26="",E27=""),"", IF(SUM(E22:F27)&gt;1500000,1500000,SUM(E22:F27)))</f>
        <v>0</v>
      </c>
      <c r="F28" s="557"/>
      <c r="G28" s="177"/>
    </row>
    <row r="29" spans="1:7" ht="24" customHeight="1" thickTop="1" x14ac:dyDescent="0.55000000000000004">
      <c r="A29" s="602" t="s">
        <v>173</v>
      </c>
      <c r="B29" s="141" t="s">
        <v>131</v>
      </c>
      <c r="C29" s="616">
        <f>IF(F13="","",F13)</f>
        <v>0</v>
      </c>
      <c r="D29" s="617"/>
      <c r="E29" s="610">
        <f>IF(C29="","",IF((ROUNDDOWN(C29*$G$19,-3))&gt;500000,500000,ROUNDDOWN(C29*$G$19,-3)))</f>
        <v>0</v>
      </c>
      <c r="F29" s="611"/>
      <c r="G29" s="178"/>
    </row>
    <row r="30" spans="1:7" ht="24" customHeight="1" x14ac:dyDescent="0.55000000000000004">
      <c r="A30" s="603"/>
      <c r="B30" s="142" t="s">
        <v>132</v>
      </c>
      <c r="C30" s="618">
        <f>IF(F14="","",F14)</f>
        <v>0</v>
      </c>
      <c r="D30" s="619"/>
      <c r="E30" s="552">
        <f>IF(C30="","",IF((ROUNDDOWN(C30*$G$19,-3))&gt;200000,200000,ROUNDDOWN(C30*$G$19,-3)))</f>
        <v>0</v>
      </c>
      <c r="F30" s="553"/>
      <c r="G30" s="175"/>
    </row>
    <row r="31" spans="1:7" ht="24" customHeight="1" x14ac:dyDescent="0.55000000000000004">
      <c r="A31" s="604"/>
      <c r="B31" s="143" t="s">
        <v>207</v>
      </c>
      <c r="C31" s="620">
        <f>IF(F15="","",F15)</f>
        <v>0</v>
      </c>
      <c r="D31" s="621"/>
      <c r="E31" s="612">
        <f>IF(C31="","",IF((ROUNDDOWN(C31*$G$19,-3))&gt;200000,200000,ROUNDDOWN(C31*$G$19,-3)))</f>
        <v>0</v>
      </c>
      <c r="F31" s="613"/>
      <c r="G31" s="179"/>
    </row>
    <row r="32" spans="1:7" ht="24" customHeight="1" thickBot="1" x14ac:dyDescent="0.6">
      <c r="A32" s="582" t="s">
        <v>139</v>
      </c>
      <c r="B32" s="583"/>
      <c r="C32" s="606">
        <f>IF(AND(C29="",C30="",C31=""),"",SUM(C29:D31))</f>
        <v>0</v>
      </c>
      <c r="D32" s="607"/>
      <c r="E32" s="556">
        <f>IF(AND(C32="",E29="",E30="",E31=""),"", IF(SUM(E29:F31)&gt;900000,900000,SUM(E29:F31)))</f>
        <v>0</v>
      </c>
      <c r="F32" s="557"/>
      <c r="G32" s="177"/>
    </row>
    <row r="33" spans="1:7" ht="37" customHeight="1" thickTop="1" x14ac:dyDescent="0.55000000000000004">
      <c r="A33" s="584" t="s">
        <v>187</v>
      </c>
      <c r="B33" s="585"/>
      <c r="C33" s="608">
        <f>IF(AND(C28="",C32=""),"",SUM(C28,C32))</f>
        <v>0</v>
      </c>
      <c r="D33" s="609"/>
      <c r="E33" s="614">
        <f>IF(AND(E28="",E32=""),"",IF(SUM(E28,E32)&gt;E43, E43,SUM(E28,E32)))</f>
        <v>0</v>
      </c>
      <c r="F33" s="615"/>
      <c r="G33" s="180"/>
    </row>
    <row r="34" spans="1:7" ht="15" customHeight="1" x14ac:dyDescent="0.55000000000000004">
      <c r="A34" s="198"/>
      <c r="B34" s="198"/>
      <c r="C34" s="199"/>
      <c r="D34" s="198"/>
      <c r="E34" s="117"/>
      <c r="F34" s="117"/>
      <c r="G34" s="117"/>
    </row>
    <row r="35" spans="1:7" ht="15" customHeight="1" x14ac:dyDescent="0.55000000000000004">
      <c r="A35" s="198"/>
      <c r="B35" s="198"/>
      <c r="C35" s="199"/>
      <c r="D35" s="198"/>
      <c r="E35" s="117"/>
      <c r="F35" s="117"/>
      <c r="G35" s="117"/>
    </row>
    <row r="36" spans="1:7" ht="15" customHeight="1" x14ac:dyDescent="0.55000000000000004">
      <c r="A36" s="117"/>
      <c r="B36" s="117"/>
      <c r="C36" s="197"/>
      <c r="D36" s="117"/>
      <c r="E36" s="117"/>
      <c r="F36" s="117"/>
      <c r="G36" s="117"/>
    </row>
    <row r="37" spans="1:7" ht="15" customHeight="1" x14ac:dyDescent="0.55000000000000004">
      <c r="A37" s="117"/>
      <c r="B37" s="117"/>
      <c r="C37" s="197"/>
      <c r="D37" s="117"/>
      <c r="E37" s="117"/>
      <c r="F37" s="117"/>
      <c r="G37" s="117"/>
    </row>
    <row r="38" spans="1:7" s="79" customFormat="1" ht="15" customHeight="1" x14ac:dyDescent="0.55000000000000004">
      <c r="A38" s="200"/>
      <c r="B38" s="200"/>
      <c r="C38" s="200"/>
      <c r="D38" s="200"/>
      <c r="E38" s="200"/>
      <c r="F38" s="200"/>
      <c r="G38" s="200"/>
    </row>
    <row r="39" spans="1:7" ht="15" customHeight="1" x14ac:dyDescent="0.55000000000000004">
      <c r="A39" s="117"/>
      <c r="B39" s="117"/>
      <c r="C39" s="197"/>
      <c r="D39" s="117"/>
      <c r="E39" s="117"/>
      <c r="F39" s="117"/>
      <c r="G39" s="117"/>
    </row>
    <row r="40" spans="1:7" ht="15" customHeight="1" x14ac:dyDescent="0.55000000000000004">
      <c r="A40" s="117"/>
      <c r="B40" s="117"/>
      <c r="C40" s="197"/>
      <c r="D40" s="117"/>
      <c r="E40" s="117"/>
      <c r="F40" s="117"/>
      <c r="G40" s="117"/>
    </row>
    <row r="41" spans="1:7" ht="15" customHeight="1" x14ac:dyDescent="0.55000000000000004">
      <c r="A41" s="117"/>
      <c r="B41" s="117"/>
      <c r="C41" s="197"/>
      <c r="D41" s="117"/>
      <c r="E41" s="117"/>
      <c r="F41" s="117"/>
      <c r="G41" s="117"/>
    </row>
    <row r="42" spans="1:7" ht="15" customHeight="1" x14ac:dyDescent="0.55000000000000004">
      <c r="A42" s="117"/>
      <c r="B42" s="117"/>
      <c r="C42" s="197"/>
      <c r="D42" s="201" t="s">
        <v>256</v>
      </c>
      <c r="E42" s="605">
        <f>'1-1'!H6</f>
        <v>0</v>
      </c>
      <c r="F42" s="605"/>
      <c r="G42" s="117"/>
    </row>
    <row r="43" spans="1:7" ht="15" customHeight="1" x14ac:dyDescent="0.55000000000000004">
      <c r="A43" s="132"/>
      <c r="B43" s="132"/>
      <c r="C43" s="202"/>
      <c r="D43" s="201" t="s">
        <v>257</v>
      </c>
      <c r="E43" s="605">
        <f>IF((('1-1'!H8)=""),E42, '1-1'!H8)</f>
        <v>0</v>
      </c>
      <c r="F43" s="605"/>
      <c r="G43" s="133"/>
    </row>
    <row r="44" spans="1:7" ht="15" customHeight="1" x14ac:dyDescent="0.55000000000000004">
      <c r="A44" s="203"/>
      <c r="B44" s="203"/>
      <c r="C44" s="197"/>
      <c r="D44" s="203"/>
      <c r="E44" s="203"/>
      <c r="F44" s="203"/>
      <c r="G44" s="203"/>
    </row>
    <row r="45" spans="1:7" ht="15" customHeight="1" x14ac:dyDescent="0.55000000000000004">
      <c r="G45" s="80"/>
    </row>
    <row r="46" spans="1:7" ht="15" customHeight="1" x14ac:dyDescent="0.55000000000000004">
      <c r="G46" s="80"/>
    </row>
    <row r="47" spans="1:7" ht="15" customHeight="1" x14ac:dyDescent="0.55000000000000004">
      <c r="G47" s="80"/>
    </row>
    <row r="48" spans="1:7" ht="15" customHeight="1" x14ac:dyDescent="0.55000000000000004">
      <c r="G48" s="80"/>
    </row>
    <row r="49" spans="7:7" ht="15" customHeight="1" x14ac:dyDescent="0.55000000000000004">
      <c r="G49" s="80"/>
    </row>
    <row r="50" spans="7:7" ht="15" customHeight="1" x14ac:dyDescent="0.55000000000000004">
      <c r="G50" s="80"/>
    </row>
    <row r="51" spans="7:7" ht="15" customHeight="1" x14ac:dyDescent="0.55000000000000004">
      <c r="G51" s="80"/>
    </row>
    <row r="52" spans="7:7" ht="15" customHeight="1" x14ac:dyDescent="0.55000000000000004">
      <c r="G52" s="80"/>
    </row>
    <row r="53" spans="7:7" ht="15" customHeight="1" x14ac:dyDescent="0.55000000000000004"/>
    <row r="54" spans="7:7" ht="15" customHeight="1" x14ac:dyDescent="0.55000000000000004"/>
    <row r="55" spans="7:7" ht="15" customHeight="1" x14ac:dyDescent="0.55000000000000004"/>
    <row r="56" spans="7:7" ht="15" customHeight="1" x14ac:dyDescent="0.55000000000000004"/>
  </sheetData>
  <sheetProtection algorithmName="SHA-512" hashValue="6gscG+JQvdkEjcVJtp9URSszeXhENAvR/ovv0v+YMP8MfdWWpQehZPsdJeSjmaxQhrXkDPU2sKH7O8GFbxvydQ==" saltValue="oAvYSR4SyK0VjO/qYZCVCQ==" spinCount="100000" sheet="1" objects="1" scenarios="1"/>
  <mergeCells count="52">
    <mergeCell ref="E42:F42"/>
    <mergeCell ref="E43:F43"/>
    <mergeCell ref="C32:D32"/>
    <mergeCell ref="C33:D33"/>
    <mergeCell ref="E29:F29"/>
    <mergeCell ref="E30:F30"/>
    <mergeCell ref="E31:F31"/>
    <mergeCell ref="E32:F32"/>
    <mergeCell ref="E33:F33"/>
    <mergeCell ref="C29:D29"/>
    <mergeCell ref="C30:D30"/>
    <mergeCell ref="C31:D31"/>
    <mergeCell ref="A32:B32"/>
    <mergeCell ref="A33:B33"/>
    <mergeCell ref="A13:B13"/>
    <mergeCell ref="A14:B14"/>
    <mergeCell ref="A15:B15"/>
    <mergeCell ref="A26:B26"/>
    <mergeCell ref="A27:B27"/>
    <mergeCell ref="A28:B28"/>
    <mergeCell ref="A22:A25"/>
    <mergeCell ref="A20:B21"/>
    <mergeCell ref="A29:A31"/>
    <mergeCell ref="A1:D1"/>
    <mergeCell ref="A2:G2"/>
    <mergeCell ref="A4:F4"/>
    <mergeCell ref="D17:E17"/>
    <mergeCell ref="A5:B5"/>
    <mergeCell ref="A12:B12"/>
    <mergeCell ref="A16:B16"/>
    <mergeCell ref="A3:G3"/>
    <mergeCell ref="A6:A9"/>
    <mergeCell ref="A10:B10"/>
    <mergeCell ref="C28:D28"/>
    <mergeCell ref="E28:F28"/>
    <mergeCell ref="C27:D27"/>
    <mergeCell ref="C20:D20"/>
    <mergeCell ref="C21:D21"/>
    <mergeCell ref="E20:F20"/>
    <mergeCell ref="E21:F21"/>
    <mergeCell ref="E26:F26"/>
    <mergeCell ref="E27:F27"/>
    <mergeCell ref="C22:D22"/>
    <mergeCell ref="C23:D23"/>
    <mergeCell ref="C24:D24"/>
    <mergeCell ref="C25:D25"/>
    <mergeCell ref="C26:D26"/>
    <mergeCell ref="G20:G21"/>
    <mergeCell ref="E22:F22"/>
    <mergeCell ref="E23:F23"/>
    <mergeCell ref="E24:F24"/>
    <mergeCell ref="E25:F25"/>
  </mergeCells>
  <phoneticPr fontId="2"/>
  <conditionalFormatting sqref="G10">
    <cfRule type="cellIs" dxfId="26" priority="6" operator="equal">
      <formula>"申請不可  "</formula>
    </cfRule>
  </conditionalFormatting>
  <conditionalFormatting sqref="C10:F10">
    <cfRule type="cellIs" dxfId="25" priority="3" operator="equal">
      <formula>"申請不可  "</formula>
    </cfRule>
  </conditionalFormatting>
  <conditionalFormatting sqref="C15">
    <cfRule type="cellIs" dxfId="24" priority="1" operator="equal">
      <formula>"申請不可  "</formula>
    </cfRule>
  </conditionalFormatting>
  <pageMargins left="0.70866141732283461" right="0.70866141732283461" top="0.55118110236220474" bottom="0.55118110236220474" header="0.31496062992125984" footer="0.31496062992125984"/>
  <pageSetup paperSize="9" orientation="portrait" r:id="rId1"/>
  <ignoredErrors>
    <ignoredError sqref="C6:G9 F13:F15 C13:C14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52"/>
  <sheetViews>
    <sheetView view="pageBreakPreview" zoomScale="90" zoomScaleNormal="70" zoomScaleSheetLayoutView="90" workbookViewId="0">
      <selection activeCell="M1" sqref="M1"/>
    </sheetView>
  </sheetViews>
  <sheetFormatPr defaultColWidth="9" defaultRowHeight="17.5" x14ac:dyDescent="0.55000000000000004"/>
  <cols>
    <col min="1" max="1" width="3.25" style="84" customWidth="1"/>
    <col min="2" max="2" width="3.08203125" style="85" customWidth="1"/>
    <col min="3" max="3" width="14.08203125" style="91" customWidth="1"/>
    <col min="4" max="4" width="9.58203125" style="91" customWidth="1"/>
    <col min="5" max="5" width="4.08203125" style="91" customWidth="1"/>
    <col min="6" max="7" width="10.83203125" style="86" customWidth="1"/>
    <col min="8" max="8" width="10.33203125" style="86" customWidth="1"/>
    <col min="9" max="9" width="3.83203125" style="86" customWidth="1"/>
    <col min="10" max="10" width="9.75" style="86" customWidth="1"/>
    <col min="11" max="11" width="5.25" style="65" customWidth="1"/>
    <col min="12" max="12" width="4.75" style="65" customWidth="1"/>
    <col min="13" max="28" width="9" style="65"/>
    <col min="29" max="29" width="13.75" style="65" customWidth="1"/>
    <col min="30" max="30" width="18.33203125" style="65" customWidth="1"/>
    <col min="31" max="16384" width="9" style="65"/>
  </cols>
  <sheetData>
    <row r="1" spans="1:32" ht="15.75" customHeight="1" x14ac:dyDescent="0.55000000000000004">
      <c r="A1" s="650" t="s">
        <v>199</v>
      </c>
      <c r="B1" s="650"/>
      <c r="C1" s="650"/>
      <c r="D1" s="650"/>
      <c r="E1" s="650"/>
      <c r="F1" s="650"/>
      <c r="G1" s="650"/>
      <c r="H1" s="650"/>
      <c r="I1" s="650"/>
      <c r="J1" s="650"/>
    </row>
    <row r="2" spans="1:32" ht="23.15" customHeight="1" x14ac:dyDescent="0.55000000000000004">
      <c r="A2" s="651" t="s">
        <v>140</v>
      </c>
      <c r="B2" s="652"/>
      <c r="C2" s="653" t="s">
        <v>191</v>
      </c>
      <c r="D2" s="654"/>
      <c r="E2" s="654"/>
      <c r="F2" s="655"/>
      <c r="G2" s="95" t="s">
        <v>141</v>
      </c>
      <c r="H2" s="81"/>
      <c r="I2" s="82" t="s">
        <v>12</v>
      </c>
      <c r="J2" s="83"/>
    </row>
    <row r="3" spans="1:32" ht="24.65" customHeight="1" x14ac:dyDescent="0.55000000000000004">
      <c r="A3" s="656" t="s">
        <v>9</v>
      </c>
      <c r="B3" s="657"/>
      <c r="C3" s="658"/>
      <c r="D3" s="658"/>
      <c r="E3" s="658"/>
      <c r="F3" s="659"/>
      <c r="G3" s="95" t="s">
        <v>142</v>
      </c>
      <c r="H3" s="81"/>
      <c r="I3" s="82" t="s">
        <v>12</v>
      </c>
      <c r="J3" s="83"/>
    </row>
    <row r="4" spans="1:32" s="87" customFormat="1" ht="16.5" customHeight="1" x14ac:dyDescent="0.55000000000000004">
      <c r="A4" s="624" t="s">
        <v>143</v>
      </c>
      <c r="B4" s="625"/>
      <c r="C4" s="96" t="s">
        <v>144</v>
      </c>
      <c r="D4" s="97" t="s">
        <v>77</v>
      </c>
      <c r="E4" s="98" t="s">
        <v>157</v>
      </c>
      <c r="F4" s="99" t="s">
        <v>145</v>
      </c>
      <c r="G4" s="96" t="s">
        <v>146</v>
      </c>
      <c r="H4" s="97" t="s">
        <v>147</v>
      </c>
      <c r="I4" s="626" t="s">
        <v>148</v>
      </c>
      <c r="J4" s="627"/>
      <c r="AA4" s="87" t="s">
        <v>143</v>
      </c>
      <c r="AD4" s="65"/>
      <c r="AE4" s="65"/>
    </row>
    <row r="5" spans="1:32" ht="14.5" customHeight="1" x14ac:dyDescent="0.55000000000000004">
      <c r="A5" s="633" t="s">
        <v>197</v>
      </c>
      <c r="B5" s="635">
        <v>1</v>
      </c>
      <c r="C5" s="638"/>
      <c r="D5" s="641"/>
      <c r="E5" s="644"/>
      <c r="F5" s="646" t="str">
        <f>IF(G5="","",G5+H5)</f>
        <v/>
      </c>
      <c r="G5" s="628"/>
      <c r="H5" s="630"/>
      <c r="I5" s="282" t="s">
        <v>150</v>
      </c>
      <c r="J5" s="88"/>
      <c r="AA5" s="87" t="s">
        <v>149</v>
      </c>
      <c r="AB5" s="72" t="s">
        <v>151</v>
      </c>
      <c r="AC5" s="72" t="s">
        <v>152</v>
      </c>
      <c r="AD5" s="72" t="s">
        <v>153</v>
      </c>
      <c r="AE5" s="72" t="s">
        <v>248</v>
      </c>
    </row>
    <row r="6" spans="1:32" ht="14.5" customHeight="1" x14ac:dyDescent="0.55000000000000004">
      <c r="A6" s="633"/>
      <c r="B6" s="635"/>
      <c r="C6" s="638"/>
      <c r="D6" s="641"/>
      <c r="E6" s="644"/>
      <c r="F6" s="646"/>
      <c r="G6" s="628"/>
      <c r="H6" s="630"/>
      <c r="I6" s="282" t="s">
        <v>154</v>
      </c>
      <c r="J6" s="88"/>
      <c r="AA6" s="87" t="s">
        <v>155</v>
      </c>
      <c r="AB6" s="72" t="s">
        <v>156</v>
      </c>
    </row>
    <row r="7" spans="1:32" ht="14.5" customHeight="1" x14ac:dyDescent="0.55000000000000004">
      <c r="A7" s="634"/>
      <c r="B7" s="636"/>
      <c r="C7" s="639"/>
      <c r="D7" s="642"/>
      <c r="E7" s="645"/>
      <c r="F7" s="647"/>
      <c r="G7" s="629"/>
      <c r="H7" s="631"/>
      <c r="I7" s="283" t="s">
        <v>157</v>
      </c>
      <c r="J7" s="89"/>
      <c r="AA7" s="87" t="s">
        <v>158</v>
      </c>
      <c r="AB7" s="65" t="s">
        <v>159</v>
      </c>
      <c r="AC7" s="72" t="s">
        <v>160</v>
      </c>
      <c r="AD7" s="72" t="s">
        <v>161</v>
      </c>
      <c r="AE7" s="72" t="s">
        <v>162</v>
      </c>
      <c r="AF7" s="72" t="s">
        <v>163</v>
      </c>
    </row>
    <row r="8" spans="1:32" ht="14.5" customHeight="1" x14ac:dyDescent="0.55000000000000004">
      <c r="A8" s="632" t="s">
        <v>198</v>
      </c>
      <c r="B8" s="635">
        <v>1</v>
      </c>
      <c r="C8" s="637"/>
      <c r="D8" s="640"/>
      <c r="E8" s="643"/>
      <c r="F8" s="646" t="str">
        <f>IF(G8="","",G8+H8)</f>
        <v/>
      </c>
      <c r="G8" s="648"/>
      <c r="H8" s="649"/>
      <c r="I8" s="282" t="s">
        <v>150</v>
      </c>
      <c r="J8" s="88"/>
      <c r="AA8" s="87" t="s">
        <v>164</v>
      </c>
      <c r="AB8" s="72" t="s">
        <v>165</v>
      </c>
      <c r="AC8" s="72" t="s">
        <v>166</v>
      </c>
      <c r="AD8" s="72" t="s">
        <v>167</v>
      </c>
    </row>
    <row r="9" spans="1:32" ht="14.5" customHeight="1" x14ac:dyDescent="0.55000000000000004">
      <c r="A9" s="633"/>
      <c r="B9" s="635"/>
      <c r="C9" s="638"/>
      <c r="D9" s="641"/>
      <c r="E9" s="644"/>
      <c r="F9" s="646"/>
      <c r="G9" s="628"/>
      <c r="H9" s="630"/>
      <c r="I9" s="282" t="s">
        <v>154</v>
      </c>
      <c r="J9" s="88"/>
    </row>
    <row r="10" spans="1:32" ht="14.5" customHeight="1" x14ac:dyDescent="0.55000000000000004">
      <c r="A10" s="634"/>
      <c r="B10" s="636"/>
      <c r="C10" s="639"/>
      <c r="D10" s="642"/>
      <c r="E10" s="645"/>
      <c r="F10" s="647"/>
      <c r="G10" s="629"/>
      <c r="H10" s="631"/>
      <c r="I10" s="283" t="s">
        <v>157</v>
      </c>
      <c r="J10" s="89"/>
    </row>
    <row r="11" spans="1:32" ht="14.5" customHeight="1" x14ac:dyDescent="0.55000000000000004">
      <c r="A11" s="660"/>
      <c r="B11" s="663"/>
      <c r="C11" s="637"/>
      <c r="D11" s="640"/>
      <c r="E11" s="643"/>
      <c r="F11" s="666" t="str">
        <f>IF(G11="","",G11+H11)</f>
        <v/>
      </c>
      <c r="G11" s="648"/>
      <c r="H11" s="649"/>
      <c r="I11" s="284" t="s">
        <v>168</v>
      </c>
      <c r="J11" s="90"/>
    </row>
    <row r="12" spans="1:32" ht="14.5" customHeight="1" x14ac:dyDescent="0.55000000000000004">
      <c r="A12" s="661"/>
      <c r="B12" s="664"/>
      <c r="C12" s="638"/>
      <c r="D12" s="641"/>
      <c r="E12" s="644"/>
      <c r="F12" s="646"/>
      <c r="G12" s="628"/>
      <c r="H12" s="630"/>
      <c r="I12" s="282" t="s">
        <v>150</v>
      </c>
      <c r="J12" s="88"/>
    </row>
    <row r="13" spans="1:32" ht="14.5" customHeight="1" x14ac:dyDescent="0.55000000000000004">
      <c r="A13" s="661"/>
      <c r="B13" s="664"/>
      <c r="C13" s="638"/>
      <c r="D13" s="641"/>
      <c r="E13" s="644"/>
      <c r="F13" s="646"/>
      <c r="G13" s="628"/>
      <c r="H13" s="630"/>
      <c r="I13" s="282" t="s">
        <v>169</v>
      </c>
      <c r="J13" s="88"/>
    </row>
    <row r="14" spans="1:32" ht="14.5" customHeight="1" x14ac:dyDescent="0.55000000000000004">
      <c r="A14" s="661"/>
      <c r="B14" s="664"/>
      <c r="C14" s="638"/>
      <c r="D14" s="641"/>
      <c r="E14" s="644"/>
      <c r="F14" s="646"/>
      <c r="G14" s="628"/>
      <c r="H14" s="630"/>
      <c r="I14" s="282" t="s">
        <v>154</v>
      </c>
      <c r="J14" s="88"/>
    </row>
    <row r="15" spans="1:32" ht="14.5" customHeight="1" x14ac:dyDescent="0.55000000000000004">
      <c r="A15" s="662"/>
      <c r="B15" s="665"/>
      <c r="C15" s="639"/>
      <c r="D15" s="642"/>
      <c r="E15" s="645"/>
      <c r="F15" s="647"/>
      <c r="G15" s="629"/>
      <c r="H15" s="631"/>
      <c r="I15" s="283" t="s">
        <v>157</v>
      </c>
      <c r="J15" s="89"/>
    </row>
    <row r="16" spans="1:32" ht="14.5" customHeight="1" x14ac:dyDescent="0.55000000000000004">
      <c r="A16" s="660"/>
      <c r="B16" s="663"/>
      <c r="C16" s="637"/>
      <c r="D16" s="640"/>
      <c r="E16" s="643"/>
      <c r="F16" s="666" t="str">
        <f>IF(G16="","",G16+H16)</f>
        <v/>
      </c>
      <c r="G16" s="648"/>
      <c r="H16" s="649"/>
      <c r="I16" s="284" t="s">
        <v>168</v>
      </c>
      <c r="J16" s="90"/>
    </row>
    <row r="17" spans="1:15" ht="14.5" customHeight="1" x14ac:dyDescent="0.55000000000000004">
      <c r="A17" s="661"/>
      <c r="B17" s="664"/>
      <c r="C17" s="638"/>
      <c r="D17" s="641"/>
      <c r="E17" s="644"/>
      <c r="F17" s="646"/>
      <c r="G17" s="628"/>
      <c r="H17" s="630"/>
      <c r="I17" s="282" t="s">
        <v>150</v>
      </c>
      <c r="J17" s="88"/>
      <c r="M17" s="87"/>
      <c r="N17" s="87"/>
      <c r="O17" s="87"/>
    </row>
    <row r="18" spans="1:15" ht="14.5" customHeight="1" x14ac:dyDescent="0.55000000000000004">
      <c r="A18" s="661"/>
      <c r="B18" s="664"/>
      <c r="C18" s="638"/>
      <c r="D18" s="641"/>
      <c r="E18" s="644"/>
      <c r="F18" s="646"/>
      <c r="G18" s="628"/>
      <c r="H18" s="630"/>
      <c r="I18" s="282" t="s">
        <v>169</v>
      </c>
      <c r="J18" s="88"/>
      <c r="M18" s="87"/>
      <c r="N18" s="87"/>
      <c r="O18" s="87"/>
    </row>
    <row r="19" spans="1:15" ht="14.5" customHeight="1" x14ac:dyDescent="0.55000000000000004">
      <c r="A19" s="661"/>
      <c r="B19" s="664"/>
      <c r="C19" s="638"/>
      <c r="D19" s="641"/>
      <c r="E19" s="644"/>
      <c r="F19" s="646"/>
      <c r="G19" s="628"/>
      <c r="H19" s="630"/>
      <c r="I19" s="282" t="s">
        <v>154</v>
      </c>
      <c r="J19" s="88"/>
    </row>
    <row r="20" spans="1:15" ht="14.5" customHeight="1" x14ac:dyDescent="0.55000000000000004">
      <c r="A20" s="662"/>
      <c r="B20" s="665"/>
      <c r="C20" s="639"/>
      <c r="D20" s="642"/>
      <c r="E20" s="645"/>
      <c r="F20" s="647"/>
      <c r="G20" s="629"/>
      <c r="H20" s="631"/>
      <c r="I20" s="283" t="s">
        <v>157</v>
      </c>
      <c r="J20" s="89"/>
    </row>
    <row r="21" spans="1:15" ht="14.5" customHeight="1" x14ac:dyDescent="0.55000000000000004">
      <c r="A21" s="660"/>
      <c r="B21" s="663"/>
      <c r="C21" s="637"/>
      <c r="D21" s="640"/>
      <c r="E21" s="643"/>
      <c r="F21" s="666" t="str">
        <f>IF(G21="","",G21+H21)</f>
        <v/>
      </c>
      <c r="G21" s="648"/>
      <c r="H21" s="649"/>
      <c r="I21" s="284" t="s">
        <v>168</v>
      </c>
      <c r="J21" s="90"/>
    </row>
    <row r="22" spans="1:15" ht="14.5" customHeight="1" x14ac:dyDescent="0.55000000000000004">
      <c r="A22" s="661"/>
      <c r="B22" s="664"/>
      <c r="C22" s="638"/>
      <c r="D22" s="641"/>
      <c r="E22" s="644"/>
      <c r="F22" s="646"/>
      <c r="G22" s="628"/>
      <c r="H22" s="630"/>
      <c r="I22" s="282" t="s">
        <v>150</v>
      </c>
      <c r="J22" s="88"/>
    </row>
    <row r="23" spans="1:15" ht="14.5" customHeight="1" x14ac:dyDescent="0.55000000000000004">
      <c r="A23" s="661"/>
      <c r="B23" s="664"/>
      <c r="C23" s="638"/>
      <c r="D23" s="641"/>
      <c r="E23" s="644"/>
      <c r="F23" s="646"/>
      <c r="G23" s="628"/>
      <c r="H23" s="630"/>
      <c r="I23" s="282" t="s">
        <v>169</v>
      </c>
      <c r="J23" s="88"/>
    </row>
    <row r="24" spans="1:15" ht="14.5" customHeight="1" x14ac:dyDescent="0.55000000000000004">
      <c r="A24" s="661"/>
      <c r="B24" s="664"/>
      <c r="C24" s="638"/>
      <c r="D24" s="641"/>
      <c r="E24" s="644"/>
      <c r="F24" s="646"/>
      <c r="G24" s="628"/>
      <c r="H24" s="630"/>
      <c r="I24" s="282" t="s">
        <v>154</v>
      </c>
      <c r="J24" s="88"/>
    </row>
    <row r="25" spans="1:15" ht="14.5" customHeight="1" x14ac:dyDescent="0.55000000000000004">
      <c r="A25" s="662"/>
      <c r="B25" s="665"/>
      <c r="C25" s="639"/>
      <c r="D25" s="642"/>
      <c r="E25" s="645"/>
      <c r="F25" s="647"/>
      <c r="G25" s="629"/>
      <c r="H25" s="631"/>
      <c r="I25" s="283" t="s">
        <v>157</v>
      </c>
      <c r="J25" s="89"/>
    </row>
    <row r="26" spans="1:15" ht="14.5" customHeight="1" x14ac:dyDescent="0.55000000000000004">
      <c r="A26" s="660"/>
      <c r="B26" s="663"/>
      <c r="C26" s="637"/>
      <c r="D26" s="640"/>
      <c r="E26" s="643"/>
      <c r="F26" s="666" t="str">
        <f>IF(G26="","",G26+H26)</f>
        <v/>
      </c>
      <c r="G26" s="648"/>
      <c r="H26" s="649"/>
      <c r="I26" s="284" t="s">
        <v>168</v>
      </c>
      <c r="J26" s="90"/>
    </row>
    <row r="27" spans="1:15" ht="14.5" customHeight="1" x14ac:dyDescent="0.55000000000000004">
      <c r="A27" s="661"/>
      <c r="B27" s="664"/>
      <c r="C27" s="638"/>
      <c r="D27" s="641"/>
      <c r="E27" s="644"/>
      <c r="F27" s="646"/>
      <c r="G27" s="628"/>
      <c r="H27" s="630"/>
      <c r="I27" s="282" t="s">
        <v>150</v>
      </c>
      <c r="J27" s="88"/>
    </row>
    <row r="28" spans="1:15" ht="14.5" customHeight="1" x14ac:dyDescent="0.55000000000000004">
      <c r="A28" s="661"/>
      <c r="B28" s="664"/>
      <c r="C28" s="638"/>
      <c r="D28" s="641"/>
      <c r="E28" s="644"/>
      <c r="F28" s="646"/>
      <c r="G28" s="628"/>
      <c r="H28" s="630"/>
      <c r="I28" s="282" t="s">
        <v>169</v>
      </c>
      <c r="J28" s="88"/>
    </row>
    <row r="29" spans="1:15" ht="14.5" customHeight="1" x14ac:dyDescent="0.55000000000000004">
      <c r="A29" s="661"/>
      <c r="B29" s="664"/>
      <c r="C29" s="638"/>
      <c r="D29" s="641"/>
      <c r="E29" s="644"/>
      <c r="F29" s="646"/>
      <c r="G29" s="628"/>
      <c r="H29" s="630"/>
      <c r="I29" s="282" t="s">
        <v>154</v>
      </c>
      <c r="J29" s="88"/>
    </row>
    <row r="30" spans="1:15" ht="14.5" customHeight="1" x14ac:dyDescent="0.55000000000000004">
      <c r="A30" s="662"/>
      <c r="B30" s="665"/>
      <c r="C30" s="639"/>
      <c r="D30" s="642"/>
      <c r="E30" s="645"/>
      <c r="F30" s="647"/>
      <c r="G30" s="629"/>
      <c r="H30" s="631"/>
      <c r="I30" s="283" t="s">
        <v>157</v>
      </c>
      <c r="J30" s="89"/>
    </row>
    <row r="31" spans="1:15" ht="14.5" customHeight="1" x14ac:dyDescent="0.55000000000000004">
      <c r="A31" s="660"/>
      <c r="B31" s="663"/>
      <c r="C31" s="637"/>
      <c r="D31" s="640"/>
      <c r="E31" s="643"/>
      <c r="F31" s="666" t="str">
        <f>IF(G31="","",G31+H31)</f>
        <v/>
      </c>
      <c r="G31" s="648"/>
      <c r="H31" s="649"/>
      <c r="I31" s="284" t="s">
        <v>168</v>
      </c>
      <c r="J31" s="90"/>
    </row>
    <row r="32" spans="1:15" ht="14.5" customHeight="1" x14ac:dyDescent="0.55000000000000004">
      <c r="A32" s="661"/>
      <c r="B32" s="664"/>
      <c r="C32" s="638"/>
      <c r="D32" s="641"/>
      <c r="E32" s="644"/>
      <c r="F32" s="646"/>
      <c r="G32" s="628"/>
      <c r="H32" s="630"/>
      <c r="I32" s="282" t="s">
        <v>150</v>
      </c>
      <c r="J32" s="88"/>
    </row>
    <row r="33" spans="1:10" ht="14.5" customHeight="1" x14ac:dyDescent="0.55000000000000004">
      <c r="A33" s="661"/>
      <c r="B33" s="664"/>
      <c r="C33" s="638"/>
      <c r="D33" s="641"/>
      <c r="E33" s="644"/>
      <c r="F33" s="646"/>
      <c r="G33" s="628"/>
      <c r="H33" s="630"/>
      <c r="I33" s="282" t="s">
        <v>169</v>
      </c>
      <c r="J33" s="88"/>
    </row>
    <row r="34" spans="1:10" ht="14.5" customHeight="1" x14ac:dyDescent="0.55000000000000004">
      <c r="A34" s="661"/>
      <c r="B34" s="664"/>
      <c r="C34" s="638"/>
      <c r="D34" s="641"/>
      <c r="E34" s="644"/>
      <c r="F34" s="646"/>
      <c r="G34" s="628"/>
      <c r="H34" s="630"/>
      <c r="I34" s="282" t="s">
        <v>154</v>
      </c>
      <c r="J34" s="88"/>
    </row>
    <row r="35" spans="1:10" ht="14.5" customHeight="1" x14ac:dyDescent="0.55000000000000004">
      <c r="A35" s="662"/>
      <c r="B35" s="665"/>
      <c r="C35" s="639"/>
      <c r="D35" s="642"/>
      <c r="E35" s="645"/>
      <c r="F35" s="647"/>
      <c r="G35" s="629"/>
      <c r="H35" s="631"/>
      <c r="I35" s="283" t="s">
        <v>157</v>
      </c>
      <c r="J35" s="89"/>
    </row>
    <row r="36" spans="1:10" ht="14.5" customHeight="1" x14ac:dyDescent="0.55000000000000004">
      <c r="A36" s="660"/>
      <c r="B36" s="663"/>
      <c r="C36" s="637"/>
      <c r="D36" s="640"/>
      <c r="E36" s="643"/>
      <c r="F36" s="666" t="str">
        <f>IF(G36="","",G36+H36)</f>
        <v/>
      </c>
      <c r="G36" s="648"/>
      <c r="H36" s="649"/>
      <c r="I36" s="284" t="s">
        <v>168</v>
      </c>
      <c r="J36" s="90"/>
    </row>
    <row r="37" spans="1:10" ht="14.5" customHeight="1" x14ac:dyDescent="0.55000000000000004">
      <c r="A37" s="661"/>
      <c r="B37" s="664"/>
      <c r="C37" s="638"/>
      <c r="D37" s="641"/>
      <c r="E37" s="644"/>
      <c r="F37" s="646"/>
      <c r="G37" s="628"/>
      <c r="H37" s="630"/>
      <c r="I37" s="282" t="s">
        <v>150</v>
      </c>
      <c r="J37" s="88"/>
    </row>
    <row r="38" spans="1:10" ht="14.5" customHeight="1" x14ac:dyDescent="0.55000000000000004">
      <c r="A38" s="661"/>
      <c r="B38" s="664"/>
      <c r="C38" s="638"/>
      <c r="D38" s="641"/>
      <c r="E38" s="644"/>
      <c r="F38" s="646"/>
      <c r="G38" s="628"/>
      <c r="H38" s="630"/>
      <c r="I38" s="282" t="s">
        <v>169</v>
      </c>
      <c r="J38" s="88"/>
    </row>
    <row r="39" spans="1:10" ht="14.5" customHeight="1" x14ac:dyDescent="0.55000000000000004">
      <c r="A39" s="661"/>
      <c r="B39" s="664"/>
      <c r="C39" s="638"/>
      <c r="D39" s="641"/>
      <c r="E39" s="644"/>
      <c r="F39" s="646"/>
      <c r="G39" s="628"/>
      <c r="H39" s="630"/>
      <c r="I39" s="282" t="s">
        <v>154</v>
      </c>
      <c r="J39" s="88"/>
    </row>
    <row r="40" spans="1:10" ht="14.5" customHeight="1" thickBot="1" x14ac:dyDescent="0.6">
      <c r="A40" s="662"/>
      <c r="B40" s="665"/>
      <c r="C40" s="639"/>
      <c r="D40" s="642"/>
      <c r="E40" s="645"/>
      <c r="F40" s="647"/>
      <c r="G40" s="667"/>
      <c r="H40" s="631"/>
      <c r="I40" s="283" t="s">
        <v>157</v>
      </c>
      <c r="J40" s="89"/>
    </row>
    <row r="41" spans="1:10" ht="14.25" customHeight="1" thickBot="1" x14ac:dyDescent="0.6">
      <c r="A41" s="286"/>
      <c r="B41" s="287"/>
      <c r="C41" s="287"/>
      <c r="D41" s="288"/>
      <c r="E41" s="288"/>
      <c r="F41" s="156">
        <f>SUM(F5:F40)</f>
        <v>0</v>
      </c>
      <c r="G41" s="156">
        <f>SUM(G5:G40)</f>
        <v>0</v>
      </c>
      <c r="H41" s="289"/>
      <c r="I41" s="285"/>
      <c r="J41" s="290"/>
    </row>
    <row r="42" spans="1:10" ht="15.75" customHeight="1" x14ac:dyDescent="0.55000000000000004">
      <c r="A42" s="286"/>
      <c r="B42" s="287"/>
      <c r="C42" s="287"/>
      <c r="D42" s="288"/>
      <c r="E42" s="288"/>
      <c r="F42" s="291"/>
      <c r="G42" s="291"/>
      <c r="H42" s="291"/>
      <c r="I42" s="204" t="s">
        <v>149</v>
      </c>
      <c r="J42" s="157">
        <f>SUMIF($A$5:$A$40,I42,$G$5:$G$40)</f>
        <v>0</v>
      </c>
    </row>
    <row r="43" spans="1:10" ht="15.75" customHeight="1" x14ac:dyDescent="0.55000000000000004">
      <c r="A43" s="286"/>
      <c r="B43" s="622"/>
      <c r="C43" s="622"/>
      <c r="D43" s="622"/>
      <c r="E43" s="622"/>
      <c r="F43" s="622"/>
      <c r="G43" s="622"/>
      <c r="H43" s="291"/>
      <c r="I43" s="205" t="s">
        <v>158</v>
      </c>
      <c r="J43" s="158">
        <f>SUMIF($A$5:$A$40,I43,$G$5:$G$40)</f>
        <v>0</v>
      </c>
    </row>
    <row r="44" spans="1:10" ht="16.5" customHeight="1" x14ac:dyDescent="0.55000000000000004">
      <c r="A44" s="286"/>
      <c r="B44" s="622" t="s">
        <v>200</v>
      </c>
      <c r="C44" s="622"/>
      <c r="D44" s="622"/>
      <c r="E44" s="622"/>
      <c r="F44" s="622"/>
      <c r="G44" s="622"/>
      <c r="H44" s="291"/>
      <c r="I44" s="206" t="s">
        <v>164</v>
      </c>
      <c r="J44" s="159">
        <f>SUMIF($A$5:$A$40,I44,$G$5:$G$40)</f>
        <v>0</v>
      </c>
    </row>
    <row r="45" spans="1:10" ht="18" customHeight="1" thickBot="1" x14ac:dyDescent="0.6">
      <c r="A45" s="286"/>
      <c r="B45" s="623"/>
      <c r="C45" s="623"/>
      <c r="D45" s="623"/>
      <c r="E45" s="623"/>
      <c r="F45" s="623"/>
      <c r="G45" s="623"/>
      <c r="H45" s="290"/>
      <c r="I45" s="207" t="s">
        <v>155</v>
      </c>
      <c r="J45" s="160">
        <f>SUMIF($A$5:$A$40,I45,$G$5:$G$40)</f>
        <v>0</v>
      </c>
    </row>
    <row r="46" spans="1:10" ht="18.5" thickBot="1" x14ac:dyDescent="0.6">
      <c r="A46" s="286"/>
      <c r="B46" s="292"/>
      <c r="C46" s="293"/>
      <c r="D46" s="293"/>
      <c r="E46" s="293"/>
      <c r="F46" s="293"/>
      <c r="G46" s="290"/>
      <c r="H46" s="290"/>
      <c r="I46" s="208" t="s">
        <v>129</v>
      </c>
      <c r="J46" s="161">
        <f>IF(AND(J42="",J43="",J44="",J45=""),"",SUM(J42:J45))</f>
        <v>0</v>
      </c>
    </row>
    <row r="47" spans="1:10" x14ac:dyDescent="0.55000000000000004">
      <c r="F47" s="91"/>
    </row>
    <row r="48" spans="1:10" x14ac:dyDescent="0.55000000000000004">
      <c r="F48" s="91"/>
    </row>
    <row r="49" spans="6:6" x14ac:dyDescent="0.55000000000000004">
      <c r="F49" s="91"/>
    </row>
    <row r="50" spans="6:6" x14ac:dyDescent="0.55000000000000004">
      <c r="F50" s="91"/>
    </row>
    <row r="51" spans="6:6" x14ac:dyDescent="0.55000000000000004">
      <c r="F51" s="91"/>
    </row>
    <row r="52" spans="6:6" x14ac:dyDescent="0.55000000000000004">
      <c r="F52" s="91"/>
    </row>
  </sheetData>
  <sheetProtection algorithmName="SHA-512" hashValue="eHbNrn21k+jA5gt/ArPdKguvVvrFf9FGU5VvqZzA36OMHIAnRAH9kqPG0hcteUqoiqrRK0t6bXTQoAyrc5PnDw==" saltValue="dg017H3PHToqpKFFpXxbEg==" spinCount="100000" sheet="1" objects="1" scenarios="1"/>
  <mergeCells count="74">
    <mergeCell ref="G31:G35"/>
    <mergeCell ref="H31:H35"/>
    <mergeCell ref="A36:A40"/>
    <mergeCell ref="B36:B40"/>
    <mergeCell ref="C36:C40"/>
    <mergeCell ref="D36:D40"/>
    <mergeCell ref="E36:E40"/>
    <mergeCell ref="F36:F40"/>
    <mergeCell ref="G36:G40"/>
    <mergeCell ref="H36:H40"/>
    <mergeCell ref="A31:A35"/>
    <mergeCell ref="B31:B35"/>
    <mergeCell ref="C31:C35"/>
    <mergeCell ref="D31:D35"/>
    <mergeCell ref="E31:E35"/>
    <mergeCell ref="F31:F35"/>
    <mergeCell ref="G21:G25"/>
    <mergeCell ref="H21:H25"/>
    <mergeCell ref="A26:A30"/>
    <mergeCell ref="B26:B30"/>
    <mergeCell ref="C26:C30"/>
    <mergeCell ref="D26:D30"/>
    <mergeCell ref="E26:E30"/>
    <mergeCell ref="F26:F30"/>
    <mergeCell ref="G26:G30"/>
    <mergeCell ref="H26:H30"/>
    <mergeCell ref="A21:A25"/>
    <mergeCell ref="B21:B25"/>
    <mergeCell ref="C21:C25"/>
    <mergeCell ref="D21:D25"/>
    <mergeCell ref="E21:E25"/>
    <mergeCell ref="F21:F25"/>
    <mergeCell ref="G11:G15"/>
    <mergeCell ref="H11:H15"/>
    <mergeCell ref="A16:A20"/>
    <mergeCell ref="B16:B20"/>
    <mergeCell ref="C16:C20"/>
    <mergeCell ref="D16:D20"/>
    <mergeCell ref="E16:E20"/>
    <mergeCell ref="F16:F20"/>
    <mergeCell ref="G16:G20"/>
    <mergeCell ref="H16:H20"/>
    <mergeCell ref="A11:A15"/>
    <mergeCell ref="B11:B15"/>
    <mergeCell ref="C11:C15"/>
    <mergeCell ref="D11:D15"/>
    <mergeCell ref="E11:E15"/>
    <mergeCell ref="F11:F15"/>
    <mergeCell ref="B5:B7"/>
    <mergeCell ref="C5:C7"/>
    <mergeCell ref="D5:D7"/>
    <mergeCell ref="E5:E7"/>
    <mergeCell ref="F5:F7"/>
    <mergeCell ref="A1:J1"/>
    <mergeCell ref="A2:B2"/>
    <mergeCell ref="C2:F2"/>
    <mergeCell ref="A3:B3"/>
    <mergeCell ref="C3:F3"/>
    <mergeCell ref="B43:G43"/>
    <mergeCell ref="B44:G44"/>
    <mergeCell ref="B45:G45"/>
    <mergeCell ref="A4:B4"/>
    <mergeCell ref="I4:J4"/>
    <mergeCell ref="G5:G7"/>
    <mergeCell ref="H5:H7"/>
    <mergeCell ref="A8:A10"/>
    <mergeCell ref="B8:B10"/>
    <mergeCell ref="C8:C10"/>
    <mergeCell ref="D8:D10"/>
    <mergeCell ref="E8:E10"/>
    <mergeCell ref="F8:F10"/>
    <mergeCell ref="G8:G10"/>
    <mergeCell ref="H8:H10"/>
    <mergeCell ref="A5:A7"/>
  </mergeCells>
  <phoneticPr fontId="2"/>
  <conditionalFormatting sqref="E5:E10">
    <cfRule type="cellIs" dxfId="23" priority="14" operator="equal">
      <formula>"現"</formula>
    </cfRule>
  </conditionalFormatting>
  <conditionalFormatting sqref="E8">
    <cfRule type="cellIs" dxfId="22" priority="13" stopIfTrue="1" operator="equal">
      <formula>"振"</formula>
    </cfRule>
  </conditionalFormatting>
  <conditionalFormatting sqref="E11 E16 E21 E26 E31 E36">
    <cfRule type="cellIs" dxfId="21" priority="12" stopIfTrue="1" operator="equal">
      <formula>"振"</formula>
    </cfRule>
  </conditionalFormatting>
  <conditionalFormatting sqref="E11:E40">
    <cfRule type="cellIs" dxfId="20" priority="11" operator="equal">
      <formula>"現"</formula>
    </cfRule>
  </conditionalFormatting>
  <dataValidations count="20">
    <dataValidation allowBlank="1" showInputMessage="1" showErrorMessage="1" prompt="西暦年/月/日　を半角で入力_x000a_例）_x000a_2023年4月1日_x000a_→2023/4/1" sqref="H3"/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type="list" allowBlank="1" showInputMessage="1" showErrorMessage="1" prompt="該当する内容をプルダウンで選択" sqref="D5:D7">
      <formula1>INDIRECT(A5)</formula1>
    </dataValidation>
    <dataValidation type="list" allowBlank="1" showInputMessage="1" showErrorMessage="1" prompt="該当する内容をプルダウンで選択" sqref="D8:D10">
      <formula1>INDIRECT($A$8)</formula1>
    </dataValidation>
    <dataValidation type="list" allowBlank="1" showInputMessage="1" showErrorMessage="1" prompt="同じ費目を複数申請する場合、連番にしてください" sqref="B11:B40">
      <formula1>"1,2,3,4,5"</formula1>
    </dataValidation>
    <dataValidation allowBlank="1" showInputMessage="1" showErrorMessage="1" prompt="入力不要_x000a_(自動計算されます)" sqref="F5:F40"/>
    <dataValidation type="list" allowBlank="1" showInputMessage="1" showErrorMessage="1" sqref="D11:D15">
      <formula1>INDIRECT($A$11)</formula1>
    </dataValidation>
    <dataValidation type="list" allowBlank="1" showInputMessage="1" showErrorMessage="1" prompt="経費区分を選択してください" sqref="A11:A40">
      <formula1>費用名</formula1>
    </dataValidation>
    <dataValidation type="list" allowBlank="1" showInputMessage="1" showErrorMessage="1" sqref="D16:D20">
      <formula1>INDIRECT($A$16)</formula1>
    </dataValidation>
    <dataValidation type="list" allowBlank="1" showInputMessage="1" showErrorMessage="1" sqref="D21:D25">
      <formula1>INDIRECT($A$21)</formula1>
    </dataValidation>
    <dataValidation type="list" allowBlank="1" showInputMessage="1" showErrorMessage="1" sqref="D26:D30">
      <formula1>INDIRECT($A$26)</formula1>
    </dataValidation>
    <dataValidation type="list" allowBlank="1" showInputMessage="1" showErrorMessage="1" sqref="D31:D35">
      <formula1>INDIRECT($A$31)</formula1>
    </dataValidation>
    <dataValidation type="list" allowBlank="1" showInputMessage="1" showErrorMessage="1" sqref="D36:D40">
      <formula1>INDIRECT($A$36)</formula1>
    </dataValidation>
    <dataValidation allowBlank="1" showInputMessage="1" showErrorMessage="1" prompt="西暦年/月/日　を半角で入力_x000a_例）_x000a_2023年4月1日_x000a_→2023/4/1" sqref="H2 J2"/>
    <dataValidation allowBlank="1" showInputMessage="1" showErrorMessage="1" prompt="契約書の日付を記入_x000a__x000a_西暦年/月/日_x000a_例）2023年4月1日_x000a_→2023/4/1" sqref="J5 J8 J12 J17 J22 J27 J32 J37"/>
    <dataValidation allowBlank="1" showInputMessage="1" showErrorMessage="1" prompt="請求書の日付を記入_x000a__x000a_西暦年/月/日_x000a_例）2023年4月1日_x000a_→2023/4/1" sqref="J6 J9 J14 J19 J24 J29 J34 J39"/>
    <dataValidation allowBlank="1" showInputMessage="1" showErrorMessage="1" prompt="振込日を記入_x000a__x000a_西暦年/月/日_x000a_例）2023年4月1日_x000a_→2023/4/1" sqref="J7 J10 J15 J20 J25 J30 J35 J40"/>
    <dataValidation allowBlank="1" showInputMessage="1" showErrorMessage="1" prompt="見積書の日付を記入_x000a__x000a_西暦年/月/日_x000a_例）2023年4月1日_x000a_→2023/4/1" sqref="J11 J16 J21 J26 J31 J36"/>
    <dataValidation allowBlank="1" showInputMessage="1" showErrorMessage="1" prompt="納品日を記入_x000a__x000a_西暦年/月/日_x000a_例）2023年4月1日_x000a_→2023/4/1" sqref="J13 J18 J23 J28 J33 J38"/>
    <dataValidation type="list" allowBlank="1" showInputMessage="1" showErrorMessage="1" prompt="支払手段を選んでください" sqref="E5:E40">
      <formula1>"振,現,小・手,クレ"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52"/>
  <sheetViews>
    <sheetView view="pageBreakPreview" zoomScale="90" zoomScaleNormal="70" zoomScaleSheetLayoutView="90" workbookViewId="0">
      <selection activeCell="L1" sqref="L1"/>
    </sheetView>
  </sheetViews>
  <sheetFormatPr defaultColWidth="9" defaultRowHeight="17.5" x14ac:dyDescent="0.55000000000000004"/>
  <cols>
    <col min="1" max="1" width="3.25" style="84" customWidth="1"/>
    <col min="2" max="2" width="3.08203125" style="85" customWidth="1"/>
    <col min="3" max="3" width="14.08203125" style="91" customWidth="1"/>
    <col min="4" max="4" width="9.58203125" style="91" customWidth="1"/>
    <col min="5" max="5" width="4.08203125" style="91" customWidth="1"/>
    <col min="6" max="7" width="10.83203125" style="86" customWidth="1"/>
    <col min="8" max="8" width="10.33203125" style="86" customWidth="1"/>
    <col min="9" max="9" width="3.83203125" style="86" customWidth="1"/>
    <col min="10" max="10" width="9.75" style="86" customWidth="1"/>
    <col min="11" max="11" width="5.25" style="65" customWidth="1"/>
    <col min="12" max="12" width="4.75" style="65" customWidth="1"/>
    <col min="13" max="28" width="9" style="65"/>
    <col min="29" max="29" width="13.75" style="65" customWidth="1"/>
    <col min="30" max="30" width="18.33203125" style="65" customWidth="1"/>
    <col min="31" max="16384" width="9" style="65"/>
  </cols>
  <sheetData>
    <row r="1" spans="1:32" ht="15.75" customHeight="1" x14ac:dyDescent="0.55000000000000004">
      <c r="A1" s="650" t="s">
        <v>199</v>
      </c>
      <c r="B1" s="650"/>
      <c r="C1" s="650"/>
      <c r="D1" s="650"/>
      <c r="E1" s="650"/>
      <c r="F1" s="650"/>
      <c r="G1" s="650"/>
      <c r="H1" s="650"/>
      <c r="I1" s="650"/>
      <c r="J1" s="650"/>
    </row>
    <row r="2" spans="1:32" ht="23.15" customHeight="1" x14ac:dyDescent="0.55000000000000004">
      <c r="A2" s="670" t="s">
        <v>140</v>
      </c>
      <c r="B2" s="671"/>
      <c r="C2" s="672" t="s">
        <v>244</v>
      </c>
      <c r="D2" s="673"/>
      <c r="E2" s="673"/>
      <c r="F2" s="674"/>
      <c r="G2" s="95" t="s">
        <v>141</v>
      </c>
      <c r="H2" s="81"/>
      <c r="I2" s="82" t="s">
        <v>12</v>
      </c>
      <c r="J2" s="83"/>
    </row>
    <row r="3" spans="1:32" ht="24.65" customHeight="1" x14ac:dyDescent="0.55000000000000004">
      <c r="A3" s="675" t="s">
        <v>9</v>
      </c>
      <c r="B3" s="676"/>
      <c r="C3" s="658"/>
      <c r="D3" s="658"/>
      <c r="E3" s="658"/>
      <c r="F3" s="659"/>
      <c r="G3" s="95" t="s">
        <v>142</v>
      </c>
      <c r="H3" s="81"/>
      <c r="I3" s="82" t="s">
        <v>12</v>
      </c>
      <c r="J3" s="83"/>
    </row>
    <row r="4" spans="1:32" s="87" customFormat="1" ht="16.5" customHeight="1" x14ac:dyDescent="0.55000000000000004">
      <c r="A4" s="668" t="s">
        <v>143</v>
      </c>
      <c r="B4" s="669"/>
      <c r="C4" s="96" t="s">
        <v>144</v>
      </c>
      <c r="D4" s="97" t="s">
        <v>77</v>
      </c>
      <c r="E4" s="98" t="s">
        <v>157</v>
      </c>
      <c r="F4" s="99" t="s">
        <v>145</v>
      </c>
      <c r="G4" s="96" t="s">
        <v>146</v>
      </c>
      <c r="H4" s="97" t="s">
        <v>147</v>
      </c>
      <c r="I4" s="626" t="s">
        <v>148</v>
      </c>
      <c r="J4" s="627"/>
      <c r="AA4" s="87" t="s">
        <v>143</v>
      </c>
      <c r="AD4" s="65"/>
      <c r="AE4" s="65"/>
    </row>
    <row r="5" spans="1:32" ht="14.5" customHeight="1" x14ac:dyDescent="0.55000000000000004">
      <c r="A5" s="678" t="s">
        <v>149</v>
      </c>
      <c r="B5" s="680">
        <v>1</v>
      </c>
      <c r="C5" s="638"/>
      <c r="D5" s="641"/>
      <c r="E5" s="644"/>
      <c r="F5" s="646" t="str">
        <f>IF(G5="","",G5+H5)</f>
        <v/>
      </c>
      <c r="G5" s="628"/>
      <c r="H5" s="630"/>
      <c r="I5" s="100" t="s">
        <v>150</v>
      </c>
      <c r="J5" s="88"/>
      <c r="AA5" s="87" t="s">
        <v>149</v>
      </c>
      <c r="AB5" s="72" t="s">
        <v>151</v>
      </c>
      <c r="AC5" s="72" t="s">
        <v>152</v>
      </c>
      <c r="AD5" s="72" t="s">
        <v>153</v>
      </c>
      <c r="AE5" s="72" t="s">
        <v>248</v>
      </c>
    </row>
    <row r="6" spans="1:32" ht="14.5" customHeight="1" x14ac:dyDescent="0.55000000000000004">
      <c r="A6" s="678"/>
      <c r="B6" s="680"/>
      <c r="C6" s="638"/>
      <c r="D6" s="641"/>
      <c r="E6" s="644"/>
      <c r="F6" s="646"/>
      <c r="G6" s="628"/>
      <c r="H6" s="630"/>
      <c r="I6" s="100" t="s">
        <v>154</v>
      </c>
      <c r="J6" s="88"/>
      <c r="AA6" s="87" t="s">
        <v>155</v>
      </c>
      <c r="AB6" s="72" t="s">
        <v>156</v>
      </c>
    </row>
    <row r="7" spans="1:32" ht="14.5" customHeight="1" x14ac:dyDescent="0.55000000000000004">
      <c r="A7" s="679"/>
      <c r="B7" s="681"/>
      <c r="C7" s="639"/>
      <c r="D7" s="642"/>
      <c r="E7" s="645"/>
      <c r="F7" s="647"/>
      <c r="G7" s="629"/>
      <c r="H7" s="631"/>
      <c r="I7" s="101" t="s">
        <v>157</v>
      </c>
      <c r="J7" s="89"/>
      <c r="AA7" s="87" t="s">
        <v>158</v>
      </c>
      <c r="AB7" s="65" t="s">
        <v>159</v>
      </c>
      <c r="AC7" s="72" t="s">
        <v>160</v>
      </c>
      <c r="AD7" s="72" t="s">
        <v>161</v>
      </c>
      <c r="AE7" s="72" t="s">
        <v>162</v>
      </c>
      <c r="AF7" s="72" t="s">
        <v>163</v>
      </c>
    </row>
    <row r="8" spans="1:32" ht="14.5" customHeight="1" x14ac:dyDescent="0.55000000000000004">
      <c r="A8" s="677" t="s">
        <v>155</v>
      </c>
      <c r="B8" s="680">
        <v>1</v>
      </c>
      <c r="C8" s="637"/>
      <c r="D8" s="640"/>
      <c r="E8" s="643"/>
      <c r="F8" s="646" t="str">
        <f>IF(G8="","",G8+H8)</f>
        <v/>
      </c>
      <c r="G8" s="648"/>
      <c r="H8" s="649"/>
      <c r="I8" s="100" t="s">
        <v>150</v>
      </c>
      <c r="J8" s="88"/>
      <c r="AA8" s="87" t="s">
        <v>164</v>
      </c>
      <c r="AB8" s="72" t="s">
        <v>165</v>
      </c>
      <c r="AC8" s="72" t="s">
        <v>166</v>
      </c>
      <c r="AD8" s="72" t="s">
        <v>167</v>
      </c>
    </row>
    <row r="9" spans="1:32" ht="14.5" customHeight="1" x14ac:dyDescent="0.55000000000000004">
      <c r="A9" s="678"/>
      <c r="B9" s="680"/>
      <c r="C9" s="638"/>
      <c r="D9" s="641"/>
      <c r="E9" s="644"/>
      <c r="F9" s="646"/>
      <c r="G9" s="628"/>
      <c r="H9" s="630"/>
      <c r="I9" s="100" t="s">
        <v>154</v>
      </c>
      <c r="J9" s="88"/>
    </row>
    <row r="10" spans="1:32" ht="14.5" customHeight="1" x14ac:dyDescent="0.55000000000000004">
      <c r="A10" s="679"/>
      <c r="B10" s="681"/>
      <c r="C10" s="639"/>
      <c r="D10" s="642"/>
      <c r="E10" s="645"/>
      <c r="F10" s="647"/>
      <c r="G10" s="629"/>
      <c r="H10" s="631"/>
      <c r="I10" s="101" t="s">
        <v>157</v>
      </c>
      <c r="J10" s="89"/>
    </row>
    <row r="11" spans="1:32" ht="14.5" customHeight="1" x14ac:dyDescent="0.55000000000000004">
      <c r="A11" s="660"/>
      <c r="B11" s="663"/>
      <c r="C11" s="637"/>
      <c r="D11" s="640"/>
      <c r="E11" s="643"/>
      <c r="F11" s="666" t="str">
        <f>IF(G11="","",G11+H11)</f>
        <v/>
      </c>
      <c r="G11" s="648"/>
      <c r="H11" s="649"/>
      <c r="I11" s="102" t="s">
        <v>168</v>
      </c>
      <c r="J11" s="90"/>
    </row>
    <row r="12" spans="1:32" ht="14.5" customHeight="1" x14ac:dyDescent="0.55000000000000004">
      <c r="A12" s="661"/>
      <c r="B12" s="664"/>
      <c r="C12" s="638"/>
      <c r="D12" s="641"/>
      <c r="E12" s="644"/>
      <c r="F12" s="646"/>
      <c r="G12" s="628"/>
      <c r="H12" s="630"/>
      <c r="I12" s="100" t="s">
        <v>150</v>
      </c>
      <c r="J12" s="88"/>
    </row>
    <row r="13" spans="1:32" ht="14.5" customHeight="1" x14ac:dyDescent="0.55000000000000004">
      <c r="A13" s="661"/>
      <c r="B13" s="664"/>
      <c r="C13" s="638"/>
      <c r="D13" s="641"/>
      <c r="E13" s="644"/>
      <c r="F13" s="646"/>
      <c r="G13" s="628"/>
      <c r="H13" s="630"/>
      <c r="I13" s="100" t="s">
        <v>169</v>
      </c>
      <c r="J13" s="88"/>
    </row>
    <row r="14" spans="1:32" ht="14.5" customHeight="1" x14ac:dyDescent="0.55000000000000004">
      <c r="A14" s="661"/>
      <c r="B14" s="664"/>
      <c r="C14" s="638"/>
      <c r="D14" s="641"/>
      <c r="E14" s="644"/>
      <c r="F14" s="646"/>
      <c r="G14" s="628"/>
      <c r="H14" s="630"/>
      <c r="I14" s="100" t="s">
        <v>154</v>
      </c>
      <c r="J14" s="88"/>
    </row>
    <row r="15" spans="1:32" ht="14.5" customHeight="1" x14ac:dyDescent="0.55000000000000004">
      <c r="A15" s="662"/>
      <c r="B15" s="665"/>
      <c r="C15" s="639"/>
      <c r="D15" s="642"/>
      <c r="E15" s="645"/>
      <c r="F15" s="647"/>
      <c r="G15" s="629"/>
      <c r="H15" s="631"/>
      <c r="I15" s="101" t="s">
        <v>157</v>
      </c>
      <c r="J15" s="89"/>
    </row>
    <row r="16" spans="1:32" ht="14.5" customHeight="1" x14ac:dyDescent="0.55000000000000004">
      <c r="A16" s="660"/>
      <c r="B16" s="663"/>
      <c r="C16" s="637"/>
      <c r="D16" s="640"/>
      <c r="E16" s="643"/>
      <c r="F16" s="666" t="str">
        <f>IF(G16="","",G16+H16)</f>
        <v/>
      </c>
      <c r="G16" s="648"/>
      <c r="H16" s="649"/>
      <c r="I16" s="102" t="s">
        <v>168</v>
      </c>
      <c r="J16" s="90"/>
    </row>
    <row r="17" spans="1:15" ht="14.5" customHeight="1" x14ac:dyDescent="0.55000000000000004">
      <c r="A17" s="661"/>
      <c r="B17" s="664"/>
      <c r="C17" s="638"/>
      <c r="D17" s="641"/>
      <c r="E17" s="644"/>
      <c r="F17" s="646"/>
      <c r="G17" s="628"/>
      <c r="H17" s="630"/>
      <c r="I17" s="100" t="s">
        <v>150</v>
      </c>
      <c r="J17" s="88"/>
      <c r="M17" s="87"/>
      <c r="N17" s="87"/>
      <c r="O17" s="87"/>
    </row>
    <row r="18" spans="1:15" ht="14.5" customHeight="1" x14ac:dyDescent="0.55000000000000004">
      <c r="A18" s="661"/>
      <c r="B18" s="664"/>
      <c r="C18" s="638"/>
      <c r="D18" s="641"/>
      <c r="E18" s="644"/>
      <c r="F18" s="646"/>
      <c r="G18" s="628"/>
      <c r="H18" s="630"/>
      <c r="I18" s="100" t="s">
        <v>169</v>
      </c>
      <c r="J18" s="88"/>
      <c r="M18" s="87"/>
      <c r="N18" s="87"/>
      <c r="O18" s="87"/>
    </row>
    <row r="19" spans="1:15" ht="14.5" customHeight="1" x14ac:dyDescent="0.55000000000000004">
      <c r="A19" s="661"/>
      <c r="B19" s="664"/>
      <c r="C19" s="638"/>
      <c r="D19" s="641"/>
      <c r="E19" s="644"/>
      <c r="F19" s="646"/>
      <c r="G19" s="628"/>
      <c r="H19" s="630"/>
      <c r="I19" s="100" t="s">
        <v>154</v>
      </c>
      <c r="J19" s="88"/>
    </row>
    <row r="20" spans="1:15" ht="14.5" customHeight="1" x14ac:dyDescent="0.55000000000000004">
      <c r="A20" s="662"/>
      <c r="B20" s="665"/>
      <c r="C20" s="639"/>
      <c r="D20" s="642"/>
      <c r="E20" s="645"/>
      <c r="F20" s="647"/>
      <c r="G20" s="629"/>
      <c r="H20" s="631"/>
      <c r="I20" s="101" t="s">
        <v>157</v>
      </c>
      <c r="J20" s="89"/>
    </row>
    <row r="21" spans="1:15" ht="14.5" customHeight="1" x14ac:dyDescent="0.55000000000000004">
      <c r="A21" s="660"/>
      <c r="B21" s="663"/>
      <c r="C21" s="637"/>
      <c r="D21" s="640"/>
      <c r="E21" s="643"/>
      <c r="F21" s="666" t="str">
        <f>IF(G21="","",G21+H21)</f>
        <v/>
      </c>
      <c r="G21" s="648"/>
      <c r="H21" s="649"/>
      <c r="I21" s="102" t="s">
        <v>168</v>
      </c>
      <c r="J21" s="90"/>
    </row>
    <row r="22" spans="1:15" ht="14.5" customHeight="1" x14ac:dyDescent="0.55000000000000004">
      <c r="A22" s="661"/>
      <c r="B22" s="664"/>
      <c r="C22" s="638"/>
      <c r="D22" s="641"/>
      <c r="E22" s="644"/>
      <c r="F22" s="646"/>
      <c r="G22" s="628"/>
      <c r="H22" s="630"/>
      <c r="I22" s="100" t="s">
        <v>150</v>
      </c>
      <c r="J22" s="88"/>
    </row>
    <row r="23" spans="1:15" ht="14.5" customHeight="1" x14ac:dyDescent="0.55000000000000004">
      <c r="A23" s="661"/>
      <c r="B23" s="664"/>
      <c r="C23" s="638"/>
      <c r="D23" s="641"/>
      <c r="E23" s="644"/>
      <c r="F23" s="646"/>
      <c r="G23" s="628"/>
      <c r="H23" s="630"/>
      <c r="I23" s="100" t="s">
        <v>169</v>
      </c>
      <c r="J23" s="88"/>
    </row>
    <row r="24" spans="1:15" ht="14.5" customHeight="1" x14ac:dyDescent="0.55000000000000004">
      <c r="A24" s="661"/>
      <c r="B24" s="664"/>
      <c r="C24" s="638"/>
      <c r="D24" s="641"/>
      <c r="E24" s="644"/>
      <c r="F24" s="646"/>
      <c r="G24" s="628"/>
      <c r="H24" s="630"/>
      <c r="I24" s="100" t="s">
        <v>154</v>
      </c>
      <c r="J24" s="88"/>
    </row>
    <row r="25" spans="1:15" ht="14.5" customHeight="1" x14ac:dyDescent="0.55000000000000004">
      <c r="A25" s="662"/>
      <c r="B25" s="665"/>
      <c r="C25" s="639"/>
      <c r="D25" s="642"/>
      <c r="E25" s="645"/>
      <c r="F25" s="647"/>
      <c r="G25" s="629"/>
      <c r="H25" s="631"/>
      <c r="I25" s="101" t="s">
        <v>157</v>
      </c>
      <c r="J25" s="89"/>
    </row>
    <row r="26" spans="1:15" ht="14.5" customHeight="1" x14ac:dyDescent="0.55000000000000004">
      <c r="A26" s="660"/>
      <c r="B26" s="663"/>
      <c r="C26" s="637"/>
      <c r="D26" s="640"/>
      <c r="E26" s="643"/>
      <c r="F26" s="666" t="str">
        <f>IF(G26="","",G26+H26)</f>
        <v/>
      </c>
      <c r="G26" s="648"/>
      <c r="H26" s="649"/>
      <c r="I26" s="102" t="s">
        <v>168</v>
      </c>
      <c r="J26" s="90"/>
    </row>
    <row r="27" spans="1:15" ht="14.5" customHeight="1" x14ac:dyDescent="0.55000000000000004">
      <c r="A27" s="661"/>
      <c r="B27" s="664"/>
      <c r="C27" s="638"/>
      <c r="D27" s="641"/>
      <c r="E27" s="644"/>
      <c r="F27" s="646"/>
      <c r="G27" s="628"/>
      <c r="H27" s="630"/>
      <c r="I27" s="100" t="s">
        <v>150</v>
      </c>
      <c r="J27" s="88"/>
    </row>
    <row r="28" spans="1:15" ht="14.5" customHeight="1" x14ac:dyDescent="0.55000000000000004">
      <c r="A28" s="661"/>
      <c r="B28" s="664"/>
      <c r="C28" s="638"/>
      <c r="D28" s="641"/>
      <c r="E28" s="644"/>
      <c r="F28" s="646"/>
      <c r="G28" s="628"/>
      <c r="H28" s="630"/>
      <c r="I28" s="100" t="s">
        <v>169</v>
      </c>
      <c r="J28" s="88"/>
    </row>
    <row r="29" spans="1:15" ht="14.5" customHeight="1" x14ac:dyDescent="0.55000000000000004">
      <c r="A29" s="661"/>
      <c r="B29" s="664"/>
      <c r="C29" s="638"/>
      <c r="D29" s="641"/>
      <c r="E29" s="644"/>
      <c r="F29" s="646"/>
      <c r="G29" s="628"/>
      <c r="H29" s="630"/>
      <c r="I29" s="100" t="s">
        <v>154</v>
      </c>
      <c r="J29" s="88"/>
    </row>
    <row r="30" spans="1:15" ht="14.5" customHeight="1" x14ac:dyDescent="0.55000000000000004">
      <c r="A30" s="662"/>
      <c r="B30" s="665"/>
      <c r="C30" s="639"/>
      <c r="D30" s="642"/>
      <c r="E30" s="645"/>
      <c r="F30" s="647"/>
      <c r="G30" s="629"/>
      <c r="H30" s="631"/>
      <c r="I30" s="101" t="s">
        <v>157</v>
      </c>
      <c r="J30" s="89"/>
    </row>
    <row r="31" spans="1:15" ht="14.5" customHeight="1" x14ac:dyDescent="0.55000000000000004">
      <c r="A31" s="660"/>
      <c r="B31" s="663"/>
      <c r="C31" s="637"/>
      <c r="D31" s="640"/>
      <c r="E31" s="643"/>
      <c r="F31" s="666" t="str">
        <f>IF(G31="","",G31+H31)</f>
        <v/>
      </c>
      <c r="G31" s="648"/>
      <c r="H31" s="649"/>
      <c r="I31" s="102" t="s">
        <v>168</v>
      </c>
      <c r="J31" s="90"/>
    </row>
    <row r="32" spans="1:15" ht="14.5" customHeight="1" x14ac:dyDescent="0.55000000000000004">
      <c r="A32" s="661"/>
      <c r="B32" s="664"/>
      <c r="C32" s="638"/>
      <c r="D32" s="641"/>
      <c r="E32" s="644"/>
      <c r="F32" s="646"/>
      <c r="G32" s="628"/>
      <c r="H32" s="630"/>
      <c r="I32" s="100" t="s">
        <v>150</v>
      </c>
      <c r="J32" s="88"/>
    </row>
    <row r="33" spans="1:10" ht="14.5" customHeight="1" x14ac:dyDescent="0.55000000000000004">
      <c r="A33" s="661"/>
      <c r="B33" s="664"/>
      <c r="C33" s="638"/>
      <c r="D33" s="641"/>
      <c r="E33" s="644"/>
      <c r="F33" s="646"/>
      <c r="G33" s="628"/>
      <c r="H33" s="630"/>
      <c r="I33" s="100" t="s">
        <v>169</v>
      </c>
      <c r="J33" s="88"/>
    </row>
    <row r="34" spans="1:10" ht="14.5" customHeight="1" x14ac:dyDescent="0.55000000000000004">
      <c r="A34" s="661"/>
      <c r="B34" s="664"/>
      <c r="C34" s="638"/>
      <c r="D34" s="641"/>
      <c r="E34" s="644"/>
      <c r="F34" s="646"/>
      <c r="G34" s="628"/>
      <c r="H34" s="630"/>
      <c r="I34" s="100" t="s">
        <v>154</v>
      </c>
      <c r="J34" s="88"/>
    </row>
    <row r="35" spans="1:10" ht="14.5" customHeight="1" x14ac:dyDescent="0.55000000000000004">
      <c r="A35" s="662"/>
      <c r="B35" s="665"/>
      <c r="C35" s="639"/>
      <c r="D35" s="642"/>
      <c r="E35" s="645"/>
      <c r="F35" s="647"/>
      <c r="G35" s="629"/>
      <c r="H35" s="631"/>
      <c r="I35" s="101" t="s">
        <v>157</v>
      </c>
      <c r="J35" s="89"/>
    </row>
    <row r="36" spans="1:10" ht="14.5" customHeight="1" x14ac:dyDescent="0.55000000000000004">
      <c r="A36" s="660"/>
      <c r="B36" s="663"/>
      <c r="C36" s="637"/>
      <c r="D36" s="640"/>
      <c r="E36" s="643"/>
      <c r="F36" s="666" t="str">
        <f>IF(G36="","",G36+H36)</f>
        <v/>
      </c>
      <c r="G36" s="648"/>
      <c r="H36" s="649"/>
      <c r="I36" s="102" t="s">
        <v>168</v>
      </c>
      <c r="J36" s="90"/>
    </row>
    <row r="37" spans="1:10" ht="14.5" customHeight="1" x14ac:dyDescent="0.55000000000000004">
      <c r="A37" s="661"/>
      <c r="B37" s="664"/>
      <c r="C37" s="638"/>
      <c r="D37" s="641"/>
      <c r="E37" s="644"/>
      <c r="F37" s="646"/>
      <c r="G37" s="628"/>
      <c r="H37" s="630"/>
      <c r="I37" s="100" t="s">
        <v>150</v>
      </c>
      <c r="J37" s="88"/>
    </row>
    <row r="38" spans="1:10" ht="14.5" customHeight="1" x14ac:dyDescent="0.55000000000000004">
      <c r="A38" s="661"/>
      <c r="B38" s="664"/>
      <c r="C38" s="638"/>
      <c r="D38" s="641"/>
      <c r="E38" s="644"/>
      <c r="F38" s="646"/>
      <c r="G38" s="628"/>
      <c r="H38" s="630"/>
      <c r="I38" s="100" t="s">
        <v>169</v>
      </c>
      <c r="J38" s="88"/>
    </row>
    <row r="39" spans="1:10" ht="14.5" customHeight="1" x14ac:dyDescent="0.55000000000000004">
      <c r="A39" s="661"/>
      <c r="B39" s="664"/>
      <c r="C39" s="638"/>
      <c r="D39" s="641"/>
      <c r="E39" s="644"/>
      <c r="F39" s="646"/>
      <c r="G39" s="628"/>
      <c r="H39" s="630"/>
      <c r="I39" s="100" t="s">
        <v>154</v>
      </c>
      <c r="J39" s="88"/>
    </row>
    <row r="40" spans="1:10" ht="14.5" customHeight="1" thickBot="1" x14ac:dyDescent="0.6">
      <c r="A40" s="662"/>
      <c r="B40" s="665"/>
      <c r="C40" s="639"/>
      <c r="D40" s="642"/>
      <c r="E40" s="645"/>
      <c r="F40" s="647"/>
      <c r="G40" s="667"/>
      <c r="H40" s="631"/>
      <c r="I40" s="101" t="s">
        <v>157</v>
      </c>
      <c r="J40" s="89"/>
    </row>
    <row r="41" spans="1:10" ht="14.25" customHeight="1" thickBot="1" x14ac:dyDescent="0.6">
      <c r="A41" s="286"/>
      <c r="B41" s="287"/>
      <c r="C41" s="287"/>
      <c r="D41" s="288"/>
      <c r="E41" s="288"/>
      <c r="F41" s="156">
        <f>SUM(F5:F40)</f>
        <v>0</v>
      </c>
      <c r="G41" s="156">
        <f>SUM(G5:G40)</f>
        <v>0</v>
      </c>
      <c r="H41" s="289"/>
      <c r="I41" s="285"/>
      <c r="J41" s="290"/>
    </row>
    <row r="42" spans="1:10" ht="15.75" customHeight="1" x14ac:dyDescent="0.55000000000000004">
      <c r="A42" s="286"/>
      <c r="B42" s="287"/>
      <c r="C42" s="287"/>
      <c r="D42" s="288"/>
      <c r="E42" s="288"/>
      <c r="F42" s="291"/>
      <c r="G42" s="291"/>
      <c r="H42" s="291"/>
      <c r="I42" s="204" t="s">
        <v>149</v>
      </c>
      <c r="J42" s="157">
        <f>SUMIF($A$5:$A$40,I42,$G$5:$G$40)</f>
        <v>0</v>
      </c>
    </row>
    <row r="43" spans="1:10" ht="15.75" customHeight="1" x14ac:dyDescent="0.55000000000000004">
      <c r="A43" s="286"/>
      <c r="B43" s="622"/>
      <c r="C43" s="622"/>
      <c r="D43" s="622"/>
      <c r="E43" s="622"/>
      <c r="F43" s="622"/>
      <c r="G43" s="622"/>
      <c r="H43" s="291"/>
      <c r="I43" s="205" t="s">
        <v>158</v>
      </c>
      <c r="J43" s="158">
        <f>SUMIF($A$5:$A$40,I43,$G$5:$G$40)</f>
        <v>0</v>
      </c>
    </row>
    <row r="44" spans="1:10" ht="16.5" customHeight="1" x14ac:dyDescent="0.55000000000000004">
      <c r="A44" s="286"/>
      <c r="B44" s="622" t="s">
        <v>200</v>
      </c>
      <c r="C44" s="622"/>
      <c r="D44" s="622"/>
      <c r="E44" s="622"/>
      <c r="F44" s="622"/>
      <c r="G44" s="622"/>
      <c r="H44" s="291"/>
      <c r="I44" s="206" t="s">
        <v>164</v>
      </c>
      <c r="J44" s="159">
        <f>SUMIF($A$5:$A$40,I44,$G$5:$G$40)</f>
        <v>0</v>
      </c>
    </row>
    <row r="45" spans="1:10" ht="18" customHeight="1" thickBot="1" x14ac:dyDescent="0.6">
      <c r="A45" s="286"/>
      <c r="B45" s="623"/>
      <c r="C45" s="623"/>
      <c r="D45" s="623"/>
      <c r="E45" s="623"/>
      <c r="F45" s="623"/>
      <c r="G45" s="623"/>
      <c r="H45" s="290"/>
      <c r="I45" s="207" t="s">
        <v>155</v>
      </c>
      <c r="J45" s="160">
        <f>SUMIF($A$5:$A$40,I45,$G$5:$G$40)</f>
        <v>0</v>
      </c>
    </row>
    <row r="46" spans="1:10" ht="18.5" thickBot="1" x14ac:dyDescent="0.6">
      <c r="A46" s="286"/>
      <c r="B46" s="292"/>
      <c r="C46" s="293"/>
      <c r="D46" s="293"/>
      <c r="E46" s="293"/>
      <c r="F46" s="293"/>
      <c r="G46" s="290"/>
      <c r="H46" s="290"/>
      <c r="I46" s="208" t="s">
        <v>129</v>
      </c>
      <c r="J46" s="161">
        <f>IF(AND(J42="",J43="",J44="",J45=""),"",SUM(J42:J45))</f>
        <v>0</v>
      </c>
    </row>
    <row r="47" spans="1:10" x14ac:dyDescent="0.55000000000000004">
      <c r="F47" s="91"/>
    </row>
    <row r="48" spans="1:10" x14ac:dyDescent="0.55000000000000004">
      <c r="F48" s="91"/>
    </row>
    <row r="49" spans="6:6" x14ac:dyDescent="0.55000000000000004">
      <c r="F49" s="91"/>
    </row>
    <row r="50" spans="6:6" x14ac:dyDescent="0.55000000000000004">
      <c r="F50" s="91"/>
    </row>
    <row r="51" spans="6:6" x14ac:dyDescent="0.55000000000000004">
      <c r="F51" s="91"/>
    </row>
    <row r="52" spans="6:6" x14ac:dyDescent="0.55000000000000004">
      <c r="F52" s="91"/>
    </row>
  </sheetData>
  <sheetProtection algorithmName="SHA-512" hashValue="vOtKLrLnDtgpzVMpjpBeeauc1PnCkL16KKpVm419BFJekSZbgOSP/PcT/QnRsG2hXpsvRPnkl8aXlqyC/pPUMA==" saltValue="UPrG8NCOgWmg1YOCFhZMJw==" spinCount="100000" sheet="1" objects="1" scenarios="1"/>
  <mergeCells count="74">
    <mergeCell ref="B43:G43"/>
    <mergeCell ref="B44:G44"/>
    <mergeCell ref="B45:G45"/>
    <mergeCell ref="G31:G35"/>
    <mergeCell ref="H31:H35"/>
    <mergeCell ref="F36:F40"/>
    <mergeCell ref="G36:G40"/>
    <mergeCell ref="H36:H40"/>
    <mergeCell ref="F31:F35"/>
    <mergeCell ref="A36:A40"/>
    <mergeCell ref="B36:B40"/>
    <mergeCell ref="C36:C40"/>
    <mergeCell ref="D36:D40"/>
    <mergeCell ref="E36:E40"/>
    <mergeCell ref="A31:A35"/>
    <mergeCell ref="B31:B35"/>
    <mergeCell ref="C31:C35"/>
    <mergeCell ref="D31:D35"/>
    <mergeCell ref="E31:E35"/>
    <mergeCell ref="G21:G25"/>
    <mergeCell ref="H21:H25"/>
    <mergeCell ref="A26:A30"/>
    <mergeCell ref="B26:B30"/>
    <mergeCell ref="C26:C30"/>
    <mergeCell ref="D26:D30"/>
    <mergeCell ref="E26:E30"/>
    <mergeCell ref="F26:F30"/>
    <mergeCell ref="G26:G30"/>
    <mergeCell ref="H26:H30"/>
    <mergeCell ref="A21:A25"/>
    <mergeCell ref="B21:B25"/>
    <mergeCell ref="C21:C25"/>
    <mergeCell ref="D21:D25"/>
    <mergeCell ref="E21:E25"/>
    <mergeCell ref="F21:F25"/>
    <mergeCell ref="G11:G15"/>
    <mergeCell ref="H11:H15"/>
    <mergeCell ref="A16:A20"/>
    <mergeCell ref="B16:B20"/>
    <mergeCell ref="C16:C20"/>
    <mergeCell ref="D16:D20"/>
    <mergeCell ref="E16:E20"/>
    <mergeCell ref="F16:F20"/>
    <mergeCell ref="G16:G20"/>
    <mergeCell ref="H16:H20"/>
    <mergeCell ref="A11:A15"/>
    <mergeCell ref="B11:B15"/>
    <mergeCell ref="C11:C15"/>
    <mergeCell ref="D11:D15"/>
    <mergeCell ref="E11:E15"/>
    <mergeCell ref="F11:F15"/>
    <mergeCell ref="G5:G7"/>
    <mergeCell ref="H5:H7"/>
    <mergeCell ref="A8:A10"/>
    <mergeCell ref="B8:B10"/>
    <mergeCell ref="C8:C10"/>
    <mergeCell ref="D8:D10"/>
    <mergeCell ref="E8:E10"/>
    <mergeCell ref="F8:F10"/>
    <mergeCell ref="G8:G10"/>
    <mergeCell ref="H8:H10"/>
    <mergeCell ref="A5:A7"/>
    <mergeCell ref="B5:B7"/>
    <mergeCell ref="C5:C7"/>
    <mergeCell ref="D5:D7"/>
    <mergeCell ref="E5:E7"/>
    <mergeCell ref="F5:F7"/>
    <mergeCell ref="A4:B4"/>
    <mergeCell ref="I4:J4"/>
    <mergeCell ref="A1:J1"/>
    <mergeCell ref="A2:B2"/>
    <mergeCell ref="C2:F2"/>
    <mergeCell ref="A3:B3"/>
    <mergeCell ref="C3:F3"/>
  </mergeCells>
  <phoneticPr fontId="2"/>
  <conditionalFormatting sqref="E5:E10">
    <cfRule type="cellIs" dxfId="19" priority="4" operator="equal">
      <formula>"現"</formula>
    </cfRule>
  </conditionalFormatting>
  <conditionalFormatting sqref="E8">
    <cfRule type="cellIs" dxfId="18" priority="3" stopIfTrue="1" operator="equal">
      <formula>"振"</formula>
    </cfRule>
  </conditionalFormatting>
  <conditionalFormatting sqref="E11 E16 E21 E26 E31 E36">
    <cfRule type="cellIs" dxfId="17" priority="2" stopIfTrue="1" operator="equal">
      <formula>"振"</formula>
    </cfRule>
  </conditionalFormatting>
  <conditionalFormatting sqref="E11:E40">
    <cfRule type="cellIs" dxfId="16" priority="1" operator="equal">
      <formula>"現"</formula>
    </cfRule>
  </conditionalFormatting>
  <dataValidations count="19">
    <dataValidation allowBlank="1" showInputMessage="1" showErrorMessage="1" prompt="納品日を記入_x000a__x000a_西暦年/月/日_x000a_例）2023年4月1日_x000a_→2023/4/1" sqref="J13 J18 J23 J28 J33 J38"/>
    <dataValidation allowBlank="1" showInputMessage="1" showErrorMessage="1" prompt="見積書の日付を記入_x000a__x000a_西暦年/月/日_x000a_例）2023年4月1日_x000a_→2023/4/1" sqref="J11 J16 J21 J26 J31 J36"/>
    <dataValidation allowBlank="1" showInputMessage="1" showErrorMessage="1" prompt="振込日を記入_x000a__x000a_西暦年/月/日_x000a_例）2023年4月1日_x000a_→2023/4/1" sqref="J7 J10 J15 J20 J25 J30 J35 J40"/>
    <dataValidation allowBlank="1" showInputMessage="1" showErrorMessage="1" prompt="請求書の日付を記入_x000a__x000a_西暦年/月/日_x000a_例）2023年4月1日_x000a_→2023/4/1" sqref="J6 J9 J14 J19 J24 J29 J34 J39"/>
    <dataValidation allowBlank="1" showInputMessage="1" showErrorMessage="1" prompt="契約書の日付を記入_x000a__x000a_西暦年/月/日_x000a_例）2023年4月1日_x000a_→2023/4/1" sqref="J5 J8 J12 J17 J22 J27 J32 J37"/>
    <dataValidation allowBlank="1" showInputMessage="1" showErrorMessage="1" prompt="西暦年/月/日　を半角で入力_x000a_例）_x000a_2023年4月1日_x000a_→2023/4/1" sqref="H2:H3 J2"/>
    <dataValidation type="list" allowBlank="1" showInputMessage="1" showErrorMessage="1" sqref="D36:D40">
      <formula1>INDIRECT($A$36)</formula1>
    </dataValidation>
    <dataValidation type="list" allowBlank="1" showInputMessage="1" showErrorMessage="1" sqref="D31:D35">
      <formula1>INDIRECT($A$31)</formula1>
    </dataValidation>
    <dataValidation type="list" allowBlank="1" showInputMessage="1" showErrorMessage="1" sqref="D26:D30">
      <formula1>INDIRECT($A$26)</formula1>
    </dataValidation>
    <dataValidation type="list" allowBlank="1" showInputMessage="1" showErrorMessage="1" sqref="D21:D25">
      <formula1>INDIRECT($A$21)</formula1>
    </dataValidation>
    <dataValidation type="list" allowBlank="1" showInputMessage="1" showErrorMessage="1" sqref="D16:D20">
      <formula1>INDIRECT($A$16)</formula1>
    </dataValidation>
    <dataValidation type="list" allowBlank="1" showInputMessage="1" showErrorMessage="1" prompt="経費区分を選択してください" sqref="A11:A40">
      <formula1>費用名</formula1>
    </dataValidation>
    <dataValidation type="list" allowBlank="1" showInputMessage="1" showErrorMessage="1" sqref="D11:D15">
      <formula1>INDIRECT($A$11)</formula1>
    </dataValidation>
    <dataValidation allowBlank="1" showInputMessage="1" showErrorMessage="1" prompt="入力不要_x000a_(自動計算されます)" sqref="F5:F40"/>
    <dataValidation type="list" allowBlank="1" showInputMessage="1" showErrorMessage="1" prompt="同じ費目を複数申請する場合、連番にしてください" sqref="B11:B40">
      <formula1>"1,2,3,4,5"</formula1>
    </dataValidation>
    <dataValidation type="list" allowBlank="1" showInputMessage="1" showErrorMessage="1" prompt="該当する内容をプルダウンで選択" sqref="D8:D10">
      <formula1>INDIRECT($A$8)</formula1>
    </dataValidation>
    <dataValidation type="list" allowBlank="1" showInputMessage="1" showErrorMessage="1" prompt="該当する内容をプルダウンで選択" sqref="D5:D7">
      <formula1>INDIRECT(A5)</formula1>
    </dataValidation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type="list" allowBlank="1" showInputMessage="1" showErrorMessage="1" prompt="支払手段を選んでください" sqref="E5:E40">
      <formula1>"振,現,小・手,クレ"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39</vt:i4>
      </vt:variant>
    </vt:vector>
  </HeadingPairs>
  <TitlesOfParts>
    <vt:vector size="53" baseType="lpstr">
      <vt:lpstr>目次</vt:lpstr>
      <vt:lpstr>表紙</vt:lpstr>
      <vt:lpstr>1-1</vt:lpstr>
      <vt:lpstr>1-2</vt:lpstr>
      <vt:lpstr>1-3</vt:lpstr>
      <vt:lpstr>1-4</vt:lpstr>
      <vt:lpstr>付表２</vt:lpstr>
      <vt:lpstr>展1</vt:lpstr>
      <vt:lpstr>展2</vt:lpstr>
      <vt:lpstr>展3</vt:lpstr>
      <vt:lpstr>展4</vt:lpstr>
      <vt:lpstr>展5</vt:lpstr>
      <vt:lpstr>EC・Web</vt:lpstr>
      <vt:lpstr>販促</vt:lpstr>
      <vt:lpstr>PR</vt:lpstr>
      <vt:lpstr>'1-1'!Print_Area</vt:lpstr>
      <vt:lpstr>EC・Web!Print_Area</vt:lpstr>
      <vt:lpstr>展1!Print_Area</vt:lpstr>
      <vt:lpstr>展2!Print_Area</vt:lpstr>
      <vt:lpstr>展3!Print_Area</vt:lpstr>
      <vt:lpstr>展4!Print_Area</vt:lpstr>
      <vt:lpstr>展5!Print_Area</vt:lpstr>
      <vt:lpstr>販促!Print_Area</vt:lpstr>
      <vt:lpstr>表紙!Print_Area</vt:lpstr>
      <vt:lpstr>付表２!Print_Area</vt:lpstr>
      <vt:lpstr>展1!オ</vt:lpstr>
      <vt:lpstr>展2!オ</vt:lpstr>
      <vt:lpstr>展3!オ</vt:lpstr>
      <vt:lpstr>展4!オ</vt:lpstr>
      <vt:lpstr>展5!オ</vt:lpstr>
      <vt:lpstr>印</vt:lpstr>
      <vt:lpstr>広</vt:lpstr>
      <vt:lpstr>展1!材</vt:lpstr>
      <vt:lpstr>展2!材</vt:lpstr>
      <vt:lpstr>展3!材</vt:lpstr>
      <vt:lpstr>展4!材</vt:lpstr>
      <vt:lpstr>展5!材</vt:lpstr>
      <vt:lpstr>展1!出</vt:lpstr>
      <vt:lpstr>展2!出</vt:lpstr>
      <vt:lpstr>展3!出</vt:lpstr>
      <vt:lpstr>展4!出</vt:lpstr>
      <vt:lpstr>展5!出</vt:lpstr>
      <vt:lpstr>展1!送</vt:lpstr>
      <vt:lpstr>展2!送</vt:lpstr>
      <vt:lpstr>展3!送</vt:lpstr>
      <vt:lpstr>展4!送</vt:lpstr>
      <vt:lpstr>展5!送</vt:lpstr>
      <vt:lpstr>販促!販促費</vt:lpstr>
      <vt:lpstr>展1!費用名</vt:lpstr>
      <vt:lpstr>展2!費用名</vt:lpstr>
      <vt:lpstr>展3!費用名</vt:lpstr>
      <vt:lpstr>展4!費用名</vt:lpstr>
      <vt:lpstr>展5!費用名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2021-04-02T02:17:12Z</dcterms:created>
  <dcterms:modified xsi:type="dcterms:W3CDTF">2024-03-07T08:30:30Z</dcterms:modified>
  <cp:contentStatus/>
</cp:coreProperties>
</file>