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8235" activeTab="1"/>
  </bookViews>
  <sheets>
    <sheet name="本様式使用方法" sheetId="110" r:id="rId1"/>
    <sheet name="目次 " sheetId="129" r:id="rId2"/>
    <sheet name="初期条件設定表" sheetId="127" r:id="rId3"/>
    <sheet name="直接人件費総括表（前期・後期合計）" sheetId="103" r:id="rId4"/>
    <sheet name="人件費総括表（後期）" sheetId="102" r:id="rId5"/>
  </sheets>
  <definedNames>
    <definedName name="_xlnm.Print_Area" localSheetId="4">'人件費総括表（後期）'!$A$1:$J$17</definedName>
    <definedName name="_xlnm.Print_Area" localSheetId="3">'直接人件費総括表（前期・後期合計）'!$A$1:$J$17</definedName>
    <definedName name="開発工程" localSheetId="2">#REF!</definedName>
    <definedName name="開発工程" localSheetId="1">#REF!</definedName>
    <definedName name="開発工程">#REF!</definedName>
  </definedNames>
  <calcPr calcId="162913"/>
</workbook>
</file>

<file path=xl/calcChain.xml><?xml version="1.0" encoding="utf-8"?>
<calcChain xmlns="http://schemas.openxmlformats.org/spreadsheetml/2006/main">
  <c r="P40" i="127" l="1"/>
  <c r="G15" i="103" l="1"/>
  <c r="F15" i="103"/>
  <c r="G14" i="103"/>
  <c r="F14" i="103"/>
  <c r="G13" i="103"/>
  <c r="F13" i="103"/>
  <c r="G12" i="103"/>
  <c r="F12" i="103"/>
  <c r="G11" i="103"/>
  <c r="F11" i="103"/>
  <c r="G10" i="103"/>
  <c r="F10" i="103"/>
  <c r="G9" i="103"/>
  <c r="F9" i="103"/>
  <c r="G8" i="103"/>
  <c r="F8" i="103"/>
  <c r="G7" i="103"/>
  <c r="F7" i="103"/>
  <c r="D15" i="103"/>
  <c r="D14" i="103"/>
  <c r="D13" i="103"/>
  <c r="D12" i="103"/>
  <c r="D11" i="103"/>
  <c r="D10" i="103"/>
  <c r="D9" i="103"/>
  <c r="D8" i="103"/>
  <c r="D7" i="103"/>
  <c r="B15" i="103"/>
  <c r="B14" i="103"/>
  <c r="B13" i="103"/>
  <c r="B12" i="103"/>
  <c r="B11" i="103"/>
  <c r="B10" i="103"/>
  <c r="B9" i="103"/>
  <c r="B8" i="103"/>
  <c r="B7" i="103"/>
  <c r="B6" i="103"/>
  <c r="D6" i="103"/>
  <c r="F6" i="103"/>
  <c r="G6" i="103"/>
  <c r="A3" i="102" l="1"/>
  <c r="A3" i="103"/>
  <c r="R40" i="127" l="1"/>
  <c r="N40" i="127"/>
  <c r="T31" i="127"/>
  <c r="U25" i="127"/>
  <c r="U24" i="127"/>
  <c r="U23" i="127"/>
  <c r="U22" i="127"/>
  <c r="U21" i="127"/>
  <c r="U20" i="127"/>
  <c r="U19" i="127"/>
  <c r="U18" i="127"/>
  <c r="U17" i="127"/>
  <c r="U16" i="127"/>
  <c r="U15" i="127"/>
  <c r="U14" i="127"/>
  <c r="U13" i="127"/>
  <c r="U12" i="127"/>
  <c r="U11" i="127"/>
  <c r="U10" i="127"/>
  <c r="U9" i="127"/>
  <c r="U8" i="127"/>
  <c r="U7" i="127"/>
  <c r="U6" i="127"/>
  <c r="Q5" i="127"/>
  <c r="P43" i="127" l="1"/>
  <c r="P42" i="127"/>
  <c r="A2" i="103"/>
  <c r="T32" i="127"/>
  <c r="U32" i="127" s="1"/>
  <c r="A1" i="110"/>
  <c r="A2" i="102" l="1"/>
  <c r="D16" i="102"/>
  <c r="D16" i="103" l="1"/>
  <c r="B16" i="102"/>
  <c r="B17" i="102" s="1"/>
  <c r="B16" i="103" l="1"/>
  <c r="B17" i="103" s="1"/>
  <c r="G16" i="102" l="1"/>
  <c r="G16" i="103"/>
</calcChain>
</file>

<file path=xl/sharedStrings.xml><?xml version="1.0" encoding="utf-8"?>
<sst xmlns="http://schemas.openxmlformats.org/spreadsheetml/2006/main" count="245" uniqueCount="91">
  <si>
    <t>円</t>
    <rPh sb="0" eb="1">
      <t>エン</t>
    </rPh>
    <phoneticPr fontId="3"/>
  </si>
  <si>
    <t>時間</t>
    <rPh sb="0" eb="2">
      <t>ジカン</t>
    </rPh>
    <phoneticPr fontId="3"/>
  </si>
  <si>
    <t>時間給の合計</t>
    <rPh sb="0" eb="3">
      <t>ジカンキュウ</t>
    </rPh>
    <rPh sb="4" eb="6">
      <t>ゴウケイ</t>
    </rPh>
    <phoneticPr fontId="3"/>
  </si>
  <si>
    <t>年</t>
    <rPh sb="0" eb="1">
      <t>ネン</t>
    </rPh>
    <phoneticPr fontId="3"/>
  </si>
  <si>
    <t>月</t>
    <rPh sb="0" eb="1">
      <t>ツキ</t>
    </rPh>
    <phoneticPr fontId="3"/>
  </si>
  <si>
    <t>会社名</t>
    <rPh sb="0" eb="3">
      <t>カイシャメイ</t>
    </rPh>
    <phoneticPr fontId="3"/>
  </si>
  <si>
    <t>従事者の氏名</t>
    <rPh sb="0" eb="3">
      <t>ジュウジシャ</t>
    </rPh>
    <rPh sb="4" eb="6">
      <t>シメイ</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</si>
  <si>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</si>
  <si>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</si>
  <si>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</si>
  <si>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日</t>
    <rPh sb="0" eb="1">
      <t>ニチ</t>
    </rPh>
    <phoneticPr fontId="3"/>
  </si>
  <si>
    <t>シート名</t>
    <rPh sb="3" eb="4">
      <t>メイ</t>
    </rPh>
    <phoneticPr fontId="3"/>
  </si>
  <si>
    <t>時間</t>
  </si>
  <si>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</si>
  <si>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</si>
  <si>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</si>
  <si>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</si>
  <si>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</si>
  <si>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火</t>
    <rPh sb="0" eb="1">
      <t>カ</t>
    </rPh>
    <phoneticPr fontId="3"/>
  </si>
  <si>
    <t>休日結合</t>
    <rPh sb="0" eb="2">
      <t>キュウジツ</t>
    </rPh>
    <rPh sb="2" eb="4">
      <t>ケツゴウ</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</si>
  <si>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</si>
  <si>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</si>
  <si>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</si>
  <si>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</si>
  <si>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書類名</t>
    <rPh sb="0" eb="2">
      <t>ショルイ</t>
    </rPh>
    <rPh sb="2" eb="3">
      <t>メイ</t>
    </rPh>
    <phoneticPr fontId="3"/>
  </si>
  <si>
    <t>初期条件設定表</t>
    <rPh sb="0" eb="2">
      <t>ショキ</t>
    </rPh>
    <rPh sb="2" eb="4">
      <t>ジョウケン</t>
    </rPh>
    <rPh sb="4" eb="6">
      <t>セッテイ</t>
    </rPh>
    <rPh sb="6" eb="7">
      <t>ヒョウ</t>
    </rPh>
    <phoneticPr fontId="3"/>
  </si>
  <si>
    <t>提出の必要性</t>
    <rPh sb="0" eb="2">
      <t>テイシュツ</t>
    </rPh>
    <rPh sb="3" eb="6">
      <t>ヒツヨウセイ</t>
    </rPh>
    <phoneticPr fontId="3"/>
  </si>
  <si>
    <t>なし</t>
    <phoneticPr fontId="3"/>
  </si>
  <si>
    <t>初期設定　最初に入力してください</t>
    <rPh sb="0" eb="2">
      <t>ショキ</t>
    </rPh>
    <rPh sb="2" eb="4">
      <t>セッテイ</t>
    </rPh>
    <rPh sb="5" eb="7">
      <t>サイショ</t>
    </rPh>
    <rPh sb="8" eb="10">
      <t>ニュウリョク</t>
    </rPh>
    <phoneticPr fontId="3"/>
  </si>
  <si>
    <t>直接人件費提出書式の目次</t>
    <rPh sb="0" eb="2">
      <t>チョクセツ</t>
    </rPh>
    <rPh sb="2" eb="5">
      <t>ジンケンヒ</t>
    </rPh>
    <rPh sb="5" eb="7">
      <t>テイシュツ</t>
    </rPh>
    <rPh sb="7" eb="9">
      <t>ショシキ</t>
    </rPh>
    <rPh sb="10" eb="12">
      <t>モクジ</t>
    </rPh>
    <phoneticPr fontId="3"/>
  </si>
  <si>
    <t>全体工程表</t>
    <rPh sb="0" eb="2">
      <t>ゼンタイ</t>
    </rPh>
    <rPh sb="2" eb="5">
      <t>コウテイヒョウ</t>
    </rPh>
    <phoneticPr fontId="3"/>
  </si>
  <si>
    <t>延べ時間</t>
    <rPh sb="0" eb="1">
      <t>ノ</t>
    </rPh>
    <rPh sb="2" eb="4">
      <t>ジカン</t>
    </rPh>
    <phoneticPr fontId="3"/>
  </si>
  <si>
    <t>延べ分</t>
    <rPh sb="0" eb="1">
      <t>ノ</t>
    </rPh>
    <rPh sb="2" eb="3">
      <t>フン</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</si>
  <si>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</si>
  <si>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</si>
  <si>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提出</t>
    <rPh sb="0" eb="2">
      <t>テイシュツ</t>
    </rPh>
    <phoneticPr fontId="3"/>
  </si>
  <si>
    <t>全員分記入して提出</t>
    <rPh sb="0" eb="2">
      <t>ゼンイン</t>
    </rPh>
    <rPh sb="2" eb="3">
      <t>ブン</t>
    </rPh>
    <rPh sb="3" eb="5">
      <t>キニュウ</t>
    </rPh>
    <rPh sb="7" eb="9">
      <t>テイシュツ</t>
    </rPh>
    <phoneticPr fontId="3"/>
  </si>
  <si>
    <t>成果物対照表</t>
    <phoneticPr fontId="3"/>
  </si>
  <si>
    <t>支払い</t>
    <rPh sb="0" eb="2">
      <t>シハラ</t>
    </rPh>
    <phoneticPr fontId="3"/>
  </si>
  <si>
    <t>翌月</t>
    <rPh sb="0" eb="2">
      <t>ヨクゲツ</t>
    </rPh>
    <phoneticPr fontId="3"/>
  </si>
  <si>
    <t>当月</t>
    <rPh sb="0" eb="2">
      <t>トウゲツ</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</si>
  <si>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</si>
  <si>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時間単価</t>
    <rPh sb="0" eb="2">
      <t>ジカン</t>
    </rPh>
    <rPh sb="2" eb="4">
      <t>タンカ</t>
    </rPh>
    <phoneticPr fontId="3"/>
  </si>
  <si>
    <t>○○△△株式会社</t>
    <rPh sb="4" eb="6">
      <t>カブシキ</t>
    </rPh>
    <rPh sb="6" eb="8">
      <t>カイシャ</t>
    </rPh>
    <phoneticPr fontId="3"/>
  </si>
  <si>
    <t>開発工程</t>
    <rPh sb="0" eb="2">
      <t>カイハツ</t>
    </rPh>
    <rPh sb="2" eb="4">
      <t>コウテイ</t>
    </rPh>
    <phoneticPr fontId="3"/>
  </si>
  <si>
    <t>要件定義</t>
    <rPh sb="0" eb="2">
      <t>ヨウケン</t>
    </rPh>
    <rPh sb="2" eb="4">
      <t>テイギ</t>
    </rPh>
    <phoneticPr fontId="3"/>
  </si>
  <si>
    <t>システム要件定義</t>
    <rPh sb="4" eb="8">
      <t>ヨウケンテイギ</t>
    </rPh>
    <phoneticPr fontId="3"/>
  </si>
  <si>
    <t>ソフトウエア設計</t>
    <rPh sb="6" eb="8">
      <t>セッケイ</t>
    </rPh>
    <phoneticPr fontId="3"/>
  </si>
  <si>
    <t>システム結合</t>
    <rPh sb="4" eb="6">
      <t>ケツゴウ</t>
    </rPh>
    <phoneticPr fontId="3"/>
  </si>
  <si>
    <t>　</t>
    <phoneticPr fontId="3"/>
  </si>
  <si>
    <t>設計（除ソフトウェア）</t>
    <rPh sb="0" eb="2">
      <t>セッケイ</t>
    </rPh>
    <rPh sb="3" eb="4">
      <t>ジョ</t>
    </rPh>
    <phoneticPr fontId="3"/>
  </si>
  <si>
    <t>システム方式設計</t>
    <rPh sb="4" eb="6">
      <t>ホウシキ</t>
    </rPh>
    <rPh sb="6" eb="8">
      <t>セッケイ</t>
    </rPh>
    <phoneticPr fontId="3"/>
  </si>
  <si>
    <t>プログラミング</t>
  </si>
  <si>
    <t>ソフトウエアテスト</t>
  </si>
  <si>
    <t>システムテスト</t>
  </si>
  <si>
    <t>運用テスト</t>
    <rPh sb="0" eb="2">
      <t>ウンヨウ</t>
    </rPh>
    <phoneticPr fontId="3"/>
  </si>
  <si>
    <t xml:space="preserve"> </t>
    <phoneticPr fontId="3"/>
  </si>
  <si>
    <t>実施項目</t>
    <rPh sb="0" eb="2">
      <t>ジッシ</t>
    </rPh>
    <rPh sb="2" eb="4">
      <t>コウモク</t>
    </rPh>
    <phoneticPr fontId="3"/>
  </si>
  <si>
    <t>末</t>
    <rPh sb="0" eb="1">
      <t>マツ</t>
    </rPh>
    <phoneticPr fontId="3"/>
  </si>
  <si>
    <t>開始</t>
    <rPh sb="0" eb="2">
      <t>カイシ</t>
    </rPh>
    <phoneticPr fontId="3"/>
  </si>
  <si>
    <t>事業年度で決定</t>
    <rPh sb="0" eb="2">
      <t>ジギョウ</t>
    </rPh>
    <rPh sb="2" eb="4">
      <t>ネンド</t>
    </rPh>
    <rPh sb="5" eb="7">
      <t>ケッテイ</t>
    </rPh>
    <phoneticPr fontId="3"/>
  </si>
  <si>
    <t>終了</t>
    <rPh sb="0" eb="2">
      <t>シュウリョウ</t>
    </rPh>
    <phoneticPr fontId="3"/>
  </si>
  <si>
    <t>初期条件設定</t>
    <rPh sb="0" eb="2">
      <t>ショキ</t>
    </rPh>
    <rPh sb="2" eb="4">
      <t>ジョウケン</t>
    </rPh>
    <rPh sb="4" eb="6">
      <t>セッテイ</t>
    </rPh>
    <phoneticPr fontId="3"/>
  </si>
  <si>
    <t>助成事業の終了時期</t>
    <rPh sb="0" eb="2">
      <t>ジョセイ</t>
    </rPh>
    <rPh sb="2" eb="4">
      <t>ジギョウ</t>
    </rPh>
    <rPh sb="5" eb="7">
      <t>シュウリョウ</t>
    </rPh>
    <rPh sb="7" eb="9">
      <t>ジキ</t>
    </rPh>
    <phoneticPr fontId="3"/>
  </si>
  <si>
    <t>終了年月日</t>
    <rPh sb="0" eb="2">
      <t>シュウリョウ</t>
    </rPh>
    <rPh sb="2" eb="3">
      <t>ネン</t>
    </rPh>
    <rPh sb="3" eb="4">
      <t>ツキ</t>
    </rPh>
    <rPh sb="4" eb="5">
      <t>ニチ</t>
    </rPh>
    <phoneticPr fontId="3"/>
  </si>
  <si>
    <t>様式第7-1号（別紙2-2-1）従事者別人件費総括表</t>
    <rPh sb="16" eb="18">
      <t>ジュウジ</t>
    </rPh>
    <rPh sb="18" eb="19">
      <t>シャ</t>
    </rPh>
    <rPh sb="19" eb="20">
      <t>ベツ</t>
    </rPh>
    <rPh sb="20" eb="23">
      <t>ジンケンヒ</t>
    </rPh>
    <rPh sb="23" eb="26">
      <t>ソウカツヒョウ</t>
    </rPh>
    <phoneticPr fontId="3"/>
  </si>
  <si>
    <t>各作業者分を提出（自動生成）</t>
    <rPh sb="0" eb="1">
      <t>カク</t>
    </rPh>
    <rPh sb="1" eb="4">
      <t>サギョウシャ</t>
    </rPh>
    <rPh sb="4" eb="5">
      <t>ブン</t>
    </rPh>
    <rPh sb="6" eb="8">
      <t>テイシュツ</t>
    </rPh>
    <rPh sb="9" eb="11">
      <t>ジドウ</t>
    </rPh>
    <rPh sb="11" eb="13">
      <t>セイセイ</t>
    </rPh>
    <phoneticPr fontId="3"/>
  </si>
  <si>
    <t>従事者別人件費総括表 ※</t>
    <phoneticPr fontId="3"/>
  </si>
  <si>
    <t>直接人件費総括表（後期）</t>
    <rPh sb="0" eb="2">
      <t>チョクセツ</t>
    </rPh>
    <rPh sb="2" eb="5">
      <t>ジンケンヒ</t>
    </rPh>
    <rPh sb="5" eb="7">
      <t>ソウカツ</t>
    </rPh>
    <rPh sb="7" eb="8">
      <t>ヒョウ</t>
    </rPh>
    <rPh sb="9" eb="11">
      <t>コウキ</t>
    </rPh>
    <phoneticPr fontId="3"/>
  </si>
  <si>
    <t>各作業者分を提出（実績報告のみの場合）</t>
    <rPh sb="0" eb="1">
      <t>カク</t>
    </rPh>
    <rPh sb="1" eb="4">
      <t>サギョウシャ</t>
    </rPh>
    <rPh sb="4" eb="5">
      <t>ブン</t>
    </rPh>
    <rPh sb="6" eb="8">
      <t>テイシュツ</t>
    </rPh>
    <rPh sb="9" eb="11">
      <t>ジッセキ</t>
    </rPh>
    <rPh sb="11" eb="13">
      <t>ホウコク</t>
    </rPh>
    <rPh sb="16" eb="18">
      <t>バアイ</t>
    </rPh>
    <phoneticPr fontId="3"/>
  </si>
  <si>
    <t>　　※中間検査を行っている場合は遂行状況報告とそれ以降の実績の合計となりますので右記赤枠内に入力して下さい➡➡➡</t>
    <rPh sb="40" eb="42">
      <t>ウキ</t>
    </rPh>
    <rPh sb="42" eb="43">
      <t>アカ</t>
    </rPh>
    <rPh sb="43" eb="44">
      <t>ワク</t>
    </rPh>
    <rPh sb="44" eb="45">
      <t>ナイ</t>
    </rPh>
    <rPh sb="46" eb="48">
      <t>ニュウリョク</t>
    </rPh>
    <rPh sb="50" eb="51">
      <t>クダ</t>
    </rPh>
    <phoneticPr fontId="3"/>
  </si>
  <si>
    <t>遂行状況報告内容</t>
    <rPh sb="0" eb="6">
      <t>スイコウジョウキョウホウコク</t>
    </rPh>
    <rPh sb="6" eb="8">
      <t>ナイヨウ</t>
    </rPh>
    <phoneticPr fontId="3"/>
  </si>
  <si>
    <t>分</t>
    <rPh sb="0" eb="1">
      <t>フン</t>
    </rPh>
    <phoneticPr fontId="3"/>
  </si>
  <si>
    <t>（２）遂行状況報告を実施しない場合</t>
    <rPh sb="3" eb="7">
      <t>スイコウジョウキョウ</t>
    </rPh>
    <rPh sb="7" eb="9">
      <t>ホウコク</t>
    </rPh>
    <rPh sb="10" eb="12">
      <t>ジッシ</t>
    </rPh>
    <rPh sb="15" eb="17">
      <t>バアイ</t>
    </rPh>
    <phoneticPr fontId="3"/>
  </si>
  <si>
    <t>（１）遂行状況報告を実施する場合</t>
    <rPh sb="3" eb="7">
      <t>スイコウジョウキョウ</t>
    </rPh>
    <rPh sb="7" eb="9">
      <t>ホウコク</t>
    </rPh>
    <rPh sb="10" eb="12">
      <t>ジッシ</t>
    </rPh>
    <rPh sb="14" eb="16">
      <t>バアイ</t>
    </rPh>
    <phoneticPr fontId="3"/>
  </si>
  <si>
    <t>様式第７－１号【後期】従事者別直接人件費集計・作業日報兼人件費個別明細表より、
　　会社名
　　事業終了年月日
を転記してください</t>
    <rPh sb="8" eb="9">
      <t>アト</t>
    </rPh>
    <rPh sb="42" eb="44">
      <t>カイシャ</t>
    </rPh>
    <rPh sb="44" eb="45">
      <t>メイ</t>
    </rPh>
    <rPh sb="48" eb="50">
      <t>ジギョウ</t>
    </rPh>
    <rPh sb="50" eb="52">
      <t>シュウリョウ</t>
    </rPh>
    <rPh sb="52" eb="53">
      <t>ネン</t>
    </rPh>
    <rPh sb="53" eb="55">
      <t>ガッピ</t>
    </rPh>
    <rPh sb="57" eb="59">
      <t>テンキ</t>
    </rPh>
    <phoneticPr fontId="3"/>
  </si>
  <si>
    <t>1：事業開始</t>
    <rPh sb="2" eb="4">
      <t>ジギョウ</t>
    </rPh>
    <rPh sb="4" eb="6">
      <t>カイシ</t>
    </rPh>
    <phoneticPr fontId="3"/>
  </si>
  <si>
    <t>0：遂行状況報告後</t>
    <rPh sb="2" eb="6">
      <t>スイコウジョウキョウ</t>
    </rPh>
    <rPh sb="6" eb="9">
      <t>ホウコクゴ</t>
    </rPh>
    <phoneticPr fontId="3"/>
  </si>
  <si>
    <t>人件費総括表（後期）</t>
    <rPh sb="0" eb="3">
      <t>ジンケンヒ</t>
    </rPh>
    <rPh sb="3" eb="6">
      <t>ソウカツヒョウ</t>
    </rPh>
    <rPh sb="7" eb="9">
      <t>コウキ</t>
    </rPh>
    <phoneticPr fontId="3"/>
  </si>
  <si>
    <t>タイトル</t>
    <phoneticPr fontId="3"/>
  </si>
  <si>
    <r>
      <rPr>
        <b/>
        <sz val="10"/>
        <color rgb="FF000000"/>
        <rFont val="Meiryo UI"/>
        <family val="3"/>
        <charset val="128"/>
      </rPr>
      <t>①</t>
    </r>
    <r>
      <rPr>
        <b/>
        <sz val="10"/>
        <color rgb="FFFF0000"/>
        <rFont val="Meiryo UI"/>
        <family val="3"/>
        <charset val="128"/>
      </rPr>
      <t>初期条件設定表</t>
    </r>
    <r>
      <rPr>
        <sz val="10"/>
        <color rgb="FF000000"/>
        <rFont val="Meiryo UI"/>
        <family val="3"/>
        <charset val="128"/>
      </rPr>
      <t xml:space="preserve">（赤色のシート）の黄色箇所に必要事項を入力してください。
</t>
    </r>
    <r>
      <rPr>
        <sz val="10"/>
        <color rgb="FF000000"/>
        <rFont val="ＭＳ Ｐゴシック"/>
        <family val="3"/>
        <charset val="128"/>
      </rPr>
      <t>②</t>
    </r>
    <r>
      <rPr>
        <b/>
        <sz val="10"/>
        <color theme="9" tint="-0.249977111117893"/>
        <rFont val="Meiryo UI"/>
        <family val="3"/>
        <charset val="128"/>
      </rPr>
      <t>直接人件費総括表（後期）様式７-3号別紙3-1-2）</t>
    </r>
    <r>
      <rPr>
        <sz val="10"/>
        <color theme="1"/>
        <rFont val="Meiryo UI"/>
        <family val="3"/>
        <charset val="128"/>
      </rPr>
      <t>（オレンジ色のシート）に
各「提出用］従事者別直接人件費集計表（後期）
ただし、遂行状況報告を実施しない場合は「提出用］従事者別直接人件費集計表（前期）から
氏名（従事者の氏名）
従事時間（延べ時間、延べ分）
人件費単価（時間単価）
助成対象経費（時間給の合計）
を書き写してください
③</t>
    </r>
    <r>
      <rPr>
        <b/>
        <sz val="10"/>
        <color theme="9" tint="-0.249977111117893"/>
        <rFont val="Meiryo UI"/>
        <family val="3"/>
        <charset val="128"/>
      </rPr>
      <t>直接人件費総括表（前期・後期合計）様式７-3号別紙3-1-1）</t>
    </r>
    <r>
      <rPr>
        <sz val="10"/>
        <color theme="1"/>
        <rFont val="Meiryo UI"/>
        <family val="3"/>
        <charset val="128"/>
      </rPr>
      <t xml:space="preserve">（オレンジ色のシート）に
上記②で作成した
</t>
    </r>
    <r>
      <rPr>
        <b/>
        <sz val="10"/>
        <color theme="9" tint="-0.249977111117893"/>
        <rFont val="Meiryo UI"/>
        <family val="3"/>
        <charset val="128"/>
      </rPr>
      <t>直接人件費総括表（後期）様式７-3号別紙3-1-2）</t>
    </r>
    <r>
      <rPr>
        <sz val="10"/>
        <color theme="1"/>
        <rFont val="Meiryo UI"/>
        <family val="3"/>
        <charset val="128"/>
      </rPr>
      <t xml:space="preserve">（オレンジ色のシート）
の値が反映されます。
遂行状況報告を実施した場合は、
</t>
    </r>
    <r>
      <rPr>
        <b/>
        <sz val="10"/>
        <color theme="9" tint="-0.249977111117893"/>
        <rFont val="Meiryo UI"/>
        <family val="3"/>
        <charset val="128"/>
      </rPr>
      <t>直接人件費総括表（前期）様式6-3号別紙3-1）</t>
    </r>
    <r>
      <rPr>
        <sz val="10"/>
        <color theme="1"/>
        <rFont val="Meiryo UI"/>
        <family val="3"/>
        <charset val="128"/>
      </rPr>
      <t>（オレンジ色のシート）
から、本シートの注意に従い、対応する氏名（従事者の氏名）の行に
従事時間（延べ時間、延べ分）
人件費単価（時間単価）
助成対象経費（時間給の合計）
を書き写してください</t>
    </r>
    <rPh sb="1" eb="3">
      <t>ショキ</t>
    </rPh>
    <rPh sb="3" eb="5">
      <t>ジョウケン</t>
    </rPh>
    <rPh sb="5" eb="7">
      <t>セッテイ</t>
    </rPh>
    <rPh sb="7" eb="8">
      <t>ヒョウ</t>
    </rPh>
    <rPh sb="9" eb="10">
      <t>アカ</t>
    </rPh>
    <rPh sb="97" eb="99">
      <t>コウキ</t>
    </rPh>
    <rPh sb="138" eb="140">
      <t>ゼンキ</t>
    </rPh>
    <rPh sb="254" eb="256">
      <t>ジョウキ</t>
    </rPh>
    <rPh sb="258" eb="260">
      <t>サクセイ</t>
    </rPh>
    <rPh sb="302" eb="303">
      <t>アタイ</t>
    </rPh>
    <rPh sb="304" eb="306">
      <t>ハンエイ</t>
    </rPh>
    <rPh sb="312" eb="314">
      <t>スイコウ</t>
    </rPh>
    <rPh sb="314" eb="316">
      <t>ジョウキョウ</t>
    </rPh>
    <rPh sb="316" eb="318">
      <t>ホウコク</t>
    </rPh>
    <rPh sb="319" eb="321">
      <t>ジッシ</t>
    </rPh>
    <rPh sb="323" eb="325">
      <t>バアイ</t>
    </rPh>
    <rPh sb="337" eb="338">
      <t>マエ</t>
    </rPh>
    <rPh sb="367" eb="368">
      <t>ホン</t>
    </rPh>
    <rPh sb="372" eb="374">
      <t>チュウイ</t>
    </rPh>
    <rPh sb="375" eb="376">
      <t>シタガ</t>
    </rPh>
    <rPh sb="378" eb="380">
      <t>タイオウ</t>
    </rPh>
    <rPh sb="393" eb="394">
      <t>ギョウ</t>
    </rPh>
    <phoneticPr fontId="3"/>
  </si>
  <si>
    <t>様式第7-3号（別紙3-1-1）</t>
    <rPh sb="0" eb="2">
      <t>ヨウシキ</t>
    </rPh>
    <rPh sb="2" eb="3">
      <t>ダイ</t>
    </rPh>
    <rPh sb="6" eb="7">
      <t>ゴウ</t>
    </rPh>
    <rPh sb="8" eb="10">
      <t>ベッシ</t>
    </rPh>
    <phoneticPr fontId="3"/>
  </si>
  <si>
    <t>様式第7-3号（別紙3-1-2）</t>
    <rPh sb="0" eb="2">
      <t>ヨウシキ</t>
    </rPh>
    <rPh sb="2" eb="3">
      <t>ダイ</t>
    </rPh>
    <rPh sb="6" eb="7">
      <t>ゴウ</t>
    </rPh>
    <rPh sb="8" eb="10">
      <t>ベッシ</t>
    </rPh>
    <phoneticPr fontId="3"/>
  </si>
  <si>
    <t>直接人件費総括表（前期・後期合計）　</t>
    <rPh sb="0" eb="2">
      <t>チョクセツ</t>
    </rPh>
    <rPh sb="2" eb="5">
      <t>ジンケンヒ</t>
    </rPh>
    <rPh sb="5" eb="7">
      <t>ソウカツ</t>
    </rPh>
    <rPh sb="7" eb="8">
      <t>ヒョウ</t>
    </rPh>
    <rPh sb="9" eb="11">
      <t>ゼンキ</t>
    </rPh>
    <rPh sb="12" eb="14">
      <t>コウキ</t>
    </rPh>
    <rPh sb="14" eb="16">
      <t>ゴウケイ</t>
    </rPh>
    <phoneticPr fontId="3"/>
  </si>
  <si>
    <t>【様式第7-3号】【後期】直接人件費総括表.xlsx</t>
    <phoneticPr fontId="3"/>
  </si>
  <si>
    <t xml:space="preserve">提出用 従事者別直接人件費集計表（前期） </t>
    <phoneticPr fontId="3"/>
  </si>
  <si>
    <t>【様式第6-3号】【前期】従事者別直接人件費集計・作業日報兼人件費個別明細表.xlsx</t>
    <phoneticPr fontId="3"/>
  </si>
  <si>
    <t>提出用 従事者別直接人件費集計表（後期） 
作業日報兼人件費個別明細表</t>
    <rPh sb="17" eb="19">
      <t>コウキ</t>
    </rPh>
    <phoneticPr fontId="3"/>
  </si>
  <si>
    <t>【様式第7-3号】【後期】従事者別直接人件費集計・作業日報兼人件費個別明細表.xlsx</t>
    <phoneticPr fontId="3"/>
  </si>
  <si>
    <t>成果物まとめ</t>
    <rPh sb="0" eb="3">
      <t>セイカブツ</t>
    </rPh>
    <phoneticPr fontId="3"/>
  </si>
  <si>
    <t>全体工程表.xlsx</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</si>
</sst>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h:mm;@"/>
    <numFmt numFmtId="178" formatCode="yyyy/m/d;@"/>
    <numFmt numFmtId="179" formatCode="0.0"/>
    <numFmt numFmtId="180" formatCode="0_);[Red]\(0\)"/>
  </numFmts>
  <fonts count="34"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u/>
      <sz val="11"/>
      <name val="ＭＳ Ｐゴシック"/>
      <family val="3"/>
      <charset val="128"/>
    </font>
    <font>
      <sz val="12"/>
      <name val="ＭＳ Ｐゴシック"/>
      <family val="3"/>
      <charset val="128"/>
    </font>
    <font>
      <u/>
      <sz val="11"/>
      <color theme="10"/>
      <name val="ＭＳ Ｐゴシック"/>
      <family val="3"/>
      <charset val="128"/>
    </font>
    <font>
      <sz val="18"/>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sz val="11"/>
      <color rgb="FFFF0000"/>
      <name val="ＭＳ Ｐゴシック"/>
      <family val="3"/>
      <charset val="128"/>
    </font>
    <font>
      <b/>
      <sz val="11"/>
      <name val="Meiryo UI"/>
      <family val="3"/>
      <charset val="128"/>
    </font>
    <font>
      <b/>
      <sz val="11"/>
      <color indexed="8"/>
      <name val="Meiryo UI"/>
      <family val="3"/>
      <charset val="128"/>
    </font>
    <font>
      <sz val="18"/>
      <name val="Meiryo UI"/>
      <family val="3"/>
      <charset val="128"/>
    </font>
    <font>
      <b/>
      <u/>
      <sz val="12"/>
      <color rgb="FFFF0000"/>
      <name val="Meiryo UI"/>
      <family val="3"/>
      <charset val="128"/>
    </font>
    <font>
      <b/>
      <sz val="12"/>
      <color rgb="FFFF0000"/>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rgb="FF000000"/>
      <name val="Meiryo UI"/>
      <family val="3"/>
      <charset val="128"/>
    </font>
    <font>
      <b/>
      <sz val="10"/>
      <color rgb="FFFF0000"/>
      <name val="Meiryo UI"/>
      <family val="3"/>
      <charset val="128"/>
    </font>
    <font>
      <b/>
      <sz val="10"/>
      <color theme="9" tint="-0.249977111117893"/>
      <name val="Meiryo UI"/>
      <family val="3"/>
      <charset val="128"/>
    </font>
    <font>
      <sz val="9"/>
      <color rgb="FFFF0000"/>
      <name val="ＭＳ Ｐゴシック"/>
      <family val="3"/>
      <charset val="128"/>
    </font>
    <font>
      <sz val="10"/>
      <color theme="1"/>
      <name val="Meiryo UI"/>
      <family val="3"/>
      <charset val="128"/>
    </font>
    <font>
      <sz val="12"/>
      <color rgb="FF0000FF"/>
      <name val="ＭＳ Ｐゴシック"/>
      <family val="3"/>
      <charset val="128"/>
    </font>
    <font>
      <sz val="9"/>
      <name val="ＭＳ Ｐゴシック"/>
      <family val="3"/>
      <charset val="128"/>
    </font>
    <font>
      <sz val="10"/>
      <color theme="1"/>
      <name val="游ゴシック"/>
      <family val="3"/>
      <charset val="128"/>
    </font>
  </fonts>
  <fills count="11">
    <fill>
      <patternFill patternType="none"/>
    </fill>
    <fill>
      <patternFill patternType="gray125"/>
    </fill>
    <fill>
      <patternFill patternType="solid">
        <fgColor rgb="FFFFFFCC"/>
        <bgColor indexed="64"/>
      </patternFill>
    </fill>
    <fill>
      <patternFill patternType="solid">
        <fgColor theme="6" tint="0.79998168889431442"/>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FFEB"/>
        <bgColor indexed="64"/>
      </patternFill>
    </fill>
  </fills>
  <borders count="59">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auto="1"/>
      </left>
      <right/>
      <top style="medium">
        <color auto="1"/>
      </top>
      <bottom/>
      <diagonal/>
    </border>
    <border>
      <left/>
      <right style="medium">
        <color auto="1"/>
      </right>
      <top/>
      <bottom/>
      <diagonal/>
    </border>
    <border>
      <left style="medium">
        <color auto="1"/>
      </left>
      <right/>
      <top/>
      <bottom style="medium">
        <color indexed="64"/>
      </bottom>
      <diagonal/>
    </border>
    <border>
      <left style="thin">
        <color indexed="64"/>
      </left>
      <right style="thin">
        <color indexed="64"/>
      </right>
      <top style="thin">
        <color indexed="64"/>
      </top>
      <bottom style="medium">
        <color auto="1"/>
      </bottom>
      <diagonal/>
    </border>
    <border>
      <left/>
      <right/>
      <top/>
      <bottom style="thick">
        <color auto="1"/>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0" fontId="9" fillId="0" borderId="0" applyNumberFormat="0" applyFill="0" applyBorder="0" applyAlignment="0" applyProtection="0"/>
  </cellStyleXfs>
  <cellXfs count="218">
    <xf numFmtId="0" fontId="0" fillId="0" borderId="0" xfId="0"/>
    <xf numFmtId="0" fontId="0" fillId="0" borderId="0" xfId="0" applyFont="1" applyAlignment="1">
      <alignment vertical="center"/>
    </xf>
    <xf numFmtId="0" fontId="0" fillId="0" borderId="0" xfId="0" applyFont="1"/>
    <xf numFmtId="0" fontId="0" fillId="0" borderId="0" xfId="0" applyFont="1" applyBorder="1" applyAlignment="1">
      <alignment vertical="center"/>
    </xf>
    <xf numFmtId="0" fontId="7" fillId="0" borderId="0" xfId="0" applyFont="1" applyBorder="1" applyAlignment="1">
      <alignment horizontal="center" vertical="center"/>
    </xf>
    <xf numFmtId="0" fontId="0" fillId="0" borderId="21" xfId="0" applyFont="1" applyBorder="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0" fontId="10" fillId="0" borderId="0" xfId="0" applyFont="1" applyAlignment="1">
      <alignment horizontal="center"/>
    </xf>
    <xf numFmtId="0" fontId="5" fillId="3" borderId="0" xfId="0" applyFont="1" applyFill="1" applyAlignment="1">
      <alignment horizontal="center" vertical="center"/>
    </xf>
    <xf numFmtId="0" fontId="5" fillId="3" borderId="0" xfId="0" applyFont="1" applyFill="1" applyAlignment="1">
      <alignment vertical="center"/>
    </xf>
    <xf numFmtId="0" fontId="11" fillId="0" borderId="0" xfId="0" applyFont="1" applyAlignment="1">
      <alignment vertical="center"/>
    </xf>
    <xf numFmtId="0" fontId="11" fillId="0" borderId="3" xfId="0" applyFont="1" applyBorder="1" applyAlignment="1">
      <alignment vertical="center"/>
    </xf>
    <xf numFmtId="0" fontId="0" fillId="0" borderId="3" xfId="0" applyBorder="1" applyAlignment="1">
      <alignment vertical="center"/>
    </xf>
    <xf numFmtId="0" fontId="0" fillId="0" borderId="0" xfId="0" applyAlignment="1">
      <alignment horizontal="right"/>
    </xf>
    <xf numFmtId="0" fontId="15" fillId="0" borderId="0" xfId="0" applyFont="1" applyAlignment="1">
      <alignment vertical="center"/>
    </xf>
    <xf numFmtId="0" fontId="18" fillId="0" borderId="3" xfId="4" applyFont="1" applyBorder="1" applyAlignment="1" applyProtection="1">
      <alignment horizontal="center" vertical="center"/>
      <protection locked="0"/>
    </xf>
    <xf numFmtId="0" fontId="0" fillId="0" borderId="8" xfId="0" applyBorder="1" applyAlignment="1">
      <alignment horizontal="center" vertical="center"/>
    </xf>
    <xf numFmtId="0" fontId="14" fillId="0" borderId="0" xfId="0" applyFont="1" applyAlignment="1">
      <alignment vertical="center"/>
    </xf>
    <xf numFmtId="0" fontId="8" fillId="0" borderId="8" xfId="0" applyFont="1" applyBorder="1" applyAlignment="1">
      <alignment horizontal="center" vertical="center"/>
    </xf>
    <xf numFmtId="0" fontId="11" fillId="0" borderId="0" xfId="0" applyFont="1" applyAlignment="1">
      <alignment horizontal="left" vertical="center"/>
    </xf>
    <xf numFmtId="0" fontId="22" fillId="0" borderId="0" xfId="0" applyFont="1" applyAlignment="1">
      <alignment horizontal="left" vertical="center"/>
    </xf>
    <xf numFmtId="0" fontId="23" fillId="0" borderId="0" xfId="0" applyFont="1" applyAlignment="1">
      <alignment horizontal="left" vertical="center"/>
    </xf>
    <xf numFmtId="0" fontId="24" fillId="4" borderId="0" xfId="0" applyFont="1" applyFill="1" applyAlignment="1">
      <alignment horizontal="center" vertical="center"/>
    </xf>
    <xf numFmtId="0" fontId="0" fillId="0" borderId="0" xfId="0" applyFont="1" applyBorder="1" applyAlignment="1">
      <alignment horizontal="right" vertical="center"/>
    </xf>
    <xf numFmtId="0" fontId="0" fillId="0" borderId="0" xfId="0" applyFont="1" applyBorder="1" applyAlignment="1">
      <alignment horizontal="left" vertical="center"/>
    </xf>
    <xf numFmtId="0" fontId="0" fillId="6" borderId="0" xfId="0" applyFont="1" applyFill="1" applyAlignment="1">
      <alignment vertical="center"/>
    </xf>
    <xf numFmtId="0" fontId="0" fillId="6" borderId="0" xfId="0" applyFont="1" applyFill="1" applyAlignment="1">
      <alignment horizontal="right" vertical="center"/>
    </xf>
    <xf numFmtId="0" fontId="0" fillId="6" borderId="0" xfId="0" applyFont="1" applyFill="1" applyAlignment="1">
      <alignment horizontal="left" vertical="center"/>
    </xf>
    <xf numFmtId="0" fontId="0" fillId="6" borderId="0" xfId="0" applyFont="1" applyFill="1"/>
    <xf numFmtId="0" fontId="0" fillId="0" borderId="35" xfId="0" applyFont="1" applyBorder="1" applyAlignment="1">
      <alignment vertical="center"/>
    </xf>
    <xf numFmtId="0" fontId="0" fillId="0" borderId="13" xfId="0" applyFont="1" applyBorder="1" applyAlignment="1">
      <alignment horizontal="right" vertical="center"/>
    </xf>
    <xf numFmtId="0" fontId="0" fillId="0" borderId="13" xfId="0" applyFont="1" applyBorder="1" applyAlignment="1">
      <alignment horizontal="left" vertical="center"/>
    </xf>
    <xf numFmtId="0" fontId="0" fillId="0" borderId="13" xfId="0" applyFont="1" applyBorder="1" applyAlignment="1">
      <alignment vertical="center"/>
    </xf>
    <xf numFmtId="0" fontId="0" fillId="0" borderId="4" xfId="0" applyFont="1" applyBorder="1" applyAlignment="1">
      <alignment vertical="center"/>
    </xf>
    <xf numFmtId="0" fontId="0" fillId="0" borderId="36" xfId="0" applyFont="1" applyBorder="1" applyAlignment="1">
      <alignment vertical="center"/>
    </xf>
    <xf numFmtId="0" fontId="0" fillId="0" borderId="34" xfId="0" applyFont="1" applyBorder="1" applyAlignment="1">
      <alignment vertical="center"/>
    </xf>
    <xf numFmtId="0" fontId="0" fillId="0" borderId="20" xfId="0" applyFont="1" applyBorder="1" applyAlignment="1">
      <alignment vertical="center"/>
    </xf>
    <xf numFmtId="0" fontId="0" fillId="0" borderId="26" xfId="0" applyFont="1" applyBorder="1" applyAlignment="1">
      <alignment horizontal="center" vertical="center"/>
    </xf>
    <xf numFmtId="38" fontId="0" fillId="0" borderId="14" xfId="1" applyFont="1" applyBorder="1" applyAlignment="1">
      <alignment vertical="center"/>
    </xf>
    <xf numFmtId="0" fontId="0" fillId="0" borderId="14" xfId="0" applyFont="1" applyBorder="1" applyAlignment="1">
      <alignment vertical="center"/>
    </xf>
    <xf numFmtId="0" fontId="0" fillId="0" borderId="32" xfId="0" applyFont="1" applyBorder="1" applyAlignment="1">
      <alignment vertical="center"/>
    </xf>
    <xf numFmtId="0" fontId="8" fillId="0" borderId="12" xfId="0" applyFont="1" applyBorder="1" applyAlignment="1">
      <alignment horizontal="center" vertical="center"/>
    </xf>
    <xf numFmtId="0" fontId="8" fillId="0" borderId="9" xfId="0" applyFont="1" applyBorder="1" applyAlignment="1">
      <alignment horizontal="center" vertical="center"/>
    </xf>
    <xf numFmtId="0" fontId="8" fillId="0" borderId="25" xfId="0" applyFont="1" applyBorder="1" applyAlignment="1">
      <alignment horizontal="center" vertical="center"/>
    </xf>
    <xf numFmtId="0" fontId="11" fillId="0" borderId="0" xfId="0" applyFont="1" applyBorder="1" applyAlignment="1">
      <alignment vertical="center"/>
    </xf>
    <xf numFmtId="179" fontId="0" fillId="0" borderId="38" xfId="0" applyNumberFormat="1" applyFont="1" applyBorder="1" applyAlignment="1">
      <alignment horizontal="right" vertical="center" shrinkToFit="1"/>
    </xf>
    <xf numFmtId="0" fontId="8" fillId="7" borderId="12" xfId="0" applyFont="1" applyFill="1" applyBorder="1" applyAlignment="1" applyProtection="1">
      <alignment horizontal="center" vertical="center"/>
      <protection locked="0"/>
    </xf>
    <xf numFmtId="0" fontId="8" fillId="7" borderId="8" xfId="0" applyFont="1" applyFill="1" applyBorder="1" applyAlignment="1" applyProtection="1">
      <alignment horizontal="right" vertical="center"/>
      <protection locked="0"/>
    </xf>
    <xf numFmtId="0" fontId="0" fillId="7" borderId="8" xfId="0" applyFont="1" applyFill="1" applyBorder="1" applyAlignment="1" applyProtection="1">
      <alignment horizontal="center" vertical="center" shrinkToFit="1"/>
      <protection locked="0"/>
    </xf>
    <xf numFmtId="0" fontId="8" fillId="7" borderId="8" xfId="0" applyFont="1" applyFill="1" applyBorder="1" applyAlignment="1" applyProtection="1">
      <alignment horizontal="center" vertical="center"/>
      <protection locked="0"/>
    </xf>
    <xf numFmtId="0" fontId="0" fillId="7" borderId="8" xfId="0" applyFont="1" applyFill="1" applyBorder="1" applyAlignment="1" applyProtection="1">
      <alignment horizontal="right" vertical="center" shrinkToFit="1"/>
      <protection locked="0"/>
    </xf>
    <xf numFmtId="0" fontId="0" fillId="0" borderId="3" xfId="0" applyFill="1" applyBorder="1" applyAlignment="1">
      <alignment horizontal="center"/>
    </xf>
    <xf numFmtId="0" fontId="5" fillId="0" borderId="0" xfId="0" applyFont="1"/>
    <xf numFmtId="0" fontId="0" fillId="0" borderId="0" xfId="0" applyAlignment="1">
      <alignment horizontal="left"/>
    </xf>
    <xf numFmtId="0" fontId="19" fillId="0" borderId="3" xfId="0" applyFont="1" applyBorder="1" applyAlignment="1">
      <alignment vertical="center"/>
    </xf>
    <xf numFmtId="0" fontId="0" fillId="0" borderId="3" xfId="0" applyBorder="1" applyAlignment="1">
      <alignment horizontal="center"/>
    </xf>
    <xf numFmtId="0" fontId="0" fillId="0" borderId="3" xfId="0" applyBorder="1" applyAlignment="1">
      <alignment horizontal="center" vertical="center"/>
    </xf>
    <xf numFmtId="0" fontId="11" fillId="0" borderId="3" xfId="0" applyFont="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horizontal="right" vertical="center"/>
    </xf>
    <xf numFmtId="177" fontId="0" fillId="0" borderId="0" xfId="0" applyNumberFormat="1" applyFill="1" applyBorder="1" applyAlignment="1" applyProtection="1">
      <alignment horizontal="center" vertical="center"/>
      <protection locked="0"/>
    </xf>
    <xf numFmtId="177" fontId="0" fillId="0" borderId="0" xfId="0" applyNumberFormat="1" applyFill="1" applyBorder="1" applyAlignment="1">
      <alignment horizontal="center" vertical="center"/>
    </xf>
    <xf numFmtId="0" fontId="12" fillId="0" borderId="0" xfId="0" applyFont="1" applyFill="1" applyBorder="1" applyAlignment="1">
      <alignment vertical="center"/>
    </xf>
    <xf numFmtId="0" fontId="0" fillId="0" borderId="0" xfId="0" applyFill="1" applyBorder="1" applyAlignment="1">
      <alignment horizontal="center" vertical="center"/>
    </xf>
    <xf numFmtId="176" fontId="16" fillId="0" borderId="0" xfId="2" applyNumberFormat="1" applyFont="1" applyFill="1" applyBorder="1">
      <alignment vertical="center"/>
    </xf>
    <xf numFmtId="176" fontId="1" fillId="0" borderId="0" xfId="2" applyNumberFormat="1" applyFill="1" applyBorder="1">
      <alignment vertical="center"/>
    </xf>
    <xf numFmtId="176" fontId="1" fillId="0" borderId="0" xfId="2" applyNumberFormat="1" applyFill="1" applyBorder="1" applyAlignment="1">
      <alignment horizontal="right" vertical="center" wrapText="1"/>
    </xf>
    <xf numFmtId="176" fontId="1" fillId="0" borderId="0" xfId="2" applyNumberFormat="1" applyFill="1" applyBorder="1" applyAlignment="1" applyProtection="1">
      <alignment horizontal="center" vertical="center"/>
      <protection locked="0"/>
    </xf>
    <xf numFmtId="176" fontId="1" fillId="0" borderId="0" xfId="2" applyNumberFormat="1" applyFill="1" applyBorder="1" applyAlignment="1">
      <alignment vertical="center" wrapText="1"/>
    </xf>
    <xf numFmtId="176" fontId="12" fillId="0" borderId="0" xfId="2" applyNumberFormat="1" applyFont="1" applyFill="1" applyBorder="1">
      <alignment vertical="center"/>
    </xf>
    <xf numFmtId="176" fontId="1" fillId="0" borderId="0" xfId="2" applyNumberFormat="1" applyFill="1" applyBorder="1" applyAlignment="1">
      <alignment horizontal="right" vertical="center"/>
    </xf>
    <xf numFmtId="176" fontId="12" fillId="0" borderId="0" xfId="2" applyNumberFormat="1" applyFont="1" applyFill="1" applyBorder="1" applyAlignment="1"/>
    <xf numFmtId="176" fontId="20" fillId="0" borderId="0" xfId="2" applyNumberFormat="1" applyFont="1" applyFill="1" applyBorder="1" applyAlignment="1">
      <alignment vertical="top"/>
    </xf>
    <xf numFmtId="0" fontId="0" fillId="0" borderId="0" xfId="0" applyFill="1" applyBorder="1"/>
    <xf numFmtId="0" fontId="0" fillId="0" borderId="0" xfId="0" applyFill="1" applyBorder="1" applyAlignment="1" applyProtection="1">
      <alignment horizontal="left" vertical="center"/>
      <protection locked="0"/>
    </xf>
    <xf numFmtId="0" fontId="29" fillId="0" borderId="0" xfId="0" applyFont="1" applyAlignment="1">
      <alignment vertical="center"/>
    </xf>
    <xf numFmtId="0" fontId="0" fillId="6" borderId="50" xfId="0" applyFill="1" applyBorder="1" applyAlignment="1">
      <alignment horizontal="center" vertical="center" wrapText="1"/>
    </xf>
    <xf numFmtId="0" fontId="32" fillId="6" borderId="8" xfId="0" applyFont="1" applyFill="1" applyBorder="1" applyAlignment="1">
      <alignment horizontal="left" vertical="center"/>
    </xf>
    <xf numFmtId="0" fontId="11" fillId="6" borderId="8" xfId="0" applyFont="1" applyFill="1" applyBorder="1" applyAlignment="1">
      <alignment horizontal="left" vertical="center"/>
    </xf>
    <xf numFmtId="0" fontId="11" fillId="6" borderId="54" xfId="0" applyFont="1" applyFill="1" applyBorder="1" applyAlignment="1">
      <alignment vertical="center"/>
    </xf>
    <xf numFmtId="0" fontId="0" fillId="2" borderId="53" xfId="0" applyFill="1" applyBorder="1" applyAlignment="1" applyProtection="1">
      <alignment horizontal="right" vertical="center"/>
      <protection locked="0"/>
    </xf>
    <xf numFmtId="0" fontId="0" fillId="2" borderId="8" xfId="0" applyFill="1" applyBorder="1" applyAlignment="1" applyProtection="1">
      <alignment horizontal="right" vertical="center"/>
      <protection locked="0"/>
    </xf>
    <xf numFmtId="0" fontId="0" fillId="2" borderId="55" xfId="0" applyFill="1" applyBorder="1" applyAlignment="1" applyProtection="1">
      <alignment horizontal="right" vertical="center"/>
      <protection locked="0"/>
    </xf>
    <xf numFmtId="0" fontId="32" fillId="6" borderId="56" xfId="0" applyFont="1" applyFill="1" applyBorder="1" applyAlignment="1">
      <alignment horizontal="left" vertical="center"/>
    </xf>
    <xf numFmtId="0" fontId="0" fillId="2" borderId="56" xfId="0" applyFill="1" applyBorder="1" applyAlignment="1" applyProtection="1">
      <alignment horizontal="right" vertical="center"/>
      <protection locked="0"/>
    </xf>
    <xf numFmtId="0" fontId="11" fillId="6" borderId="56" xfId="0" applyFont="1" applyFill="1" applyBorder="1" applyAlignment="1">
      <alignment horizontal="left" vertical="center"/>
    </xf>
    <xf numFmtId="0" fontId="11" fillId="6" borderId="58" xfId="0" applyFont="1" applyFill="1" applyBorder="1" applyAlignment="1">
      <alignment vertical="center"/>
    </xf>
    <xf numFmtId="0" fontId="9" fillId="0" borderId="3" xfId="4" applyBorder="1" applyAlignment="1" applyProtection="1">
      <alignment horizontal="center"/>
      <protection locked="0"/>
    </xf>
    <xf numFmtId="0" fontId="0" fillId="7" borderId="33" xfId="0" applyFont="1" applyFill="1" applyBorder="1" applyAlignment="1" applyProtection="1">
      <alignment vertical="center"/>
      <protection locked="0"/>
    </xf>
    <xf numFmtId="38" fontId="0" fillId="2" borderId="1" xfId="1" applyFont="1" applyFill="1" applyBorder="1" applyAlignment="1" applyProtection="1">
      <alignment vertical="center"/>
      <protection locked="0"/>
    </xf>
    <xf numFmtId="38" fontId="0" fillId="2" borderId="19" xfId="1" applyFont="1" applyFill="1" applyBorder="1" applyAlignment="1" applyProtection="1">
      <alignment vertical="center"/>
      <protection locked="0"/>
    </xf>
    <xf numFmtId="38" fontId="0" fillId="2" borderId="57" xfId="1" applyFont="1" applyFill="1" applyBorder="1" applyAlignment="1" applyProtection="1">
      <alignment vertical="center"/>
      <protection locked="0"/>
    </xf>
    <xf numFmtId="0" fontId="8" fillId="0" borderId="8" xfId="0" applyFont="1" applyFill="1" applyBorder="1" applyAlignment="1" applyProtection="1">
      <alignment horizontal="right" vertical="center"/>
    </xf>
    <xf numFmtId="0" fontId="0" fillId="0" borderId="8" xfId="0" applyFont="1" applyBorder="1" applyAlignment="1" applyProtection="1">
      <alignment horizontal="left" vertical="center"/>
    </xf>
    <xf numFmtId="0" fontId="0" fillId="0" borderId="8" xfId="0" applyFont="1" applyBorder="1" applyAlignment="1" applyProtection="1">
      <alignment horizontal="center" vertical="center"/>
    </xf>
    <xf numFmtId="38" fontId="8" fillId="0" borderId="10" xfId="1" applyFont="1" applyFill="1" applyBorder="1" applyAlignment="1" applyProtection="1">
      <alignment vertical="center"/>
    </xf>
    <xf numFmtId="38" fontId="8" fillId="0" borderId="1" xfId="1" applyFont="1" applyFill="1" applyBorder="1" applyAlignment="1" applyProtection="1">
      <alignment vertical="center"/>
    </xf>
    <xf numFmtId="0" fontId="0" fillId="0" borderId="3" xfId="0" applyFont="1" applyBorder="1" applyAlignment="1" applyProtection="1">
      <alignment vertical="center"/>
    </xf>
    <xf numFmtId="38" fontId="8" fillId="0" borderId="19" xfId="1" applyFont="1" applyFill="1" applyBorder="1" applyAlignment="1" applyProtection="1">
      <alignment vertical="center"/>
    </xf>
    <xf numFmtId="0" fontId="8" fillId="0" borderId="8" xfId="0" applyFont="1" applyBorder="1" applyAlignment="1" applyProtection="1">
      <alignment horizontal="right" vertical="center" shrinkToFit="1"/>
    </xf>
    <xf numFmtId="0" fontId="8" fillId="0" borderId="8" xfId="0" applyFont="1" applyBorder="1" applyAlignment="1" applyProtection="1">
      <alignment horizontal="right" vertical="center"/>
    </xf>
    <xf numFmtId="38" fontId="0" fillId="0" borderId="20" xfId="1" applyFont="1" applyBorder="1" applyAlignment="1" applyProtection="1">
      <alignment vertical="center"/>
    </xf>
    <xf numFmtId="38" fontId="8" fillId="0" borderId="7" xfId="1" applyFont="1" applyBorder="1" applyAlignment="1" applyProtection="1">
      <alignment vertical="center"/>
    </xf>
    <xf numFmtId="0" fontId="0" fillId="0" borderId="17" xfId="0" applyFont="1" applyBorder="1" applyAlignment="1" applyProtection="1">
      <alignment vertical="center"/>
    </xf>
    <xf numFmtId="38" fontId="8" fillId="7" borderId="1" xfId="1" applyFont="1" applyFill="1" applyBorder="1" applyAlignment="1" applyProtection="1">
      <alignment vertical="center"/>
      <protection locked="0"/>
    </xf>
    <xf numFmtId="38" fontId="8" fillId="7" borderId="19" xfId="1" applyFont="1" applyFill="1" applyBorder="1" applyAlignment="1" applyProtection="1">
      <alignment vertical="center"/>
      <protection locked="0"/>
    </xf>
    <xf numFmtId="38" fontId="8" fillId="7" borderId="11" xfId="1" applyFont="1" applyFill="1" applyBorder="1" applyAlignment="1" applyProtection="1">
      <alignment vertical="center"/>
      <protection locked="0"/>
    </xf>
    <xf numFmtId="0" fontId="0" fillId="8" borderId="5" xfId="0" applyFont="1" applyFill="1" applyBorder="1" applyAlignment="1" applyProtection="1">
      <alignment vertical="center"/>
      <protection locked="0"/>
    </xf>
    <xf numFmtId="0" fontId="0" fillId="8" borderId="8" xfId="0" applyFill="1" applyBorder="1" applyProtection="1">
      <protection locked="0"/>
    </xf>
    <xf numFmtId="176" fontId="1" fillId="0" borderId="19" xfId="2" applyNumberFormat="1" applyBorder="1" applyProtection="1">
      <alignment vertical="center"/>
    </xf>
    <xf numFmtId="176" fontId="1" fillId="0" borderId="0" xfId="2" applyNumberFormat="1" applyAlignment="1" applyProtection="1">
      <alignment horizontal="center" vertical="center"/>
    </xf>
    <xf numFmtId="176" fontId="1" fillId="0" borderId="0" xfId="2" applyNumberFormat="1" applyProtection="1">
      <alignment vertical="center"/>
    </xf>
    <xf numFmtId="0" fontId="0" fillId="0" borderId="23" xfId="0" applyBorder="1" applyProtection="1"/>
    <xf numFmtId="0" fontId="0" fillId="0" borderId="0" xfId="0" applyProtection="1"/>
    <xf numFmtId="0" fontId="1" fillId="2" borderId="10" xfId="1" applyNumberFormat="1" applyFont="1" applyFill="1" applyBorder="1" applyAlignment="1" applyProtection="1">
      <alignment horizontal="center" vertical="center"/>
    </xf>
    <xf numFmtId="0" fontId="1" fillId="2" borderId="8" xfId="1" applyNumberFormat="1" applyFont="1" applyFill="1" applyBorder="1" applyAlignment="1" applyProtection="1">
      <alignment horizontal="center" vertical="center"/>
    </xf>
    <xf numFmtId="176" fontId="1" fillId="2" borderId="10" xfId="2" applyNumberFormat="1" applyFill="1" applyBorder="1" applyAlignment="1" applyProtection="1">
      <alignment horizontal="center" vertical="center"/>
    </xf>
    <xf numFmtId="176" fontId="1" fillId="2" borderId="5" xfId="2" applyNumberFormat="1" applyFill="1" applyBorder="1" applyAlignment="1" applyProtection="1">
      <alignment horizontal="center" vertical="center" wrapText="1"/>
    </xf>
    <xf numFmtId="176" fontId="1" fillId="2" borderId="11" xfId="2" applyNumberFormat="1" applyFill="1" applyBorder="1" applyAlignment="1" applyProtection="1">
      <alignment horizontal="center" vertical="center"/>
    </xf>
    <xf numFmtId="0" fontId="0" fillId="8" borderId="10" xfId="0" applyFill="1" applyBorder="1" applyAlignment="1" applyProtection="1">
      <alignment vertical="center"/>
    </xf>
    <xf numFmtId="0" fontId="0" fillId="0" borderId="23" xfId="0" applyBorder="1" applyAlignment="1" applyProtection="1">
      <alignment vertical="center"/>
    </xf>
    <xf numFmtId="0" fontId="1" fillId="2" borderId="30" xfId="1" applyNumberFormat="1" applyFont="1" applyFill="1" applyBorder="1" applyAlignment="1" applyProtection="1">
      <alignment horizontal="center" vertical="center"/>
    </xf>
    <xf numFmtId="176" fontId="1" fillId="2" borderId="30" xfId="2" applyNumberFormat="1" applyFill="1" applyBorder="1" applyAlignment="1" applyProtection="1">
      <alignment horizontal="center" vertical="center"/>
    </xf>
    <xf numFmtId="176" fontId="1" fillId="2" borderId="15" xfId="2" applyNumberFormat="1" applyFill="1" applyBorder="1" applyAlignment="1" applyProtection="1">
      <alignment horizontal="center" vertical="center"/>
    </xf>
    <xf numFmtId="0" fontId="0" fillId="8" borderId="30" xfId="0" applyFill="1" applyBorder="1" applyAlignment="1" applyProtection="1">
      <alignment vertical="center"/>
    </xf>
    <xf numFmtId="0" fontId="0" fillId="0" borderId="0" xfId="0" applyAlignment="1" applyProtection="1">
      <alignment vertical="center"/>
    </xf>
    <xf numFmtId="0" fontId="1" fillId="2" borderId="16" xfId="1" applyNumberFormat="1" applyFont="1" applyFill="1" applyBorder="1" applyAlignment="1" applyProtection="1">
      <alignment horizontal="center" vertical="center"/>
    </xf>
    <xf numFmtId="176" fontId="1" fillId="2" borderId="16" xfId="2" applyNumberFormat="1" applyFill="1" applyBorder="1" applyAlignment="1" applyProtection="1">
      <alignment horizontal="center" vertical="center"/>
    </xf>
    <xf numFmtId="0" fontId="0" fillId="8" borderId="16" xfId="0" applyFill="1" applyBorder="1" applyAlignment="1" applyProtection="1">
      <alignment vertical="center"/>
    </xf>
    <xf numFmtId="178" fontId="0" fillId="0" borderId="31" xfId="0" applyNumberFormat="1" applyBorder="1" applyProtection="1"/>
    <xf numFmtId="178" fontId="0" fillId="0" borderId="0" xfId="0" applyNumberFormat="1" applyProtection="1"/>
    <xf numFmtId="14" fontId="0" fillId="0" borderId="31" xfId="0" applyNumberFormat="1" applyBorder="1" applyProtection="1"/>
    <xf numFmtId="176" fontId="21" fillId="0" borderId="0" xfId="2" applyNumberFormat="1" applyFont="1" applyProtection="1">
      <alignment vertical="center"/>
    </xf>
    <xf numFmtId="0" fontId="0" fillId="0" borderId="40" xfId="0" applyBorder="1" applyAlignment="1" applyProtection="1">
      <alignment horizontal="right"/>
    </xf>
    <xf numFmtId="180" fontId="0" fillId="8" borderId="31" xfId="0" applyNumberFormat="1" applyFill="1" applyBorder="1" applyAlignment="1" applyProtection="1">
      <alignment horizontal="center" shrinkToFit="1"/>
    </xf>
    <xf numFmtId="0" fontId="0" fillId="0" borderId="19" xfId="0" applyBorder="1" applyAlignment="1" applyProtection="1">
      <alignment horizontal="right"/>
    </xf>
    <xf numFmtId="180" fontId="0" fillId="2" borderId="18" xfId="0" applyNumberFormat="1" applyFill="1" applyBorder="1" applyAlignment="1" applyProtection="1">
      <alignment horizontal="center" shrinkToFit="1"/>
    </xf>
    <xf numFmtId="0" fontId="0" fillId="0" borderId="0" xfId="0" applyAlignment="1" applyProtection="1">
      <alignment horizontal="right"/>
    </xf>
    <xf numFmtId="176" fontId="1" fillId="0" borderId="15" xfId="2" applyNumberFormat="1" applyBorder="1" applyProtection="1">
      <alignment vertical="center"/>
    </xf>
    <xf numFmtId="176" fontId="1" fillId="0" borderId="2" xfId="2" applyNumberFormat="1" applyBorder="1" applyProtection="1">
      <alignment vertical="center"/>
    </xf>
    <xf numFmtId="0" fontId="0" fillId="0" borderId="2" xfId="0" applyBorder="1" applyProtection="1"/>
    <xf numFmtId="0" fontId="0" fillId="0" borderId="24" xfId="0" applyBorder="1" applyProtection="1"/>
    <xf numFmtId="0" fontId="25" fillId="5" borderId="0" xfId="0" applyFont="1" applyFill="1" applyAlignment="1">
      <alignment horizontal="left" vertical="top" wrapText="1"/>
    </xf>
    <xf numFmtId="0" fontId="5" fillId="0" borderId="0" xfId="0" applyFont="1" applyAlignment="1">
      <alignment vertical="center"/>
    </xf>
    <xf numFmtId="0" fontId="0" fillId="0" borderId="3" xfId="0" applyBorder="1" applyAlignment="1">
      <alignment horizontal="left" vertical="center"/>
    </xf>
    <xf numFmtId="0" fontId="11" fillId="0" borderId="3" xfId="0" applyFont="1" applyBorder="1" applyAlignment="1">
      <alignment horizontal="left" vertical="center"/>
    </xf>
    <xf numFmtId="14" fontId="0" fillId="0" borderId="23" xfId="0" applyNumberFormat="1" applyBorder="1" applyProtection="1"/>
    <xf numFmtId="38" fontId="0" fillId="0" borderId="0" xfId="1" applyFont="1" applyProtection="1"/>
    <xf numFmtId="0" fontId="0" fillId="0" borderId="0" xfId="0" applyFont="1" applyAlignment="1" applyProtection="1">
      <alignment vertical="center"/>
      <protection locked="0"/>
    </xf>
    <xf numFmtId="0" fontId="0" fillId="0" borderId="0" xfId="0" applyFont="1" applyAlignment="1" applyProtection="1">
      <alignment horizontal="right" vertical="center"/>
      <protection locked="0"/>
    </xf>
    <xf numFmtId="0" fontId="0" fillId="0" borderId="0" xfId="0" applyFont="1" applyAlignment="1" applyProtection="1">
      <alignment horizontal="left" vertical="center"/>
      <protection locked="0"/>
    </xf>
    <xf numFmtId="0" fontId="0" fillId="0" borderId="0" xfId="0" applyFont="1" applyProtection="1">
      <protection locked="0"/>
    </xf>
    <xf numFmtId="38" fontId="33" fillId="7" borderId="8" xfId="1" applyNumberFormat="1" applyFont="1" applyFill="1" applyBorder="1" applyAlignment="1" applyProtection="1">
      <alignment horizontal="right" vertical="center" wrapText="1"/>
      <protection locked="0"/>
    </xf>
    <xf numFmtId="0" fontId="8" fillId="0" borderId="8" xfId="0" applyFont="1" applyBorder="1" applyAlignment="1" applyProtection="1">
      <alignment horizontal="center" vertical="center"/>
    </xf>
    <xf numFmtId="38" fontId="8" fillId="0" borderId="20" xfId="1"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179" fontId="0" fillId="0" borderId="8" xfId="0" applyNumberFormat="1" applyFont="1" applyBorder="1" applyAlignment="1" applyProtection="1">
      <alignment horizontal="right" vertical="center" shrinkToFit="1"/>
    </xf>
    <xf numFmtId="38" fontId="0" fillId="0" borderId="0" xfId="1" applyFont="1" applyBorder="1" applyAlignment="1" applyProtection="1">
      <alignment vertical="center"/>
    </xf>
    <xf numFmtId="0" fontId="0" fillId="0" borderId="0" xfId="0" applyFont="1" applyBorder="1" applyAlignment="1" applyProtection="1">
      <alignment vertical="center"/>
    </xf>
    <xf numFmtId="0" fontId="0" fillId="0" borderId="6" xfId="0" applyFont="1" applyBorder="1" applyAlignment="1" applyProtection="1">
      <alignment vertical="center"/>
    </xf>
    <xf numFmtId="0" fontId="0" fillId="0" borderId="0" xfId="0" applyFont="1" applyAlignment="1" applyProtection="1">
      <alignment vertical="center"/>
    </xf>
    <xf numFmtId="0" fontId="0" fillId="0" borderId="0" xfId="0" applyFont="1" applyAlignment="1" applyProtection="1">
      <alignment horizontal="right" vertical="center"/>
    </xf>
    <xf numFmtId="0" fontId="0" fillId="0" borderId="0" xfId="0" applyFont="1" applyAlignment="1" applyProtection="1">
      <alignment horizontal="left" vertical="center"/>
    </xf>
    <xf numFmtId="0" fontId="7" fillId="0" borderId="0" xfId="0" applyFont="1" applyBorder="1" applyAlignment="1" applyProtection="1">
      <alignment horizontal="center" vertical="center"/>
    </xf>
    <xf numFmtId="0" fontId="8" fillId="0" borderId="9" xfId="0" applyFont="1" applyBorder="1" applyAlignment="1" applyProtection="1">
      <alignment horizontal="center" vertical="center"/>
    </xf>
    <xf numFmtId="0" fontId="0" fillId="0" borderId="0" xfId="0" applyFont="1" applyProtection="1"/>
    <xf numFmtId="38" fontId="0" fillId="2" borderId="56" xfId="1" applyFont="1" applyFill="1" applyBorder="1" applyAlignment="1" applyProtection="1">
      <alignment vertical="center"/>
      <protection locked="0"/>
    </xf>
    <xf numFmtId="0" fontId="4" fillId="0" borderId="0" xfId="0" applyFont="1" applyAlignment="1">
      <alignment horizontal="center" vertical="center"/>
    </xf>
    <xf numFmtId="0" fontId="17" fillId="0" borderId="39" xfId="0" applyFont="1" applyBorder="1" applyAlignment="1">
      <alignment horizontal="center" vertical="center"/>
    </xf>
    <xf numFmtId="176" fontId="1" fillId="9" borderId="1" xfId="2" applyNumberFormat="1" applyFill="1" applyBorder="1" applyAlignment="1" applyProtection="1">
      <alignment horizontal="center" vertical="center"/>
    </xf>
    <xf numFmtId="176" fontId="1" fillId="9" borderId="3" xfId="2" applyNumberFormat="1" applyFill="1" applyBorder="1" applyAlignment="1" applyProtection="1">
      <alignment horizontal="center" vertical="center"/>
    </xf>
    <xf numFmtId="0" fontId="0" fillId="9" borderId="3" xfId="0" applyFill="1" applyBorder="1" applyAlignment="1" applyProtection="1">
      <alignment horizontal="center"/>
    </xf>
    <xf numFmtId="0" fontId="0" fillId="0" borderId="5" xfId="0" applyBorder="1" applyProtection="1"/>
    <xf numFmtId="0" fontId="12" fillId="0" borderId="0" xfId="0" applyFont="1" applyAlignment="1">
      <alignment horizontal="left" vertical="center" wrapText="1"/>
    </xf>
    <xf numFmtId="0" fontId="12" fillId="0" borderId="0" xfId="0" applyFont="1" applyAlignment="1">
      <alignment horizontal="left" vertical="center"/>
    </xf>
    <xf numFmtId="0" fontId="0" fillId="2" borderId="1"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5" xfId="0" applyFill="1" applyBorder="1" applyAlignment="1" applyProtection="1">
      <alignment horizontal="left" vertical="center"/>
      <protection locked="0"/>
    </xf>
    <xf numFmtId="0" fontId="13" fillId="0" borderId="0" xfId="0" applyFont="1" applyFill="1" applyBorder="1" applyAlignment="1">
      <alignment horizontal="center" vertical="center"/>
    </xf>
    <xf numFmtId="0" fontId="0" fillId="0" borderId="0" xfId="0" applyFill="1" applyBorder="1" applyAlignment="1" applyProtection="1">
      <alignment horizontal="center" vertical="center" wrapText="1"/>
      <protection locked="0"/>
    </xf>
    <xf numFmtId="0" fontId="0" fillId="10" borderId="41" xfId="0" applyFill="1" applyBorder="1" applyAlignment="1" applyProtection="1">
      <alignment vertical="center" wrapText="1"/>
    </xf>
    <xf numFmtId="0" fontId="0" fillId="10" borderId="42" xfId="0" applyFill="1" applyBorder="1" applyAlignment="1" applyProtection="1">
      <alignment vertical="center" wrapText="1"/>
    </xf>
    <xf numFmtId="0" fontId="0" fillId="10" borderId="43" xfId="0" applyFill="1" applyBorder="1" applyAlignment="1" applyProtection="1">
      <alignment vertical="center" wrapText="1"/>
    </xf>
    <xf numFmtId="0" fontId="6" fillId="0" borderId="34" xfId="0" applyFont="1" applyBorder="1" applyAlignment="1">
      <alignment horizontal="center" vertical="center"/>
    </xf>
    <xf numFmtId="0" fontId="6" fillId="0" borderId="0" xfId="0" applyFont="1" applyBorder="1" applyAlignment="1">
      <alignment horizontal="center" vertical="center"/>
    </xf>
    <xf numFmtId="0" fontId="6" fillId="0" borderId="36" xfId="0" applyFont="1" applyBorder="1" applyAlignment="1">
      <alignment horizontal="center" vertical="center"/>
    </xf>
    <xf numFmtId="0" fontId="8" fillId="0" borderId="37" xfId="0" applyFont="1" applyBorder="1" applyAlignment="1">
      <alignment horizontal="left" vertical="center"/>
    </xf>
    <xf numFmtId="0" fontId="8" fillId="0" borderId="14" xfId="0" applyFont="1" applyBorder="1" applyAlignment="1">
      <alignment horizontal="left" vertical="center"/>
    </xf>
    <xf numFmtId="0" fontId="8" fillId="0" borderId="1"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31" fillId="6" borderId="44" xfId="0" applyFont="1" applyFill="1" applyBorder="1" applyAlignment="1">
      <alignment horizontal="center" vertical="center"/>
    </xf>
    <xf numFmtId="0" fontId="31" fillId="6" borderId="45" xfId="0" applyFont="1" applyFill="1" applyBorder="1" applyAlignment="1">
      <alignment horizontal="center" vertical="center"/>
    </xf>
    <xf numFmtId="0" fontId="31" fillId="6" borderId="46" xfId="0" applyFont="1" applyFill="1" applyBorder="1" applyAlignment="1">
      <alignment horizontal="center" vertical="center"/>
    </xf>
    <xf numFmtId="0" fontId="0" fillId="6" borderId="47"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49" xfId="0" applyFill="1" applyBorder="1" applyAlignment="1">
      <alignment horizontal="center" vertical="center"/>
    </xf>
    <xf numFmtId="0" fontId="0" fillId="6" borderId="48" xfId="0" applyFill="1" applyBorder="1" applyAlignment="1">
      <alignment horizontal="center" vertical="center"/>
    </xf>
    <xf numFmtId="0" fontId="0" fillId="6" borderId="51" xfId="0" applyFill="1" applyBorder="1" applyAlignment="1">
      <alignment horizontal="center" vertical="center"/>
    </xf>
    <xf numFmtId="0" fontId="0" fillId="6" borderId="52" xfId="0" applyFill="1" applyBorder="1" applyAlignment="1">
      <alignment horizontal="center" vertical="center"/>
    </xf>
    <xf numFmtId="0" fontId="0" fillId="0" borderId="27" xfId="0" applyFont="1" applyBorder="1" applyAlignment="1">
      <alignment horizontal="left" vertical="center"/>
    </xf>
    <xf numFmtId="0" fontId="0" fillId="0" borderId="28" xfId="0" applyFont="1" applyBorder="1" applyAlignment="1">
      <alignment horizontal="left" vertical="center"/>
    </xf>
    <xf numFmtId="0" fontId="0" fillId="0" borderId="29" xfId="0" applyFont="1" applyBorder="1" applyAlignment="1">
      <alignment horizontal="left" vertical="center"/>
    </xf>
    <xf numFmtId="0" fontId="0" fillId="0" borderId="1" xfId="0" applyFont="1" applyBorder="1" applyAlignment="1" applyProtection="1">
      <alignment horizontal="left" vertical="center"/>
    </xf>
    <xf numFmtId="0" fontId="0" fillId="0" borderId="3" xfId="0" applyFont="1" applyBorder="1" applyAlignment="1" applyProtection="1">
      <alignment horizontal="left" vertical="center"/>
    </xf>
    <xf numFmtId="0" fontId="0" fillId="0" borderId="5" xfId="0" applyFont="1" applyBorder="1" applyAlignment="1" applyProtection="1">
      <alignment horizontal="left" vertical="center"/>
    </xf>
    <xf numFmtId="0" fontId="6" fillId="0" borderId="0" xfId="0" quotePrefix="1" applyFont="1" applyAlignment="1" applyProtection="1">
      <alignment horizontal="center" vertical="center"/>
    </xf>
    <xf numFmtId="0" fontId="6" fillId="0" borderId="0" xfId="0" applyFont="1" applyAlignment="1" applyProtection="1">
      <alignment horizontal="center" vertical="center"/>
    </xf>
    <xf numFmtId="0" fontId="8" fillId="0" borderId="14" xfId="0" applyFont="1" applyBorder="1" applyAlignment="1" applyProtection="1">
      <alignment horizontal="left" vertical="center"/>
    </xf>
    <xf numFmtId="0" fontId="8" fillId="0" borderId="1"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11" xfId="0" applyFont="1" applyBorder="1" applyAlignment="1" applyProtection="1">
      <alignment horizontal="center" vertical="center"/>
    </xf>
    <xf numFmtId="0" fontId="8" fillId="0" borderId="9" xfId="0" applyFont="1" applyBorder="1" applyAlignment="1" applyProtection="1">
      <alignment horizontal="center" vertical="center"/>
    </xf>
    <xf numFmtId="0" fontId="0" fillId="0" borderId="3" xfId="0" applyFill="1" applyBorder="1" applyAlignment="1">
      <alignment horizontal="center" wrapText="1"/>
    </xf>
  </cellXfs>
  <cellStyles count="5">
    <cellStyle name="ハイパーリンク" xfId="4" builtinId="8"/>
    <cellStyle name="桁区切り" xfId="1" builtinId="6"/>
    <cellStyle name="桁区切り 2" xfId="3"/>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CD"/>
      <color rgb="FFFFFFD9"/>
      <color rgb="FFFFFFEB"/>
      <color rgb="FFFFFFDD"/>
      <color rgb="FF0000FF"/>
      <color rgb="FFFFFF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504825</xdr:colOff>
      <xdr:row>13</xdr:row>
      <xdr:rowOff>9525</xdr:rowOff>
    </xdr:from>
    <xdr:to>
      <xdr:col>3</xdr:col>
      <xdr:colOff>564120</xdr:colOff>
      <xdr:row>42</xdr:row>
      <xdr:rowOff>48081</xdr:rowOff>
    </xdr:to>
    <xdr:grpSp>
      <xdr:nvGrpSpPr>
        <xdr:cNvPr id="43" name="グループ化 42">
          <a:extLst>
            <a:ext uri="{FF2B5EF4-FFF2-40B4-BE49-F238E27FC236}">
              <a16:creationId xmlns:a16="http://schemas.microsoft.com/office/drawing/2014/main" id="{00000000-0008-0000-0100-00002B000000}"/>
            </a:ext>
          </a:extLst>
        </xdr:cNvPr>
        <xdr:cNvGrpSpPr/>
      </xdr:nvGrpSpPr>
      <xdr:grpSpPr>
        <a:xfrm>
          <a:off x="847725" y="2847975"/>
          <a:ext cx="9108045" cy="5039181"/>
          <a:chOff x="1385047" y="5613026"/>
          <a:chExt cx="9108045" cy="5039181"/>
        </a:xfrm>
      </xdr:grpSpPr>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1939405" y="8144215"/>
            <a:ext cx="3157353" cy="977874"/>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52" name="フローチャート: 書類 51">
            <a:extLst>
              <a:ext uri="{FF2B5EF4-FFF2-40B4-BE49-F238E27FC236}">
                <a16:creationId xmlns:a16="http://schemas.microsoft.com/office/drawing/2014/main" id="{00000000-0008-0000-0100-000034000000}"/>
              </a:ext>
            </a:extLst>
          </xdr:cNvPr>
          <xdr:cNvSpPr/>
        </xdr:nvSpPr>
        <xdr:spPr>
          <a:xfrm>
            <a:off x="3768036" y="8325013"/>
            <a:ext cx="1079692" cy="741739"/>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3-1-2</a:t>
            </a:r>
          </a:p>
        </xdr:txBody>
      </xdr:sp>
      <xdr:sp macro="" textlink="">
        <xdr:nvSpPr>
          <xdr:cNvPr id="53" name="右矢印 13">
            <a:extLst>
              <a:ext uri="{FF2B5EF4-FFF2-40B4-BE49-F238E27FC236}">
                <a16:creationId xmlns:a16="http://schemas.microsoft.com/office/drawing/2014/main" id="{00000000-0008-0000-0100-000035000000}"/>
              </a:ext>
            </a:extLst>
          </xdr:cNvPr>
          <xdr:cNvSpPr/>
        </xdr:nvSpPr>
        <xdr:spPr>
          <a:xfrm rot="10800000">
            <a:off x="3290513" y="8521773"/>
            <a:ext cx="399064" cy="348221"/>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4" name="テキスト ボックス 53">
            <a:extLst>
              <a:ext uri="{FF2B5EF4-FFF2-40B4-BE49-F238E27FC236}">
                <a16:creationId xmlns:a16="http://schemas.microsoft.com/office/drawing/2014/main" id="{00000000-0008-0000-0100-000036000000}"/>
              </a:ext>
            </a:extLst>
          </xdr:cNvPr>
          <xdr:cNvSpPr txBox="1"/>
        </xdr:nvSpPr>
        <xdr:spPr>
          <a:xfrm>
            <a:off x="1937339" y="8074863"/>
            <a:ext cx="2892795" cy="3246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a:t>
            </a:r>
            <a:r>
              <a:rPr kumimoji="1" lang="en-US" altLang="ja-JP" sz="1050" b="1">
                <a:solidFill>
                  <a:schemeClr val="tx1"/>
                </a:solidFill>
              </a:rPr>
              <a:t>7-3</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55" name="グループ化 54">
            <a:extLst>
              <a:ext uri="{FF2B5EF4-FFF2-40B4-BE49-F238E27FC236}">
                <a16:creationId xmlns:a16="http://schemas.microsoft.com/office/drawing/2014/main" id="{00000000-0008-0000-0100-000037000000}"/>
              </a:ext>
            </a:extLst>
          </xdr:cNvPr>
          <xdr:cNvGrpSpPr/>
        </xdr:nvGrpSpPr>
        <xdr:grpSpPr>
          <a:xfrm>
            <a:off x="1937338" y="6123339"/>
            <a:ext cx="3159420" cy="1021835"/>
            <a:chOff x="1453141" y="7632982"/>
            <a:chExt cx="3156959" cy="990259"/>
          </a:xfrm>
        </xdr:grpSpPr>
        <xdr:sp macro="" textlink="">
          <xdr:nvSpPr>
            <xdr:cNvPr id="88" name="正方形/長方形 87">
              <a:extLst>
                <a:ext uri="{FF2B5EF4-FFF2-40B4-BE49-F238E27FC236}">
                  <a16:creationId xmlns:a16="http://schemas.microsoft.com/office/drawing/2014/main" id="{00000000-0008-0000-0100-000058000000}"/>
                </a:ext>
              </a:extLst>
            </xdr:cNvPr>
            <xdr:cNvSpPr/>
          </xdr:nvSpPr>
          <xdr:spPr>
            <a:xfrm>
              <a:off x="1455208" y="7676441"/>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9" name="フローチャート: 書類 88">
              <a:extLst>
                <a:ext uri="{FF2B5EF4-FFF2-40B4-BE49-F238E27FC236}">
                  <a16:creationId xmlns:a16="http://schemas.microsoft.com/office/drawing/2014/main" id="{00000000-0008-0000-0100-000059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3-1</a:t>
              </a:r>
            </a:p>
          </xdr:txBody>
        </xdr:sp>
        <xdr:sp macro="" textlink="">
          <xdr:nvSpPr>
            <xdr:cNvPr id="90" name="テキスト ボックス 89">
              <a:extLst>
                <a:ext uri="{FF2B5EF4-FFF2-40B4-BE49-F238E27FC236}">
                  <a16:creationId xmlns:a16="http://schemas.microsoft.com/office/drawing/2014/main" id="{00000000-0008-0000-0100-00005A000000}"/>
                </a:ext>
              </a:extLst>
            </xdr:cNvPr>
            <xdr:cNvSpPr txBox="1"/>
          </xdr:nvSpPr>
          <xdr:spPr>
            <a:xfrm>
              <a:off x="1453141" y="7632982"/>
              <a:ext cx="2880733"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a:t>
              </a:r>
              <a:r>
                <a:rPr kumimoji="1" lang="en-US" altLang="ja-JP" sz="1050" b="1">
                  <a:solidFill>
                    <a:schemeClr val="tx1"/>
                  </a:solidFill>
                </a:rPr>
                <a:t>6-3</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56" name="グループ化 55">
            <a:extLst>
              <a:ext uri="{FF2B5EF4-FFF2-40B4-BE49-F238E27FC236}">
                <a16:creationId xmlns:a16="http://schemas.microsoft.com/office/drawing/2014/main" id="{00000000-0008-0000-0100-000038000000}"/>
              </a:ext>
            </a:extLst>
          </xdr:cNvPr>
          <xdr:cNvGrpSpPr/>
        </xdr:nvGrpSpPr>
        <xdr:grpSpPr>
          <a:xfrm>
            <a:off x="5330633" y="5954050"/>
            <a:ext cx="4829179" cy="2052634"/>
            <a:chOff x="5343525" y="5040829"/>
            <a:chExt cx="4833358" cy="1989382"/>
          </a:xfrm>
        </xdr:grpSpPr>
        <xdr:grpSp>
          <xdr:nvGrpSpPr>
            <xdr:cNvPr id="78" name="グループ化 77">
              <a:extLst>
                <a:ext uri="{FF2B5EF4-FFF2-40B4-BE49-F238E27FC236}">
                  <a16:creationId xmlns:a16="http://schemas.microsoft.com/office/drawing/2014/main" id="{00000000-0008-0000-0100-00004E000000}"/>
                </a:ext>
              </a:extLst>
            </xdr:cNvPr>
            <xdr:cNvGrpSpPr/>
          </xdr:nvGrpSpPr>
          <xdr:grpSpPr>
            <a:xfrm>
              <a:off x="5414383" y="5067352"/>
              <a:ext cx="4762500" cy="1962859"/>
              <a:chOff x="5414383" y="5067352"/>
              <a:chExt cx="4762500" cy="1962859"/>
            </a:xfrm>
          </xdr:grpSpPr>
          <xdr:sp macro="" textlink="">
            <xdr:nvSpPr>
              <xdr:cNvPr id="80" name="正方形/長方形 79">
                <a:extLst>
                  <a:ext uri="{FF2B5EF4-FFF2-40B4-BE49-F238E27FC236}">
                    <a16:creationId xmlns:a16="http://schemas.microsoft.com/office/drawing/2014/main" id="{00000000-0008-0000-0100-000050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1" name="テキスト ボックス 80">
                <a:extLst>
                  <a:ext uri="{FF2B5EF4-FFF2-40B4-BE49-F238E27FC236}">
                    <a16:creationId xmlns:a16="http://schemas.microsoft.com/office/drawing/2014/main" id="{00000000-0008-0000-0100-000051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82" name="フローチャート: 書類 81">
                <a:extLst>
                  <a:ext uri="{FF2B5EF4-FFF2-40B4-BE49-F238E27FC236}">
                    <a16:creationId xmlns:a16="http://schemas.microsoft.com/office/drawing/2014/main" id="{00000000-0008-0000-0100-000052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直接人件費集計表（後期）</a:t>
                </a:r>
              </a:p>
            </xdr:txBody>
          </xdr:sp>
          <xdr:sp macro="" textlink="">
            <xdr:nvSpPr>
              <xdr:cNvPr id="83" name="フローチャート: 複数書類 82">
                <a:extLst>
                  <a:ext uri="{FF2B5EF4-FFF2-40B4-BE49-F238E27FC236}">
                    <a16:creationId xmlns:a16="http://schemas.microsoft.com/office/drawing/2014/main" id="{00000000-0008-0000-0100-000053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3-2</a:t>
                </a:r>
              </a:p>
              <a:p>
                <a:pPr algn="ctr"/>
                <a:r>
                  <a:rPr kumimoji="1" lang="en-US" altLang="ja-JP" sz="1000" b="1">
                    <a:solidFill>
                      <a:sysClr val="windowText" lastClr="000000"/>
                    </a:solidFill>
                    <a:latin typeface="+mj-ea"/>
                    <a:ea typeface="+mj-ea"/>
                  </a:rPr>
                  <a:t>11</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10</a:t>
                </a:r>
                <a:r>
                  <a:rPr kumimoji="1" lang="ja-JP" altLang="en-US" sz="1000" b="1">
                    <a:solidFill>
                      <a:sysClr val="windowText" lastClr="000000"/>
                    </a:solidFill>
                    <a:latin typeface="+mj-ea"/>
                    <a:ea typeface="+mj-ea"/>
                  </a:rPr>
                  <a:t>月</a:t>
                </a:r>
              </a:p>
            </xdr:txBody>
          </xdr:sp>
          <xdr:sp macro="" textlink="">
            <xdr:nvSpPr>
              <xdr:cNvPr id="84" name="右矢印 18">
                <a:extLst>
                  <a:ext uri="{FF2B5EF4-FFF2-40B4-BE49-F238E27FC236}">
                    <a16:creationId xmlns:a16="http://schemas.microsoft.com/office/drawing/2014/main" id="{00000000-0008-0000-0100-000054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5" name="テキスト ボックス 84">
                <a:extLst>
                  <a:ext uri="{FF2B5EF4-FFF2-40B4-BE49-F238E27FC236}">
                    <a16:creationId xmlns:a16="http://schemas.microsoft.com/office/drawing/2014/main" id="{00000000-0008-0000-0100-000055000000}"/>
                  </a:ext>
                </a:extLst>
              </xdr:cNvPr>
              <xdr:cNvSpPr txBox="1"/>
            </xdr:nvSpPr>
            <xdr:spPr>
              <a:xfrm>
                <a:off x="5457127" y="5267312"/>
                <a:ext cx="1332000"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86" name="フローチャート: 書類 85">
                <a:extLst>
                  <a:ext uri="{FF2B5EF4-FFF2-40B4-BE49-F238E27FC236}">
                    <a16:creationId xmlns:a16="http://schemas.microsoft.com/office/drawing/2014/main" id="{00000000-0008-0000-0100-000056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直接人件費集計表（後期）</a:t>
                </a:r>
              </a:p>
            </xdr:txBody>
          </xdr:sp>
          <xdr:sp macro="" textlink="">
            <xdr:nvSpPr>
              <xdr:cNvPr id="87" name="右矢印 18">
                <a:extLst>
                  <a:ext uri="{FF2B5EF4-FFF2-40B4-BE49-F238E27FC236}">
                    <a16:creationId xmlns:a16="http://schemas.microsoft.com/office/drawing/2014/main" id="{00000000-0008-0000-0100-000057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9" name="テキスト ボックス 78">
              <a:extLst>
                <a:ext uri="{FF2B5EF4-FFF2-40B4-BE49-F238E27FC236}">
                  <a16:creationId xmlns:a16="http://schemas.microsoft.com/office/drawing/2014/main" id="{00000000-0008-0000-0100-00004F000000}"/>
                </a:ext>
              </a:extLst>
            </xdr:cNvPr>
            <xdr:cNvSpPr txBox="1"/>
          </xdr:nvSpPr>
          <xdr:spPr>
            <a:xfrm>
              <a:off x="5343525" y="5040829"/>
              <a:ext cx="478155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様式第７－３号</a:t>
              </a:r>
              <a:r>
                <a:rPr kumimoji="1" lang="en-US" altLang="ja-JP" sz="1050" b="1">
                  <a:solidFill>
                    <a:srgbClr val="FF0000"/>
                  </a:solidFill>
                </a:rPr>
                <a:t>【</a:t>
              </a:r>
              <a:r>
                <a:rPr kumimoji="1" lang="ja-JP" altLang="en-US" sz="1050" b="1">
                  <a:solidFill>
                    <a:srgbClr val="FF0000"/>
                  </a:solidFill>
                </a:rPr>
                <a:t>後期</a:t>
              </a:r>
              <a:r>
                <a:rPr kumimoji="1" lang="en-US" altLang="ja-JP" sz="1050" b="1">
                  <a:solidFill>
                    <a:srgbClr val="FF0000"/>
                  </a:solidFill>
                </a:rPr>
                <a:t>】</a:t>
              </a:r>
              <a:r>
                <a:rPr kumimoji="1" lang="ja-JP" altLang="en-US" sz="1050" b="1">
                  <a:solidFill>
                    <a:srgbClr val="FF0000"/>
                  </a:solidFill>
                </a:rPr>
                <a:t>従事別直接人件費集計・作業日報兼人件費個別明細表</a:t>
              </a:r>
            </a:p>
          </xdr:txBody>
        </xdr:sp>
      </xdr:grpSp>
      <xdr:cxnSp macro="">
        <xdr:nvCxnSpPr>
          <xdr:cNvPr id="57" name="直線コネクタ 56">
            <a:extLst>
              <a:ext uri="{FF2B5EF4-FFF2-40B4-BE49-F238E27FC236}">
                <a16:creationId xmlns:a16="http://schemas.microsoft.com/office/drawing/2014/main" id="{00000000-0008-0000-0100-000039000000}"/>
              </a:ext>
            </a:extLst>
          </xdr:cNvPr>
          <xdr:cNvCxnSpPr/>
        </xdr:nvCxnSpPr>
        <xdr:spPr>
          <a:xfrm>
            <a:off x="7348778" y="10208560"/>
            <a:ext cx="0" cy="41138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58" name="四角形: 角を丸くする 108">
            <a:extLst>
              <a:ext uri="{FF2B5EF4-FFF2-40B4-BE49-F238E27FC236}">
                <a16:creationId xmlns:a16="http://schemas.microsoft.com/office/drawing/2014/main" id="{00000000-0008-0000-0100-00003A000000}"/>
              </a:ext>
            </a:extLst>
          </xdr:cNvPr>
          <xdr:cNvSpPr/>
        </xdr:nvSpPr>
        <xdr:spPr>
          <a:xfrm>
            <a:off x="1455885" y="6033130"/>
            <a:ext cx="3726574" cy="1237505"/>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9" name="テキスト ボックス 58">
            <a:extLst>
              <a:ext uri="{FF2B5EF4-FFF2-40B4-BE49-F238E27FC236}">
                <a16:creationId xmlns:a16="http://schemas.microsoft.com/office/drawing/2014/main" id="{00000000-0008-0000-0100-00003B000000}"/>
              </a:ext>
            </a:extLst>
          </xdr:cNvPr>
          <xdr:cNvSpPr txBox="1"/>
        </xdr:nvSpPr>
        <xdr:spPr>
          <a:xfrm>
            <a:off x="1385047" y="5755865"/>
            <a:ext cx="1101573" cy="292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60" name="四角形: 角を丸くする 110">
            <a:extLst>
              <a:ext uri="{FF2B5EF4-FFF2-40B4-BE49-F238E27FC236}">
                <a16:creationId xmlns:a16="http://schemas.microsoft.com/office/drawing/2014/main" id="{00000000-0008-0000-0100-00003C000000}"/>
              </a:ext>
            </a:extLst>
          </xdr:cNvPr>
          <xdr:cNvSpPr/>
        </xdr:nvSpPr>
        <xdr:spPr>
          <a:xfrm>
            <a:off x="1455885" y="8025954"/>
            <a:ext cx="3726574" cy="1236138"/>
          </a:xfrm>
          <a:prstGeom prst="roundRect">
            <a:avLst/>
          </a:prstGeom>
          <a:noFill/>
          <a:ln>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1" name="四角形: 角を丸くする 114">
            <a:extLst>
              <a:ext uri="{FF2B5EF4-FFF2-40B4-BE49-F238E27FC236}">
                <a16:creationId xmlns:a16="http://schemas.microsoft.com/office/drawing/2014/main" id="{00000000-0008-0000-0100-00003D000000}"/>
              </a:ext>
            </a:extLst>
          </xdr:cNvPr>
          <xdr:cNvSpPr/>
        </xdr:nvSpPr>
        <xdr:spPr>
          <a:xfrm>
            <a:off x="5306248" y="5865979"/>
            <a:ext cx="5186844" cy="4786228"/>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 name="テキスト ボックス 61">
            <a:extLst>
              <a:ext uri="{FF2B5EF4-FFF2-40B4-BE49-F238E27FC236}">
                <a16:creationId xmlns:a16="http://schemas.microsoft.com/office/drawing/2014/main" id="{00000000-0008-0000-0100-00003E000000}"/>
              </a:ext>
            </a:extLst>
          </xdr:cNvPr>
          <xdr:cNvSpPr txBox="1"/>
        </xdr:nvSpPr>
        <xdr:spPr>
          <a:xfrm>
            <a:off x="5225888" y="5613026"/>
            <a:ext cx="4076918" cy="2871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従事者別直接人件費集計表（後期）作成</a:t>
            </a:r>
          </a:p>
        </xdr:txBody>
      </xdr:sp>
      <xdr:sp macro="" textlink="">
        <xdr:nvSpPr>
          <xdr:cNvPr id="63" name="テキスト ボックス 62">
            <a:extLst>
              <a:ext uri="{FF2B5EF4-FFF2-40B4-BE49-F238E27FC236}">
                <a16:creationId xmlns:a16="http://schemas.microsoft.com/office/drawing/2014/main" id="{00000000-0008-0000-0100-00003F000000}"/>
              </a:ext>
            </a:extLst>
          </xdr:cNvPr>
          <xdr:cNvSpPr txBox="1"/>
        </xdr:nvSpPr>
        <xdr:spPr>
          <a:xfrm>
            <a:off x="1407216" y="7719833"/>
            <a:ext cx="1089772" cy="2793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64" name="フローチャート: 書類 63">
            <a:extLst>
              <a:ext uri="{FF2B5EF4-FFF2-40B4-BE49-F238E27FC236}">
                <a16:creationId xmlns:a16="http://schemas.microsoft.com/office/drawing/2014/main" id="{00000000-0008-0000-0100-000040000000}"/>
              </a:ext>
            </a:extLst>
          </xdr:cNvPr>
          <xdr:cNvSpPr/>
        </xdr:nvSpPr>
        <xdr:spPr>
          <a:xfrm>
            <a:off x="2155243" y="8325013"/>
            <a:ext cx="1079692" cy="741739"/>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3-1-1</a:t>
            </a:r>
            <a:endParaRPr kumimoji="1" lang="ja-JP" altLang="en-US" sz="1000" b="1">
              <a:solidFill>
                <a:sysClr val="windowText" lastClr="000000"/>
              </a:solidFill>
              <a:latin typeface="+mj-ea"/>
              <a:ea typeface="+mj-ea"/>
            </a:endParaRPr>
          </a:p>
        </xdr:txBody>
      </xdr:sp>
      <xdr:cxnSp macro="">
        <xdr:nvCxnSpPr>
          <xdr:cNvPr id="65" name="直線矢印コネクタ 64">
            <a:extLst>
              <a:ext uri="{FF2B5EF4-FFF2-40B4-BE49-F238E27FC236}">
                <a16:creationId xmlns:a16="http://schemas.microsoft.com/office/drawing/2014/main" id="{00000000-0008-0000-0100-000041000000}"/>
              </a:ext>
            </a:extLst>
          </xdr:cNvPr>
          <xdr:cNvCxnSpPr>
            <a:stCxn id="86" idx="1"/>
            <a:endCxn id="52" idx="3"/>
          </xdr:cNvCxnSpPr>
        </xdr:nvCxnSpPr>
        <xdr:spPr>
          <a:xfrm flipH="1">
            <a:off x="4847728" y="7243054"/>
            <a:ext cx="732331" cy="1452829"/>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grpSp>
        <xdr:nvGrpSpPr>
          <xdr:cNvPr id="66" name="グループ化 65">
            <a:extLst>
              <a:ext uri="{FF2B5EF4-FFF2-40B4-BE49-F238E27FC236}">
                <a16:creationId xmlns:a16="http://schemas.microsoft.com/office/drawing/2014/main" id="{00000000-0008-0000-0100-000042000000}"/>
              </a:ext>
            </a:extLst>
          </xdr:cNvPr>
          <xdr:cNvGrpSpPr/>
        </xdr:nvGrpSpPr>
        <xdr:grpSpPr>
          <a:xfrm>
            <a:off x="5330633" y="8080386"/>
            <a:ext cx="4829179" cy="2051094"/>
            <a:chOff x="5343525" y="5042351"/>
            <a:chExt cx="4833358" cy="1987860"/>
          </a:xfrm>
        </xdr:grpSpPr>
        <xdr:grpSp>
          <xdr:nvGrpSpPr>
            <xdr:cNvPr id="68" name="グループ化 67">
              <a:extLst>
                <a:ext uri="{FF2B5EF4-FFF2-40B4-BE49-F238E27FC236}">
                  <a16:creationId xmlns:a16="http://schemas.microsoft.com/office/drawing/2014/main" id="{00000000-0008-0000-0100-000044000000}"/>
                </a:ext>
              </a:extLst>
            </xdr:cNvPr>
            <xdr:cNvGrpSpPr/>
          </xdr:nvGrpSpPr>
          <xdr:grpSpPr>
            <a:xfrm>
              <a:off x="5414383" y="5067352"/>
              <a:ext cx="4762500" cy="1962859"/>
              <a:chOff x="5414383" y="5067352"/>
              <a:chExt cx="4762500" cy="1962859"/>
            </a:xfrm>
          </xdr:grpSpPr>
          <xdr:sp macro="" textlink="">
            <xdr:nvSpPr>
              <xdr:cNvPr id="70" name="正方形/長方形 69">
                <a:extLst>
                  <a:ext uri="{FF2B5EF4-FFF2-40B4-BE49-F238E27FC236}">
                    <a16:creationId xmlns:a16="http://schemas.microsoft.com/office/drawing/2014/main" id="{00000000-0008-0000-0100-000046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71" name="テキスト ボックス 70">
                <a:extLst>
                  <a:ext uri="{FF2B5EF4-FFF2-40B4-BE49-F238E27FC236}">
                    <a16:creationId xmlns:a16="http://schemas.microsoft.com/office/drawing/2014/main" id="{00000000-0008-0000-0100-000047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72" name="フローチャート: 書類 71">
                <a:extLst>
                  <a:ext uri="{FF2B5EF4-FFF2-40B4-BE49-F238E27FC236}">
                    <a16:creationId xmlns:a16="http://schemas.microsoft.com/office/drawing/2014/main" id="{00000000-0008-0000-0100-000048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直接人件費集計表（後期）</a:t>
                </a:r>
              </a:p>
            </xdr:txBody>
          </xdr:sp>
          <xdr:sp macro="" textlink="">
            <xdr:nvSpPr>
              <xdr:cNvPr id="73" name="フローチャート: 複数書類 72">
                <a:extLst>
                  <a:ext uri="{FF2B5EF4-FFF2-40B4-BE49-F238E27FC236}">
                    <a16:creationId xmlns:a16="http://schemas.microsoft.com/office/drawing/2014/main" id="{00000000-0008-0000-0100-000049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3-2</a:t>
                </a:r>
              </a:p>
              <a:p>
                <a:pPr algn="ctr"/>
                <a:r>
                  <a:rPr kumimoji="1" lang="en-US" altLang="ja-JP" sz="1000" b="1">
                    <a:solidFill>
                      <a:sysClr val="windowText" lastClr="000000"/>
                    </a:solidFill>
                    <a:latin typeface="+mj-ea"/>
                    <a:ea typeface="+mj-ea"/>
                  </a:rPr>
                  <a:t>11</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10</a:t>
                </a:r>
                <a:r>
                  <a:rPr kumimoji="1" lang="ja-JP" altLang="en-US" sz="1000" b="1">
                    <a:solidFill>
                      <a:sysClr val="windowText" lastClr="000000"/>
                    </a:solidFill>
                    <a:latin typeface="+mj-ea"/>
                    <a:ea typeface="+mj-ea"/>
                  </a:rPr>
                  <a:t>月</a:t>
                </a:r>
              </a:p>
            </xdr:txBody>
          </xdr:sp>
          <xdr:sp macro="" textlink="">
            <xdr:nvSpPr>
              <xdr:cNvPr id="74" name="右矢印 18">
                <a:extLst>
                  <a:ext uri="{FF2B5EF4-FFF2-40B4-BE49-F238E27FC236}">
                    <a16:creationId xmlns:a16="http://schemas.microsoft.com/office/drawing/2014/main" id="{00000000-0008-0000-0100-00004A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5" name="テキスト ボックス 74">
                <a:extLst>
                  <a:ext uri="{FF2B5EF4-FFF2-40B4-BE49-F238E27FC236}">
                    <a16:creationId xmlns:a16="http://schemas.microsoft.com/office/drawing/2014/main" id="{00000000-0008-0000-0100-00004B000000}"/>
                  </a:ext>
                </a:extLst>
              </xdr:cNvPr>
              <xdr:cNvSpPr txBox="1"/>
            </xdr:nvSpPr>
            <xdr:spPr>
              <a:xfrm>
                <a:off x="5457127" y="5267312"/>
                <a:ext cx="1332000"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76" name="フローチャート: 書類 75">
                <a:extLst>
                  <a:ext uri="{FF2B5EF4-FFF2-40B4-BE49-F238E27FC236}">
                    <a16:creationId xmlns:a16="http://schemas.microsoft.com/office/drawing/2014/main" id="{00000000-0008-0000-0100-00004C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直接人件費集計表（後期）</a:t>
                </a:r>
              </a:p>
            </xdr:txBody>
          </xdr:sp>
          <xdr:sp macro="" textlink="">
            <xdr:nvSpPr>
              <xdr:cNvPr id="77" name="右矢印 18">
                <a:extLst>
                  <a:ext uri="{FF2B5EF4-FFF2-40B4-BE49-F238E27FC236}">
                    <a16:creationId xmlns:a16="http://schemas.microsoft.com/office/drawing/2014/main" id="{00000000-0008-0000-0100-00004D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9" name="テキスト ボックス 68">
              <a:extLst>
                <a:ext uri="{FF2B5EF4-FFF2-40B4-BE49-F238E27FC236}">
                  <a16:creationId xmlns:a16="http://schemas.microsoft.com/office/drawing/2014/main" id="{00000000-0008-0000-0100-000045000000}"/>
                </a:ext>
              </a:extLst>
            </xdr:cNvPr>
            <xdr:cNvSpPr txBox="1"/>
          </xdr:nvSpPr>
          <xdr:spPr>
            <a:xfrm>
              <a:off x="5343525" y="5042351"/>
              <a:ext cx="4781550" cy="2643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様式第７－３号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67" name="直線矢印コネクタ 66">
            <a:extLst>
              <a:ext uri="{FF2B5EF4-FFF2-40B4-BE49-F238E27FC236}">
                <a16:creationId xmlns:a16="http://schemas.microsoft.com/office/drawing/2014/main" id="{00000000-0008-0000-0100-000043000000}"/>
              </a:ext>
            </a:extLst>
          </xdr:cNvPr>
          <xdr:cNvCxnSpPr>
            <a:stCxn id="76" idx="1"/>
            <a:endCxn id="52" idx="3"/>
          </xdr:cNvCxnSpPr>
        </xdr:nvCxnSpPr>
        <xdr:spPr>
          <a:xfrm flipH="1" flipV="1">
            <a:off x="4847728" y="8695883"/>
            <a:ext cx="732331" cy="668606"/>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33" name="直線矢印コネクタ 132">
            <a:extLst>
              <a:ext uri="{FF2B5EF4-FFF2-40B4-BE49-F238E27FC236}">
                <a16:creationId xmlns:a16="http://schemas.microsoft.com/office/drawing/2014/main" id="{00000000-0008-0000-0100-000085000000}"/>
              </a:ext>
            </a:extLst>
          </xdr:cNvPr>
          <xdr:cNvCxnSpPr>
            <a:stCxn id="89" idx="1"/>
            <a:endCxn id="64" idx="0"/>
          </xdr:cNvCxnSpPr>
        </xdr:nvCxnSpPr>
        <xdr:spPr>
          <a:xfrm flipH="1">
            <a:off x="2695089" y="6720673"/>
            <a:ext cx="1071532" cy="1604340"/>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533400</xdr:colOff>
      <xdr:row>43</xdr:row>
      <xdr:rowOff>161925</xdr:rowOff>
    </xdr:from>
    <xdr:to>
      <xdr:col>3</xdr:col>
      <xdr:colOff>594173</xdr:colOff>
      <xdr:row>71</xdr:row>
      <xdr:rowOff>155963</xdr:rowOff>
    </xdr:to>
    <xdr:grpSp>
      <xdr:nvGrpSpPr>
        <xdr:cNvPr id="25" name="グループ化 24">
          <a:extLst>
            <a:ext uri="{FF2B5EF4-FFF2-40B4-BE49-F238E27FC236}">
              <a16:creationId xmlns:a16="http://schemas.microsoft.com/office/drawing/2014/main" id="{00000000-0008-0000-0100-000019000000}"/>
            </a:ext>
          </a:extLst>
        </xdr:cNvPr>
        <xdr:cNvGrpSpPr/>
      </xdr:nvGrpSpPr>
      <xdr:grpSpPr>
        <a:xfrm>
          <a:off x="876300" y="8172450"/>
          <a:ext cx="9109523" cy="4794638"/>
          <a:chOff x="876300" y="8058150"/>
          <a:chExt cx="9109523" cy="4794638"/>
        </a:xfrm>
      </xdr:grpSpPr>
      <xdr:sp macro="" textlink="">
        <xdr:nvSpPr>
          <xdr:cNvPr id="92" name="正方形/長方形 91">
            <a:extLst>
              <a:ext uri="{FF2B5EF4-FFF2-40B4-BE49-F238E27FC236}">
                <a16:creationId xmlns:a16="http://schemas.microsoft.com/office/drawing/2014/main" id="{00000000-0008-0000-0100-00005C000000}"/>
              </a:ext>
            </a:extLst>
          </xdr:cNvPr>
          <xdr:cNvSpPr/>
        </xdr:nvSpPr>
        <xdr:spPr>
          <a:xfrm>
            <a:off x="1430782" y="10469163"/>
            <a:ext cx="3154698" cy="92888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93" name="フローチャート: 書類 92">
            <a:extLst>
              <a:ext uri="{FF2B5EF4-FFF2-40B4-BE49-F238E27FC236}">
                <a16:creationId xmlns:a16="http://schemas.microsoft.com/office/drawing/2014/main" id="{00000000-0008-0000-0100-00005D000000}"/>
              </a:ext>
            </a:extLst>
          </xdr:cNvPr>
          <xdr:cNvSpPr/>
        </xdr:nvSpPr>
        <xdr:spPr>
          <a:xfrm>
            <a:off x="3256461" y="10641262"/>
            <a:ext cx="1079934" cy="70638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2-1-2</a:t>
            </a:r>
          </a:p>
        </xdr:txBody>
      </xdr:sp>
      <xdr:sp macro="" textlink="">
        <xdr:nvSpPr>
          <xdr:cNvPr id="94" name="右矢印 13">
            <a:extLst>
              <a:ext uri="{FF2B5EF4-FFF2-40B4-BE49-F238E27FC236}">
                <a16:creationId xmlns:a16="http://schemas.microsoft.com/office/drawing/2014/main" id="{00000000-0008-0000-0100-00005E000000}"/>
              </a:ext>
            </a:extLst>
          </xdr:cNvPr>
          <xdr:cNvSpPr/>
        </xdr:nvSpPr>
        <xdr:spPr>
          <a:xfrm rot="10800000">
            <a:off x="2782193" y="10828841"/>
            <a:ext cx="395792" cy="331222"/>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5" name="テキスト ボックス 94">
            <a:extLst>
              <a:ext uri="{FF2B5EF4-FFF2-40B4-BE49-F238E27FC236}">
                <a16:creationId xmlns:a16="http://schemas.microsoft.com/office/drawing/2014/main" id="{00000000-0008-0000-0100-00005F000000}"/>
              </a:ext>
            </a:extLst>
          </xdr:cNvPr>
          <xdr:cNvSpPr txBox="1"/>
        </xdr:nvSpPr>
        <xdr:spPr>
          <a:xfrm>
            <a:off x="1428716" y="10401898"/>
            <a:ext cx="2890080" cy="3115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a:t>
            </a:r>
            <a:r>
              <a:rPr kumimoji="1" lang="en-US" altLang="ja-JP" sz="1050" b="1">
                <a:solidFill>
                  <a:schemeClr val="tx1"/>
                </a:solidFill>
              </a:rPr>
              <a:t>7-1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96" name="グループ化 95">
            <a:extLst>
              <a:ext uri="{FF2B5EF4-FFF2-40B4-BE49-F238E27FC236}">
                <a16:creationId xmlns:a16="http://schemas.microsoft.com/office/drawing/2014/main" id="{00000000-0008-0000-0100-000060000000}"/>
              </a:ext>
            </a:extLst>
          </xdr:cNvPr>
          <xdr:cNvGrpSpPr/>
        </xdr:nvGrpSpPr>
        <xdr:grpSpPr>
          <a:xfrm>
            <a:off x="1428715" y="8548221"/>
            <a:ext cx="3156765" cy="971524"/>
            <a:chOff x="1453141" y="7632984"/>
            <a:chExt cx="3156959" cy="990257"/>
          </a:xfrm>
        </xdr:grpSpPr>
        <xdr:sp macro="" textlink="">
          <xdr:nvSpPr>
            <xdr:cNvPr id="130" name="正方形/長方形 129">
              <a:extLst>
                <a:ext uri="{FF2B5EF4-FFF2-40B4-BE49-F238E27FC236}">
                  <a16:creationId xmlns:a16="http://schemas.microsoft.com/office/drawing/2014/main" id="{00000000-0008-0000-0100-000082000000}"/>
                </a:ext>
              </a:extLst>
            </xdr:cNvPr>
            <xdr:cNvSpPr/>
          </xdr:nvSpPr>
          <xdr:spPr>
            <a:xfrm>
              <a:off x="1455208" y="7676441"/>
              <a:ext cx="3154892" cy="946800"/>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31" name="フローチャート: 書類 130">
              <a:extLst>
                <a:ext uri="{FF2B5EF4-FFF2-40B4-BE49-F238E27FC236}">
                  <a16:creationId xmlns:a16="http://schemas.microsoft.com/office/drawing/2014/main" id="{00000000-0008-0000-0100-000083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a:t>
              </a:r>
            </a:p>
          </xdr:txBody>
        </xdr:sp>
        <xdr:sp macro="" textlink="">
          <xdr:nvSpPr>
            <xdr:cNvPr id="132" name="テキスト ボックス 131">
              <a:extLst>
                <a:ext uri="{FF2B5EF4-FFF2-40B4-BE49-F238E27FC236}">
                  <a16:creationId xmlns:a16="http://schemas.microsoft.com/office/drawing/2014/main" id="{00000000-0008-0000-0100-000084000000}"/>
                </a:ext>
              </a:extLst>
            </xdr:cNvPr>
            <xdr:cNvSpPr txBox="1"/>
          </xdr:nvSpPr>
          <xdr:spPr>
            <a:xfrm>
              <a:off x="1453141" y="7632984"/>
              <a:ext cx="2880733"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a:t>
              </a:r>
              <a:r>
                <a:rPr kumimoji="1" lang="en-US" altLang="ja-JP" sz="1050" b="1">
                  <a:solidFill>
                    <a:schemeClr val="tx1"/>
                  </a:solidFill>
                </a:rPr>
                <a:t>6-1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97" name="グループ化 96">
            <a:extLst>
              <a:ext uri="{FF2B5EF4-FFF2-40B4-BE49-F238E27FC236}">
                <a16:creationId xmlns:a16="http://schemas.microsoft.com/office/drawing/2014/main" id="{00000000-0008-0000-0100-000061000000}"/>
              </a:ext>
            </a:extLst>
          </xdr:cNvPr>
          <xdr:cNvGrpSpPr/>
        </xdr:nvGrpSpPr>
        <xdr:grpSpPr>
          <a:xfrm>
            <a:off x="4819408" y="8384754"/>
            <a:ext cx="4833061" cy="1954278"/>
            <a:chOff x="5343525" y="5038251"/>
            <a:chExt cx="4833358" cy="1991960"/>
          </a:xfrm>
        </xdr:grpSpPr>
        <xdr:grpSp>
          <xdr:nvGrpSpPr>
            <xdr:cNvPr id="120" name="グループ化 119">
              <a:extLst>
                <a:ext uri="{FF2B5EF4-FFF2-40B4-BE49-F238E27FC236}">
                  <a16:creationId xmlns:a16="http://schemas.microsoft.com/office/drawing/2014/main" id="{00000000-0008-0000-0100-000078000000}"/>
                </a:ext>
              </a:extLst>
            </xdr:cNvPr>
            <xdr:cNvGrpSpPr/>
          </xdr:nvGrpSpPr>
          <xdr:grpSpPr>
            <a:xfrm>
              <a:off x="5414383" y="5067352"/>
              <a:ext cx="4762500" cy="1962859"/>
              <a:chOff x="5414383" y="5067352"/>
              <a:chExt cx="4762500" cy="1962859"/>
            </a:xfrm>
          </xdr:grpSpPr>
          <xdr:sp macro="" textlink="">
            <xdr:nvSpPr>
              <xdr:cNvPr id="122" name="正方形/長方形 121">
                <a:extLst>
                  <a:ext uri="{FF2B5EF4-FFF2-40B4-BE49-F238E27FC236}">
                    <a16:creationId xmlns:a16="http://schemas.microsoft.com/office/drawing/2014/main" id="{00000000-0008-0000-0100-00007A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23" name="テキスト ボックス 122">
                <a:extLst>
                  <a:ext uri="{FF2B5EF4-FFF2-40B4-BE49-F238E27FC236}">
                    <a16:creationId xmlns:a16="http://schemas.microsoft.com/office/drawing/2014/main" id="{00000000-0008-0000-0100-00007B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124" name="フローチャート: 書類 123">
                <a:extLst>
                  <a:ext uri="{FF2B5EF4-FFF2-40B4-BE49-F238E27FC236}">
                    <a16:creationId xmlns:a16="http://schemas.microsoft.com/office/drawing/2014/main" id="{00000000-0008-0000-0100-00007C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p>
            </xdr:txBody>
          </xdr:sp>
          <xdr:sp macro="" textlink="">
            <xdr:nvSpPr>
              <xdr:cNvPr id="125" name="フローチャート: 複数書類 124">
                <a:extLst>
                  <a:ext uri="{FF2B5EF4-FFF2-40B4-BE49-F238E27FC236}">
                    <a16:creationId xmlns:a16="http://schemas.microsoft.com/office/drawing/2014/main" id="{00000000-0008-0000-0100-00007D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p>
              <a:p>
                <a:pPr algn="ctr"/>
                <a:r>
                  <a:rPr kumimoji="1" lang="en-US" altLang="ja-JP" sz="1000" b="1">
                    <a:solidFill>
                      <a:sysClr val="windowText" lastClr="000000"/>
                    </a:solidFill>
                    <a:latin typeface="+mj-ea"/>
                    <a:ea typeface="+mj-ea"/>
                  </a:rPr>
                  <a:t>9</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126" name="右矢印 18">
                <a:extLst>
                  <a:ext uri="{FF2B5EF4-FFF2-40B4-BE49-F238E27FC236}">
                    <a16:creationId xmlns:a16="http://schemas.microsoft.com/office/drawing/2014/main" id="{00000000-0008-0000-0100-00007E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7" name="テキスト ボックス 126">
                <a:extLst>
                  <a:ext uri="{FF2B5EF4-FFF2-40B4-BE49-F238E27FC236}">
                    <a16:creationId xmlns:a16="http://schemas.microsoft.com/office/drawing/2014/main" id="{00000000-0008-0000-0100-00007F000000}"/>
                  </a:ext>
                </a:extLst>
              </xdr:cNvPr>
              <xdr:cNvSpPr txBox="1"/>
            </xdr:nvSpPr>
            <xdr:spPr>
              <a:xfrm>
                <a:off x="5457127" y="5267312"/>
                <a:ext cx="1332000"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128" name="フローチャート: 書類 127">
                <a:extLst>
                  <a:ext uri="{FF2B5EF4-FFF2-40B4-BE49-F238E27FC236}">
                    <a16:creationId xmlns:a16="http://schemas.microsoft.com/office/drawing/2014/main" id="{00000000-0008-0000-0100-000080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p>
            </xdr:txBody>
          </xdr:sp>
          <xdr:sp macro="" textlink="">
            <xdr:nvSpPr>
              <xdr:cNvPr id="129" name="右矢印 18">
                <a:extLst>
                  <a:ext uri="{FF2B5EF4-FFF2-40B4-BE49-F238E27FC236}">
                    <a16:creationId xmlns:a16="http://schemas.microsoft.com/office/drawing/2014/main" id="{00000000-0008-0000-0100-000081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1" name="テキスト ボックス 120">
              <a:extLst>
                <a:ext uri="{FF2B5EF4-FFF2-40B4-BE49-F238E27FC236}">
                  <a16:creationId xmlns:a16="http://schemas.microsoft.com/office/drawing/2014/main" id="{00000000-0008-0000-0100-000079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98" name="直線コネクタ 97">
            <a:extLst>
              <a:ext uri="{FF2B5EF4-FFF2-40B4-BE49-F238E27FC236}">
                <a16:creationId xmlns:a16="http://schemas.microsoft.com/office/drawing/2014/main" id="{00000000-0008-0000-0100-000062000000}"/>
              </a:ext>
            </a:extLst>
          </xdr:cNvPr>
          <xdr:cNvCxnSpPr/>
        </xdr:nvCxnSpPr>
        <xdr:spPr>
          <a:xfrm>
            <a:off x="6838004" y="12432270"/>
            <a:ext cx="0" cy="392482"/>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99" name="四角形: 角を丸くする 108">
            <a:extLst>
              <a:ext uri="{FF2B5EF4-FFF2-40B4-BE49-F238E27FC236}">
                <a16:creationId xmlns:a16="http://schemas.microsoft.com/office/drawing/2014/main" id="{00000000-0008-0000-0100-000063000000}"/>
              </a:ext>
            </a:extLst>
          </xdr:cNvPr>
          <xdr:cNvSpPr/>
        </xdr:nvSpPr>
        <xdr:spPr>
          <a:xfrm>
            <a:off x="947154" y="8460724"/>
            <a:ext cx="3724046" cy="1177447"/>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0" name="テキスト ボックス 99">
            <a:extLst>
              <a:ext uri="{FF2B5EF4-FFF2-40B4-BE49-F238E27FC236}">
                <a16:creationId xmlns:a16="http://schemas.microsoft.com/office/drawing/2014/main" id="{00000000-0008-0000-0100-000064000000}"/>
              </a:ext>
            </a:extLst>
          </xdr:cNvPr>
          <xdr:cNvSpPr txBox="1"/>
        </xdr:nvSpPr>
        <xdr:spPr>
          <a:xfrm>
            <a:off x="876300" y="8198322"/>
            <a:ext cx="1101819" cy="276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101" name="四角形: 角を丸くする 110">
            <a:extLst>
              <a:ext uri="{FF2B5EF4-FFF2-40B4-BE49-F238E27FC236}">
                <a16:creationId xmlns:a16="http://schemas.microsoft.com/office/drawing/2014/main" id="{00000000-0008-0000-0100-000065000000}"/>
              </a:ext>
            </a:extLst>
          </xdr:cNvPr>
          <xdr:cNvSpPr/>
        </xdr:nvSpPr>
        <xdr:spPr>
          <a:xfrm>
            <a:off x="947154" y="10357721"/>
            <a:ext cx="3724046" cy="1176122"/>
          </a:xfrm>
          <a:prstGeom prst="roundRect">
            <a:avLst/>
          </a:prstGeom>
          <a:noFill/>
          <a:ln>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2" name="四角形: 角を丸くする 114">
            <a:extLst>
              <a:ext uri="{FF2B5EF4-FFF2-40B4-BE49-F238E27FC236}">
                <a16:creationId xmlns:a16="http://schemas.microsoft.com/office/drawing/2014/main" id="{00000000-0008-0000-0100-000066000000}"/>
              </a:ext>
            </a:extLst>
          </xdr:cNvPr>
          <xdr:cNvSpPr/>
        </xdr:nvSpPr>
        <xdr:spPr>
          <a:xfrm>
            <a:off x="4795017" y="8301862"/>
            <a:ext cx="5190806" cy="4550926"/>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3" name="テキスト ボックス 102">
            <a:extLst>
              <a:ext uri="{FF2B5EF4-FFF2-40B4-BE49-F238E27FC236}">
                <a16:creationId xmlns:a16="http://schemas.microsoft.com/office/drawing/2014/main" id="{00000000-0008-0000-0100-000067000000}"/>
              </a:ext>
            </a:extLst>
          </xdr:cNvPr>
          <xdr:cNvSpPr txBox="1"/>
        </xdr:nvSpPr>
        <xdr:spPr>
          <a:xfrm>
            <a:off x="4714639" y="8058150"/>
            <a:ext cx="4080632" cy="276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従事者別直接人件費集計表（前期）作成</a:t>
            </a:r>
          </a:p>
        </xdr:txBody>
      </xdr:sp>
      <xdr:cxnSp macro="">
        <xdr:nvCxnSpPr>
          <xdr:cNvPr id="104" name="直線矢印コネクタ 103">
            <a:extLst>
              <a:ext uri="{FF2B5EF4-FFF2-40B4-BE49-F238E27FC236}">
                <a16:creationId xmlns:a16="http://schemas.microsoft.com/office/drawing/2014/main" id="{00000000-0008-0000-0100-000068000000}"/>
              </a:ext>
            </a:extLst>
          </xdr:cNvPr>
          <xdr:cNvCxnSpPr>
            <a:stCxn id="128" idx="1"/>
            <a:endCxn id="93" idx="3"/>
          </xdr:cNvCxnSpPr>
        </xdr:nvCxnSpPr>
        <xdr:spPr>
          <a:xfrm flipH="1">
            <a:off x="4336395" y="9611420"/>
            <a:ext cx="732495" cy="138303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05" name="テキスト ボックス 104">
            <a:extLst>
              <a:ext uri="{FF2B5EF4-FFF2-40B4-BE49-F238E27FC236}">
                <a16:creationId xmlns:a16="http://schemas.microsoft.com/office/drawing/2014/main" id="{00000000-0008-0000-0100-000069000000}"/>
              </a:ext>
            </a:extLst>
          </xdr:cNvPr>
          <xdr:cNvSpPr txBox="1"/>
        </xdr:nvSpPr>
        <xdr:spPr>
          <a:xfrm>
            <a:off x="898474" y="10067332"/>
            <a:ext cx="1090016" cy="2644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106" name="テキスト ボックス 105">
            <a:extLst>
              <a:ext uri="{FF2B5EF4-FFF2-40B4-BE49-F238E27FC236}">
                <a16:creationId xmlns:a16="http://schemas.microsoft.com/office/drawing/2014/main" id="{00000000-0008-0000-0100-00006A000000}"/>
              </a:ext>
            </a:extLst>
          </xdr:cNvPr>
          <xdr:cNvSpPr txBox="1"/>
        </xdr:nvSpPr>
        <xdr:spPr>
          <a:xfrm>
            <a:off x="1108010" y="11628617"/>
            <a:ext cx="3172688" cy="774873"/>
          </a:xfrm>
          <a:prstGeom prst="rect">
            <a:avLst/>
          </a:prstGeom>
          <a:noFill/>
          <a:ln w="28575">
            <a:solidFill>
              <a:srgbClr val="0070C0"/>
            </a:solidFill>
            <a:prstDash val="sysDot"/>
          </a:ln>
        </xdr:spPr>
        <xdr:style>
          <a:lnRef idx="0">
            <a:scrgbClr r="0" g="0" b="0"/>
          </a:lnRef>
          <a:fillRef idx="0">
            <a:scrgbClr r="0" g="0" b="0"/>
          </a:fillRef>
          <a:effectRef idx="0">
            <a:scrgbClr r="0" g="0" b="0"/>
          </a:effectRef>
          <a:fontRef idx="minor">
            <a:schemeClr val="tx1"/>
          </a:fontRef>
        </xdr:style>
        <xdr:txBody>
          <a:bodyPr vertOverflow="overflow" horzOverflow="overflow" wrap="none" rtlCol="0" anchor="ctr">
            <a:noAutofit/>
          </a:bodyPr>
          <a:lstStyle/>
          <a:p>
            <a:pPr algn="l"/>
            <a:r>
              <a:rPr kumimoji="1" lang="ja-JP" altLang="en-US" sz="1050" b="1">
                <a:solidFill>
                  <a:srgbClr val="0070C0"/>
                </a:solidFill>
              </a:rPr>
              <a:t>遂行状況報告を実施しない場合は</a:t>
            </a:r>
            <a:endParaRPr kumimoji="1" lang="en-US" altLang="ja-JP" sz="1050" b="1">
              <a:solidFill>
                <a:srgbClr val="0070C0"/>
              </a:solidFill>
            </a:endParaRPr>
          </a:p>
          <a:p>
            <a:pPr algn="l"/>
            <a:r>
              <a:rPr kumimoji="1" lang="ja-JP" altLang="en-US" sz="1050" b="1">
                <a:solidFill>
                  <a:srgbClr val="0070C0"/>
                </a:solidFill>
              </a:rPr>
              <a:t>［提出用］従事者別直接人件費集計表（前期）の</a:t>
            </a:r>
            <a:endParaRPr kumimoji="1" lang="en-US" altLang="ja-JP" sz="1050" b="1">
              <a:solidFill>
                <a:srgbClr val="0070C0"/>
              </a:solidFill>
            </a:endParaRPr>
          </a:p>
          <a:p>
            <a:pPr algn="l"/>
            <a:r>
              <a:rPr kumimoji="1" lang="ja-JP" altLang="en-US" sz="1050" b="1">
                <a:solidFill>
                  <a:srgbClr val="0070C0"/>
                </a:solidFill>
              </a:rPr>
              <a:t>データを記述する</a:t>
            </a:r>
          </a:p>
        </xdr:txBody>
      </xdr:sp>
      <xdr:sp macro="" textlink="">
        <xdr:nvSpPr>
          <xdr:cNvPr id="107" name="フローチャート: 書類 106">
            <a:extLst>
              <a:ext uri="{FF2B5EF4-FFF2-40B4-BE49-F238E27FC236}">
                <a16:creationId xmlns:a16="http://schemas.microsoft.com/office/drawing/2014/main" id="{00000000-0008-0000-0100-00006B000000}"/>
              </a:ext>
            </a:extLst>
          </xdr:cNvPr>
          <xdr:cNvSpPr/>
        </xdr:nvSpPr>
        <xdr:spPr>
          <a:xfrm>
            <a:off x="1646669" y="10641262"/>
            <a:ext cx="1079934" cy="706380"/>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2-1-1</a:t>
            </a:r>
            <a:endParaRPr kumimoji="1" lang="ja-JP" altLang="en-US" sz="1000" b="1">
              <a:solidFill>
                <a:sysClr val="windowText" lastClr="000000"/>
              </a:solidFill>
              <a:latin typeface="+mj-ea"/>
              <a:ea typeface="+mj-ea"/>
            </a:endParaRPr>
          </a:p>
        </xdr:txBody>
      </xdr:sp>
      <xdr:grpSp>
        <xdr:nvGrpSpPr>
          <xdr:cNvPr id="108" name="グループ化 107">
            <a:extLst>
              <a:ext uri="{FF2B5EF4-FFF2-40B4-BE49-F238E27FC236}">
                <a16:creationId xmlns:a16="http://schemas.microsoft.com/office/drawing/2014/main" id="{00000000-0008-0000-0100-00006C000000}"/>
              </a:ext>
            </a:extLst>
          </xdr:cNvPr>
          <xdr:cNvGrpSpPr/>
        </xdr:nvGrpSpPr>
        <xdr:grpSpPr>
          <a:xfrm>
            <a:off x="4819408" y="10403234"/>
            <a:ext cx="4833061" cy="1954278"/>
            <a:chOff x="5343525" y="5038251"/>
            <a:chExt cx="4833358" cy="1991960"/>
          </a:xfrm>
        </xdr:grpSpPr>
        <xdr:grpSp>
          <xdr:nvGrpSpPr>
            <xdr:cNvPr id="110" name="グループ化 109">
              <a:extLst>
                <a:ext uri="{FF2B5EF4-FFF2-40B4-BE49-F238E27FC236}">
                  <a16:creationId xmlns:a16="http://schemas.microsoft.com/office/drawing/2014/main" id="{00000000-0008-0000-0100-00006E000000}"/>
                </a:ext>
              </a:extLst>
            </xdr:cNvPr>
            <xdr:cNvGrpSpPr/>
          </xdr:nvGrpSpPr>
          <xdr:grpSpPr>
            <a:xfrm>
              <a:off x="5414383" y="5067352"/>
              <a:ext cx="4762500" cy="1962859"/>
              <a:chOff x="5414383" y="5067352"/>
              <a:chExt cx="4762500" cy="1962859"/>
            </a:xfrm>
          </xdr:grpSpPr>
          <xdr:sp macro="" textlink="">
            <xdr:nvSpPr>
              <xdr:cNvPr id="112" name="正方形/長方形 111">
                <a:extLst>
                  <a:ext uri="{FF2B5EF4-FFF2-40B4-BE49-F238E27FC236}">
                    <a16:creationId xmlns:a16="http://schemas.microsoft.com/office/drawing/2014/main" id="{00000000-0008-0000-0100-000070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13" name="テキスト ボックス 112">
                <a:extLst>
                  <a:ext uri="{FF2B5EF4-FFF2-40B4-BE49-F238E27FC236}">
                    <a16:creationId xmlns:a16="http://schemas.microsoft.com/office/drawing/2014/main" id="{00000000-0008-0000-0100-000071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114" name="フローチャート: 書類 113">
                <a:extLst>
                  <a:ext uri="{FF2B5EF4-FFF2-40B4-BE49-F238E27FC236}">
                    <a16:creationId xmlns:a16="http://schemas.microsoft.com/office/drawing/2014/main" id="{00000000-0008-0000-0100-000072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直接人件費集計表（前期）</a:t>
                </a:r>
              </a:p>
            </xdr:txBody>
          </xdr:sp>
          <xdr:sp macro="" textlink="">
            <xdr:nvSpPr>
              <xdr:cNvPr id="115" name="フローチャート: 複数書類 114">
                <a:extLst>
                  <a:ext uri="{FF2B5EF4-FFF2-40B4-BE49-F238E27FC236}">
                    <a16:creationId xmlns:a16="http://schemas.microsoft.com/office/drawing/2014/main" id="{00000000-0008-0000-0100-000073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p>
              <a:p>
                <a:pPr algn="ctr"/>
                <a:r>
                  <a:rPr kumimoji="1" lang="en-US" altLang="ja-JP" sz="1000" b="1">
                    <a:solidFill>
                      <a:sysClr val="windowText" lastClr="000000"/>
                    </a:solidFill>
                    <a:latin typeface="+mj-ea"/>
                    <a:ea typeface="+mj-ea"/>
                  </a:rPr>
                  <a:t>9</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116" name="右矢印 18">
                <a:extLst>
                  <a:ext uri="{FF2B5EF4-FFF2-40B4-BE49-F238E27FC236}">
                    <a16:creationId xmlns:a16="http://schemas.microsoft.com/office/drawing/2014/main" id="{00000000-0008-0000-0100-000074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 name="テキスト ボックス 116">
                <a:extLst>
                  <a:ext uri="{FF2B5EF4-FFF2-40B4-BE49-F238E27FC236}">
                    <a16:creationId xmlns:a16="http://schemas.microsoft.com/office/drawing/2014/main" id="{00000000-0008-0000-0100-000075000000}"/>
                  </a:ext>
                </a:extLst>
              </xdr:cNvPr>
              <xdr:cNvSpPr txBox="1"/>
            </xdr:nvSpPr>
            <xdr:spPr>
              <a:xfrm>
                <a:off x="5457127" y="5267312"/>
                <a:ext cx="1332000"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118" name="フローチャート: 書類 117">
                <a:extLst>
                  <a:ext uri="{FF2B5EF4-FFF2-40B4-BE49-F238E27FC236}">
                    <a16:creationId xmlns:a16="http://schemas.microsoft.com/office/drawing/2014/main" id="{00000000-0008-0000-0100-000076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直接人件費集計表（前期）</a:t>
                </a:r>
              </a:p>
            </xdr:txBody>
          </xdr:sp>
          <xdr:sp macro="" textlink="">
            <xdr:nvSpPr>
              <xdr:cNvPr id="119" name="右矢印 18">
                <a:extLst>
                  <a:ext uri="{FF2B5EF4-FFF2-40B4-BE49-F238E27FC236}">
                    <a16:creationId xmlns:a16="http://schemas.microsoft.com/office/drawing/2014/main" id="{00000000-0008-0000-0100-000077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1" name="テキスト ボックス 110">
              <a:extLst>
                <a:ext uri="{FF2B5EF4-FFF2-40B4-BE49-F238E27FC236}">
                  <a16:creationId xmlns:a16="http://schemas.microsoft.com/office/drawing/2014/main" id="{00000000-0008-0000-0100-00006F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09" name="直線矢印コネクタ 108">
            <a:extLst>
              <a:ext uri="{FF2B5EF4-FFF2-40B4-BE49-F238E27FC236}">
                <a16:creationId xmlns:a16="http://schemas.microsoft.com/office/drawing/2014/main" id="{00000000-0008-0000-0100-00006D000000}"/>
              </a:ext>
            </a:extLst>
          </xdr:cNvPr>
          <xdr:cNvCxnSpPr>
            <a:stCxn id="118" idx="1"/>
            <a:endCxn id="93" idx="3"/>
          </xdr:cNvCxnSpPr>
        </xdr:nvCxnSpPr>
        <xdr:spPr>
          <a:xfrm flipH="1" flipV="1">
            <a:off x="4336395" y="10994452"/>
            <a:ext cx="732495" cy="63544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147433</xdr:colOff>
      <xdr:row>15</xdr:row>
      <xdr:rowOff>178094</xdr:rowOff>
    </xdr:from>
    <xdr:to>
      <xdr:col>19</xdr:col>
      <xdr:colOff>224519</xdr:colOff>
      <xdr:row>20</xdr:row>
      <xdr:rowOff>70304</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10135076" y="6342130"/>
          <a:ext cx="4172836" cy="1212103"/>
        </a:xfrm>
        <a:prstGeom prst="rect">
          <a:avLst/>
        </a:prstGeom>
        <a:solidFill>
          <a:srgbClr val="FFFF00"/>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遂行状況報告をした場合、</a:t>
          </a:r>
          <a:r>
            <a:rPr kumimoji="1" lang="ja-JP" altLang="en-US" sz="1100" b="1">
              <a:solidFill>
                <a:schemeClr val="accent6">
                  <a:lumMod val="75000"/>
                </a:schemeClr>
              </a:solidFill>
              <a:latin typeface="+mn-ea"/>
              <a:ea typeface="+mn-ea"/>
            </a:rPr>
            <a:t>直接人件費総括表（前期）様式</a:t>
          </a:r>
          <a:r>
            <a:rPr kumimoji="1" lang="en-US" altLang="ja-JP" sz="1100" b="1">
              <a:solidFill>
                <a:schemeClr val="accent6">
                  <a:lumMod val="75000"/>
                </a:schemeClr>
              </a:solidFill>
              <a:latin typeface="+mn-ea"/>
              <a:ea typeface="+mn-ea"/>
            </a:rPr>
            <a:t>6-3</a:t>
          </a:r>
          <a:r>
            <a:rPr kumimoji="1" lang="ja-JP" altLang="en-US" sz="1100" b="1">
              <a:solidFill>
                <a:schemeClr val="accent6">
                  <a:lumMod val="75000"/>
                </a:schemeClr>
              </a:solidFill>
              <a:latin typeface="+mn-ea"/>
              <a:ea typeface="+mn-ea"/>
            </a:rPr>
            <a:t>号別紙</a:t>
          </a:r>
          <a:r>
            <a:rPr kumimoji="1" lang="en-US" altLang="ja-JP" sz="1100" b="1">
              <a:solidFill>
                <a:schemeClr val="accent6">
                  <a:lumMod val="75000"/>
                </a:schemeClr>
              </a:solidFill>
              <a:latin typeface="+mn-ea"/>
              <a:ea typeface="+mn-ea"/>
            </a:rPr>
            <a:t>3-1</a:t>
          </a:r>
          <a:r>
            <a:rPr kumimoji="1" lang="ja-JP" altLang="en-US" sz="1100" b="1">
              <a:solidFill>
                <a:schemeClr val="accent6">
                  <a:lumMod val="75000"/>
                </a:schemeClr>
              </a:solidFill>
              <a:latin typeface="+mn-ea"/>
              <a:ea typeface="+mn-ea"/>
            </a:rPr>
            <a:t>）</a:t>
          </a:r>
          <a:endParaRPr kumimoji="1" lang="en-US" altLang="ja-JP" sz="1100" b="1">
            <a:solidFill>
              <a:schemeClr val="accent6">
                <a:lumMod val="75000"/>
              </a:schemeClr>
            </a:solidFill>
            <a:latin typeface="+mn-ea"/>
            <a:ea typeface="+mn-ea"/>
          </a:endParaRPr>
        </a:p>
        <a:p>
          <a:pPr algn="l"/>
          <a:r>
            <a:rPr kumimoji="1" lang="en-US" altLang="ja-JP" sz="1100" b="1">
              <a:solidFill>
                <a:schemeClr val="accent6">
                  <a:lumMod val="75000"/>
                </a:schemeClr>
              </a:solidFill>
              <a:latin typeface="+mn-ea"/>
              <a:ea typeface="+mn-ea"/>
            </a:rPr>
            <a:t>   </a:t>
          </a:r>
          <a:r>
            <a:rPr kumimoji="1" lang="ja-JP" altLang="en-US" sz="1100">
              <a:solidFill>
                <a:srgbClr val="0000FF"/>
              </a:solidFill>
              <a:latin typeface="+mn-ea"/>
              <a:ea typeface="+mn-ea"/>
            </a:rPr>
            <a:t>（オレンジ色のシート）の値を上記赤枠内に手入力して下さい</a:t>
          </a:r>
          <a:endParaRPr kumimoji="1" lang="en-US" altLang="ja-JP" sz="1100">
            <a:solidFill>
              <a:srgbClr val="0000FF"/>
            </a:solidFill>
            <a:latin typeface="+mn-ea"/>
            <a:ea typeface="+mn-ea"/>
          </a:endParaRPr>
        </a:p>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左記実績報告欄に、中間報告時と中間報告後の全合計が反映されます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10</xdr:col>
      <xdr:colOff>196850</xdr:colOff>
      <xdr:row>8</xdr:row>
      <xdr:rowOff>282575</xdr:rowOff>
    </xdr:from>
    <xdr:to>
      <xdr:col>14</xdr:col>
      <xdr:colOff>657225</xdr:colOff>
      <xdr:row>13</xdr:row>
      <xdr:rowOff>409575</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10372725" y="3044825"/>
          <a:ext cx="3190875" cy="2508250"/>
        </a:xfrm>
        <a:prstGeom prst="rect">
          <a:avLst/>
        </a:prstGeom>
        <a:solidFill>
          <a:schemeClr val="accent6">
            <a:lumMod val="20000"/>
            <a:lumOff val="80000"/>
          </a:schemeClr>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100">
              <a:solidFill>
                <a:srgbClr val="FF0000"/>
              </a:solidFill>
              <a:latin typeface="+mj-ea"/>
              <a:ea typeface="+mj-ea"/>
            </a:rPr>
            <a:t>各「</a:t>
          </a:r>
          <a:r>
            <a:rPr kumimoji="1" lang="ja-JP" altLang="en-US" sz="1100" b="1" u="sng">
              <a:solidFill>
                <a:srgbClr val="FF0000"/>
              </a:solidFill>
              <a:latin typeface="+mj-ea"/>
              <a:ea typeface="+mj-ea"/>
            </a:rPr>
            <a:t>提出用］従事者別直接人件費集計表（後期）</a:t>
          </a:r>
          <a:r>
            <a:rPr kumimoji="1" lang="ja-JP" altLang="en-US" sz="1100">
              <a:solidFill>
                <a:srgbClr val="FF0000"/>
              </a:solidFill>
              <a:latin typeface="+mj-ea"/>
              <a:ea typeface="+mj-ea"/>
            </a:rPr>
            <a:t>」</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から</a:t>
          </a:r>
          <a:endParaRPr kumimoji="1" lang="en-US" altLang="ja-JP" sz="1100">
            <a:solidFill>
              <a:srgbClr val="FF0000"/>
            </a:solidFill>
            <a:latin typeface="+mj-ea"/>
            <a:ea typeface="+mj-ea"/>
          </a:endParaRPr>
        </a:p>
        <a:p>
          <a:pPr algn="l"/>
          <a:r>
            <a:rPr kumimoji="1" lang="ja-JP" altLang="en-US" sz="1100" b="1" u="sng">
              <a:solidFill>
                <a:srgbClr val="FF0000"/>
              </a:solidFill>
              <a:latin typeface="+mj-ea"/>
              <a:ea typeface="+mj-ea"/>
            </a:rPr>
            <a:t>氏名（従事者の氏名）</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従事時間（延べ時間、延べ分）</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人件費単価（時間単価）</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助成対象経費（時間給の合計）</a:t>
          </a:r>
          <a:r>
            <a:rPr kumimoji="1" lang="en-US" altLang="ja-JP" sz="1100">
              <a:solidFill>
                <a:srgbClr val="FF0000"/>
              </a:solidFill>
              <a:latin typeface="+mj-ea"/>
              <a:ea typeface="+mj-ea"/>
            </a:rPr>
            <a:t>※</a:t>
          </a:r>
        </a:p>
        <a:p>
          <a:pPr algn="l"/>
          <a:r>
            <a:rPr kumimoji="1" lang="ja-JP" altLang="en-US" sz="1100">
              <a:solidFill>
                <a:srgbClr val="FF0000"/>
              </a:solidFill>
              <a:latin typeface="+mj-ea"/>
              <a:ea typeface="+mj-ea"/>
            </a:rPr>
            <a:t>を書き写してください</a:t>
          </a:r>
          <a:endParaRPr kumimoji="1" lang="en-US" altLang="ja-JP" sz="1100">
            <a:solidFill>
              <a:srgbClr val="FF0000"/>
            </a:solidFill>
            <a:latin typeface="+mj-ea"/>
            <a:ea typeface="+mj-ea"/>
          </a:endParaRPr>
        </a:p>
        <a:p>
          <a:pPr algn="l"/>
          <a:endParaRPr kumimoji="1" lang="en-US" altLang="ja-JP" sz="1100">
            <a:solidFill>
              <a:srgbClr val="FF0000"/>
            </a:solidFill>
            <a:latin typeface="+mj-ea"/>
            <a:ea typeface="+mj-ea"/>
          </a:endParaRPr>
        </a:p>
        <a:p>
          <a:pPr algn="l"/>
          <a:r>
            <a:rPr kumimoji="1" lang="en-US" altLang="ja-JP" sz="1100">
              <a:solidFill>
                <a:srgbClr val="FF0000"/>
              </a:solidFill>
              <a:latin typeface="+mj-ea"/>
              <a:ea typeface="+mj-ea"/>
            </a:rPr>
            <a:t>※</a:t>
          </a:r>
          <a:r>
            <a:rPr kumimoji="1" lang="ja-JP" altLang="en-US" sz="1100">
              <a:solidFill>
                <a:srgbClr val="FF0000"/>
              </a:solidFill>
              <a:latin typeface="+mj-ea"/>
              <a:ea typeface="+mj-ea"/>
            </a:rPr>
            <a:t>　算定額と助成対象経費に差異がある場合</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　　　「算定額上限」と備考欄へ記入してください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6"/>
  <sheetViews>
    <sheetView workbookViewId="0">
      <selection activeCell="A5" sqref="A5"/>
    </sheetView>
  </sheetViews>
  <sheetFormatPr defaultColWidth="9" defaultRowHeight="12" x14ac:dyDescent="0.15"/>
  <cols>
    <col min="1" max="1" width="94.875" style="21" customWidth="1"/>
    <col min="2" max="16384" width="9" style="21"/>
  </cols>
  <sheetData>
    <row r="1" spans="1:1" ht="14.25" x14ac:dyDescent="0.15">
      <c r="A1" s="24" t="str">
        <f ca="1">RIGHT(CELL("filename",A1),
 LEN(CELL("filename",A1))
       -FIND("]",CELL("filename",A1)))</f>
        <v>本様式使用方法</v>
      </c>
    </row>
    <row r="2" spans="1:1" ht="6" customHeight="1" x14ac:dyDescent="0.15"/>
    <row r="3" spans="1:1" ht="14.25" x14ac:dyDescent="0.15">
      <c r="A3" s="23" t="s">
        <v>41</v>
      </c>
    </row>
    <row r="4" spans="1:1" ht="4.5" customHeight="1" x14ac:dyDescent="0.15"/>
    <row r="5" spans="1:1" ht="366" customHeight="1" x14ac:dyDescent="0.15">
      <c r="A5" s="144" t="s">
        <v>80</v>
      </c>
    </row>
    <row r="6" spans="1:1" x14ac:dyDescent="0.15">
      <c r="A6" s="22"/>
    </row>
  </sheetData>
  <sheetProtection sheet="1" objects="1" scenarios="1"/>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H44"/>
  <sheetViews>
    <sheetView tabSelected="1" workbookViewId="0">
      <selection activeCell="C8" sqref="C8"/>
    </sheetView>
  </sheetViews>
  <sheetFormatPr defaultColWidth="9" defaultRowHeight="13.5" x14ac:dyDescent="0.15"/>
  <cols>
    <col min="1" max="1" width="4.5" style="6" customWidth="1"/>
    <col min="2" max="2" width="49.375" style="6" customWidth="1"/>
    <col min="3" max="3" width="69.375" style="6" bestFit="1" customWidth="1"/>
    <col min="4" max="4" width="22.875" style="6" customWidth="1"/>
    <col min="5" max="5" width="2.375" style="6" customWidth="1"/>
    <col min="6" max="8" width="9" style="6" hidden="1" customWidth="1"/>
    <col min="9" max="16384" width="9" style="6"/>
  </cols>
  <sheetData>
    <row r="1" spans="1:8" ht="24.75" customHeight="1" x14ac:dyDescent="0.15">
      <c r="A1" s="170" t="s">
        <v>29</v>
      </c>
      <c r="B1" s="170"/>
      <c r="C1" s="170"/>
      <c r="D1" s="170"/>
    </row>
    <row r="2" spans="1:8" x14ac:dyDescent="0.15">
      <c r="B2" s="19"/>
    </row>
    <row r="3" spans="1:8" ht="21" customHeight="1" x14ac:dyDescent="0.15">
      <c r="B3" s="10" t="s">
        <v>11</v>
      </c>
      <c r="C3" s="11" t="s">
        <v>24</v>
      </c>
      <c r="D3" s="11" t="s">
        <v>26</v>
      </c>
    </row>
    <row r="4" spans="1:8" ht="18" customHeight="1" x14ac:dyDescent="0.15">
      <c r="B4" s="17" t="s">
        <v>25</v>
      </c>
      <c r="C4" s="56" t="s">
        <v>28</v>
      </c>
      <c r="D4" s="13" t="s">
        <v>27</v>
      </c>
    </row>
    <row r="5" spans="1:8" ht="18" customHeight="1" x14ac:dyDescent="0.15">
      <c r="B5" s="57" t="s">
        <v>30</v>
      </c>
      <c r="C5" s="14" t="s">
        <v>90</v>
      </c>
      <c r="D5" s="14" t="s">
        <v>35</v>
      </c>
    </row>
    <row r="6" spans="1:8" ht="18" customHeight="1" x14ac:dyDescent="0.15">
      <c r="B6" s="57" t="s">
        <v>89</v>
      </c>
      <c r="C6" s="14" t="s">
        <v>37</v>
      </c>
      <c r="D6" s="14" t="s">
        <v>35</v>
      </c>
    </row>
    <row r="7" spans="1:8" ht="18" customHeight="1" x14ac:dyDescent="0.15">
      <c r="B7" s="89" t="s">
        <v>83</v>
      </c>
      <c r="C7" s="14" t="s">
        <v>84</v>
      </c>
      <c r="D7" s="13" t="s">
        <v>36</v>
      </c>
    </row>
    <row r="8" spans="1:8" ht="18" customHeight="1" x14ac:dyDescent="0.15">
      <c r="B8" s="89" t="s">
        <v>68</v>
      </c>
      <c r="C8" s="14" t="s">
        <v>84</v>
      </c>
      <c r="D8" s="13" t="s">
        <v>36</v>
      </c>
    </row>
    <row r="9" spans="1:8" s="7" customFormat="1" ht="18" hidden="1" customHeight="1" x14ac:dyDescent="0.15">
      <c r="B9" s="53" t="s">
        <v>67</v>
      </c>
      <c r="C9" s="58" t="s">
        <v>65</v>
      </c>
      <c r="D9" s="59" t="s">
        <v>69</v>
      </c>
      <c r="F9" s="18"/>
      <c r="G9" s="18" t="s">
        <v>3</v>
      </c>
      <c r="H9" s="18" t="s">
        <v>4</v>
      </c>
    </row>
    <row r="10" spans="1:8" s="7" customFormat="1" ht="18" customHeight="1" x14ac:dyDescent="0.15">
      <c r="B10" s="53" t="s">
        <v>85</v>
      </c>
      <c r="C10" s="146" t="s">
        <v>86</v>
      </c>
      <c r="D10" s="147" t="s">
        <v>66</v>
      </c>
      <c r="F10" s="18"/>
      <c r="G10" s="18"/>
      <c r="H10" s="18"/>
    </row>
    <row r="11" spans="1:8" s="7" customFormat="1" ht="27" x14ac:dyDescent="0.15">
      <c r="B11" s="217" t="s">
        <v>87</v>
      </c>
      <c r="C11" s="146" t="s">
        <v>88</v>
      </c>
      <c r="D11" s="147" t="s">
        <v>66</v>
      </c>
      <c r="F11" s="18"/>
      <c r="G11" s="18"/>
      <c r="H11" s="18"/>
    </row>
    <row r="13" spans="1:8" ht="15.75" customHeight="1" x14ac:dyDescent="0.15">
      <c r="B13" s="145" t="s">
        <v>74</v>
      </c>
      <c r="D13" s="12"/>
    </row>
    <row r="14" spans="1:8" ht="15.75" customHeight="1" x14ac:dyDescent="0.15">
      <c r="D14" s="12"/>
    </row>
    <row r="44" spans="2:2" x14ac:dyDescent="0.15">
      <c r="B44" s="145" t="s">
        <v>73</v>
      </c>
    </row>
  </sheetData>
  <sheetProtection sheet="1" objects="1"/>
  <mergeCells count="1">
    <mergeCell ref="A1:D1"/>
  </mergeCells>
  <phoneticPr fontId="3"/>
  <hyperlinks>
    <hyperlink ref="B4" location="初期条件設定表!A1" display="初期条件設定表"/>
    <hyperlink ref="B7" location="'直接人件費総括表（前期・後期合計）'!A1" display="直接人件費総括表（前期・後期合計）"/>
    <hyperlink ref="B8" location="'人件費総括表（後期）'!A1" display="直接人件費総括表（後期）"/>
  </hyperlinks>
  <pageMargins left="0.7" right="0.7" top="0.75" bottom="0.75" header="0.3" footer="0.3"/>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W47"/>
  <sheetViews>
    <sheetView view="pageBreakPreview" zoomScale="60" zoomScaleNormal="100" workbookViewId="0">
      <selection activeCell="D14" sqref="D14"/>
    </sheetView>
  </sheetViews>
  <sheetFormatPr defaultRowHeight="13.5" x14ac:dyDescent="0.15"/>
  <cols>
    <col min="1" max="1" width="3.375" customWidth="1"/>
    <col min="2" max="2" width="13.125" customWidth="1"/>
    <col min="3" max="10" width="8.625" customWidth="1"/>
    <col min="11" max="11" width="1.125" hidden="1" customWidth="1"/>
    <col min="12" max="12" width="10.625" hidden="1" customWidth="1"/>
    <col min="13" max="19" width="10.625" style="115" hidden="1" customWidth="1"/>
    <col min="20" max="20" width="11.75" style="115" hidden="1" customWidth="1"/>
    <col min="21" max="21" width="10.625" style="115" hidden="1" customWidth="1"/>
    <col min="22" max="22" width="11.625" style="115" hidden="1" customWidth="1"/>
    <col min="23" max="23" width="10.625" hidden="1" customWidth="1"/>
    <col min="24" max="24" width="10.625" customWidth="1"/>
  </cols>
  <sheetData>
    <row r="1" spans="2:22" ht="27" customHeight="1" thickBot="1" x14ac:dyDescent="0.25">
      <c r="B1" s="171" t="s">
        <v>25</v>
      </c>
      <c r="C1" s="171"/>
      <c r="D1" s="171"/>
      <c r="E1" s="171"/>
      <c r="F1" s="171"/>
      <c r="G1" s="171"/>
      <c r="H1" s="171"/>
      <c r="I1" s="171"/>
      <c r="J1" s="171"/>
      <c r="K1" s="9"/>
      <c r="M1" s="172" t="s">
        <v>20</v>
      </c>
      <c r="N1" s="173"/>
      <c r="O1" s="173"/>
      <c r="P1" s="173"/>
      <c r="Q1" s="173"/>
      <c r="R1" s="173"/>
      <c r="S1" s="173"/>
      <c r="T1" s="174"/>
      <c r="U1" s="174"/>
      <c r="V1" s="175"/>
    </row>
    <row r="2" spans="2:22" ht="20.25" customHeight="1" thickTop="1" x14ac:dyDescent="0.15">
      <c r="B2" s="176" t="s">
        <v>75</v>
      </c>
      <c r="C2" s="177"/>
      <c r="D2" s="177"/>
      <c r="E2" s="177"/>
      <c r="F2" s="177"/>
      <c r="G2" s="177"/>
      <c r="H2" s="177"/>
      <c r="I2" s="177"/>
      <c r="J2" s="177"/>
      <c r="M2" s="111"/>
      <c r="N2" s="112" t="s">
        <v>3</v>
      </c>
      <c r="O2" s="112" t="s">
        <v>4</v>
      </c>
      <c r="P2" s="112" t="s">
        <v>22</v>
      </c>
      <c r="Q2" s="113" t="s">
        <v>19</v>
      </c>
      <c r="R2" s="112" t="s">
        <v>21</v>
      </c>
      <c r="S2" s="112" t="s">
        <v>38</v>
      </c>
      <c r="T2" s="112" t="s">
        <v>44</v>
      </c>
      <c r="U2" s="112" t="s">
        <v>57</v>
      </c>
      <c r="V2" s="114"/>
    </row>
    <row r="3" spans="2:22" ht="20.25" customHeight="1" x14ac:dyDescent="0.15">
      <c r="B3" s="177"/>
      <c r="C3" s="177"/>
      <c r="D3" s="177"/>
      <c r="E3" s="177"/>
      <c r="F3" s="177"/>
      <c r="G3" s="177"/>
      <c r="H3" s="177"/>
      <c r="I3" s="177"/>
      <c r="J3" s="177"/>
      <c r="M3" s="111"/>
      <c r="N3" s="112"/>
      <c r="O3" s="112"/>
      <c r="P3" s="112"/>
      <c r="Q3" s="113"/>
      <c r="R3" s="112"/>
      <c r="S3" s="112"/>
      <c r="V3" s="114"/>
    </row>
    <row r="4" spans="2:22" ht="20.25" customHeight="1" x14ac:dyDescent="0.15">
      <c r="B4" s="177"/>
      <c r="C4" s="177"/>
      <c r="D4" s="177"/>
      <c r="E4" s="177"/>
      <c r="F4" s="177"/>
      <c r="G4" s="177"/>
      <c r="H4" s="177"/>
      <c r="I4" s="177"/>
      <c r="J4" s="177"/>
      <c r="M4" s="111"/>
      <c r="N4" s="112"/>
      <c r="O4" s="112"/>
      <c r="P4" s="112"/>
      <c r="Q4" s="113"/>
      <c r="R4" s="112"/>
      <c r="S4" s="112"/>
      <c r="V4" s="114"/>
    </row>
    <row r="5" spans="2:22" s="6" customFormat="1" ht="20.25" customHeight="1" x14ac:dyDescent="0.15">
      <c r="B5" s="16" t="s">
        <v>5</v>
      </c>
      <c r="M5" s="111">
        <v>1</v>
      </c>
      <c r="N5" s="116">
        <v>2020</v>
      </c>
      <c r="O5" s="117">
        <v>1</v>
      </c>
      <c r="P5" s="118" t="s">
        <v>17</v>
      </c>
      <c r="Q5" s="119" t="str">
        <f>IF(C18="","",C18)&amp;IF(OR(C19="",C19=C18),"",C19)&amp;IF(OR(C20="",C20=C19,C20=C18),"",C20)</f>
        <v/>
      </c>
      <c r="R5" s="118">
        <v>1</v>
      </c>
      <c r="S5" s="120" t="s">
        <v>40</v>
      </c>
      <c r="T5" s="121" t="s">
        <v>49</v>
      </c>
      <c r="U5" s="121" t="s">
        <v>49</v>
      </c>
      <c r="V5" s="122"/>
    </row>
    <row r="6" spans="2:22" s="6" customFormat="1" ht="20.25" customHeight="1" x14ac:dyDescent="0.15">
      <c r="B6" s="8" t="s">
        <v>5</v>
      </c>
      <c r="C6" s="178" t="s">
        <v>43</v>
      </c>
      <c r="D6" s="179"/>
      <c r="E6" s="179"/>
      <c r="F6" s="179"/>
      <c r="G6" s="180"/>
      <c r="M6" s="111">
        <v>2</v>
      </c>
      <c r="N6" s="123">
        <v>2021</v>
      </c>
      <c r="O6" s="117">
        <v>2</v>
      </c>
      <c r="P6" s="124" t="s">
        <v>10</v>
      </c>
      <c r="Q6" s="113"/>
      <c r="R6" s="124">
        <v>2</v>
      </c>
      <c r="S6" s="125" t="s">
        <v>39</v>
      </c>
      <c r="T6" s="126" t="s">
        <v>50</v>
      </c>
      <c r="U6" s="126">
        <f t="shared" ref="U6:U15" si="0">C30</f>
        <v>0</v>
      </c>
      <c r="V6" s="122"/>
    </row>
    <row r="7" spans="2:22" s="6" customFormat="1" ht="20.25" customHeight="1" x14ac:dyDescent="0.15">
      <c r="B7" s="61"/>
      <c r="C7" s="76"/>
      <c r="D7" s="76"/>
      <c r="E7" s="76"/>
      <c r="F7" s="76"/>
      <c r="G7" s="76"/>
      <c r="M7" s="111">
        <v>3</v>
      </c>
      <c r="N7" s="123">
        <v>2022</v>
      </c>
      <c r="O7" s="117">
        <v>3</v>
      </c>
      <c r="P7" s="124" t="s">
        <v>13</v>
      </c>
      <c r="Q7" s="113"/>
      <c r="R7" s="124">
        <v>3</v>
      </c>
      <c r="S7" s="127"/>
      <c r="T7" s="126" t="s">
        <v>45</v>
      </c>
      <c r="U7" s="126">
        <f t="shared" si="0"/>
        <v>0</v>
      </c>
      <c r="V7" s="122"/>
    </row>
    <row r="8" spans="2:22" s="6" customFormat="1" ht="20.25" customHeight="1" x14ac:dyDescent="0.15">
      <c r="B8" s="54" t="s">
        <v>63</v>
      </c>
      <c r="C8"/>
      <c r="D8"/>
      <c r="E8"/>
      <c r="F8"/>
      <c r="G8"/>
      <c r="H8"/>
      <c r="I8"/>
      <c r="J8"/>
      <c r="M8" s="111">
        <v>4</v>
      </c>
      <c r="N8" s="123">
        <v>2023</v>
      </c>
      <c r="O8" s="117">
        <v>4</v>
      </c>
      <c r="P8" s="124" t="s">
        <v>18</v>
      </c>
      <c r="Q8" s="113"/>
      <c r="R8" s="124">
        <v>4</v>
      </c>
      <c r="S8" s="127"/>
      <c r="T8" s="126" t="s">
        <v>46</v>
      </c>
      <c r="U8" s="126">
        <f t="shared" si="0"/>
        <v>0</v>
      </c>
      <c r="V8" s="122"/>
    </row>
    <row r="9" spans="2:22" s="6" customFormat="1" ht="20.25" customHeight="1" x14ac:dyDescent="0.15">
      <c r="B9"/>
      <c r="C9" s="55" t="s">
        <v>64</v>
      </c>
      <c r="E9" s="110">
        <v>2025</v>
      </c>
      <c r="F9" t="s">
        <v>3</v>
      </c>
      <c r="G9" s="110">
        <v>10</v>
      </c>
      <c r="H9" t="s">
        <v>4</v>
      </c>
      <c r="I9" s="110">
        <v>31</v>
      </c>
      <c r="J9" t="s">
        <v>10</v>
      </c>
      <c r="M9" s="111">
        <v>5</v>
      </c>
      <c r="N9" s="123">
        <v>2024</v>
      </c>
      <c r="O9" s="117">
        <v>5</v>
      </c>
      <c r="P9" s="124" t="s">
        <v>14</v>
      </c>
      <c r="Q9" s="113"/>
      <c r="R9" s="124">
        <v>5</v>
      </c>
      <c r="S9" s="127"/>
      <c r="T9" s="126" t="s">
        <v>51</v>
      </c>
      <c r="U9" s="126">
        <f t="shared" si="0"/>
        <v>0</v>
      </c>
      <c r="V9" s="122"/>
    </row>
    <row r="10" spans="2:22" s="6" customFormat="1" ht="20.25" customHeight="1" x14ac:dyDescent="0.15">
      <c r="B10" s="61"/>
      <c r="C10" s="62"/>
      <c r="D10" s="60"/>
      <c r="E10" s="63"/>
      <c r="F10" s="64"/>
      <c r="G10" s="60"/>
      <c r="H10" s="60"/>
      <c r="I10" s="60"/>
      <c r="J10" s="60"/>
      <c r="M10" s="111">
        <v>6</v>
      </c>
      <c r="N10" s="123">
        <v>2025</v>
      </c>
      <c r="O10" s="117">
        <v>6</v>
      </c>
      <c r="P10" s="124" t="s">
        <v>15</v>
      </c>
      <c r="Q10" s="113"/>
      <c r="R10" s="124">
        <v>6</v>
      </c>
      <c r="S10" s="127"/>
      <c r="T10" s="126" t="s">
        <v>47</v>
      </c>
      <c r="U10" s="126">
        <f t="shared" si="0"/>
        <v>0</v>
      </c>
      <c r="V10" s="122"/>
    </row>
    <row r="11" spans="2:22" s="6" customFormat="1" ht="20.25" customHeight="1" x14ac:dyDescent="0.15">
      <c r="B11" s="61"/>
      <c r="C11" s="62"/>
      <c r="D11" s="65"/>
      <c r="E11" s="62"/>
      <c r="F11" s="64"/>
      <c r="G11" s="60"/>
      <c r="H11" s="181"/>
      <c r="I11" s="181"/>
      <c r="J11" s="181"/>
      <c r="M11" s="111">
        <v>7</v>
      </c>
      <c r="N11" s="123">
        <v>2026</v>
      </c>
      <c r="O11" s="117">
        <v>7</v>
      </c>
      <c r="P11" s="124" t="s">
        <v>16</v>
      </c>
      <c r="Q11" s="113"/>
      <c r="R11" s="124">
        <v>7</v>
      </c>
      <c r="S11" s="127"/>
      <c r="T11" s="126" t="s">
        <v>52</v>
      </c>
      <c r="U11" s="126">
        <f t="shared" si="0"/>
        <v>0</v>
      </c>
      <c r="V11" s="122"/>
    </row>
    <row r="12" spans="2:22" s="6" customFormat="1" ht="20.25" customHeight="1" x14ac:dyDescent="0.15">
      <c r="B12" s="61"/>
      <c r="C12" s="62"/>
      <c r="D12" s="65"/>
      <c r="E12" s="62"/>
      <c r="F12" s="64"/>
      <c r="G12" s="60"/>
      <c r="H12" s="181"/>
      <c r="I12" s="181"/>
      <c r="J12" s="181"/>
      <c r="M12" s="111">
        <v>8</v>
      </c>
      <c r="N12" s="128">
        <v>2027</v>
      </c>
      <c r="O12" s="117">
        <v>8</v>
      </c>
      <c r="P12" s="129"/>
      <c r="Q12" s="113"/>
      <c r="R12" s="124">
        <v>8</v>
      </c>
      <c r="S12" s="127"/>
      <c r="T12" s="126" t="s">
        <v>53</v>
      </c>
      <c r="U12" s="126">
        <f t="shared" si="0"/>
        <v>0</v>
      </c>
      <c r="V12" s="122"/>
    </row>
    <row r="13" spans="2:22" s="6" customFormat="1" ht="20.25" customHeight="1" x14ac:dyDescent="0.15">
      <c r="B13" s="61"/>
      <c r="C13" s="62"/>
      <c r="D13" s="65"/>
      <c r="E13" s="62"/>
      <c r="F13" s="64"/>
      <c r="G13" s="60"/>
      <c r="H13" s="181"/>
      <c r="I13" s="181"/>
      <c r="J13" s="181"/>
      <c r="M13" s="111">
        <v>9</v>
      </c>
      <c r="N13" s="113"/>
      <c r="O13" s="117">
        <v>9</v>
      </c>
      <c r="P13" s="113"/>
      <c r="Q13" s="113"/>
      <c r="R13" s="124">
        <v>9</v>
      </c>
      <c r="S13" s="127"/>
      <c r="T13" s="126" t="s">
        <v>48</v>
      </c>
      <c r="U13" s="126">
        <f t="shared" si="0"/>
        <v>0</v>
      </c>
      <c r="V13" s="122"/>
    </row>
    <row r="14" spans="2:22" s="6" customFormat="1" ht="20.25" customHeight="1" x14ac:dyDescent="0.15">
      <c r="B14" s="61"/>
      <c r="C14" s="62"/>
      <c r="D14" s="60"/>
      <c r="E14" s="63"/>
      <c r="F14" s="64"/>
      <c r="G14" s="60"/>
      <c r="H14" s="60"/>
      <c r="I14" s="60"/>
      <c r="J14" s="60"/>
      <c r="M14" s="111">
        <v>10</v>
      </c>
      <c r="N14" s="113"/>
      <c r="O14" s="117">
        <v>10</v>
      </c>
      <c r="P14" s="113"/>
      <c r="Q14" s="113"/>
      <c r="R14" s="124">
        <v>10</v>
      </c>
      <c r="S14" s="127"/>
      <c r="T14" s="126" t="s">
        <v>54</v>
      </c>
      <c r="U14" s="126">
        <f t="shared" si="0"/>
        <v>0</v>
      </c>
      <c r="V14" s="122"/>
    </row>
    <row r="15" spans="2:22" s="6" customFormat="1" ht="20.25" customHeight="1" x14ac:dyDescent="0.15">
      <c r="B15" s="61"/>
      <c r="C15" s="62"/>
      <c r="D15" s="60"/>
      <c r="E15" s="64"/>
      <c r="F15" s="60"/>
      <c r="G15" s="60"/>
      <c r="H15" s="60"/>
      <c r="I15" s="60"/>
      <c r="J15" s="60"/>
      <c r="M15" s="111">
        <v>11</v>
      </c>
      <c r="N15" s="113"/>
      <c r="O15" s="117">
        <v>11</v>
      </c>
      <c r="P15" s="113"/>
      <c r="Q15" s="113"/>
      <c r="R15" s="124">
        <v>11</v>
      </c>
      <c r="S15" s="127"/>
      <c r="T15" s="126" t="s">
        <v>55</v>
      </c>
      <c r="U15" s="126">
        <f t="shared" si="0"/>
        <v>0</v>
      </c>
      <c r="V15" s="122"/>
    </row>
    <row r="16" spans="2:22" s="6" customFormat="1" ht="20.25" customHeight="1" x14ac:dyDescent="0.15">
      <c r="B16" s="60"/>
      <c r="C16" s="60"/>
      <c r="D16" s="60"/>
      <c r="E16" s="60"/>
      <c r="F16" s="60"/>
      <c r="G16" s="60"/>
      <c r="H16" s="60"/>
      <c r="I16" s="60"/>
      <c r="J16" s="60"/>
      <c r="M16" s="111">
        <v>12</v>
      </c>
      <c r="N16" s="113"/>
      <c r="O16" s="117">
        <v>12</v>
      </c>
      <c r="P16" s="113"/>
      <c r="Q16" s="113"/>
      <c r="R16" s="124">
        <v>12</v>
      </c>
      <c r="S16" s="127"/>
      <c r="T16" s="126" t="s">
        <v>56</v>
      </c>
      <c r="U16" s="126">
        <f t="shared" ref="U16:U25" si="1">H30</f>
        <v>0</v>
      </c>
      <c r="V16" s="122"/>
    </row>
    <row r="17" spans="2:22" s="6" customFormat="1" ht="20.25" customHeight="1" x14ac:dyDescent="0.15">
      <c r="B17" s="66"/>
      <c r="C17" s="67"/>
      <c r="D17" s="67"/>
      <c r="E17" s="67"/>
      <c r="F17" s="60"/>
      <c r="G17" s="60"/>
      <c r="H17" s="60"/>
      <c r="I17" s="60"/>
      <c r="J17" s="60"/>
      <c r="M17" s="111">
        <v>13</v>
      </c>
      <c r="N17" s="113"/>
      <c r="O17" s="113"/>
      <c r="P17" s="113"/>
      <c r="Q17" s="113"/>
      <c r="R17" s="124">
        <v>13</v>
      </c>
      <c r="S17" s="127"/>
      <c r="T17" s="126" t="s">
        <v>56</v>
      </c>
      <c r="U17" s="126">
        <f t="shared" si="1"/>
        <v>0</v>
      </c>
      <c r="V17" s="122"/>
    </row>
    <row r="18" spans="2:22" s="6" customFormat="1" ht="20.25" customHeight="1" x14ac:dyDescent="0.15">
      <c r="B18" s="68"/>
      <c r="C18" s="69"/>
      <c r="D18" s="70"/>
      <c r="E18" s="71"/>
      <c r="F18" s="60"/>
      <c r="G18" s="60"/>
      <c r="H18" s="60"/>
      <c r="I18" s="60"/>
      <c r="J18" s="60"/>
      <c r="M18" s="111">
        <v>14</v>
      </c>
      <c r="N18" s="113"/>
      <c r="O18" s="113"/>
      <c r="P18" s="113"/>
      <c r="Q18" s="113"/>
      <c r="R18" s="124">
        <v>14</v>
      </c>
      <c r="S18" s="127"/>
      <c r="T18" s="126" t="s">
        <v>56</v>
      </c>
      <c r="U18" s="126">
        <f t="shared" si="1"/>
        <v>0</v>
      </c>
      <c r="V18" s="122"/>
    </row>
    <row r="19" spans="2:22" s="6" customFormat="1" ht="20.25" customHeight="1" x14ac:dyDescent="0.15">
      <c r="B19" s="72"/>
      <c r="C19" s="69"/>
      <c r="D19" s="67"/>
      <c r="E19" s="71"/>
      <c r="F19" s="60"/>
      <c r="G19" s="60"/>
      <c r="H19" s="60"/>
      <c r="I19" s="60"/>
      <c r="J19" s="60"/>
      <c r="M19" s="111">
        <v>15</v>
      </c>
      <c r="N19" s="113"/>
      <c r="O19" s="113"/>
      <c r="P19" s="113"/>
      <c r="Q19" s="113"/>
      <c r="R19" s="124">
        <v>15</v>
      </c>
      <c r="S19" s="127"/>
      <c r="T19" s="126" t="s">
        <v>56</v>
      </c>
      <c r="U19" s="126">
        <f t="shared" si="1"/>
        <v>0</v>
      </c>
      <c r="V19" s="122"/>
    </row>
    <row r="20" spans="2:22" s="6" customFormat="1" ht="20.25" customHeight="1" x14ac:dyDescent="0.15">
      <c r="B20" s="68"/>
      <c r="C20" s="69"/>
      <c r="D20" s="70"/>
      <c r="E20" s="71"/>
      <c r="F20" s="60"/>
      <c r="G20" s="60"/>
      <c r="H20" s="60"/>
      <c r="I20" s="60"/>
      <c r="J20" s="60"/>
      <c r="M20" s="111">
        <v>16</v>
      </c>
      <c r="N20" s="113"/>
      <c r="O20" s="113"/>
      <c r="P20" s="113"/>
      <c r="Q20" s="113"/>
      <c r="R20" s="124">
        <v>16</v>
      </c>
      <c r="S20" s="127"/>
      <c r="T20" s="126" t="s">
        <v>56</v>
      </c>
      <c r="U20" s="126">
        <f t="shared" si="1"/>
        <v>0</v>
      </c>
      <c r="V20" s="122"/>
    </row>
    <row r="21" spans="2:22" s="6" customFormat="1" ht="20.25" customHeight="1" x14ac:dyDescent="0.15">
      <c r="B21" s="67"/>
      <c r="C21" s="73"/>
      <c r="D21" s="67"/>
      <c r="E21" s="67"/>
      <c r="F21" s="60"/>
      <c r="G21" s="60"/>
      <c r="H21" s="60"/>
      <c r="I21" s="60"/>
      <c r="J21" s="60"/>
      <c r="M21" s="111">
        <v>17</v>
      </c>
      <c r="N21" s="113"/>
      <c r="O21" s="113"/>
      <c r="P21" s="113"/>
      <c r="Q21" s="113"/>
      <c r="R21" s="124">
        <v>17</v>
      </c>
      <c r="S21" s="127"/>
      <c r="T21" s="126" t="s">
        <v>56</v>
      </c>
      <c r="U21" s="126">
        <f t="shared" si="1"/>
        <v>0</v>
      </c>
      <c r="V21" s="122"/>
    </row>
    <row r="22" spans="2:22" s="6" customFormat="1" ht="20.25" customHeight="1" x14ac:dyDescent="0.15">
      <c r="B22" s="70"/>
      <c r="C22" s="74"/>
      <c r="D22" s="70"/>
      <c r="E22" s="70"/>
      <c r="F22" s="60"/>
      <c r="G22" s="60"/>
      <c r="H22" s="60"/>
      <c r="I22" s="60"/>
      <c r="J22" s="60"/>
      <c r="M22" s="111">
        <v>18</v>
      </c>
      <c r="N22" s="113"/>
      <c r="O22" s="113"/>
      <c r="P22" s="113"/>
      <c r="Q22" s="113"/>
      <c r="R22" s="124">
        <v>18</v>
      </c>
      <c r="S22" s="127"/>
      <c r="T22" s="126" t="s">
        <v>56</v>
      </c>
      <c r="U22" s="126">
        <f t="shared" si="1"/>
        <v>0</v>
      </c>
      <c r="V22" s="122"/>
    </row>
    <row r="23" spans="2:22" s="6" customFormat="1" ht="20.25" customHeight="1" x14ac:dyDescent="0.15">
      <c r="B23" s="66"/>
      <c r="C23" s="67"/>
      <c r="D23" s="67"/>
      <c r="E23" s="67"/>
      <c r="F23" s="75"/>
      <c r="G23" s="75"/>
      <c r="H23" s="75"/>
      <c r="I23" s="75"/>
      <c r="J23" s="75"/>
      <c r="M23" s="111">
        <v>19</v>
      </c>
      <c r="N23" s="113"/>
      <c r="O23" s="113"/>
      <c r="P23" s="113"/>
      <c r="Q23" s="113"/>
      <c r="R23" s="124">
        <v>19</v>
      </c>
      <c r="S23" s="127"/>
      <c r="T23" s="126" t="s">
        <v>56</v>
      </c>
      <c r="U23" s="126">
        <f t="shared" si="1"/>
        <v>0</v>
      </c>
      <c r="V23" s="122"/>
    </row>
    <row r="24" spans="2:22" s="6" customFormat="1" ht="20.25" customHeight="1" x14ac:dyDescent="0.15">
      <c r="B24" s="72"/>
      <c r="C24" s="69"/>
      <c r="D24" s="67"/>
      <c r="E24" s="71"/>
      <c r="F24" s="75"/>
      <c r="G24" s="75"/>
      <c r="H24" s="75"/>
      <c r="I24" s="75"/>
      <c r="J24" s="75"/>
      <c r="M24" s="111">
        <v>20</v>
      </c>
      <c r="N24" s="113"/>
      <c r="O24" s="113"/>
      <c r="P24" s="113"/>
      <c r="Q24" s="113"/>
      <c r="R24" s="124">
        <v>20</v>
      </c>
      <c r="S24" s="127"/>
      <c r="T24" s="126" t="s">
        <v>56</v>
      </c>
      <c r="U24" s="126">
        <f t="shared" si="1"/>
        <v>0</v>
      </c>
      <c r="V24" s="122"/>
    </row>
    <row r="25" spans="2:22" s="6" customFormat="1" ht="20.25" customHeight="1" x14ac:dyDescent="0.15">
      <c r="B25" s="60"/>
      <c r="C25" s="64"/>
      <c r="D25" s="60"/>
      <c r="E25" s="60"/>
      <c r="F25" s="60"/>
      <c r="G25" s="60"/>
      <c r="H25" s="60"/>
      <c r="I25" s="60"/>
      <c r="J25" s="60"/>
      <c r="M25" s="111">
        <v>21</v>
      </c>
      <c r="N25" s="113"/>
      <c r="O25" s="113"/>
      <c r="P25" s="113"/>
      <c r="Q25" s="113"/>
      <c r="R25" s="124">
        <v>21</v>
      </c>
      <c r="S25" s="127"/>
      <c r="T25" s="126" t="s">
        <v>56</v>
      </c>
      <c r="U25" s="126">
        <f t="shared" si="1"/>
        <v>0</v>
      </c>
      <c r="V25" s="122"/>
    </row>
    <row r="26" spans="2:22" s="6" customFormat="1" ht="20.25" customHeight="1" x14ac:dyDescent="0.15">
      <c r="B26" s="61"/>
      <c r="C26" s="69"/>
      <c r="D26" s="60"/>
      <c r="E26" s="60"/>
      <c r="F26" s="60"/>
      <c r="G26" s="60"/>
      <c r="H26" s="60"/>
      <c r="I26" s="60"/>
      <c r="J26" s="60"/>
      <c r="M26" s="111">
        <v>22</v>
      </c>
      <c r="N26" s="113"/>
      <c r="O26" s="113"/>
      <c r="P26" s="113"/>
      <c r="Q26" s="113"/>
      <c r="R26" s="124">
        <v>22</v>
      </c>
      <c r="S26" s="127"/>
      <c r="T26" s="130" t="s">
        <v>56</v>
      </c>
      <c r="U26" s="130" t="s">
        <v>56</v>
      </c>
      <c r="V26" s="122"/>
    </row>
    <row r="27" spans="2:22" s="6" customFormat="1" ht="20.25" customHeight="1" x14ac:dyDescent="0.15">
      <c r="B27" s="60"/>
      <c r="C27" s="64"/>
      <c r="D27" s="60"/>
      <c r="E27" s="60"/>
      <c r="F27" s="60"/>
      <c r="G27" s="60"/>
      <c r="H27" s="60"/>
      <c r="I27" s="60"/>
      <c r="J27" s="60"/>
      <c r="M27" s="111">
        <v>23</v>
      </c>
      <c r="N27" s="113"/>
      <c r="O27" s="113"/>
      <c r="P27" s="113"/>
      <c r="Q27" s="113"/>
      <c r="R27" s="124">
        <v>23</v>
      </c>
      <c r="S27" s="127"/>
      <c r="T27" s="127"/>
      <c r="U27" s="127"/>
      <c r="V27" s="122"/>
    </row>
    <row r="28" spans="2:22" s="6" customFormat="1" ht="20.25" customHeight="1" x14ac:dyDescent="0.15">
      <c r="B28" s="60"/>
      <c r="C28" s="60"/>
      <c r="D28" s="60"/>
      <c r="E28" s="60"/>
      <c r="F28" s="60"/>
      <c r="G28" s="60"/>
      <c r="H28" s="60"/>
      <c r="I28" s="60"/>
      <c r="J28" s="60"/>
      <c r="M28" s="111">
        <v>24</v>
      </c>
      <c r="N28" s="113"/>
      <c r="O28" s="113"/>
      <c r="P28" s="113"/>
      <c r="Q28" s="113"/>
      <c r="R28" s="124">
        <v>24</v>
      </c>
      <c r="S28" s="127"/>
      <c r="T28" s="127"/>
      <c r="U28" s="127"/>
      <c r="V28" s="122"/>
    </row>
    <row r="29" spans="2:22" s="6" customFormat="1" ht="20.25" customHeight="1" x14ac:dyDescent="0.15">
      <c r="B29" s="66"/>
      <c r="C29" s="60"/>
      <c r="D29" s="60"/>
      <c r="E29" s="60"/>
      <c r="F29" s="60"/>
      <c r="G29" s="60"/>
      <c r="H29" s="60"/>
      <c r="I29" s="60"/>
      <c r="J29" s="60"/>
      <c r="M29" s="111">
        <v>25</v>
      </c>
      <c r="N29" s="113"/>
      <c r="O29" s="113"/>
      <c r="P29" s="113"/>
      <c r="Q29" s="113"/>
      <c r="R29" s="124">
        <v>25</v>
      </c>
      <c r="S29" s="127"/>
      <c r="T29" s="127"/>
      <c r="U29" s="127"/>
      <c r="V29" s="122"/>
    </row>
    <row r="30" spans="2:22" s="6" customFormat="1" ht="13.9" customHeight="1" thickBot="1" x14ac:dyDescent="0.2">
      <c r="B30" s="60"/>
      <c r="C30" s="182"/>
      <c r="D30" s="182"/>
      <c r="E30" s="182"/>
      <c r="F30" s="60"/>
      <c r="G30" s="60"/>
      <c r="H30" s="182"/>
      <c r="I30" s="182"/>
      <c r="J30" s="182"/>
      <c r="M30" s="111">
        <v>26</v>
      </c>
      <c r="N30" s="113"/>
      <c r="O30" s="113"/>
      <c r="P30" s="113"/>
      <c r="Q30" s="113"/>
      <c r="R30" s="124">
        <v>26</v>
      </c>
      <c r="S30" s="127"/>
      <c r="T30" s="127"/>
      <c r="U30" s="127"/>
      <c r="V30" s="122"/>
    </row>
    <row r="31" spans="2:22" ht="13.9" customHeight="1" thickBot="1" x14ac:dyDescent="0.2">
      <c r="B31" s="60"/>
      <c r="C31" s="182"/>
      <c r="D31" s="182"/>
      <c r="E31" s="182"/>
      <c r="F31" s="60"/>
      <c r="G31" s="60"/>
      <c r="H31" s="182"/>
      <c r="I31" s="182"/>
      <c r="J31" s="182"/>
      <c r="M31" s="111">
        <v>27</v>
      </c>
      <c r="N31" s="113"/>
      <c r="O31" s="113"/>
      <c r="P31" s="113"/>
      <c r="Q31" s="113"/>
      <c r="R31" s="124">
        <v>27</v>
      </c>
      <c r="S31" s="127"/>
      <c r="T31" s="131">
        <f>IF(AND($N$39="",$P$39="",$R$39=""),"",DATE($N$39,$P$39,$R$39))</f>
        <v>45323</v>
      </c>
      <c r="U31" s="132"/>
      <c r="V31" s="114"/>
    </row>
    <row r="32" spans="2:22" ht="13.9" customHeight="1" thickBot="1" x14ac:dyDescent="0.2">
      <c r="B32" s="60"/>
      <c r="C32" s="182"/>
      <c r="D32" s="182"/>
      <c r="E32" s="182"/>
      <c r="F32" s="60"/>
      <c r="G32" s="60"/>
      <c r="H32" s="182"/>
      <c r="I32" s="182"/>
      <c r="J32" s="182"/>
      <c r="M32" s="111">
        <v>28</v>
      </c>
      <c r="N32" s="113"/>
      <c r="O32" s="113"/>
      <c r="P32" s="113"/>
      <c r="Q32" s="113"/>
      <c r="R32" s="124">
        <v>28</v>
      </c>
      <c r="S32" s="127"/>
      <c r="T32" s="133">
        <f>IF(AND($N$40="",$P$40="",$R$40=""),"",DATE($N$40,$P$40,$R$40))</f>
        <v>45961</v>
      </c>
      <c r="U32" s="149">
        <f>IF(T32&lt;=V42,1,0)</f>
        <v>0</v>
      </c>
      <c r="V32" s="114"/>
    </row>
    <row r="33" spans="2:22" ht="13.9" customHeight="1" x14ac:dyDescent="0.15">
      <c r="B33" s="60"/>
      <c r="C33" s="182"/>
      <c r="D33" s="182"/>
      <c r="E33" s="182"/>
      <c r="F33" s="60"/>
      <c r="G33" s="60"/>
      <c r="H33" s="182"/>
      <c r="I33" s="182"/>
      <c r="J33" s="182"/>
      <c r="M33" s="111">
        <v>29</v>
      </c>
      <c r="N33" s="113"/>
      <c r="O33" s="113"/>
      <c r="P33" s="113"/>
      <c r="Q33" s="113"/>
      <c r="R33" s="124">
        <v>29</v>
      </c>
      <c r="S33" s="127"/>
      <c r="V33" s="114"/>
    </row>
    <row r="34" spans="2:22" ht="13.9" customHeight="1" x14ac:dyDescent="0.15">
      <c r="B34" s="60"/>
      <c r="C34" s="182"/>
      <c r="D34" s="182"/>
      <c r="E34" s="182"/>
      <c r="F34" s="60"/>
      <c r="G34" s="60"/>
      <c r="H34" s="182"/>
      <c r="I34" s="182"/>
      <c r="J34" s="182"/>
      <c r="M34" s="111">
        <v>30</v>
      </c>
      <c r="N34" s="113"/>
      <c r="O34" s="113"/>
      <c r="P34" s="113"/>
      <c r="Q34" s="113"/>
      <c r="R34" s="124">
        <v>30</v>
      </c>
      <c r="S34" s="127"/>
      <c r="U34" s="115" t="s">
        <v>76</v>
      </c>
      <c r="V34" s="114"/>
    </row>
    <row r="35" spans="2:22" ht="13.9" customHeight="1" x14ac:dyDescent="0.15">
      <c r="B35" s="60"/>
      <c r="C35" s="182"/>
      <c r="D35" s="182"/>
      <c r="E35" s="182"/>
      <c r="F35" s="75"/>
      <c r="G35" s="60"/>
      <c r="H35" s="182"/>
      <c r="I35" s="182"/>
      <c r="J35" s="182"/>
      <c r="M35" s="111">
        <v>31</v>
      </c>
      <c r="N35" s="113"/>
      <c r="O35" s="113"/>
      <c r="P35" s="113"/>
      <c r="Q35" s="113"/>
      <c r="R35" s="124">
        <v>31</v>
      </c>
      <c r="S35" s="127"/>
      <c r="U35" s="115" t="s">
        <v>77</v>
      </c>
      <c r="V35" s="114"/>
    </row>
    <row r="36" spans="2:22" ht="13.9" customHeight="1" x14ac:dyDescent="0.15">
      <c r="B36" s="60"/>
      <c r="C36" s="182"/>
      <c r="D36" s="182"/>
      <c r="E36" s="182"/>
      <c r="F36" s="75"/>
      <c r="G36" s="60"/>
      <c r="H36" s="182"/>
      <c r="I36" s="182"/>
      <c r="J36" s="182"/>
      <c r="M36" s="111">
        <v>32</v>
      </c>
      <c r="N36" s="113"/>
      <c r="O36" s="113"/>
      <c r="P36" s="113"/>
      <c r="Q36" s="113"/>
      <c r="R36" s="124" t="s">
        <v>58</v>
      </c>
      <c r="S36" s="127"/>
      <c r="V36" s="114"/>
    </row>
    <row r="37" spans="2:22" ht="13.9" customHeight="1" x14ac:dyDescent="0.15">
      <c r="B37" s="60"/>
      <c r="C37" s="182"/>
      <c r="D37" s="182"/>
      <c r="E37" s="182"/>
      <c r="F37" s="75"/>
      <c r="G37" s="60"/>
      <c r="H37" s="182"/>
      <c r="I37" s="182"/>
      <c r="J37" s="182"/>
      <c r="M37" s="111">
        <v>33</v>
      </c>
      <c r="N37" s="113"/>
      <c r="O37" s="113"/>
      <c r="P37" s="113"/>
      <c r="Q37" s="113"/>
      <c r="R37" s="129"/>
      <c r="S37" s="127"/>
      <c r="V37" s="114"/>
    </row>
    <row r="38" spans="2:22" ht="13.9" customHeight="1" thickBot="1" x14ac:dyDescent="0.2">
      <c r="B38" s="60"/>
      <c r="C38" s="182"/>
      <c r="D38" s="182"/>
      <c r="E38" s="182"/>
      <c r="F38" s="75"/>
      <c r="G38" s="60"/>
      <c r="H38" s="182"/>
      <c r="I38" s="182"/>
      <c r="J38" s="182"/>
      <c r="M38" s="111"/>
      <c r="N38" s="134"/>
      <c r="O38" s="113"/>
      <c r="P38" s="113"/>
      <c r="Q38" s="113"/>
      <c r="R38" s="113"/>
      <c r="S38" s="113"/>
      <c r="V38" s="114"/>
    </row>
    <row r="39" spans="2:22" ht="13.9" customHeight="1" thickBot="1" x14ac:dyDescent="0.2">
      <c r="B39" s="60"/>
      <c r="C39" s="182"/>
      <c r="D39" s="182"/>
      <c r="E39" s="182"/>
      <c r="F39" s="75"/>
      <c r="G39" s="60"/>
      <c r="H39" s="182"/>
      <c r="I39" s="182"/>
      <c r="J39" s="182"/>
      <c r="M39" s="135" t="s">
        <v>59</v>
      </c>
      <c r="N39" s="136">
        <v>2024</v>
      </c>
      <c r="O39" s="113" t="s">
        <v>3</v>
      </c>
      <c r="P39" s="136">
        <v>2</v>
      </c>
      <c r="Q39" s="113" t="s">
        <v>4</v>
      </c>
      <c r="R39" s="136">
        <v>1</v>
      </c>
      <c r="S39" s="115" t="s">
        <v>10</v>
      </c>
      <c r="T39" s="115" t="s">
        <v>60</v>
      </c>
      <c r="V39" s="114"/>
    </row>
    <row r="40" spans="2:22" x14ac:dyDescent="0.15">
      <c r="M40" s="137" t="s">
        <v>61</v>
      </c>
      <c r="N40" s="138">
        <f>E9</f>
        <v>2025</v>
      </c>
      <c r="O40" s="113" t="s">
        <v>3</v>
      </c>
      <c r="P40" s="138">
        <f>G9</f>
        <v>10</v>
      </c>
      <c r="Q40" s="113" t="s">
        <v>4</v>
      </c>
      <c r="R40" s="138">
        <f>I9</f>
        <v>31</v>
      </c>
      <c r="S40" s="115" t="s">
        <v>10</v>
      </c>
      <c r="T40" s="115" t="s">
        <v>62</v>
      </c>
      <c r="V40" s="114"/>
    </row>
    <row r="41" spans="2:22" ht="14.25" thickBot="1" x14ac:dyDescent="0.2">
      <c r="L41" s="15"/>
      <c r="M41" s="111"/>
      <c r="N41" s="139"/>
      <c r="O41" s="113"/>
      <c r="Q41" s="113"/>
      <c r="V41" s="114"/>
    </row>
    <row r="42" spans="2:22" ht="15" thickTop="1" thickBot="1" x14ac:dyDescent="0.2">
      <c r="M42" s="115" t="s">
        <v>78</v>
      </c>
      <c r="O42" s="115">
        <v>1</v>
      </c>
      <c r="P42" s="183" t="str">
        <f>"直接人件費総括表（後期）　"&amp;初期条件設定表!N39&amp;"年"&amp;初期条件設定表!P39&amp;"月"&amp;初期条件設定表!R39&amp;"日"&amp;"～"&amp;初期条件設定表!N40&amp;"年"&amp;初期条件設定表!P40&amp;"月"&amp;初期条件設定表!R40&amp;"日"&amp;"実績報告"</f>
        <v>直接人件費総括表（後期）　2024年2月1日～2025年10月31日実績報告</v>
      </c>
      <c r="Q42" s="184"/>
      <c r="R42" s="184"/>
      <c r="S42" s="184"/>
      <c r="T42" s="184"/>
      <c r="U42" s="185"/>
      <c r="V42" s="148"/>
    </row>
    <row r="43" spans="2:22" ht="15" thickTop="1" thickBot="1" x14ac:dyDescent="0.2">
      <c r="M43" s="113" t="s">
        <v>79</v>
      </c>
      <c r="N43" s="113"/>
      <c r="O43" s="113">
        <v>0</v>
      </c>
      <c r="P43" s="183" t="str">
        <f>"直接人件費総括表（後期）　遂行状況報告以降"&amp;"～"&amp;初期条件設定表!N40&amp;"年"&amp;初期条件設定表!P40&amp;"月"&amp;初期条件設定表!R40&amp;"日"&amp;"の実績報告"</f>
        <v>直接人件費総括表（後期）　遂行状況報告以降～2025年10月31日の実績報告</v>
      </c>
      <c r="Q43" s="184"/>
      <c r="R43" s="184"/>
      <c r="S43" s="184"/>
      <c r="T43" s="184"/>
      <c r="U43" s="185"/>
      <c r="V43" s="114"/>
    </row>
    <row r="44" spans="2:22" ht="14.25" thickTop="1" x14ac:dyDescent="0.15">
      <c r="M44" s="140"/>
      <c r="N44" s="141"/>
      <c r="O44" s="141"/>
      <c r="P44" s="142"/>
      <c r="Q44" s="141"/>
      <c r="R44" s="142"/>
      <c r="S44" s="142"/>
      <c r="T44" s="142"/>
      <c r="U44" s="142"/>
      <c r="V44" s="143"/>
    </row>
    <row r="45" spans="2:22" ht="7.5" customHeight="1" x14ac:dyDescent="0.15">
      <c r="M45" s="113"/>
      <c r="N45" s="113"/>
      <c r="O45" s="113"/>
      <c r="Q45" s="113"/>
    </row>
    <row r="46" spans="2:22" x14ac:dyDescent="0.15">
      <c r="M46" s="113"/>
      <c r="N46" s="113"/>
      <c r="O46" s="113"/>
      <c r="Q46" s="113"/>
    </row>
    <row r="47" spans="2:22" x14ac:dyDescent="0.15">
      <c r="M47" s="113"/>
      <c r="N47" s="113"/>
      <c r="O47" s="113"/>
      <c r="Q47" s="113"/>
    </row>
  </sheetData>
  <mergeCells count="29">
    <mergeCell ref="P43:U43"/>
    <mergeCell ref="C35:E35"/>
    <mergeCell ref="H35:J35"/>
    <mergeCell ref="C36:E36"/>
    <mergeCell ref="H36:J36"/>
    <mergeCell ref="C37:E37"/>
    <mergeCell ref="H37:J37"/>
    <mergeCell ref="C38:E38"/>
    <mergeCell ref="H38:J38"/>
    <mergeCell ref="C39:E39"/>
    <mergeCell ref="H39:J39"/>
    <mergeCell ref="P42:U42"/>
    <mergeCell ref="C32:E32"/>
    <mergeCell ref="H32:J32"/>
    <mergeCell ref="C33:E33"/>
    <mergeCell ref="H33:J33"/>
    <mergeCell ref="C34:E34"/>
    <mergeCell ref="H34:J34"/>
    <mergeCell ref="H12:J12"/>
    <mergeCell ref="H13:J13"/>
    <mergeCell ref="C30:E30"/>
    <mergeCell ref="H30:J30"/>
    <mergeCell ref="C31:E31"/>
    <mergeCell ref="H31:J31"/>
    <mergeCell ref="B1:J1"/>
    <mergeCell ref="M1:V1"/>
    <mergeCell ref="B2:J4"/>
    <mergeCell ref="C6:G6"/>
    <mergeCell ref="H11:J11"/>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allowBlank="1" showInputMessage="1" showErrorMessage="1" sqref="I9">
      <formula1>$R$5:$R$35</formula1>
    </dataValidation>
    <dataValidation type="list" allowBlank="1" showInputMessage="1" showErrorMessage="1" sqref="G9">
      <formula1>$O$5:$O$16</formula1>
    </dataValidation>
    <dataValidation type="list" showInputMessage="1" showErrorMessage="1" sqref="C26">
      <formula1>$S$5:$S$6</formula1>
    </dataValidation>
    <dataValidation type="list" showInputMessage="1" showErrorMessage="1" sqref="C24">
      <formula1>$R$5:$R$37</formula1>
    </dataValidation>
    <dataValidation type="list" showInputMessage="1" showErrorMessage="1" sqref="C18">
      <formula1>$P$5:$P$11</formula1>
    </dataValidation>
    <dataValidation type="list" allowBlank="1" showInputMessage="1" showErrorMessage="1" sqref="C19">
      <formula1>$P$5:$P$12</formula1>
    </dataValidation>
    <dataValidation type="list" showInputMessage="1" showErrorMessage="1" sqref="C20">
      <formula1>$P$5:$P$12</formula1>
    </dataValidation>
    <dataValidation type="list" allowBlank="1" showInputMessage="1" showErrorMessage="1" sqref="E9">
      <formula1>$N$9:$N$11</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sheetPr>
  <dimension ref="A1:X36"/>
  <sheetViews>
    <sheetView zoomScale="70" zoomScaleNormal="70" workbookViewId="0"/>
  </sheetViews>
  <sheetFormatPr defaultRowHeight="13.5" x14ac:dyDescent="0.15"/>
  <cols>
    <col min="1" max="1" width="21.625" style="2" customWidth="1"/>
    <col min="2" max="2" width="6.125" style="2" customWidth="1"/>
    <col min="3" max="3" width="4.875" style="2" customWidth="1"/>
    <col min="4" max="4" width="5.125" style="2" customWidth="1"/>
    <col min="5" max="5" width="4" style="2" customWidth="1"/>
    <col min="6" max="6" width="16.625" style="2" customWidth="1"/>
    <col min="7" max="7" width="24.875" style="2" customWidth="1"/>
    <col min="8" max="8" width="4" style="2" customWidth="1"/>
    <col min="9" max="9" width="32.125" style="2" customWidth="1"/>
    <col min="10" max="10" width="12" style="2" customWidth="1"/>
    <col min="11" max="11" width="4.5" style="2" customWidth="1"/>
    <col min="12" max="12" width="5.25" style="2" customWidth="1"/>
    <col min="13" max="13" width="3.75" style="2" customWidth="1"/>
    <col min="14" max="14" width="4.375" style="2" customWidth="1"/>
    <col min="15" max="15" width="5.25" style="2" customWidth="1"/>
    <col min="16" max="16" width="9" style="2"/>
    <col min="17" max="17" width="9.5" style="2" bestFit="1" customWidth="1"/>
    <col min="18" max="18" width="3.375" style="2" customWidth="1"/>
    <col min="19" max="20" width="9" style="2"/>
    <col min="21" max="22" width="0" style="2" hidden="1" customWidth="1"/>
    <col min="23" max="248" width="9" style="2"/>
    <col min="249" max="249" width="26.375" style="2" customWidth="1"/>
    <col min="250" max="250" width="15.5" style="2" customWidth="1"/>
    <col min="251" max="251" width="15.125" style="2" customWidth="1"/>
    <col min="252" max="252" width="26" style="2" customWidth="1"/>
    <col min="253" max="253" width="4.5" style="2" customWidth="1"/>
    <col min="254" max="254" width="33.125" style="2" bestFit="1" customWidth="1"/>
    <col min="255" max="255" width="11" style="2" customWidth="1"/>
    <col min="256" max="504" width="9" style="2"/>
    <col min="505" max="505" width="26.375" style="2" customWidth="1"/>
    <col min="506" max="506" width="15.5" style="2" customWidth="1"/>
    <col min="507" max="507" width="15.125" style="2" customWidth="1"/>
    <col min="508" max="508" width="26" style="2" customWidth="1"/>
    <col min="509" max="509" width="4.5" style="2" customWidth="1"/>
    <col min="510" max="510" width="33.125" style="2" bestFit="1" customWidth="1"/>
    <col min="511" max="511" width="11" style="2" customWidth="1"/>
    <col min="512" max="760" width="9" style="2"/>
    <col min="761" max="761" width="26.375" style="2" customWidth="1"/>
    <col min="762" max="762" width="15.5" style="2" customWidth="1"/>
    <col min="763" max="763" width="15.125" style="2" customWidth="1"/>
    <col min="764" max="764" width="26" style="2" customWidth="1"/>
    <col min="765" max="765" width="4.5" style="2" customWidth="1"/>
    <col min="766" max="766" width="33.125" style="2" bestFit="1" customWidth="1"/>
    <col min="767" max="767" width="11" style="2" customWidth="1"/>
    <col min="768" max="1016" width="9" style="2"/>
    <col min="1017" max="1017" width="26.375" style="2" customWidth="1"/>
    <col min="1018" max="1018" width="15.5" style="2" customWidth="1"/>
    <col min="1019" max="1019" width="15.125" style="2" customWidth="1"/>
    <col min="1020" max="1020" width="26" style="2" customWidth="1"/>
    <col min="1021" max="1021" width="4.5" style="2" customWidth="1"/>
    <col min="1022" max="1022" width="33.125" style="2" bestFit="1" customWidth="1"/>
    <col min="1023" max="1023" width="11" style="2" customWidth="1"/>
    <col min="1024" max="1272" width="9" style="2"/>
    <col min="1273" max="1273" width="26.375" style="2" customWidth="1"/>
    <col min="1274" max="1274" width="15.5" style="2" customWidth="1"/>
    <col min="1275" max="1275" width="15.125" style="2" customWidth="1"/>
    <col min="1276" max="1276" width="26" style="2" customWidth="1"/>
    <col min="1277" max="1277" width="4.5" style="2" customWidth="1"/>
    <col min="1278" max="1278" width="33.125" style="2" bestFit="1" customWidth="1"/>
    <col min="1279" max="1279" width="11" style="2" customWidth="1"/>
    <col min="1280" max="1528" width="9" style="2"/>
    <col min="1529" max="1529" width="26.375" style="2" customWidth="1"/>
    <col min="1530" max="1530" width="15.5" style="2" customWidth="1"/>
    <col min="1531" max="1531" width="15.125" style="2" customWidth="1"/>
    <col min="1532" max="1532" width="26" style="2" customWidth="1"/>
    <col min="1533" max="1533" width="4.5" style="2" customWidth="1"/>
    <col min="1534" max="1534" width="33.125" style="2" bestFit="1" customWidth="1"/>
    <col min="1535" max="1535" width="11" style="2" customWidth="1"/>
    <col min="1536" max="1784" width="9" style="2"/>
    <col min="1785" max="1785" width="26.375" style="2" customWidth="1"/>
    <col min="1786" max="1786" width="15.5" style="2" customWidth="1"/>
    <col min="1787" max="1787" width="15.125" style="2" customWidth="1"/>
    <col min="1788" max="1788" width="26" style="2" customWidth="1"/>
    <col min="1789" max="1789" width="4.5" style="2" customWidth="1"/>
    <col min="1790" max="1790" width="33.125" style="2" bestFit="1" customWidth="1"/>
    <col min="1791" max="1791" width="11" style="2" customWidth="1"/>
    <col min="1792" max="2040" width="9" style="2"/>
    <col min="2041" max="2041" width="26.375" style="2" customWidth="1"/>
    <col min="2042" max="2042" width="15.5" style="2" customWidth="1"/>
    <col min="2043" max="2043" width="15.125" style="2" customWidth="1"/>
    <col min="2044" max="2044" width="26" style="2" customWidth="1"/>
    <col min="2045" max="2045" width="4.5" style="2" customWidth="1"/>
    <col min="2046" max="2046" width="33.125" style="2" bestFit="1" customWidth="1"/>
    <col min="2047" max="2047" width="11" style="2" customWidth="1"/>
    <col min="2048" max="2296" width="9" style="2"/>
    <col min="2297" max="2297" width="26.375" style="2" customWidth="1"/>
    <col min="2298" max="2298" width="15.5" style="2" customWidth="1"/>
    <col min="2299" max="2299" width="15.125" style="2" customWidth="1"/>
    <col min="2300" max="2300" width="26" style="2" customWidth="1"/>
    <col min="2301" max="2301" width="4.5" style="2" customWidth="1"/>
    <col min="2302" max="2302" width="33.125" style="2" bestFit="1" customWidth="1"/>
    <col min="2303" max="2303" width="11" style="2" customWidth="1"/>
    <col min="2304" max="2552" width="9" style="2"/>
    <col min="2553" max="2553" width="26.375" style="2" customWidth="1"/>
    <col min="2554" max="2554" width="15.5" style="2" customWidth="1"/>
    <col min="2555" max="2555" width="15.125" style="2" customWidth="1"/>
    <col min="2556" max="2556" width="26" style="2" customWidth="1"/>
    <col min="2557" max="2557" width="4.5" style="2" customWidth="1"/>
    <col min="2558" max="2558" width="33.125" style="2" bestFit="1" customWidth="1"/>
    <col min="2559" max="2559" width="11" style="2" customWidth="1"/>
    <col min="2560" max="2808" width="9" style="2"/>
    <col min="2809" max="2809" width="26.375" style="2" customWidth="1"/>
    <col min="2810" max="2810" width="15.5" style="2" customWidth="1"/>
    <col min="2811" max="2811" width="15.125" style="2" customWidth="1"/>
    <col min="2812" max="2812" width="26" style="2" customWidth="1"/>
    <col min="2813" max="2813" width="4.5" style="2" customWidth="1"/>
    <col min="2814" max="2814" width="33.125" style="2" bestFit="1" customWidth="1"/>
    <col min="2815" max="2815" width="11" style="2" customWidth="1"/>
    <col min="2816" max="3064" width="9" style="2"/>
    <col min="3065" max="3065" width="26.375" style="2" customWidth="1"/>
    <col min="3066" max="3066" width="15.5" style="2" customWidth="1"/>
    <col min="3067" max="3067" width="15.125" style="2" customWidth="1"/>
    <col min="3068" max="3068" width="26" style="2" customWidth="1"/>
    <col min="3069" max="3069" width="4.5" style="2" customWidth="1"/>
    <col min="3070" max="3070" width="33.125" style="2" bestFit="1" customWidth="1"/>
    <col min="3071" max="3071" width="11" style="2" customWidth="1"/>
    <col min="3072" max="3320" width="9" style="2"/>
    <col min="3321" max="3321" width="26.375" style="2" customWidth="1"/>
    <col min="3322" max="3322" width="15.5" style="2" customWidth="1"/>
    <col min="3323" max="3323" width="15.125" style="2" customWidth="1"/>
    <col min="3324" max="3324" width="26" style="2" customWidth="1"/>
    <col min="3325" max="3325" width="4.5" style="2" customWidth="1"/>
    <col min="3326" max="3326" width="33.125" style="2" bestFit="1" customWidth="1"/>
    <col min="3327" max="3327" width="11" style="2" customWidth="1"/>
    <col min="3328" max="3576" width="9" style="2"/>
    <col min="3577" max="3577" width="26.375" style="2" customWidth="1"/>
    <col min="3578" max="3578" width="15.5" style="2" customWidth="1"/>
    <col min="3579" max="3579" width="15.125" style="2" customWidth="1"/>
    <col min="3580" max="3580" width="26" style="2" customWidth="1"/>
    <col min="3581" max="3581" width="4.5" style="2" customWidth="1"/>
    <col min="3582" max="3582" width="33.125" style="2" bestFit="1" customWidth="1"/>
    <col min="3583" max="3583" width="11" style="2" customWidth="1"/>
    <col min="3584" max="3832" width="9" style="2"/>
    <col min="3833" max="3833" width="26.375" style="2" customWidth="1"/>
    <col min="3834" max="3834" width="15.5" style="2" customWidth="1"/>
    <col min="3835" max="3835" width="15.125" style="2" customWidth="1"/>
    <col min="3836" max="3836" width="26" style="2" customWidth="1"/>
    <col min="3837" max="3837" width="4.5" style="2" customWidth="1"/>
    <col min="3838" max="3838" width="33.125" style="2" bestFit="1" customWidth="1"/>
    <col min="3839" max="3839" width="11" style="2" customWidth="1"/>
    <col min="3840" max="4088" width="9" style="2"/>
    <col min="4089" max="4089" width="26.375" style="2" customWidth="1"/>
    <col min="4090" max="4090" width="15.5" style="2" customWidth="1"/>
    <col min="4091" max="4091" width="15.125" style="2" customWidth="1"/>
    <col min="4092" max="4092" width="26" style="2" customWidth="1"/>
    <col min="4093" max="4093" width="4.5" style="2" customWidth="1"/>
    <col min="4094" max="4094" width="33.125" style="2" bestFit="1" customWidth="1"/>
    <col min="4095" max="4095" width="11" style="2" customWidth="1"/>
    <col min="4096" max="4344" width="9" style="2"/>
    <col min="4345" max="4345" width="26.375" style="2" customWidth="1"/>
    <col min="4346" max="4346" width="15.5" style="2" customWidth="1"/>
    <col min="4347" max="4347" width="15.125" style="2" customWidth="1"/>
    <col min="4348" max="4348" width="26" style="2" customWidth="1"/>
    <col min="4349" max="4349" width="4.5" style="2" customWidth="1"/>
    <col min="4350" max="4350" width="33.125" style="2" bestFit="1" customWidth="1"/>
    <col min="4351" max="4351" width="11" style="2" customWidth="1"/>
    <col min="4352" max="4600" width="9" style="2"/>
    <col min="4601" max="4601" width="26.375" style="2" customWidth="1"/>
    <col min="4602" max="4602" width="15.5" style="2" customWidth="1"/>
    <col min="4603" max="4603" width="15.125" style="2" customWidth="1"/>
    <col min="4604" max="4604" width="26" style="2" customWidth="1"/>
    <col min="4605" max="4605" width="4.5" style="2" customWidth="1"/>
    <col min="4606" max="4606" width="33.125" style="2" bestFit="1" customWidth="1"/>
    <col min="4607" max="4607" width="11" style="2" customWidth="1"/>
    <col min="4608" max="4856" width="9" style="2"/>
    <col min="4857" max="4857" width="26.375" style="2" customWidth="1"/>
    <col min="4858" max="4858" width="15.5" style="2" customWidth="1"/>
    <col min="4859" max="4859" width="15.125" style="2" customWidth="1"/>
    <col min="4860" max="4860" width="26" style="2" customWidth="1"/>
    <col min="4861" max="4861" width="4.5" style="2" customWidth="1"/>
    <col min="4862" max="4862" width="33.125" style="2" bestFit="1" customWidth="1"/>
    <col min="4863" max="4863" width="11" style="2" customWidth="1"/>
    <col min="4864" max="5112" width="9" style="2"/>
    <col min="5113" max="5113" width="26.375" style="2" customWidth="1"/>
    <col min="5114" max="5114" width="15.5" style="2" customWidth="1"/>
    <col min="5115" max="5115" width="15.125" style="2" customWidth="1"/>
    <col min="5116" max="5116" width="26" style="2" customWidth="1"/>
    <col min="5117" max="5117" width="4.5" style="2" customWidth="1"/>
    <col min="5118" max="5118" width="33.125" style="2" bestFit="1" customWidth="1"/>
    <col min="5119" max="5119" width="11" style="2" customWidth="1"/>
    <col min="5120" max="5368" width="9" style="2"/>
    <col min="5369" max="5369" width="26.375" style="2" customWidth="1"/>
    <col min="5370" max="5370" width="15.5" style="2" customWidth="1"/>
    <col min="5371" max="5371" width="15.125" style="2" customWidth="1"/>
    <col min="5372" max="5372" width="26" style="2" customWidth="1"/>
    <col min="5373" max="5373" width="4.5" style="2" customWidth="1"/>
    <col min="5374" max="5374" width="33.125" style="2" bestFit="1" customWidth="1"/>
    <col min="5375" max="5375" width="11" style="2" customWidth="1"/>
    <col min="5376" max="5624" width="9" style="2"/>
    <col min="5625" max="5625" width="26.375" style="2" customWidth="1"/>
    <col min="5626" max="5626" width="15.5" style="2" customWidth="1"/>
    <col min="5627" max="5627" width="15.125" style="2" customWidth="1"/>
    <col min="5628" max="5628" width="26" style="2" customWidth="1"/>
    <col min="5629" max="5629" width="4.5" style="2" customWidth="1"/>
    <col min="5630" max="5630" width="33.125" style="2" bestFit="1" customWidth="1"/>
    <col min="5631" max="5631" width="11" style="2" customWidth="1"/>
    <col min="5632" max="5880" width="9" style="2"/>
    <col min="5881" max="5881" width="26.375" style="2" customWidth="1"/>
    <col min="5882" max="5882" width="15.5" style="2" customWidth="1"/>
    <col min="5883" max="5883" width="15.125" style="2" customWidth="1"/>
    <col min="5884" max="5884" width="26" style="2" customWidth="1"/>
    <col min="5885" max="5885" width="4.5" style="2" customWidth="1"/>
    <col min="5886" max="5886" width="33.125" style="2" bestFit="1" customWidth="1"/>
    <col min="5887" max="5887" width="11" style="2" customWidth="1"/>
    <col min="5888" max="6136" width="9" style="2"/>
    <col min="6137" max="6137" width="26.375" style="2" customWidth="1"/>
    <col min="6138" max="6138" width="15.5" style="2" customWidth="1"/>
    <col min="6139" max="6139" width="15.125" style="2" customWidth="1"/>
    <col min="6140" max="6140" width="26" style="2" customWidth="1"/>
    <col min="6141" max="6141" width="4.5" style="2" customWidth="1"/>
    <col min="6142" max="6142" width="33.125" style="2" bestFit="1" customWidth="1"/>
    <col min="6143" max="6143" width="11" style="2" customWidth="1"/>
    <col min="6144" max="6392" width="9" style="2"/>
    <col min="6393" max="6393" width="26.375" style="2" customWidth="1"/>
    <col min="6394" max="6394" width="15.5" style="2" customWidth="1"/>
    <col min="6395" max="6395" width="15.125" style="2" customWidth="1"/>
    <col min="6396" max="6396" width="26" style="2" customWidth="1"/>
    <col min="6397" max="6397" width="4.5" style="2" customWidth="1"/>
    <col min="6398" max="6398" width="33.125" style="2" bestFit="1" customWidth="1"/>
    <col min="6399" max="6399" width="11" style="2" customWidth="1"/>
    <col min="6400" max="6648" width="9" style="2"/>
    <col min="6649" max="6649" width="26.375" style="2" customWidth="1"/>
    <col min="6650" max="6650" width="15.5" style="2" customWidth="1"/>
    <col min="6651" max="6651" width="15.125" style="2" customWidth="1"/>
    <col min="6652" max="6652" width="26" style="2" customWidth="1"/>
    <col min="6653" max="6653" width="4.5" style="2" customWidth="1"/>
    <col min="6654" max="6654" width="33.125" style="2" bestFit="1" customWidth="1"/>
    <col min="6655" max="6655" width="11" style="2" customWidth="1"/>
    <col min="6656" max="6904" width="9" style="2"/>
    <col min="6905" max="6905" width="26.375" style="2" customWidth="1"/>
    <col min="6906" max="6906" width="15.5" style="2" customWidth="1"/>
    <col min="6907" max="6907" width="15.125" style="2" customWidth="1"/>
    <col min="6908" max="6908" width="26" style="2" customWidth="1"/>
    <col min="6909" max="6909" width="4.5" style="2" customWidth="1"/>
    <col min="6910" max="6910" width="33.125" style="2" bestFit="1" customWidth="1"/>
    <col min="6911" max="6911" width="11" style="2" customWidth="1"/>
    <col min="6912" max="7160" width="9" style="2"/>
    <col min="7161" max="7161" width="26.375" style="2" customWidth="1"/>
    <col min="7162" max="7162" width="15.5" style="2" customWidth="1"/>
    <col min="7163" max="7163" width="15.125" style="2" customWidth="1"/>
    <col min="7164" max="7164" width="26" style="2" customWidth="1"/>
    <col min="7165" max="7165" width="4.5" style="2" customWidth="1"/>
    <col min="7166" max="7166" width="33.125" style="2" bestFit="1" customWidth="1"/>
    <col min="7167" max="7167" width="11" style="2" customWidth="1"/>
    <col min="7168" max="7416" width="9" style="2"/>
    <col min="7417" max="7417" width="26.375" style="2" customWidth="1"/>
    <col min="7418" max="7418" width="15.5" style="2" customWidth="1"/>
    <col min="7419" max="7419" width="15.125" style="2" customWidth="1"/>
    <col min="7420" max="7420" width="26" style="2" customWidth="1"/>
    <col min="7421" max="7421" width="4.5" style="2" customWidth="1"/>
    <col min="7422" max="7422" width="33.125" style="2" bestFit="1" customWidth="1"/>
    <col min="7423" max="7423" width="11" style="2" customWidth="1"/>
    <col min="7424" max="7672" width="9" style="2"/>
    <col min="7673" max="7673" width="26.375" style="2" customWidth="1"/>
    <col min="7674" max="7674" width="15.5" style="2" customWidth="1"/>
    <col min="7675" max="7675" width="15.125" style="2" customWidth="1"/>
    <col min="7676" max="7676" width="26" style="2" customWidth="1"/>
    <col min="7677" max="7677" width="4.5" style="2" customWidth="1"/>
    <col min="7678" max="7678" width="33.125" style="2" bestFit="1" customWidth="1"/>
    <col min="7679" max="7679" width="11" style="2" customWidth="1"/>
    <col min="7680" max="7928" width="9" style="2"/>
    <col min="7929" max="7929" width="26.375" style="2" customWidth="1"/>
    <col min="7930" max="7930" width="15.5" style="2" customWidth="1"/>
    <col min="7931" max="7931" width="15.125" style="2" customWidth="1"/>
    <col min="7932" max="7932" width="26" style="2" customWidth="1"/>
    <col min="7933" max="7933" width="4.5" style="2" customWidth="1"/>
    <col min="7934" max="7934" width="33.125" style="2" bestFit="1" customWidth="1"/>
    <col min="7935" max="7935" width="11" style="2" customWidth="1"/>
    <col min="7936" max="8184" width="9" style="2"/>
    <col min="8185" max="8185" width="26.375" style="2" customWidth="1"/>
    <col min="8186" max="8186" width="15.5" style="2" customWidth="1"/>
    <col min="8187" max="8187" width="15.125" style="2" customWidth="1"/>
    <col min="8188" max="8188" width="26" style="2" customWidth="1"/>
    <col min="8189" max="8189" width="4.5" style="2" customWidth="1"/>
    <col min="8190" max="8190" width="33.125" style="2" bestFit="1" customWidth="1"/>
    <col min="8191" max="8191" width="11" style="2" customWidth="1"/>
    <col min="8192" max="8440" width="9" style="2"/>
    <col min="8441" max="8441" width="26.375" style="2" customWidth="1"/>
    <col min="8442" max="8442" width="15.5" style="2" customWidth="1"/>
    <col min="8443" max="8443" width="15.125" style="2" customWidth="1"/>
    <col min="8444" max="8444" width="26" style="2" customWidth="1"/>
    <col min="8445" max="8445" width="4.5" style="2" customWidth="1"/>
    <col min="8446" max="8446" width="33.125" style="2" bestFit="1" customWidth="1"/>
    <col min="8447" max="8447" width="11" style="2" customWidth="1"/>
    <col min="8448" max="8696" width="9" style="2"/>
    <col min="8697" max="8697" width="26.375" style="2" customWidth="1"/>
    <col min="8698" max="8698" width="15.5" style="2" customWidth="1"/>
    <col min="8699" max="8699" width="15.125" style="2" customWidth="1"/>
    <col min="8700" max="8700" width="26" style="2" customWidth="1"/>
    <col min="8701" max="8701" width="4.5" style="2" customWidth="1"/>
    <col min="8702" max="8702" width="33.125" style="2" bestFit="1" customWidth="1"/>
    <col min="8703" max="8703" width="11" style="2" customWidth="1"/>
    <col min="8704" max="8952" width="9" style="2"/>
    <col min="8953" max="8953" width="26.375" style="2" customWidth="1"/>
    <col min="8954" max="8954" width="15.5" style="2" customWidth="1"/>
    <col min="8955" max="8955" width="15.125" style="2" customWidth="1"/>
    <col min="8956" max="8956" width="26" style="2" customWidth="1"/>
    <col min="8957" max="8957" width="4.5" style="2" customWidth="1"/>
    <col min="8958" max="8958" width="33.125" style="2" bestFit="1" customWidth="1"/>
    <col min="8959" max="8959" width="11" style="2" customWidth="1"/>
    <col min="8960" max="9208" width="9" style="2"/>
    <col min="9209" max="9209" width="26.375" style="2" customWidth="1"/>
    <col min="9210" max="9210" width="15.5" style="2" customWidth="1"/>
    <col min="9211" max="9211" width="15.125" style="2" customWidth="1"/>
    <col min="9212" max="9212" width="26" style="2" customWidth="1"/>
    <col min="9213" max="9213" width="4.5" style="2" customWidth="1"/>
    <col min="9214" max="9214" width="33.125" style="2" bestFit="1" customWidth="1"/>
    <col min="9215" max="9215" width="11" style="2" customWidth="1"/>
    <col min="9216" max="9464" width="9" style="2"/>
    <col min="9465" max="9465" width="26.375" style="2" customWidth="1"/>
    <col min="9466" max="9466" width="15.5" style="2" customWidth="1"/>
    <col min="9467" max="9467" width="15.125" style="2" customWidth="1"/>
    <col min="9468" max="9468" width="26" style="2" customWidth="1"/>
    <col min="9469" max="9469" width="4.5" style="2" customWidth="1"/>
    <col min="9470" max="9470" width="33.125" style="2" bestFit="1" customWidth="1"/>
    <col min="9471" max="9471" width="11" style="2" customWidth="1"/>
    <col min="9472" max="9720" width="9" style="2"/>
    <col min="9721" max="9721" width="26.375" style="2" customWidth="1"/>
    <col min="9722" max="9722" width="15.5" style="2" customWidth="1"/>
    <col min="9723" max="9723" width="15.125" style="2" customWidth="1"/>
    <col min="9724" max="9724" width="26" style="2" customWidth="1"/>
    <col min="9725" max="9725" width="4.5" style="2" customWidth="1"/>
    <col min="9726" max="9726" width="33.125" style="2" bestFit="1" customWidth="1"/>
    <col min="9727" max="9727" width="11" style="2" customWidth="1"/>
    <col min="9728" max="9976" width="9" style="2"/>
    <col min="9977" max="9977" width="26.375" style="2" customWidth="1"/>
    <col min="9978" max="9978" width="15.5" style="2" customWidth="1"/>
    <col min="9979" max="9979" width="15.125" style="2" customWidth="1"/>
    <col min="9980" max="9980" width="26" style="2" customWidth="1"/>
    <col min="9981" max="9981" width="4.5" style="2" customWidth="1"/>
    <col min="9982" max="9982" width="33.125" style="2" bestFit="1" customWidth="1"/>
    <col min="9983" max="9983" width="11" style="2" customWidth="1"/>
    <col min="9984" max="10232" width="9" style="2"/>
    <col min="10233" max="10233" width="26.375" style="2" customWidth="1"/>
    <col min="10234" max="10234" width="15.5" style="2" customWidth="1"/>
    <col min="10235" max="10235" width="15.125" style="2" customWidth="1"/>
    <col min="10236" max="10236" width="26" style="2" customWidth="1"/>
    <col min="10237" max="10237" width="4.5" style="2" customWidth="1"/>
    <col min="10238" max="10238" width="33.125" style="2" bestFit="1" customWidth="1"/>
    <col min="10239" max="10239" width="11" style="2" customWidth="1"/>
    <col min="10240" max="10488" width="9" style="2"/>
    <col min="10489" max="10489" width="26.375" style="2" customWidth="1"/>
    <col min="10490" max="10490" width="15.5" style="2" customWidth="1"/>
    <col min="10491" max="10491" width="15.125" style="2" customWidth="1"/>
    <col min="10492" max="10492" width="26" style="2" customWidth="1"/>
    <col min="10493" max="10493" width="4.5" style="2" customWidth="1"/>
    <col min="10494" max="10494" width="33.125" style="2" bestFit="1" customWidth="1"/>
    <col min="10495" max="10495" width="11" style="2" customWidth="1"/>
    <col min="10496" max="10744" width="9" style="2"/>
    <col min="10745" max="10745" width="26.375" style="2" customWidth="1"/>
    <col min="10746" max="10746" width="15.5" style="2" customWidth="1"/>
    <col min="10747" max="10747" width="15.125" style="2" customWidth="1"/>
    <col min="10748" max="10748" width="26" style="2" customWidth="1"/>
    <col min="10749" max="10749" width="4.5" style="2" customWidth="1"/>
    <col min="10750" max="10750" width="33.125" style="2" bestFit="1" customWidth="1"/>
    <col min="10751" max="10751" width="11" style="2" customWidth="1"/>
    <col min="10752" max="11000" width="9" style="2"/>
    <col min="11001" max="11001" width="26.375" style="2" customWidth="1"/>
    <col min="11002" max="11002" width="15.5" style="2" customWidth="1"/>
    <col min="11003" max="11003" width="15.125" style="2" customWidth="1"/>
    <col min="11004" max="11004" width="26" style="2" customWidth="1"/>
    <col min="11005" max="11005" width="4.5" style="2" customWidth="1"/>
    <col min="11006" max="11006" width="33.125" style="2" bestFit="1" customWidth="1"/>
    <col min="11007" max="11007" width="11" style="2" customWidth="1"/>
    <col min="11008" max="11256" width="9" style="2"/>
    <col min="11257" max="11257" width="26.375" style="2" customWidth="1"/>
    <col min="11258" max="11258" width="15.5" style="2" customWidth="1"/>
    <col min="11259" max="11259" width="15.125" style="2" customWidth="1"/>
    <col min="11260" max="11260" width="26" style="2" customWidth="1"/>
    <col min="11261" max="11261" width="4.5" style="2" customWidth="1"/>
    <col min="11262" max="11262" width="33.125" style="2" bestFit="1" customWidth="1"/>
    <col min="11263" max="11263" width="11" style="2" customWidth="1"/>
    <col min="11264" max="11512" width="9" style="2"/>
    <col min="11513" max="11513" width="26.375" style="2" customWidth="1"/>
    <col min="11514" max="11514" width="15.5" style="2" customWidth="1"/>
    <col min="11515" max="11515" width="15.125" style="2" customWidth="1"/>
    <col min="11516" max="11516" width="26" style="2" customWidth="1"/>
    <col min="11517" max="11517" width="4.5" style="2" customWidth="1"/>
    <col min="11518" max="11518" width="33.125" style="2" bestFit="1" customWidth="1"/>
    <col min="11519" max="11519" width="11" style="2" customWidth="1"/>
    <col min="11520" max="11768" width="9" style="2"/>
    <col min="11769" max="11769" width="26.375" style="2" customWidth="1"/>
    <col min="11770" max="11770" width="15.5" style="2" customWidth="1"/>
    <col min="11771" max="11771" width="15.125" style="2" customWidth="1"/>
    <col min="11772" max="11772" width="26" style="2" customWidth="1"/>
    <col min="11773" max="11773" width="4.5" style="2" customWidth="1"/>
    <col min="11774" max="11774" width="33.125" style="2" bestFit="1" customWidth="1"/>
    <col min="11775" max="11775" width="11" style="2" customWidth="1"/>
    <col min="11776" max="12024" width="9" style="2"/>
    <col min="12025" max="12025" width="26.375" style="2" customWidth="1"/>
    <col min="12026" max="12026" width="15.5" style="2" customWidth="1"/>
    <col min="12027" max="12027" width="15.125" style="2" customWidth="1"/>
    <col min="12028" max="12028" width="26" style="2" customWidth="1"/>
    <col min="12029" max="12029" width="4.5" style="2" customWidth="1"/>
    <col min="12030" max="12030" width="33.125" style="2" bestFit="1" customWidth="1"/>
    <col min="12031" max="12031" width="11" style="2" customWidth="1"/>
    <col min="12032" max="12280" width="9" style="2"/>
    <col min="12281" max="12281" width="26.375" style="2" customWidth="1"/>
    <col min="12282" max="12282" width="15.5" style="2" customWidth="1"/>
    <col min="12283" max="12283" width="15.125" style="2" customWidth="1"/>
    <col min="12284" max="12284" width="26" style="2" customWidth="1"/>
    <col min="12285" max="12285" width="4.5" style="2" customWidth="1"/>
    <col min="12286" max="12286" width="33.125" style="2" bestFit="1" customWidth="1"/>
    <col min="12287" max="12287" width="11" style="2" customWidth="1"/>
    <col min="12288" max="12536" width="9" style="2"/>
    <col min="12537" max="12537" width="26.375" style="2" customWidth="1"/>
    <col min="12538" max="12538" width="15.5" style="2" customWidth="1"/>
    <col min="12539" max="12539" width="15.125" style="2" customWidth="1"/>
    <col min="12540" max="12540" width="26" style="2" customWidth="1"/>
    <col min="12541" max="12541" width="4.5" style="2" customWidth="1"/>
    <col min="12542" max="12542" width="33.125" style="2" bestFit="1" customWidth="1"/>
    <col min="12543" max="12543" width="11" style="2" customWidth="1"/>
    <col min="12544" max="12792" width="9" style="2"/>
    <col min="12793" max="12793" width="26.375" style="2" customWidth="1"/>
    <col min="12794" max="12794" width="15.5" style="2" customWidth="1"/>
    <col min="12795" max="12795" width="15.125" style="2" customWidth="1"/>
    <col min="12796" max="12796" width="26" style="2" customWidth="1"/>
    <col min="12797" max="12797" width="4.5" style="2" customWidth="1"/>
    <col min="12798" max="12798" width="33.125" style="2" bestFit="1" customWidth="1"/>
    <col min="12799" max="12799" width="11" style="2" customWidth="1"/>
    <col min="12800" max="13048" width="9" style="2"/>
    <col min="13049" max="13049" width="26.375" style="2" customWidth="1"/>
    <col min="13050" max="13050" width="15.5" style="2" customWidth="1"/>
    <col min="13051" max="13051" width="15.125" style="2" customWidth="1"/>
    <col min="13052" max="13052" width="26" style="2" customWidth="1"/>
    <col min="13053" max="13053" width="4.5" style="2" customWidth="1"/>
    <col min="13054" max="13054" width="33.125" style="2" bestFit="1" customWidth="1"/>
    <col min="13055" max="13055" width="11" style="2" customWidth="1"/>
    <col min="13056" max="13304" width="9" style="2"/>
    <col min="13305" max="13305" width="26.375" style="2" customWidth="1"/>
    <col min="13306" max="13306" width="15.5" style="2" customWidth="1"/>
    <col min="13307" max="13307" width="15.125" style="2" customWidth="1"/>
    <col min="13308" max="13308" width="26" style="2" customWidth="1"/>
    <col min="13309" max="13309" width="4.5" style="2" customWidth="1"/>
    <col min="13310" max="13310" width="33.125" style="2" bestFit="1" customWidth="1"/>
    <col min="13311" max="13311" width="11" style="2" customWidth="1"/>
    <col min="13312" max="13560" width="9" style="2"/>
    <col min="13561" max="13561" width="26.375" style="2" customWidth="1"/>
    <col min="13562" max="13562" width="15.5" style="2" customWidth="1"/>
    <col min="13563" max="13563" width="15.125" style="2" customWidth="1"/>
    <col min="13564" max="13564" width="26" style="2" customWidth="1"/>
    <col min="13565" max="13565" width="4.5" style="2" customWidth="1"/>
    <col min="13566" max="13566" width="33.125" style="2" bestFit="1" customWidth="1"/>
    <col min="13567" max="13567" width="11" style="2" customWidth="1"/>
    <col min="13568" max="13816" width="9" style="2"/>
    <col min="13817" max="13817" width="26.375" style="2" customWidth="1"/>
    <col min="13818" max="13818" width="15.5" style="2" customWidth="1"/>
    <col min="13819" max="13819" width="15.125" style="2" customWidth="1"/>
    <col min="13820" max="13820" width="26" style="2" customWidth="1"/>
    <col min="13821" max="13821" width="4.5" style="2" customWidth="1"/>
    <col min="13822" max="13822" width="33.125" style="2" bestFit="1" customWidth="1"/>
    <col min="13823" max="13823" width="11" style="2" customWidth="1"/>
    <col min="13824" max="14072" width="9" style="2"/>
    <col min="14073" max="14073" width="26.375" style="2" customWidth="1"/>
    <col min="14074" max="14074" width="15.5" style="2" customWidth="1"/>
    <col min="14075" max="14075" width="15.125" style="2" customWidth="1"/>
    <col min="14076" max="14076" width="26" style="2" customWidth="1"/>
    <col min="14077" max="14077" width="4.5" style="2" customWidth="1"/>
    <col min="14078" max="14078" width="33.125" style="2" bestFit="1" customWidth="1"/>
    <col min="14079" max="14079" width="11" style="2" customWidth="1"/>
    <col min="14080" max="14328" width="9" style="2"/>
    <col min="14329" max="14329" width="26.375" style="2" customWidth="1"/>
    <col min="14330" max="14330" width="15.5" style="2" customWidth="1"/>
    <col min="14331" max="14331" width="15.125" style="2" customWidth="1"/>
    <col min="14332" max="14332" width="26" style="2" customWidth="1"/>
    <col min="14333" max="14333" width="4.5" style="2" customWidth="1"/>
    <col min="14334" max="14334" width="33.125" style="2" bestFit="1" customWidth="1"/>
    <col min="14335" max="14335" width="11" style="2" customWidth="1"/>
    <col min="14336" max="14584" width="9" style="2"/>
    <col min="14585" max="14585" width="26.375" style="2" customWidth="1"/>
    <col min="14586" max="14586" width="15.5" style="2" customWidth="1"/>
    <col min="14587" max="14587" width="15.125" style="2" customWidth="1"/>
    <col min="14588" max="14588" width="26" style="2" customWidth="1"/>
    <col min="14589" max="14589" width="4.5" style="2" customWidth="1"/>
    <col min="14590" max="14590" width="33.125" style="2" bestFit="1" customWidth="1"/>
    <col min="14591" max="14591" width="11" style="2" customWidth="1"/>
    <col min="14592" max="14840" width="9" style="2"/>
    <col min="14841" max="14841" width="26.375" style="2" customWidth="1"/>
    <col min="14842" max="14842" width="15.5" style="2" customWidth="1"/>
    <col min="14843" max="14843" width="15.125" style="2" customWidth="1"/>
    <col min="14844" max="14844" width="26" style="2" customWidth="1"/>
    <col min="14845" max="14845" width="4.5" style="2" customWidth="1"/>
    <col min="14846" max="14846" width="33.125" style="2" bestFit="1" customWidth="1"/>
    <col min="14847" max="14847" width="11" style="2" customWidth="1"/>
    <col min="14848" max="15096" width="9" style="2"/>
    <col min="15097" max="15097" width="26.375" style="2" customWidth="1"/>
    <col min="15098" max="15098" width="15.5" style="2" customWidth="1"/>
    <col min="15099" max="15099" width="15.125" style="2" customWidth="1"/>
    <col min="15100" max="15100" width="26" style="2" customWidth="1"/>
    <col min="15101" max="15101" width="4.5" style="2" customWidth="1"/>
    <col min="15102" max="15102" width="33.125" style="2" bestFit="1" customWidth="1"/>
    <col min="15103" max="15103" width="11" style="2" customWidth="1"/>
    <col min="15104" max="15352" width="9" style="2"/>
    <col min="15353" max="15353" width="26.375" style="2" customWidth="1"/>
    <col min="15354" max="15354" width="15.5" style="2" customWidth="1"/>
    <col min="15355" max="15355" width="15.125" style="2" customWidth="1"/>
    <col min="15356" max="15356" width="26" style="2" customWidth="1"/>
    <col min="15357" max="15357" width="4.5" style="2" customWidth="1"/>
    <col min="15358" max="15358" width="33.125" style="2" bestFit="1" customWidth="1"/>
    <col min="15359" max="15359" width="11" style="2" customWidth="1"/>
    <col min="15360" max="15608" width="9" style="2"/>
    <col min="15609" max="15609" width="26.375" style="2" customWidth="1"/>
    <col min="15610" max="15610" width="15.5" style="2" customWidth="1"/>
    <col min="15611" max="15611" width="15.125" style="2" customWidth="1"/>
    <col min="15612" max="15612" width="26" style="2" customWidth="1"/>
    <col min="15613" max="15613" width="4.5" style="2" customWidth="1"/>
    <col min="15614" max="15614" width="33.125" style="2" bestFit="1" customWidth="1"/>
    <col min="15615" max="15615" width="11" style="2" customWidth="1"/>
    <col min="15616" max="15864" width="9" style="2"/>
    <col min="15865" max="15865" width="26.375" style="2" customWidth="1"/>
    <col min="15866" max="15866" width="15.5" style="2" customWidth="1"/>
    <col min="15867" max="15867" width="15.125" style="2" customWidth="1"/>
    <col min="15868" max="15868" width="26" style="2" customWidth="1"/>
    <col min="15869" max="15869" width="4.5" style="2" customWidth="1"/>
    <col min="15870" max="15870" width="33.125" style="2" bestFit="1" customWidth="1"/>
    <col min="15871" max="15871" width="11" style="2" customWidth="1"/>
    <col min="15872" max="16120" width="9" style="2"/>
    <col min="16121" max="16121" width="26.375" style="2" customWidth="1"/>
    <col min="16122" max="16122" width="15.5" style="2" customWidth="1"/>
    <col min="16123" max="16123" width="15.125" style="2" customWidth="1"/>
    <col min="16124" max="16124" width="26" style="2" customWidth="1"/>
    <col min="16125" max="16125" width="4.5" style="2" customWidth="1"/>
    <col min="16126" max="16126" width="33.125" style="2" bestFit="1" customWidth="1"/>
    <col min="16127" max="16127" width="11" style="2" customWidth="1"/>
    <col min="16128" max="16384" width="9" style="2"/>
  </cols>
  <sheetData>
    <row r="1" spans="1:24" ht="18.75" customHeight="1" x14ac:dyDescent="0.15">
      <c r="A1" s="31" t="s">
        <v>81</v>
      </c>
      <c r="B1" s="32"/>
      <c r="C1" s="33"/>
      <c r="D1" s="32"/>
      <c r="E1" s="33"/>
      <c r="F1" s="34"/>
      <c r="G1" s="34"/>
      <c r="H1" s="34"/>
      <c r="I1" s="34"/>
      <c r="J1" s="35"/>
      <c r="K1" s="27"/>
      <c r="L1" s="30"/>
      <c r="M1" s="30"/>
      <c r="N1" s="30"/>
      <c r="O1" s="30"/>
      <c r="P1" s="30"/>
      <c r="Q1" s="30"/>
      <c r="R1" s="30"/>
      <c r="S1" s="30"/>
      <c r="T1" s="30"/>
      <c r="U1" s="30"/>
      <c r="V1" s="30"/>
      <c r="W1" s="30"/>
      <c r="X1" s="30"/>
    </row>
    <row r="2" spans="1:24" ht="18.75" x14ac:dyDescent="0.15">
      <c r="A2" s="186" t="str">
        <f>"直接人件費総括表（前期・後期合計）　"&amp;初期条件設定表!N39&amp;"年"&amp;初期条件設定表!P39&amp;"月"&amp;初期条件設定表!R39&amp;"日"&amp;"～"&amp;初期条件設定表!N40&amp;"年"&amp;初期条件設定表!P40&amp;"月"&amp;初期条件設定表!R40&amp;"日"&amp;"実績報告"</f>
        <v>直接人件費総括表（前期・後期合計）　2024年2月1日～2025年10月31日実績報告</v>
      </c>
      <c r="B2" s="187"/>
      <c r="C2" s="187"/>
      <c r="D2" s="187"/>
      <c r="E2" s="187"/>
      <c r="F2" s="187"/>
      <c r="G2" s="187"/>
      <c r="H2" s="187"/>
      <c r="I2" s="187"/>
      <c r="J2" s="188"/>
      <c r="K2" s="27"/>
      <c r="L2" s="30"/>
      <c r="M2" s="30"/>
      <c r="N2" s="30"/>
      <c r="O2" s="30"/>
      <c r="P2" s="30"/>
      <c r="Q2" s="30"/>
      <c r="R2" s="30"/>
      <c r="S2" s="30"/>
      <c r="T2" s="30"/>
      <c r="U2" s="30"/>
      <c r="V2" s="30"/>
      <c r="W2" s="30"/>
      <c r="X2" s="30"/>
    </row>
    <row r="3" spans="1:24" ht="18.600000000000001" customHeight="1" thickBot="1" x14ac:dyDescent="0.2">
      <c r="A3" s="189" t="str">
        <f>"企業名："&amp;初期条件設定表!C6</f>
        <v>企業名：○○△△株式会社</v>
      </c>
      <c r="B3" s="190"/>
      <c r="C3" s="190"/>
      <c r="D3" s="190"/>
      <c r="E3" s="190"/>
      <c r="F3" s="3"/>
      <c r="G3" s="3"/>
      <c r="H3" s="4"/>
      <c r="I3" s="4"/>
      <c r="J3" s="36"/>
      <c r="K3" s="27"/>
      <c r="L3" s="30"/>
      <c r="M3" s="30"/>
      <c r="N3" s="30"/>
      <c r="O3" s="30"/>
      <c r="P3" s="30"/>
      <c r="Q3" s="30"/>
      <c r="R3" s="30"/>
      <c r="S3" s="30"/>
      <c r="T3" s="30"/>
      <c r="U3" s="30"/>
      <c r="V3" s="30"/>
      <c r="W3" s="30"/>
      <c r="X3" s="30"/>
    </row>
    <row r="4" spans="1:24" ht="16.5" customHeight="1" thickTop="1" thickBot="1" x14ac:dyDescent="0.2">
      <c r="A4" s="37"/>
      <c r="B4" s="25"/>
      <c r="C4" s="26"/>
      <c r="D4" s="25"/>
      <c r="E4" s="26"/>
      <c r="F4" s="77" t="s">
        <v>70</v>
      </c>
      <c r="G4" s="46"/>
      <c r="H4" s="3"/>
      <c r="I4" s="3"/>
      <c r="J4" s="36"/>
      <c r="K4" s="27"/>
      <c r="L4" s="195" t="s">
        <v>71</v>
      </c>
      <c r="M4" s="196"/>
      <c r="N4" s="196"/>
      <c r="O4" s="196"/>
      <c r="P4" s="196"/>
      <c r="Q4" s="196"/>
      <c r="R4" s="197"/>
      <c r="S4" s="30"/>
      <c r="T4" s="30"/>
      <c r="U4" s="30">
        <v>1030</v>
      </c>
      <c r="V4" s="30"/>
      <c r="W4" s="30"/>
      <c r="X4" s="30"/>
    </row>
    <row r="5" spans="1:24" ht="37.5" customHeight="1" thickTop="1" x14ac:dyDescent="0.15">
      <c r="A5" s="43" t="s">
        <v>6</v>
      </c>
      <c r="B5" s="191" t="s">
        <v>31</v>
      </c>
      <c r="C5" s="192"/>
      <c r="D5" s="191" t="s">
        <v>32</v>
      </c>
      <c r="E5" s="192"/>
      <c r="F5" s="20" t="s">
        <v>42</v>
      </c>
      <c r="G5" s="193" t="s">
        <v>2</v>
      </c>
      <c r="H5" s="194"/>
      <c r="I5" s="44" t="s">
        <v>7</v>
      </c>
      <c r="J5" s="45" t="s">
        <v>8</v>
      </c>
      <c r="K5" s="27"/>
      <c r="L5" s="198" t="s">
        <v>31</v>
      </c>
      <c r="M5" s="199"/>
      <c r="N5" s="200" t="s">
        <v>32</v>
      </c>
      <c r="O5" s="201"/>
      <c r="P5" s="78" t="s">
        <v>42</v>
      </c>
      <c r="Q5" s="202" t="s">
        <v>2</v>
      </c>
      <c r="R5" s="203"/>
      <c r="S5" s="30"/>
      <c r="T5" s="30"/>
      <c r="U5" s="30">
        <v>1090</v>
      </c>
      <c r="V5" s="30"/>
      <c r="W5" s="30"/>
      <c r="X5" s="30"/>
    </row>
    <row r="6" spans="1:24" ht="37.5" customHeight="1" x14ac:dyDescent="0.15">
      <c r="A6" s="48"/>
      <c r="B6" s="94">
        <f>'人件費総括表（後期）'!B6+L6+INT(('人件費総括表（後期）'!D6+N6)/60)</f>
        <v>0</v>
      </c>
      <c r="C6" s="95" t="s">
        <v>12</v>
      </c>
      <c r="D6" s="94">
        <f>MOD($N6+'人件費総括表（後期）'!$D6,60)</f>
        <v>0</v>
      </c>
      <c r="E6" s="96" t="s">
        <v>23</v>
      </c>
      <c r="F6" s="97">
        <f>MIN('人件費総括表（後期）'!F6,P6)</f>
        <v>0</v>
      </c>
      <c r="G6" s="98">
        <f>Q6+'人件費総括表（後期）'!G6</f>
        <v>0</v>
      </c>
      <c r="H6" s="99" t="s">
        <v>0</v>
      </c>
      <c r="I6" s="50" t="s">
        <v>9</v>
      </c>
      <c r="J6" s="90"/>
      <c r="K6" s="27"/>
      <c r="L6" s="82"/>
      <c r="M6" s="79" t="s">
        <v>1</v>
      </c>
      <c r="N6" s="83"/>
      <c r="O6" s="80" t="s">
        <v>72</v>
      </c>
      <c r="P6" s="91"/>
      <c r="Q6" s="91"/>
      <c r="R6" s="81" t="s">
        <v>0</v>
      </c>
      <c r="S6" s="30"/>
      <c r="T6" s="30"/>
      <c r="U6" s="30">
        <v>1160</v>
      </c>
      <c r="V6" s="30"/>
      <c r="W6" s="30"/>
      <c r="X6" s="30"/>
    </row>
    <row r="7" spans="1:24" ht="37.5" customHeight="1" x14ac:dyDescent="0.15">
      <c r="A7" s="48"/>
      <c r="B7" s="94">
        <f>'人件費総括表（後期）'!B7+L7+INT(('人件費総括表（後期）'!D7+N7)/60)</f>
        <v>0</v>
      </c>
      <c r="C7" s="95" t="s">
        <v>12</v>
      </c>
      <c r="D7" s="94">
        <f>MOD($N7+'人件費総括表（後期）'!$D7,60)</f>
        <v>0</v>
      </c>
      <c r="E7" s="96" t="s">
        <v>23</v>
      </c>
      <c r="F7" s="97">
        <f>MIN('人件費総括表（後期）'!F7,P7)</f>
        <v>0</v>
      </c>
      <c r="G7" s="100">
        <f>Q7+'人件費総括表（後期）'!G7</f>
        <v>0</v>
      </c>
      <c r="H7" s="99" t="s">
        <v>0</v>
      </c>
      <c r="I7" s="50" t="s">
        <v>9</v>
      </c>
      <c r="J7" s="90"/>
      <c r="K7" s="27"/>
      <c r="L7" s="82"/>
      <c r="M7" s="79" t="s">
        <v>12</v>
      </c>
      <c r="N7" s="83"/>
      <c r="O7" s="80" t="s">
        <v>23</v>
      </c>
      <c r="P7" s="91"/>
      <c r="Q7" s="92"/>
      <c r="R7" s="81" t="s">
        <v>0</v>
      </c>
      <c r="S7" s="30"/>
      <c r="T7" s="30"/>
      <c r="U7" s="30">
        <v>1220</v>
      </c>
      <c r="V7" s="30"/>
      <c r="W7" s="30"/>
      <c r="X7" s="30"/>
    </row>
    <row r="8" spans="1:24" ht="37.5" customHeight="1" x14ac:dyDescent="0.15">
      <c r="A8" s="48"/>
      <c r="B8" s="94">
        <f>'人件費総括表（後期）'!B8+L8+INT(('人件費総括表（後期）'!D8+N8)/60)</f>
        <v>0</v>
      </c>
      <c r="C8" s="95" t="s">
        <v>12</v>
      </c>
      <c r="D8" s="94">
        <f>MOD($N8+'人件費総括表（後期）'!$D8,60)</f>
        <v>0</v>
      </c>
      <c r="E8" s="96" t="s">
        <v>23</v>
      </c>
      <c r="F8" s="97">
        <f>MIN('人件費総括表（後期）'!F8,P8)</f>
        <v>0</v>
      </c>
      <c r="G8" s="98">
        <f>Q8+'人件費総括表（後期）'!G8</f>
        <v>0</v>
      </c>
      <c r="H8" s="99" t="s">
        <v>0</v>
      </c>
      <c r="I8" s="50" t="s">
        <v>9</v>
      </c>
      <c r="J8" s="90"/>
      <c r="K8" s="27"/>
      <c r="L8" s="82"/>
      <c r="M8" s="79" t="s">
        <v>12</v>
      </c>
      <c r="N8" s="83"/>
      <c r="O8" s="80" t="s">
        <v>23</v>
      </c>
      <c r="P8" s="91"/>
      <c r="Q8" s="91"/>
      <c r="R8" s="81" t="s">
        <v>0</v>
      </c>
      <c r="S8" s="30"/>
      <c r="T8" s="30"/>
      <c r="U8" s="30">
        <v>1310</v>
      </c>
      <c r="V8" s="30"/>
      <c r="W8" s="30"/>
      <c r="X8" s="30"/>
    </row>
    <row r="9" spans="1:24" ht="37.5" customHeight="1" x14ac:dyDescent="0.15">
      <c r="A9" s="48"/>
      <c r="B9" s="94">
        <f>'人件費総括表（後期）'!B9+L9+INT(('人件費総括表（後期）'!D9+N9)/60)</f>
        <v>0</v>
      </c>
      <c r="C9" s="95" t="s">
        <v>12</v>
      </c>
      <c r="D9" s="94">
        <f>MOD($N9+'人件費総括表（後期）'!$D9,60)</f>
        <v>0</v>
      </c>
      <c r="E9" s="96" t="s">
        <v>23</v>
      </c>
      <c r="F9" s="97">
        <f>MIN('人件費総括表（後期）'!F9,P9)</f>
        <v>0</v>
      </c>
      <c r="G9" s="98">
        <f>Q9+'人件費総括表（後期）'!G9</f>
        <v>0</v>
      </c>
      <c r="H9" s="99" t="s">
        <v>0</v>
      </c>
      <c r="I9" s="50" t="s">
        <v>9</v>
      </c>
      <c r="J9" s="90"/>
      <c r="K9" s="27"/>
      <c r="L9" s="82"/>
      <c r="M9" s="79" t="s">
        <v>12</v>
      </c>
      <c r="N9" s="83"/>
      <c r="O9" s="80" t="s">
        <v>23</v>
      </c>
      <c r="P9" s="91"/>
      <c r="Q9" s="91"/>
      <c r="R9" s="81" t="s">
        <v>0</v>
      </c>
      <c r="S9" s="30"/>
      <c r="T9" s="30"/>
      <c r="U9" s="30">
        <v>1390</v>
      </c>
      <c r="V9" s="30"/>
      <c r="W9" s="30"/>
      <c r="X9" s="30"/>
    </row>
    <row r="10" spans="1:24" ht="37.5" customHeight="1" x14ac:dyDescent="0.15">
      <c r="A10" s="48"/>
      <c r="B10" s="94">
        <f>'人件費総括表（後期）'!B10+L10+INT(('人件費総括表（後期）'!D10+N10)/60)</f>
        <v>0</v>
      </c>
      <c r="C10" s="95" t="s">
        <v>12</v>
      </c>
      <c r="D10" s="94">
        <f>MOD($N10+'人件費総括表（後期）'!$D10,60)</f>
        <v>0</v>
      </c>
      <c r="E10" s="96" t="s">
        <v>23</v>
      </c>
      <c r="F10" s="97">
        <f>MIN('人件費総括表（後期）'!F10,P10)</f>
        <v>0</v>
      </c>
      <c r="G10" s="100">
        <f>Q10+'人件費総括表（後期）'!G10</f>
        <v>0</v>
      </c>
      <c r="H10" s="99" t="s">
        <v>0</v>
      </c>
      <c r="I10" s="50" t="s">
        <v>9</v>
      </c>
      <c r="J10" s="90"/>
      <c r="K10" s="27"/>
      <c r="L10" s="82"/>
      <c r="M10" s="79" t="s">
        <v>12</v>
      </c>
      <c r="N10" s="83"/>
      <c r="O10" s="80" t="s">
        <v>23</v>
      </c>
      <c r="P10" s="91"/>
      <c r="Q10" s="91"/>
      <c r="R10" s="81" t="s">
        <v>0</v>
      </c>
      <c r="S10" s="30"/>
      <c r="T10" s="30"/>
      <c r="U10" s="30">
        <v>1470</v>
      </c>
      <c r="V10" s="30"/>
      <c r="W10" s="30"/>
      <c r="X10" s="30"/>
    </row>
    <row r="11" spans="1:24" ht="37.5" customHeight="1" x14ac:dyDescent="0.15">
      <c r="A11" s="48"/>
      <c r="B11" s="94">
        <f>'人件費総括表（後期）'!B11+L11+INT(('人件費総括表（後期）'!D11+N11)/60)</f>
        <v>0</v>
      </c>
      <c r="C11" s="95" t="s">
        <v>12</v>
      </c>
      <c r="D11" s="94">
        <f>MOD($N11+'人件費総括表（後期）'!$D11,60)</f>
        <v>0</v>
      </c>
      <c r="E11" s="96" t="s">
        <v>23</v>
      </c>
      <c r="F11" s="97">
        <f>MIN('人件費総括表（後期）'!F11,P11)</f>
        <v>0</v>
      </c>
      <c r="G11" s="98">
        <f>Q11+'人件費総括表（後期）'!G11</f>
        <v>0</v>
      </c>
      <c r="H11" s="99" t="s">
        <v>0</v>
      </c>
      <c r="I11" s="50" t="s">
        <v>9</v>
      </c>
      <c r="J11" s="90"/>
      <c r="K11" s="27"/>
      <c r="L11" s="82"/>
      <c r="M11" s="79" t="s">
        <v>12</v>
      </c>
      <c r="N11" s="83"/>
      <c r="O11" s="80" t="s">
        <v>23</v>
      </c>
      <c r="P11" s="91"/>
      <c r="Q11" s="91"/>
      <c r="R11" s="81" t="s">
        <v>0</v>
      </c>
      <c r="S11" s="30"/>
      <c r="T11" s="30"/>
      <c r="U11" s="30">
        <v>1550</v>
      </c>
      <c r="V11" s="30"/>
      <c r="W11" s="30"/>
      <c r="X11" s="30"/>
    </row>
    <row r="12" spans="1:24" ht="37.5" customHeight="1" x14ac:dyDescent="0.15">
      <c r="A12" s="48"/>
      <c r="B12" s="94">
        <f>'人件費総括表（後期）'!B12+L12+INT(('人件費総括表（後期）'!D12+N12)/60)</f>
        <v>0</v>
      </c>
      <c r="C12" s="95" t="s">
        <v>12</v>
      </c>
      <c r="D12" s="94">
        <f>MOD($N12+'人件費総括表（後期）'!$D12,60)</f>
        <v>0</v>
      </c>
      <c r="E12" s="96" t="s">
        <v>23</v>
      </c>
      <c r="F12" s="97">
        <f>MIN('人件費総括表（後期）'!F12,P12)</f>
        <v>0</v>
      </c>
      <c r="G12" s="98">
        <f>Q12+'人件費総括表（後期）'!G12</f>
        <v>0</v>
      </c>
      <c r="H12" s="99" t="s">
        <v>0</v>
      </c>
      <c r="I12" s="50" t="s">
        <v>9</v>
      </c>
      <c r="J12" s="90"/>
      <c r="K12" s="27"/>
      <c r="L12" s="82"/>
      <c r="M12" s="79" t="s">
        <v>12</v>
      </c>
      <c r="N12" s="83"/>
      <c r="O12" s="80" t="s">
        <v>23</v>
      </c>
      <c r="P12" s="91"/>
      <c r="Q12" s="91"/>
      <c r="R12" s="81" t="s">
        <v>0</v>
      </c>
      <c r="S12" s="30"/>
      <c r="T12" s="30"/>
      <c r="U12" s="30">
        <v>1630</v>
      </c>
      <c r="V12" s="30"/>
      <c r="W12" s="30"/>
      <c r="X12" s="30"/>
    </row>
    <row r="13" spans="1:24" ht="37.5" customHeight="1" x14ac:dyDescent="0.15">
      <c r="A13" s="48"/>
      <c r="B13" s="94">
        <f>'人件費総括表（後期）'!B13+L13+INT(('人件費総括表（後期）'!D13+N13)/60)</f>
        <v>0</v>
      </c>
      <c r="C13" s="95" t="s">
        <v>12</v>
      </c>
      <c r="D13" s="94">
        <f>MOD($N13+'人件費総括表（後期）'!$D13,60)</f>
        <v>0</v>
      </c>
      <c r="E13" s="96" t="s">
        <v>23</v>
      </c>
      <c r="F13" s="97">
        <f>MIN('人件費総括表（後期）'!F13,P13)</f>
        <v>0</v>
      </c>
      <c r="G13" s="98">
        <f>Q13+'人件費総括表（後期）'!G13</f>
        <v>0</v>
      </c>
      <c r="H13" s="99" t="s">
        <v>0</v>
      </c>
      <c r="I13" s="50" t="s">
        <v>9</v>
      </c>
      <c r="J13" s="90"/>
      <c r="K13" s="27"/>
      <c r="L13" s="82"/>
      <c r="M13" s="79" t="s">
        <v>12</v>
      </c>
      <c r="N13" s="83"/>
      <c r="O13" s="80" t="s">
        <v>23</v>
      </c>
      <c r="P13" s="91"/>
      <c r="Q13" s="91"/>
      <c r="R13" s="81" t="s">
        <v>0</v>
      </c>
      <c r="S13" s="30"/>
      <c r="T13" s="30"/>
      <c r="U13" s="30">
        <v>1800</v>
      </c>
      <c r="V13" s="30"/>
      <c r="W13" s="30"/>
      <c r="X13" s="30"/>
    </row>
    <row r="14" spans="1:24" ht="37.5" customHeight="1" x14ac:dyDescent="0.15">
      <c r="A14" s="48"/>
      <c r="B14" s="94">
        <f>'人件費総括表（後期）'!B14+L14+INT(('人件費総括表（後期）'!D14+N14)/60)</f>
        <v>0</v>
      </c>
      <c r="C14" s="95" t="s">
        <v>12</v>
      </c>
      <c r="D14" s="94">
        <f>MOD($N14+'人件費総括表（後期）'!$D14,60)</f>
        <v>0</v>
      </c>
      <c r="E14" s="96" t="s">
        <v>23</v>
      </c>
      <c r="F14" s="97">
        <f>MIN('人件費総括表（後期）'!F14,P14)</f>
        <v>0</v>
      </c>
      <c r="G14" s="100">
        <f>Q14+'人件費総括表（後期）'!G14</f>
        <v>0</v>
      </c>
      <c r="H14" s="99" t="s">
        <v>0</v>
      </c>
      <c r="I14" s="50" t="s">
        <v>9</v>
      </c>
      <c r="J14" s="90"/>
      <c r="K14" s="27"/>
      <c r="L14" s="82"/>
      <c r="M14" s="79" t="s">
        <v>12</v>
      </c>
      <c r="N14" s="83"/>
      <c r="O14" s="80" t="s">
        <v>23</v>
      </c>
      <c r="P14" s="91"/>
      <c r="Q14" s="92"/>
      <c r="R14" s="81" t="s">
        <v>0</v>
      </c>
      <c r="S14" s="30"/>
      <c r="T14" s="30"/>
      <c r="U14" s="30">
        <v>1960</v>
      </c>
      <c r="V14" s="30"/>
      <c r="W14" s="30"/>
      <c r="X14" s="30"/>
    </row>
    <row r="15" spans="1:24" ht="37.5" customHeight="1" thickBot="1" x14ac:dyDescent="0.2">
      <c r="A15" s="48"/>
      <c r="B15" s="94">
        <f>'人件費総括表（後期）'!B15+L15+INT(('人件費総括表（後期）'!D15+N15)/60)</f>
        <v>0</v>
      </c>
      <c r="C15" s="95" t="s">
        <v>12</v>
      </c>
      <c r="D15" s="94">
        <f>MOD($N15+'人件費総括表（後期）'!$D15,60)</f>
        <v>0</v>
      </c>
      <c r="E15" s="96" t="s">
        <v>23</v>
      </c>
      <c r="F15" s="97">
        <f>MIN('人件費総括表（後期）'!F15,P15)</f>
        <v>0</v>
      </c>
      <c r="G15" s="98">
        <f>Q15+'人件費総括表（後期）'!G15</f>
        <v>0</v>
      </c>
      <c r="H15" s="99" t="s">
        <v>0</v>
      </c>
      <c r="I15" s="50" t="s">
        <v>9</v>
      </c>
      <c r="J15" s="90"/>
      <c r="K15" s="27"/>
      <c r="L15" s="84"/>
      <c r="M15" s="85" t="s">
        <v>12</v>
      </c>
      <c r="N15" s="86"/>
      <c r="O15" s="87" t="s">
        <v>23</v>
      </c>
      <c r="P15" s="169"/>
      <c r="Q15" s="93"/>
      <c r="R15" s="88" t="s">
        <v>0</v>
      </c>
      <c r="S15" s="30"/>
      <c r="T15" s="30"/>
      <c r="U15" s="30">
        <v>2130</v>
      </c>
      <c r="V15" s="30"/>
      <c r="W15" s="30"/>
      <c r="X15" s="30"/>
    </row>
    <row r="16" spans="1:24" ht="33" customHeight="1" thickTop="1" thickBot="1" x14ac:dyDescent="0.2">
      <c r="A16" s="43" t="s">
        <v>33</v>
      </c>
      <c r="B16" s="101">
        <f>SUM(B6:B15)</f>
        <v>0</v>
      </c>
      <c r="C16" s="95" t="s">
        <v>12</v>
      </c>
      <c r="D16" s="102">
        <f>SUM(D6:D15)</f>
        <v>0</v>
      </c>
      <c r="E16" s="96" t="s">
        <v>23</v>
      </c>
      <c r="F16" s="103"/>
      <c r="G16" s="104">
        <f>SUM(G6:G15)</f>
        <v>0</v>
      </c>
      <c r="H16" s="105" t="s">
        <v>0</v>
      </c>
      <c r="I16" s="5"/>
      <c r="J16" s="38"/>
      <c r="K16" s="27"/>
      <c r="L16" s="30"/>
      <c r="M16" s="30"/>
      <c r="N16" s="30"/>
      <c r="O16" s="30"/>
      <c r="P16" s="30"/>
      <c r="Q16" s="30"/>
      <c r="R16" s="30"/>
      <c r="S16" s="30"/>
      <c r="T16" s="30"/>
      <c r="U16" s="30">
        <v>2290</v>
      </c>
      <c r="V16" s="30"/>
      <c r="W16" s="30"/>
      <c r="X16" s="30"/>
    </row>
    <row r="17" spans="1:24" ht="28.5" customHeight="1" thickBot="1" x14ac:dyDescent="0.2">
      <c r="A17" s="39" t="s">
        <v>34</v>
      </c>
      <c r="B17" s="47">
        <f>B16+(D16/60)</f>
        <v>0</v>
      </c>
      <c r="C17" s="204" t="s">
        <v>1</v>
      </c>
      <c r="D17" s="205"/>
      <c r="E17" s="206"/>
      <c r="F17" s="40"/>
      <c r="G17" s="40"/>
      <c r="H17" s="41"/>
      <c r="I17" s="41"/>
      <c r="J17" s="42"/>
      <c r="K17" s="27"/>
      <c r="L17" s="30"/>
      <c r="M17" s="30"/>
      <c r="N17" s="30"/>
      <c r="O17" s="30"/>
      <c r="P17" s="30"/>
      <c r="Q17" s="30"/>
      <c r="R17" s="30"/>
      <c r="S17" s="30"/>
      <c r="T17" s="30"/>
      <c r="U17" s="30">
        <v>2450</v>
      </c>
      <c r="V17" s="30"/>
      <c r="W17" s="30"/>
      <c r="X17" s="30"/>
    </row>
    <row r="18" spans="1:24" x14ac:dyDescent="0.15">
      <c r="A18" s="27"/>
      <c r="B18" s="28"/>
      <c r="C18" s="29"/>
      <c r="D18" s="28"/>
      <c r="E18" s="29"/>
      <c r="F18" s="27"/>
      <c r="G18" s="27"/>
      <c r="H18" s="27"/>
      <c r="I18" s="27"/>
      <c r="J18" s="27"/>
      <c r="K18" s="27"/>
      <c r="L18" s="30"/>
      <c r="M18" s="30"/>
      <c r="N18" s="30"/>
      <c r="O18" s="30"/>
      <c r="P18" s="30"/>
      <c r="Q18" s="30"/>
      <c r="R18" s="30"/>
      <c r="S18" s="30"/>
      <c r="T18" s="30"/>
      <c r="U18" s="30">
        <v>2620</v>
      </c>
      <c r="V18" s="30"/>
      <c r="W18" s="30"/>
      <c r="X18" s="30"/>
    </row>
    <row r="19" spans="1:24" x14ac:dyDescent="0.15">
      <c r="A19" s="27"/>
      <c r="B19" s="28"/>
      <c r="C19" s="29"/>
      <c r="D19" s="28"/>
      <c r="E19" s="29"/>
      <c r="F19" s="27"/>
      <c r="G19" s="27"/>
      <c r="H19" s="27"/>
      <c r="I19" s="27"/>
      <c r="J19" s="27"/>
      <c r="K19" s="27"/>
      <c r="L19" s="30"/>
      <c r="M19" s="30"/>
      <c r="N19" s="30"/>
      <c r="O19" s="30"/>
      <c r="P19" s="30"/>
      <c r="Q19" s="30"/>
      <c r="R19" s="30"/>
      <c r="S19" s="30"/>
      <c r="T19" s="30"/>
      <c r="U19" s="30">
        <v>2780</v>
      </c>
      <c r="V19" s="30"/>
      <c r="W19" s="30"/>
      <c r="X19" s="30"/>
    </row>
    <row r="20" spans="1:24" x14ac:dyDescent="0.15">
      <c r="A20" s="27"/>
      <c r="B20" s="27"/>
      <c r="C20" s="27"/>
      <c r="D20" s="27"/>
      <c r="E20" s="27"/>
      <c r="F20" s="27"/>
      <c r="G20" s="27"/>
      <c r="H20" s="27"/>
      <c r="I20" s="27"/>
      <c r="J20" s="27"/>
      <c r="K20" s="27"/>
      <c r="L20" s="30"/>
      <c r="M20" s="30"/>
      <c r="N20" s="30"/>
      <c r="O20" s="30"/>
      <c r="P20" s="30"/>
      <c r="Q20" s="30"/>
      <c r="R20" s="30"/>
      <c r="S20" s="30"/>
      <c r="T20" s="30"/>
      <c r="U20" s="30">
        <v>2950</v>
      </c>
      <c r="V20" s="30"/>
      <c r="W20" s="30"/>
      <c r="X20" s="30"/>
    </row>
    <row r="21" spans="1:24" x14ac:dyDescent="0.15">
      <c r="A21" s="27"/>
      <c r="B21" s="27"/>
      <c r="C21" s="27"/>
      <c r="D21" s="27"/>
      <c r="E21" s="27"/>
      <c r="F21" s="27"/>
      <c r="G21" s="27"/>
      <c r="H21" s="27"/>
      <c r="I21" s="27"/>
      <c r="J21" s="27"/>
      <c r="K21" s="30"/>
      <c r="L21" s="30"/>
      <c r="M21" s="30"/>
      <c r="N21" s="30"/>
      <c r="O21" s="30"/>
      <c r="P21" s="30"/>
      <c r="Q21" s="30"/>
      <c r="R21" s="30"/>
      <c r="S21" s="30"/>
      <c r="T21" s="30"/>
      <c r="U21" s="30">
        <v>3110</v>
      </c>
      <c r="V21" s="30"/>
      <c r="W21" s="30"/>
      <c r="X21" s="30"/>
    </row>
    <row r="22" spans="1:24" x14ac:dyDescent="0.15">
      <c r="A22" s="27"/>
      <c r="B22" s="27"/>
      <c r="C22" s="27"/>
      <c r="D22" s="27"/>
      <c r="E22" s="27"/>
      <c r="F22" s="27"/>
      <c r="G22" s="27"/>
      <c r="H22" s="27"/>
      <c r="I22" s="27"/>
      <c r="J22" s="27"/>
      <c r="K22" s="30"/>
      <c r="L22" s="30"/>
      <c r="M22" s="30"/>
      <c r="N22" s="30"/>
      <c r="O22" s="30"/>
      <c r="P22" s="30"/>
      <c r="Q22" s="30"/>
      <c r="R22" s="30"/>
      <c r="S22" s="30"/>
      <c r="T22" s="30"/>
      <c r="U22" s="30">
        <v>3350</v>
      </c>
      <c r="V22" s="30"/>
      <c r="W22" s="30"/>
      <c r="X22" s="30"/>
    </row>
    <row r="23" spans="1:24" x14ac:dyDescent="0.15">
      <c r="A23" s="27"/>
      <c r="B23" s="27"/>
      <c r="C23" s="27"/>
      <c r="D23" s="27"/>
      <c r="E23" s="27"/>
      <c r="F23" s="27"/>
      <c r="G23" s="27"/>
      <c r="H23" s="27"/>
      <c r="I23" s="27"/>
      <c r="J23" s="27"/>
      <c r="K23" s="30"/>
      <c r="L23" s="30"/>
      <c r="M23" s="30"/>
      <c r="N23" s="30"/>
      <c r="O23" s="30"/>
      <c r="P23" s="30"/>
      <c r="Q23" s="30"/>
      <c r="R23" s="30"/>
      <c r="S23" s="30"/>
      <c r="T23" s="30"/>
      <c r="U23" s="30">
        <v>3600</v>
      </c>
      <c r="V23" s="30"/>
      <c r="W23" s="30"/>
      <c r="X23" s="30"/>
    </row>
    <row r="24" spans="1:24" x14ac:dyDescent="0.15">
      <c r="A24" s="27"/>
      <c r="B24" s="27"/>
      <c r="C24" s="27"/>
      <c r="D24" s="27"/>
      <c r="E24" s="27"/>
      <c r="F24" s="27"/>
      <c r="G24" s="27"/>
      <c r="H24" s="27"/>
      <c r="I24" s="27"/>
      <c r="J24" s="27"/>
      <c r="K24" s="30"/>
      <c r="L24" s="30"/>
      <c r="M24" s="30"/>
      <c r="N24" s="30"/>
      <c r="O24" s="30"/>
      <c r="P24" s="30"/>
      <c r="Q24" s="30"/>
      <c r="R24" s="30"/>
      <c r="S24" s="30"/>
      <c r="T24" s="30"/>
      <c r="U24" s="30">
        <v>3850</v>
      </c>
      <c r="V24" s="30"/>
      <c r="W24" s="30"/>
      <c r="X24" s="30"/>
    </row>
    <row r="25" spans="1:24" x14ac:dyDescent="0.15">
      <c r="A25" s="27"/>
      <c r="B25" s="27"/>
      <c r="C25" s="27"/>
      <c r="D25" s="27"/>
      <c r="E25" s="27"/>
      <c r="F25" s="27"/>
      <c r="G25" s="27"/>
      <c r="H25" s="27"/>
      <c r="I25" s="27"/>
      <c r="J25" s="27"/>
      <c r="K25" s="30"/>
      <c r="L25" s="30"/>
      <c r="M25" s="30"/>
      <c r="N25" s="30"/>
      <c r="O25" s="30"/>
      <c r="P25" s="30"/>
      <c r="Q25" s="30"/>
      <c r="R25" s="30"/>
      <c r="S25" s="30"/>
      <c r="T25" s="30"/>
      <c r="U25" s="30">
        <v>4090</v>
      </c>
      <c r="V25" s="30"/>
      <c r="W25" s="30"/>
      <c r="X25" s="30"/>
    </row>
    <row r="26" spans="1:24" x14ac:dyDescent="0.15">
      <c r="A26" s="27"/>
      <c r="B26" s="27"/>
      <c r="C26" s="27"/>
      <c r="D26" s="27"/>
      <c r="E26" s="27"/>
      <c r="F26" s="27"/>
      <c r="G26" s="27"/>
      <c r="H26" s="27"/>
      <c r="I26" s="27"/>
      <c r="J26" s="27"/>
      <c r="K26" s="30"/>
      <c r="L26" s="30"/>
      <c r="M26" s="30"/>
      <c r="N26" s="30"/>
      <c r="O26" s="30"/>
      <c r="P26" s="30"/>
      <c r="Q26" s="30"/>
      <c r="R26" s="30"/>
      <c r="S26" s="30"/>
      <c r="T26" s="30"/>
      <c r="U26" s="30">
        <v>4340</v>
      </c>
      <c r="V26" s="30"/>
      <c r="W26" s="30"/>
      <c r="X26" s="30"/>
    </row>
    <row r="27" spans="1:24" x14ac:dyDescent="0.15">
      <c r="A27" s="27"/>
      <c r="B27" s="27"/>
      <c r="C27" s="27"/>
      <c r="D27" s="27"/>
      <c r="E27" s="27"/>
      <c r="F27" s="27"/>
      <c r="G27" s="27"/>
      <c r="H27" s="27"/>
      <c r="I27" s="27"/>
      <c r="J27" s="27"/>
      <c r="K27" s="30"/>
      <c r="L27" s="30"/>
      <c r="M27" s="30"/>
      <c r="N27" s="30"/>
      <c r="O27" s="30"/>
      <c r="P27" s="30"/>
      <c r="Q27" s="30"/>
      <c r="R27" s="30"/>
      <c r="S27" s="30"/>
      <c r="T27" s="30"/>
      <c r="U27" s="30">
        <v>4580</v>
      </c>
      <c r="V27" s="30"/>
      <c r="W27" s="30"/>
      <c r="X27" s="30"/>
    </row>
    <row r="28" spans="1:24" x14ac:dyDescent="0.15">
      <c r="A28" s="27"/>
      <c r="B28" s="27"/>
      <c r="C28" s="27"/>
      <c r="D28" s="27"/>
      <c r="E28" s="27"/>
      <c r="F28" s="27"/>
      <c r="G28" s="27"/>
      <c r="H28" s="27"/>
      <c r="I28" s="27"/>
      <c r="J28" s="27"/>
      <c r="K28" s="30"/>
      <c r="L28" s="30"/>
      <c r="M28" s="30"/>
      <c r="N28" s="30"/>
      <c r="O28" s="30"/>
      <c r="P28" s="30"/>
      <c r="Q28" s="30"/>
      <c r="R28" s="30"/>
      <c r="S28" s="30"/>
      <c r="T28" s="30"/>
      <c r="U28" s="30">
        <v>4830</v>
      </c>
      <c r="V28" s="30"/>
      <c r="W28" s="30"/>
      <c r="X28" s="30"/>
    </row>
    <row r="29" spans="1:24" x14ac:dyDescent="0.15">
      <c r="A29" s="27"/>
      <c r="B29" s="27"/>
      <c r="C29" s="27"/>
      <c r="D29" s="27"/>
      <c r="E29" s="27"/>
      <c r="F29" s="27"/>
      <c r="G29" s="27"/>
      <c r="H29" s="27"/>
      <c r="I29" s="27"/>
      <c r="J29" s="27"/>
      <c r="K29" s="30"/>
      <c r="L29" s="30"/>
      <c r="M29" s="30"/>
      <c r="N29" s="30"/>
      <c r="O29" s="30"/>
      <c r="P29" s="30"/>
      <c r="Q29" s="30"/>
      <c r="R29" s="30"/>
      <c r="S29" s="30"/>
      <c r="T29" s="30"/>
      <c r="U29" s="30">
        <v>5080</v>
      </c>
      <c r="V29" s="30"/>
      <c r="W29" s="30"/>
      <c r="X29" s="30"/>
    </row>
    <row r="30" spans="1:24" x14ac:dyDescent="0.15">
      <c r="A30" s="27"/>
      <c r="B30" s="27"/>
      <c r="C30" s="27"/>
      <c r="D30" s="27"/>
      <c r="E30" s="27"/>
      <c r="F30" s="27"/>
      <c r="G30" s="27"/>
      <c r="H30" s="27"/>
      <c r="I30" s="27"/>
      <c r="J30" s="27"/>
      <c r="K30" s="30"/>
      <c r="L30" s="30"/>
      <c r="M30" s="30"/>
      <c r="N30" s="30"/>
      <c r="O30" s="30"/>
      <c r="P30" s="30"/>
      <c r="Q30" s="30"/>
      <c r="R30" s="30"/>
      <c r="S30" s="30"/>
      <c r="T30" s="30"/>
      <c r="U30" s="30"/>
      <c r="V30" s="30"/>
      <c r="W30" s="30"/>
      <c r="X30" s="30"/>
    </row>
    <row r="31" spans="1:24" x14ac:dyDescent="0.15">
      <c r="A31" s="27"/>
      <c r="B31" s="27"/>
      <c r="C31" s="27"/>
      <c r="D31" s="27"/>
      <c r="E31" s="27"/>
      <c r="F31" s="27"/>
      <c r="G31" s="27"/>
      <c r="H31" s="27"/>
      <c r="I31" s="27"/>
      <c r="J31" s="27"/>
      <c r="K31" s="30"/>
      <c r="L31" s="30"/>
      <c r="M31" s="30"/>
      <c r="N31" s="30"/>
      <c r="O31" s="30"/>
      <c r="P31" s="30"/>
      <c r="Q31" s="30"/>
      <c r="R31" s="30"/>
      <c r="S31" s="30"/>
      <c r="T31" s="30"/>
      <c r="U31" s="30"/>
      <c r="V31" s="30"/>
      <c r="W31" s="30"/>
      <c r="X31" s="30"/>
    </row>
    <row r="32" spans="1:24" x14ac:dyDescent="0.15">
      <c r="A32" s="27"/>
      <c r="B32" s="27"/>
      <c r="C32" s="27"/>
      <c r="D32" s="27"/>
      <c r="E32" s="27"/>
      <c r="F32" s="27"/>
      <c r="G32" s="27"/>
      <c r="H32" s="27"/>
      <c r="I32" s="27"/>
      <c r="J32" s="27"/>
      <c r="K32" s="30"/>
      <c r="L32" s="30"/>
      <c r="M32" s="30"/>
      <c r="N32" s="30"/>
      <c r="O32" s="30"/>
      <c r="P32" s="30"/>
      <c r="Q32" s="30"/>
      <c r="R32" s="30"/>
      <c r="S32" s="30"/>
      <c r="T32" s="30"/>
      <c r="U32" s="30"/>
      <c r="V32" s="30"/>
      <c r="W32" s="30"/>
      <c r="X32" s="30"/>
    </row>
    <row r="33" spans="1:24" x14ac:dyDescent="0.15">
      <c r="A33" s="27"/>
      <c r="B33" s="27"/>
      <c r="C33" s="27"/>
      <c r="D33" s="27"/>
      <c r="E33" s="27"/>
      <c r="F33" s="27"/>
      <c r="G33" s="27"/>
      <c r="H33" s="27"/>
      <c r="I33" s="27"/>
      <c r="J33" s="27"/>
      <c r="K33" s="30"/>
      <c r="L33" s="30"/>
      <c r="M33" s="30"/>
      <c r="N33" s="30"/>
      <c r="O33" s="30"/>
      <c r="P33" s="30"/>
      <c r="Q33" s="30"/>
      <c r="R33" s="30"/>
      <c r="S33" s="30"/>
      <c r="T33" s="30"/>
      <c r="U33" s="30"/>
      <c r="V33" s="30"/>
      <c r="W33" s="30"/>
      <c r="X33" s="30"/>
    </row>
    <row r="34" spans="1:24" x14ac:dyDescent="0.15">
      <c r="A34" s="27"/>
      <c r="B34" s="27"/>
      <c r="C34" s="27"/>
      <c r="D34" s="27"/>
      <c r="E34" s="27"/>
      <c r="F34" s="27"/>
      <c r="G34" s="27"/>
      <c r="H34" s="27"/>
      <c r="I34" s="27"/>
      <c r="J34" s="27"/>
      <c r="K34" s="30"/>
      <c r="L34" s="30"/>
      <c r="M34" s="30"/>
      <c r="N34" s="30"/>
      <c r="O34" s="30"/>
      <c r="P34" s="30"/>
      <c r="Q34" s="30"/>
      <c r="R34" s="30"/>
      <c r="S34" s="30"/>
      <c r="T34" s="30"/>
      <c r="U34" s="30"/>
      <c r="V34" s="30"/>
      <c r="W34" s="30"/>
      <c r="X34" s="30"/>
    </row>
    <row r="35" spans="1:24" x14ac:dyDescent="0.15">
      <c r="A35" s="27"/>
      <c r="B35" s="27"/>
      <c r="C35" s="27"/>
      <c r="D35" s="27"/>
      <c r="E35" s="27"/>
      <c r="F35" s="27"/>
      <c r="G35" s="27"/>
      <c r="H35" s="27"/>
      <c r="I35" s="27"/>
      <c r="J35" s="27"/>
      <c r="K35" s="30"/>
      <c r="L35" s="30"/>
      <c r="M35" s="30"/>
      <c r="N35" s="30"/>
      <c r="O35" s="30"/>
      <c r="P35" s="30"/>
      <c r="Q35" s="30"/>
      <c r="R35" s="30"/>
      <c r="S35" s="30"/>
      <c r="T35" s="30"/>
      <c r="U35" s="30"/>
      <c r="V35" s="30"/>
      <c r="W35" s="30"/>
      <c r="X35" s="30"/>
    </row>
    <row r="36" spans="1:24" x14ac:dyDescent="0.15">
      <c r="A36" s="1"/>
      <c r="B36" s="1"/>
      <c r="C36" s="1"/>
      <c r="D36" s="1"/>
      <c r="E36" s="1"/>
      <c r="F36" s="1"/>
      <c r="G36" s="1"/>
      <c r="H36" s="1"/>
      <c r="I36" s="1"/>
      <c r="J36" s="1"/>
    </row>
  </sheetData>
  <sheetProtection sheet="1" objects="1"/>
  <mergeCells count="10">
    <mergeCell ref="L4:R4"/>
    <mergeCell ref="L5:M5"/>
    <mergeCell ref="N5:O5"/>
    <mergeCell ref="Q5:R5"/>
    <mergeCell ref="C17:E17"/>
    <mergeCell ref="A2:J2"/>
    <mergeCell ref="A3:E3"/>
    <mergeCell ref="B5:C5"/>
    <mergeCell ref="D5:E5"/>
    <mergeCell ref="G5:H5"/>
  </mergeCells>
  <phoneticPr fontId="3"/>
  <dataValidations count="1">
    <dataValidation type="list" allowBlank="1" showInputMessage="1" showErrorMessage="1" sqref="P6:P15">
      <formula1>$U$3:$U$29</formula1>
    </dataValidation>
  </dataValidations>
  <pageMargins left="0.70866141732283472" right="0.70866141732283472" top="0.55118110236220474" bottom="0.55118110236220474" header="0.31496062992125984" footer="0.31496062992125984"/>
  <pageSetup paperSize="9" scale="70" orientation="landscape" r:id="rId1"/>
  <colBreaks count="1" manualBreakCount="1">
    <brk id="19" max="1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9" tint="0.39997558519241921"/>
  </sheetPr>
  <dimension ref="A1:R36"/>
  <sheetViews>
    <sheetView view="pageBreakPreview" zoomScale="60" zoomScaleNormal="100" workbookViewId="0"/>
  </sheetViews>
  <sheetFormatPr defaultRowHeight="13.5" x14ac:dyDescent="0.15"/>
  <cols>
    <col min="1" max="1" width="21.625" style="153" customWidth="1"/>
    <col min="2" max="2" width="6.5" style="153" customWidth="1"/>
    <col min="3" max="3" width="4.875" style="153" customWidth="1"/>
    <col min="4" max="4" width="5.125" style="153" customWidth="1"/>
    <col min="5" max="5" width="4" style="153" customWidth="1"/>
    <col min="6" max="6" width="16.625" style="153" customWidth="1"/>
    <col min="7" max="7" width="24.875" style="153" customWidth="1"/>
    <col min="8" max="8" width="4" style="153" customWidth="1"/>
    <col min="9" max="9" width="32.125" style="153" customWidth="1"/>
    <col min="10" max="10" width="13.875" style="153" customWidth="1"/>
    <col min="11" max="16" width="9" style="168"/>
    <col min="17" max="17" width="0" style="168" hidden="1" customWidth="1"/>
    <col min="18" max="18" width="9" style="168"/>
    <col min="19" max="256" width="9" style="153"/>
    <col min="257" max="257" width="26.375" style="153" customWidth="1"/>
    <col min="258" max="258" width="15.5" style="153" customWidth="1"/>
    <col min="259" max="259" width="15.125" style="153" customWidth="1"/>
    <col min="260" max="260" width="26" style="153" customWidth="1"/>
    <col min="261" max="261" width="4.5" style="153" customWidth="1"/>
    <col min="262" max="262" width="33.125" style="153" bestFit="1" customWidth="1"/>
    <col min="263" max="263" width="11" style="153" customWidth="1"/>
    <col min="264" max="512" width="9" style="153"/>
    <col min="513" max="513" width="26.375" style="153" customWidth="1"/>
    <col min="514" max="514" width="15.5" style="153" customWidth="1"/>
    <col min="515" max="515" width="15.125" style="153" customWidth="1"/>
    <col min="516" max="516" width="26" style="153" customWidth="1"/>
    <col min="517" max="517" width="4.5" style="153" customWidth="1"/>
    <col min="518" max="518" width="33.125" style="153" bestFit="1" customWidth="1"/>
    <col min="519" max="519" width="11" style="153" customWidth="1"/>
    <col min="520" max="768" width="9" style="153"/>
    <col min="769" max="769" width="26.375" style="153" customWidth="1"/>
    <col min="770" max="770" width="15.5" style="153" customWidth="1"/>
    <col min="771" max="771" width="15.125" style="153" customWidth="1"/>
    <col min="772" max="772" width="26" style="153" customWidth="1"/>
    <col min="773" max="773" width="4.5" style="153" customWidth="1"/>
    <col min="774" max="774" width="33.125" style="153" bestFit="1" customWidth="1"/>
    <col min="775" max="775" width="11" style="153" customWidth="1"/>
    <col min="776" max="1024" width="9" style="153"/>
    <col min="1025" max="1025" width="26.375" style="153" customWidth="1"/>
    <col min="1026" max="1026" width="15.5" style="153" customWidth="1"/>
    <col min="1027" max="1027" width="15.125" style="153" customWidth="1"/>
    <col min="1028" max="1028" width="26" style="153" customWidth="1"/>
    <col min="1029" max="1029" width="4.5" style="153" customWidth="1"/>
    <col min="1030" max="1030" width="33.125" style="153" bestFit="1" customWidth="1"/>
    <col min="1031" max="1031" width="11" style="153" customWidth="1"/>
    <col min="1032" max="1280" width="9" style="153"/>
    <col min="1281" max="1281" width="26.375" style="153" customWidth="1"/>
    <col min="1282" max="1282" width="15.5" style="153" customWidth="1"/>
    <col min="1283" max="1283" width="15.125" style="153" customWidth="1"/>
    <col min="1284" max="1284" width="26" style="153" customWidth="1"/>
    <col min="1285" max="1285" width="4.5" style="153" customWidth="1"/>
    <col min="1286" max="1286" width="33.125" style="153" bestFit="1" customWidth="1"/>
    <col min="1287" max="1287" width="11" style="153" customWidth="1"/>
    <col min="1288" max="1536" width="9" style="153"/>
    <col min="1537" max="1537" width="26.375" style="153" customWidth="1"/>
    <col min="1538" max="1538" width="15.5" style="153" customWidth="1"/>
    <col min="1539" max="1539" width="15.125" style="153" customWidth="1"/>
    <col min="1540" max="1540" width="26" style="153" customWidth="1"/>
    <col min="1541" max="1541" width="4.5" style="153" customWidth="1"/>
    <col min="1542" max="1542" width="33.125" style="153" bestFit="1" customWidth="1"/>
    <col min="1543" max="1543" width="11" style="153" customWidth="1"/>
    <col min="1544" max="1792" width="9" style="153"/>
    <col min="1793" max="1793" width="26.375" style="153" customWidth="1"/>
    <col min="1794" max="1794" width="15.5" style="153" customWidth="1"/>
    <col min="1795" max="1795" width="15.125" style="153" customWidth="1"/>
    <col min="1796" max="1796" width="26" style="153" customWidth="1"/>
    <col min="1797" max="1797" width="4.5" style="153" customWidth="1"/>
    <col min="1798" max="1798" width="33.125" style="153" bestFit="1" customWidth="1"/>
    <col min="1799" max="1799" width="11" style="153" customWidth="1"/>
    <col min="1800" max="2048" width="9" style="153"/>
    <col min="2049" max="2049" width="26.375" style="153" customWidth="1"/>
    <col min="2050" max="2050" width="15.5" style="153" customWidth="1"/>
    <col min="2051" max="2051" width="15.125" style="153" customWidth="1"/>
    <col min="2052" max="2052" width="26" style="153" customWidth="1"/>
    <col min="2053" max="2053" width="4.5" style="153" customWidth="1"/>
    <col min="2054" max="2054" width="33.125" style="153" bestFit="1" customWidth="1"/>
    <col min="2055" max="2055" width="11" style="153" customWidth="1"/>
    <col min="2056" max="2304" width="9" style="153"/>
    <col min="2305" max="2305" width="26.375" style="153" customWidth="1"/>
    <col min="2306" max="2306" width="15.5" style="153" customWidth="1"/>
    <col min="2307" max="2307" width="15.125" style="153" customWidth="1"/>
    <col min="2308" max="2308" width="26" style="153" customWidth="1"/>
    <col min="2309" max="2309" width="4.5" style="153" customWidth="1"/>
    <col min="2310" max="2310" width="33.125" style="153" bestFit="1" customWidth="1"/>
    <col min="2311" max="2311" width="11" style="153" customWidth="1"/>
    <col min="2312" max="2560" width="9" style="153"/>
    <col min="2561" max="2561" width="26.375" style="153" customWidth="1"/>
    <col min="2562" max="2562" width="15.5" style="153" customWidth="1"/>
    <col min="2563" max="2563" width="15.125" style="153" customWidth="1"/>
    <col min="2564" max="2564" width="26" style="153" customWidth="1"/>
    <col min="2565" max="2565" width="4.5" style="153" customWidth="1"/>
    <col min="2566" max="2566" width="33.125" style="153" bestFit="1" customWidth="1"/>
    <col min="2567" max="2567" width="11" style="153" customWidth="1"/>
    <col min="2568" max="2816" width="9" style="153"/>
    <col min="2817" max="2817" width="26.375" style="153" customWidth="1"/>
    <col min="2818" max="2818" width="15.5" style="153" customWidth="1"/>
    <col min="2819" max="2819" width="15.125" style="153" customWidth="1"/>
    <col min="2820" max="2820" width="26" style="153" customWidth="1"/>
    <col min="2821" max="2821" width="4.5" style="153" customWidth="1"/>
    <col min="2822" max="2822" width="33.125" style="153" bestFit="1" customWidth="1"/>
    <col min="2823" max="2823" width="11" style="153" customWidth="1"/>
    <col min="2824" max="3072" width="9" style="153"/>
    <col min="3073" max="3073" width="26.375" style="153" customWidth="1"/>
    <col min="3074" max="3074" width="15.5" style="153" customWidth="1"/>
    <col min="3075" max="3075" width="15.125" style="153" customWidth="1"/>
    <col min="3076" max="3076" width="26" style="153" customWidth="1"/>
    <col min="3077" max="3077" width="4.5" style="153" customWidth="1"/>
    <col min="3078" max="3078" width="33.125" style="153" bestFit="1" customWidth="1"/>
    <col min="3079" max="3079" width="11" style="153" customWidth="1"/>
    <col min="3080" max="3328" width="9" style="153"/>
    <col min="3329" max="3329" width="26.375" style="153" customWidth="1"/>
    <col min="3330" max="3330" width="15.5" style="153" customWidth="1"/>
    <col min="3331" max="3331" width="15.125" style="153" customWidth="1"/>
    <col min="3332" max="3332" width="26" style="153" customWidth="1"/>
    <col min="3333" max="3333" width="4.5" style="153" customWidth="1"/>
    <col min="3334" max="3334" width="33.125" style="153" bestFit="1" customWidth="1"/>
    <col min="3335" max="3335" width="11" style="153" customWidth="1"/>
    <col min="3336" max="3584" width="9" style="153"/>
    <col min="3585" max="3585" width="26.375" style="153" customWidth="1"/>
    <col min="3586" max="3586" width="15.5" style="153" customWidth="1"/>
    <col min="3587" max="3587" width="15.125" style="153" customWidth="1"/>
    <col min="3588" max="3588" width="26" style="153" customWidth="1"/>
    <col min="3589" max="3589" width="4.5" style="153" customWidth="1"/>
    <col min="3590" max="3590" width="33.125" style="153" bestFit="1" customWidth="1"/>
    <col min="3591" max="3591" width="11" style="153" customWidth="1"/>
    <col min="3592" max="3840" width="9" style="153"/>
    <col min="3841" max="3841" width="26.375" style="153" customWidth="1"/>
    <col min="3842" max="3842" width="15.5" style="153" customWidth="1"/>
    <col min="3843" max="3843" width="15.125" style="153" customWidth="1"/>
    <col min="3844" max="3844" width="26" style="153" customWidth="1"/>
    <col min="3845" max="3845" width="4.5" style="153" customWidth="1"/>
    <col min="3846" max="3846" width="33.125" style="153" bestFit="1" customWidth="1"/>
    <col min="3847" max="3847" width="11" style="153" customWidth="1"/>
    <col min="3848" max="4096" width="9" style="153"/>
    <col min="4097" max="4097" width="26.375" style="153" customWidth="1"/>
    <col min="4098" max="4098" width="15.5" style="153" customWidth="1"/>
    <col min="4099" max="4099" width="15.125" style="153" customWidth="1"/>
    <col min="4100" max="4100" width="26" style="153" customWidth="1"/>
    <col min="4101" max="4101" width="4.5" style="153" customWidth="1"/>
    <col min="4102" max="4102" width="33.125" style="153" bestFit="1" customWidth="1"/>
    <col min="4103" max="4103" width="11" style="153" customWidth="1"/>
    <col min="4104" max="4352" width="9" style="153"/>
    <col min="4353" max="4353" width="26.375" style="153" customWidth="1"/>
    <col min="4354" max="4354" width="15.5" style="153" customWidth="1"/>
    <col min="4355" max="4355" width="15.125" style="153" customWidth="1"/>
    <col min="4356" max="4356" width="26" style="153" customWidth="1"/>
    <col min="4357" max="4357" width="4.5" style="153" customWidth="1"/>
    <col min="4358" max="4358" width="33.125" style="153" bestFit="1" customWidth="1"/>
    <col min="4359" max="4359" width="11" style="153" customWidth="1"/>
    <col min="4360" max="4608" width="9" style="153"/>
    <col min="4609" max="4609" width="26.375" style="153" customWidth="1"/>
    <col min="4610" max="4610" width="15.5" style="153" customWidth="1"/>
    <col min="4611" max="4611" width="15.125" style="153" customWidth="1"/>
    <col min="4612" max="4612" width="26" style="153" customWidth="1"/>
    <col min="4613" max="4613" width="4.5" style="153" customWidth="1"/>
    <col min="4614" max="4614" width="33.125" style="153" bestFit="1" customWidth="1"/>
    <col min="4615" max="4615" width="11" style="153" customWidth="1"/>
    <col min="4616" max="4864" width="9" style="153"/>
    <col min="4865" max="4865" width="26.375" style="153" customWidth="1"/>
    <col min="4866" max="4866" width="15.5" style="153" customWidth="1"/>
    <col min="4867" max="4867" width="15.125" style="153" customWidth="1"/>
    <col min="4868" max="4868" width="26" style="153" customWidth="1"/>
    <col min="4869" max="4869" width="4.5" style="153" customWidth="1"/>
    <col min="4870" max="4870" width="33.125" style="153" bestFit="1" customWidth="1"/>
    <col min="4871" max="4871" width="11" style="153" customWidth="1"/>
    <col min="4872" max="5120" width="9" style="153"/>
    <col min="5121" max="5121" width="26.375" style="153" customWidth="1"/>
    <col min="5122" max="5122" width="15.5" style="153" customWidth="1"/>
    <col min="5123" max="5123" width="15.125" style="153" customWidth="1"/>
    <col min="5124" max="5124" width="26" style="153" customWidth="1"/>
    <col min="5125" max="5125" width="4.5" style="153" customWidth="1"/>
    <col min="5126" max="5126" width="33.125" style="153" bestFit="1" customWidth="1"/>
    <col min="5127" max="5127" width="11" style="153" customWidth="1"/>
    <col min="5128" max="5376" width="9" style="153"/>
    <col min="5377" max="5377" width="26.375" style="153" customWidth="1"/>
    <col min="5378" max="5378" width="15.5" style="153" customWidth="1"/>
    <col min="5379" max="5379" width="15.125" style="153" customWidth="1"/>
    <col min="5380" max="5380" width="26" style="153" customWidth="1"/>
    <col min="5381" max="5381" width="4.5" style="153" customWidth="1"/>
    <col min="5382" max="5382" width="33.125" style="153" bestFit="1" customWidth="1"/>
    <col min="5383" max="5383" width="11" style="153" customWidth="1"/>
    <col min="5384" max="5632" width="9" style="153"/>
    <col min="5633" max="5633" width="26.375" style="153" customWidth="1"/>
    <col min="5634" max="5634" width="15.5" style="153" customWidth="1"/>
    <col min="5635" max="5635" width="15.125" style="153" customWidth="1"/>
    <col min="5636" max="5636" width="26" style="153" customWidth="1"/>
    <col min="5637" max="5637" width="4.5" style="153" customWidth="1"/>
    <col min="5638" max="5638" width="33.125" style="153" bestFit="1" customWidth="1"/>
    <col min="5639" max="5639" width="11" style="153" customWidth="1"/>
    <col min="5640" max="5888" width="9" style="153"/>
    <col min="5889" max="5889" width="26.375" style="153" customWidth="1"/>
    <col min="5890" max="5890" width="15.5" style="153" customWidth="1"/>
    <col min="5891" max="5891" width="15.125" style="153" customWidth="1"/>
    <col min="5892" max="5892" width="26" style="153" customWidth="1"/>
    <col min="5893" max="5893" width="4.5" style="153" customWidth="1"/>
    <col min="5894" max="5894" width="33.125" style="153" bestFit="1" customWidth="1"/>
    <col min="5895" max="5895" width="11" style="153" customWidth="1"/>
    <col min="5896" max="6144" width="9" style="153"/>
    <col min="6145" max="6145" width="26.375" style="153" customWidth="1"/>
    <col min="6146" max="6146" width="15.5" style="153" customWidth="1"/>
    <col min="6147" max="6147" width="15.125" style="153" customWidth="1"/>
    <col min="6148" max="6148" width="26" style="153" customWidth="1"/>
    <col min="6149" max="6149" width="4.5" style="153" customWidth="1"/>
    <col min="6150" max="6150" width="33.125" style="153" bestFit="1" customWidth="1"/>
    <col min="6151" max="6151" width="11" style="153" customWidth="1"/>
    <col min="6152" max="6400" width="9" style="153"/>
    <col min="6401" max="6401" width="26.375" style="153" customWidth="1"/>
    <col min="6402" max="6402" width="15.5" style="153" customWidth="1"/>
    <col min="6403" max="6403" width="15.125" style="153" customWidth="1"/>
    <col min="6404" max="6404" width="26" style="153" customWidth="1"/>
    <col min="6405" max="6405" width="4.5" style="153" customWidth="1"/>
    <col min="6406" max="6406" width="33.125" style="153" bestFit="1" customWidth="1"/>
    <col min="6407" max="6407" width="11" style="153" customWidth="1"/>
    <col min="6408" max="6656" width="9" style="153"/>
    <col min="6657" max="6657" width="26.375" style="153" customWidth="1"/>
    <col min="6658" max="6658" width="15.5" style="153" customWidth="1"/>
    <col min="6659" max="6659" width="15.125" style="153" customWidth="1"/>
    <col min="6660" max="6660" width="26" style="153" customWidth="1"/>
    <col min="6661" max="6661" width="4.5" style="153" customWidth="1"/>
    <col min="6662" max="6662" width="33.125" style="153" bestFit="1" customWidth="1"/>
    <col min="6663" max="6663" width="11" style="153" customWidth="1"/>
    <col min="6664" max="6912" width="9" style="153"/>
    <col min="6913" max="6913" width="26.375" style="153" customWidth="1"/>
    <col min="6914" max="6914" width="15.5" style="153" customWidth="1"/>
    <col min="6915" max="6915" width="15.125" style="153" customWidth="1"/>
    <col min="6916" max="6916" width="26" style="153" customWidth="1"/>
    <col min="6917" max="6917" width="4.5" style="153" customWidth="1"/>
    <col min="6918" max="6918" width="33.125" style="153" bestFit="1" customWidth="1"/>
    <col min="6919" max="6919" width="11" style="153" customWidth="1"/>
    <col min="6920" max="7168" width="9" style="153"/>
    <col min="7169" max="7169" width="26.375" style="153" customWidth="1"/>
    <col min="7170" max="7170" width="15.5" style="153" customWidth="1"/>
    <col min="7171" max="7171" width="15.125" style="153" customWidth="1"/>
    <col min="7172" max="7172" width="26" style="153" customWidth="1"/>
    <col min="7173" max="7173" width="4.5" style="153" customWidth="1"/>
    <col min="7174" max="7174" width="33.125" style="153" bestFit="1" customWidth="1"/>
    <col min="7175" max="7175" width="11" style="153" customWidth="1"/>
    <col min="7176" max="7424" width="9" style="153"/>
    <col min="7425" max="7425" width="26.375" style="153" customWidth="1"/>
    <col min="7426" max="7426" width="15.5" style="153" customWidth="1"/>
    <col min="7427" max="7427" width="15.125" style="153" customWidth="1"/>
    <col min="7428" max="7428" width="26" style="153" customWidth="1"/>
    <col min="7429" max="7429" width="4.5" style="153" customWidth="1"/>
    <col min="7430" max="7430" width="33.125" style="153" bestFit="1" customWidth="1"/>
    <col min="7431" max="7431" width="11" style="153" customWidth="1"/>
    <col min="7432" max="7680" width="9" style="153"/>
    <col min="7681" max="7681" width="26.375" style="153" customWidth="1"/>
    <col min="7682" max="7682" width="15.5" style="153" customWidth="1"/>
    <col min="7683" max="7683" width="15.125" style="153" customWidth="1"/>
    <col min="7684" max="7684" width="26" style="153" customWidth="1"/>
    <col min="7685" max="7685" width="4.5" style="153" customWidth="1"/>
    <col min="7686" max="7686" width="33.125" style="153" bestFit="1" customWidth="1"/>
    <col min="7687" max="7687" width="11" style="153" customWidth="1"/>
    <col min="7688" max="7936" width="9" style="153"/>
    <col min="7937" max="7937" width="26.375" style="153" customWidth="1"/>
    <col min="7938" max="7938" width="15.5" style="153" customWidth="1"/>
    <col min="7939" max="7939" width="15.125" style="153" customWidth="1"/>
    <col min="7940" max="7940" width="26" style="153" customWidth="1"/>
    <col min="7941" max="7941" width="4.5" style="153" customWidth="1"/>
    <col min="7942" max="7942" width="33.125" style="153" bestFit="1" customWidth="1"/>
    <col min="7943" max="7943" width="11" style="153" customWidth="1"/>
    <col min="7944" max="8192" width="9" style="153"/>
    <col min="8193" max="8193" width="26.375" style="153" customWidth="1"/>
    <col min="8194" max="8194" width="15.5" style="153" customWidth="1"/>
    <col min="8195" max="8195" width="15.125" style="153" customWidth="1"/>
    <col min="8196" max="8196" width="26" style="153" customWidth="1"/>
    <col min="8197" max="8197" width="4.5" style="153" customWidth="1"/>
    <col min="8198" max="8198" width="33.125" style="153" bestFit="1" customWidth="1"/>
    <col min="8199" max="8199" width="11" style="153" customWidth="1"/>
    <col min="8200" max="8448" width="9" style="153"/>
    <col min="8449" max="8449" width="26.375" style="153" customWidth="1"/>
    <col min="8450" max="8450" width="15.5" style="153" customWidth="1"/>
    <col min="8451" max="8451" width="15.125" style="153" customWidth="1"/>
    <col min="8452" max="8452" width="26" style="153" customWidth="1"/>
    <col min="8453" max="8453" width="4.5" style="153" customWidth="1"/>
    <col min="8454" max="8454" width="33.125" style="153" bestFit="1" customWidth="1"/>
    <col min="8455" max="8455" width="11" style="153" customWidth="1"/>
    <col min="8456" max="8704" width="9" style="153"/>
    <col min="8705" max="8705" width="26.375" style="153" customWidth="1"/>
    <col min="8706" max="8706" width="15.5" style="153" customWidth="1"/>
    <col min="8707" max="8707" width="15.125" style="153" customWidth="1"/>
    <col min="8708" max="8708" width="26" style="153" customWidth="1"/>
    <col min="8709" max="8709" width="4.5" style="153" customWidth="1"/>
    <col min="8710" max="8710" width="33.125" style="153" bestFit="1" customWidth="1"/>
    <col min="8711" max="8711" width="11" style="153" customWidth="1"/>
    <col min="8712" max="8960" width="9" style="153"/>
    <col min="8961" max="8961" width="26.375" style="153" customWidth="1"/>
    <col min="8962" max="8962" width="15.5" style="153" customWidth="1"/>
    <col min="8963" max="8963" width="15.125" style="153" customWidth="1"/>
    <col min="8964" max="8964" width="26" style="153" customWidth="1"/>
    <col min="8965" max="8965" width="4.5" style="153" customWidth="1"/>
    <col min="8966" max="8966" width="33.125" style="153" bestFit="1" customWidth="1"/>
    <col min="8967" max="8967" width="11" style="153" customWidth="1"/>
    <col min="8968" max="9216" width="9" style="153"/>
    <col min="9217" max="9217" width="26.375" style="153" customWidth="1"/>
    <col min="9218" max="9218" width="15.5" style="153" customWidth="1"/>
    <col min="9219" max="9219" width="15.125" style="153" customWidth="1"/>
    <col min="9220" max="9220" width="26" style="153" customWidth="1"/>
    <col min="9221" max="9221" width="4.5" style="153" customWidth="1"/>
    <col min="9222" max="9222" width="33.125" style="153" bestFit="1" customWidth="1"/>
    <col min="9223" max="9223" width="11" style="153" customWidth="1"/>
    <col min="9224" max="9472" width="9" style="153"/>
    <col min="9473" max="9473" width="26.375" style="153" customWidth="1"/>
    <col min="9474" max="9474" width="15.5" style="153" customWidth="1"/>
    <col min="9475" max="9475" width="15.125" style="153" customWidth="1"/>
    <col min="9476" max="9476" width="26" style="153" customWidth="1"/>
    <col min="9477" max="9477" width="4.5" style="153" customWidth="1"/>
    <col min="9478" max="9478" width="33.125" style="153" bestFit="1" customWidth="1"/>
    <col min="9479" max="9479" width="11" style="153" customWidth="1"/>
    <col min="9480" max="9728" width="9" style="153"/>
    <col min="9729" max="9729" width="26.375" style="153" customWidth="1"/>
    <col min="9730" max="9730" width="15.5" style="153" customWidth="1"/>
    <col min="9731" max="9731" width="15.125" style="153" customWidth="1"/>
    <col min="9732" max="9732" width="26" style="153" customWidth="1"/>
    <col min="9733" max="9733" width="4.5" style="153" customWidth="1"/>
    <col min="9734" max="9734" width="33.125" style="153" bestFit="1" customWidth="1"/>
    <col min="9735" max="9735" width="11" style="153" customWidth="1"/>
    <col min="9736" max="9984" width="9" style="153"/>
    <col min="9985" max="9985" width="26.375" style="153" customWidth="1"/>
    <col min="9986" max="9986" width="15.5" style="153" customWidth="1"/>
    <col min="9987" max="9987" width="15.125" style="153" customWidth="1"/>
    <col min="9988" max="9988" width="26" style="153" customWidth="1"/>
    <col min="9989" max="9989" width="4.5" style="153" customWidth="1"/>
    <col min="9990" max="9990" width="33.125" style="153" bestFit="1" customWidth="1"/>
    <col min="9991" max="9991" width="11" style="153" customWidth="1"/>
    <col min="9992" max="10240" width="9" style="153"/>
    <col min="10241" max="10241" width="26.375" style="153" customWidth="1"/>
    <col min="10242" max="10242" width="15.5" style="153" customWidth="1"/>
    <col min="10243" max="10243" width="15.125" style="153" customWidth="1"/>
    <col min="10244" max="10244" width="26" style="153" customWidth="1"/>
    <col min="10245" max="10245" width="4.5" style="153" customWidth="1"/>
    <col min="10246" max="10246" width="33.125" style="153" bestFit="1" customWidth="1"/>
    <col min="10247" max="10247" width="11" style="153" customWidth="1"/>
    <col min="10248" max="10496" width="9" style="153"/>
    <col min="10497" max="10497" width="26.375" style="153" customWidth="1"/>
    <col min="10498" max="10498" width="15.5" style="153" customWidth="1"/>
    <col min="10499" max="10499" width="15.125" style="153" customWidth="1"/>
    <col min="10500" max="10500" width="26" style="153" customWidth="1"/>
    <col min="10501" max="10501" width="4.5" style="153" customWidth="1"/>
    <col min="10502" max="10502" width="33.125" style="153" bestFit="1" customWidth="1"/>
    <col min="10503" max="10503" width="11" style="153" customWidth="1"/>
    <col min="10504" max="10752" width="9" style="153"/>
    <col min="10753" max="10753" width="26.375" style="153" customWidth="1"/>
    <col min="10754" max="10754" width="15.5" style="153" customWidth="1"/>
    <col min="10755" max="10755" width="15.125" style="153" customWidth="1"/>
    <col min="10756" max="10756" width="26" style="153" customWidth="1"/>
    <col min="10757" max="10757" width="4.5" style="153" customWidth="1"/>
    <col min="10758" max="10758" width="33.125" style="153" bestFit="1" customWidth="1"/>
    <col min="10759" max="10759" width="11" style="153" customWidth="1"/>
    <col min="10760" max="11008" width="9" style="153"/>
    <col min="11009" max="11009" width="26.375" style="153" customWidth="1"/>
    <col min="11010" max="11010" width="15.5" style="153" customWidth="1"/>
    <col min="11011" max="11011" width="15.125" style="153" customWidth="1"/>
    <col min="11012" max="11012" width="26" style="153" customWidth="1"/>
    <col min="11013" max="11013" width="4.5" style="153" customWidth="1"/>
    <col min="11014" max="11014" width="33.125" style="153" bestFit="1" customWidth="1"/>
    <col min="11015" max="11015" width="11" style="153" customWidth="1"/>
    <col min="11016" max="11264" width="9" style="153"/>
    <col min="11265" max="11265" width="26.375" style="153" customWidth="1"/>
    <col min="11266" max="11266" width="15.5" style="153" customWidth="1"/>
    <col min="11267" max="11267" width="15.125" style="153" customWidth="1"/>
    <col min="11268" max="11268" width="26" style="153" customWidth="1"/>
    <col min="11269" max="11269" width="4.5" style="153" customWidth="1"/>
    <col min="11270" max="11270" width="33.125" style="153" bestFit="1" customWidth="1"/>
    <col min="11271" max="11271" width="11" style="153" customWidth="1"/>
    <col min="11272" max="11520" width="9" style="153"/>
    <col min="11521" max="11521" width="26.375" style="153" customWidth="1"/>
    <col min="11522" max="11522" width="15.5" style="153" customWidth="1"/>
    <col min="11523" max="11523" width="15.125" style="153" customWidth="1"/>
    <col min="11524" max="11524" width="26" style="153" customWidth="1"/>
    <col min="11525" max="11525" width="4.5" style="153" customWidth="1"/>
    <col min="11526" max="11526" width="33.125" style="153" bestFit="1" customWidth="1"/>
    <col min="11527" max="11527" width="11" style="153" customWidth="1"/>
    <col min="11528" max="11776" width="9" style="153"/>
    <col min="11777" max="11777" width="26.375" style="153" customWidth="1"/>
    <col min="11778" max="11778" width="15.5" style="153" customWidth="1"/>
    <col min="11779" max="11779" width="15.125" style="153" customWidth="1"/>
    <col min="11780" max="11780" width="26" style="153" customWidth="1"/>
    <col min="11781" max="11781" width="4.5" style="153" customWidth="1"/>
    <col min="11782" max="11782" width="33.125" style="153" bestFit="1" customWidth="1"/>
    <col min="11783" max="11783" width="11" style="153" customWidth="1"/>
    <col min="11784" max="12032" width="9" style="153"/>
    <col min="12033" max="12033" width="26.375" style="153" customWidth="1"/>
    <col min="12034" max="12034" width="15.5" style="153" customWidth="1"/>
    <col min="12035" max="12035" width="15.125" style="153" customWidth="1"/>
    <col min="12036" max="12036" width="26" style="153" customWidth="1"/>
    <col min="12037" max="12037" width="4.5" style="153" customWidth="1"/>
    <col min="12038" max="12038" width="33.125" style="153" bestFit="1" customWidth="1"/>
    <col min="12039" max="12039" width="11" style="153" customWidth="1"/>
    <col min="12040" max="12288" width="9" style="153"/>
    <col min="12289" max="12289" width="26.375" style="153" customWidth="1"/>
    <col min="12290" max="12290" width="15.5" style="153" customWidth="1"/>
    <col min="12291" max="12291" width="15.125" style="153" customWidth="1"/>
    <col min="12292" max="12292" width="26" style="153" customWidth="1"/>
    <col min="12293" max="12293" width="4.5" style="153" customWidth="1"/>
    <col min="12294" max="12294" width="33.125" style="153" bestFit="1" customWidth="1"/>
    <col min="12295" max="12295" width="11" style="153" customWidth="1"/>
    <col min="12296" max="12544" width="9" style="153"/>
    <col min="12545" max="12545" width="26.375" style="153" customWidth="1"/>
    <col min="12546" max="12546" width="15.5" style="153" customWidth="1"/>
    <col min="12547" max="12547" width="15.125" style="153" customWidth="1"/>
    <col min="12548" max="12548" width="26" style="153" customWidth="1"/>
    <col min="12549" max="12549" width="4.5" style="153" customWidth="1"/>
    <col min="12550" max="12550" width="33.125" style="153" bestFit="1" customWidth="1"/>
    <col min="12551" max="12551" width="11" style="153" customWidth="1"/>
    <col min="12552" max="12800" width="9" style="153"/>
    <col min="12801" max="12801" width="26.375" style="153" customWidth="1"/>
    <col min="12802" max="12802" width="15.5" style="153" customWidth="1"/>
    <col min="12803" max="12803" width="15.125" style="153" customWidth="1"/>
    <col min="12804" max="12804" width="26" style="153" customWidth="1"/>
    <col min="12805" max="12805" width="4.5" style="153" customWidth="1"/>
    <col min="12806" max="12806" width="33.125" style="153" bestFit="1" customWidth="1"/>
    <col min="12807" max="12807" width="11" style="153" customWidth="1"/>
    <col min="12808" max="13056" width="9" style="153"/>
    <col min="13057" max="13057" width="26.375" style="153" customWidth="1"/>
    <col min="13058" max="13058" width="15.5" style="153" customWidth="1"/>
    <col min="13059" max="13059" width="15.125" style="153" customWidth="1"/>
    <col min="13060" max="13060" width="26" style="153" customWidth="1"/>
    <col min="13061" max="13061" width="4.5" style="153" customWidth="1"/>
    <col min="13062" max="13062" width="33.125" style="153" bestFit="1" customWidth="1"/>
    <col min="13063" max="13063" width="11" style="153" customWidth="1"/>
    <col min="13064" max="13312" width="9" style="153"/>
    <col min="13313" max="13313" width="26.375" style="153" customWidth="1"/>
    <col min="13314" max="13314" width="15.5" style="153" customWidth="1"/>
    <col min="13315" max="13315" width="15.125" style="153" customWidth="1"/>
    <col min="13316" max="13316" width="26" style="153" customWidth="1"/>
    <col min="13317" max="13317" width="4.5" style="153" customWidth="1"/>
    <col min="13318" max="13318" width="33.125" style="153" bestFit="1" customWidth="1"/>
    <col min="13319" max="13319" width="11" style="153" customWidth="1"/>
    <col min="13320" max="13568" width="9" style="153"/>
    <col min="13569" max="13569" width="26.375" style="153" customWidth="1"/>
    <col min="13570" max="13570" width="15.5" style="153" customWidth="1"/>
    <col min="13571" max="13571" width="15.125" style="153" customWidth="1"/>
    <col min="13572" max="13572" width="26" style="153" customWidth="1"/>
    <col min="13573" max="13573" width="4.5" style="153" customWidth="1"/>
    <col min="13574" max="13574" width="33.125" style="153" bestFit="1" customWidth="1"/>
    <col min="13575" max="13575" width="11" style="153" customWidth="1"/>
    <col min="13576" max="13824" width="9" style="153"/>
    <col min="13825" max="13825" width="26.375" style="153" customWidth="1"/>
    <col min="13826" max="13826" width="15.5" style="153" customWidth="1"/>
    <col min="13827" max="13827" width="15.125" style="153" customWidth="1"/>
    <col min="13828" max="13828" width="26" style="153" customWidth="1"/>
    <col min="13829" max="13829" width="4.5" style="153" customWidth="1"/>
    <col min="13830" max="13830" width="33.125" style="153" bestFit="1" customWidth="1"/>
    <col min="13831" max="13831" width="11" style="153" customWidth="1"/>
    <col min="13832" max="14080" width="9" style="153"/>
    <col min="14081" max="14081" width="26.375" style="153" customWidth="1"/>
    <col min="14082" max="14082" width="15.5" style="153" customWidth="1"/>
    <col min="14083" max="14083" width="15.125" style="153" customWidth="1"/>
    <col min="14084" max="14084" width="26" style="153" customWidth="1"/>
    <col min="14085" max="14085" width="4.5" style="153" customWidth="1"/>
    <col min="14086" max="14086" width="33.125" style="153" bestFit="1" customWidth="1"/>
    <col min="14087" max="14087" width="11" style="153" customWidth="1"/>
    <col min="14088" max="14336" width="9" style="153"/>
    <col min="14337" max="14337" width="26.375" style="153" customWidth="1"/>
    <col min="14338" max="14338" width="15.5" style="153" customWidth="1"/>
    <col min="14339" max="14339" width="15.125" style="153" customWidth="1"/>
    <col min="14340" max="14340" width="26" style="153" customWidth="1"/>
    <col min="14341" max="14341" width="4.5" style="153" customWidth="1"/>
    <col min="14342" max="14342" width="33.125" style="153" bestFit="1" customWidth="1"/>
    <col min="14343" max="14343" width="11" style="153" customWidth="1"/>
    <col min="14344" max="14592" width="9" style="153"/>
    <col min="14593" max="14593" width="26.375" style="153" customWidth="1"/>
    <col min="14594" max="14594" width="15.5" style="153" customWidth="1"/>
    <col min="14595" max="14595" width="15.125" style="153" customWidth="1"/>
    <col min="14596" max="14596" width="26" style="153" customWidth="1"/>
    <col min="14597" max="14597" width="4.5" style="153" customWidth="1"/>
    <col min="14598" max="14598" width="33.125" style="153" bestFit="1" customWidth="1"/>
    <col min="14599" max="14599" width="11" style="153" customWidth="1"/>
    <col min="14600" max="14848" width="9" style="153"/>
    <col min="14849" max="14849" width="26.375" style="153" customWidth="1"/>
    <col min="14850" max="14850" width="15.5" style="153" customWidth="1"/>
    <col min="14851" max="14851" width="15.125" style="153" customWidth="1"/>
    <col min="14852" max="14852" width="26" style="153" customWidth="1"/>
    <col min="14853" max="14853" width="4.5" style="153" customWidth="1"/>
    <col min="14854" max="14854" width="33.125" style="153" bestFit="1" customWidth="1"/>
    <col min="14855" max="14855" width="11" style="153" customWidth="1"/>
    <col min="14856" max="15104" width="9" style="153"/>
    <col min="15105" max="15105" width="26.375" style="153" customWidth="1"/>
    <col min="15106" max="15106" width="15.5" style="153" customWidth="1"/>
    <col min="15107" max="15107" width="15.125" style="153" customWidth="1"/>
    <col min="15108" max="15108" width="26" style="153" customWidth="1"/>
    <col min="15109" max="15109" width="4.5" style="153" customWidth="1"/>
    <col min="15110" max="15110" width="33.125" style="153" bestFit="1" customWidth="1"/>
    <col min="15111" max="15111" width="11" style="153" customWidth="1"/>
    <col min="15112" max="15360" width="9" style="153"/>
    <col min="15361" max="15361" width="26.375" style="153" customWidth="1"/>
    <col min="15362" max="15362" width="15.5" style="153" customWidth="1"/>
    <col min="15363" max="15363" width="15.125" style="153" customWidth="1"/>
    <col min="15364" max="15364" width="26" style="153" customWidth="1"/>
    <col min="15365" max="15365" width="4.5" style="153" customWidth="1"/>
    <col min="15366" max="15366" width="33.125" style="153" bestFit="1" customWidth="1"/>
    <col min="15367" max="15367" width="11" style="153" customWidth="1"/>
    <col min="15368" max="15616" width="9" style="153"/>
    <col min="15617" max="15617" width="26.375" style="153" customWidth="1"/>
    <col min="15618" max="15618" width="15.5" style="153" customWidth="1"/>
    <col min="15619" max="15619" width="15.125" style="153" customWidth="1"/>
    <col min="15620" max="15620" width="26" style="153" customWidth="1"/>
    <col min="15621" max="15621" width="4.5" style="153" customWidth="1"/>
    <col min="15622" max="15622" width="33.125" style="153" bestFit="1" customWidth="1"/>
    <col min="15623" max="15623" width="11" style="153" customWidth="1"/>
    <col min="15624" max="15872" width="9" style="153"/>
    <col min="15873" max="15873" width="26.375" style="153" customWidth="1"/>
    <col min="15874" max="15874" width="15.5" style="153" customWidth="1"/>
    <col min="15875" max="15875" width="15.125" style="153" customWidth="1"/>
    <col min="15876" max="15876" width="26" style="153" customWidth="1"/>
    <col min="15877" max="15877" width="4.5" style="153" customWidth="1"/>
    <col min="15878" max="15878" width="33.125" style="153" bestFit="1" customWidth="1"/>
    <col min="15879" max="15879" width="11" style="153" customWidth="1"/>
    <col min="15880" max="16128" width="9" style="153"/>
    <col min="16129" max="16129" width="26.375" style="153" customWidth="1"/>
    <col min="16130" max="16130" width="15.5" style="153" customWidth="1"/>
    <col min="16131" max="16131" width="15.125" style="153" customWidth="1"/>
    <col min="16132" max="16132" width="26" style="153" customWidth="1"/>
    <col min="16133" max="16133" width="4.5" style="153" customWidth="1"/>
    <col min="16134" max="16134" width="33.125" style="153" bestFit="1" customWidth="1"/>
    <col min="16135" max="16135" width="11" style="153" customWidth="1"/>
    <col min="16136" max="16384" width="9" style="153"/>
  </cols>
  <sheetData>
    <row r="1" spans="1:17" ht="18.75" customHeight="1" x14ac:dyDescent="0.15">
      <c r="A1" s="163" t="s">
        <v>82</v>
      </c>
      <c r="B1" s="164"/>
      <c r="C1" s="165"/>
      <c r="D1" s="164"/>
      <c r="E1" s="165"/>
      <c r="F1" s="163"/>
      <c r="G1" s="163"/>
      <c r="H1" s="163"/>
      <c r="I1" s="163"/>
      <c r="J1" s="163"/>
      <c r="K1" s="163"/>
      <c r="L1" s="163"/>
      <c r="M1" s="163"/>
      <c r="N1" s="163"/>
      <c r="O1" s="163"/>
    </row>
    <row r="2" spans="1:17" ht="18.75" x14ac:dyDescent="0.15">
      <c r="A2" s="210" t="str">
        <f>IF(初期条件設定表!U32=1,初期条件設定表!P42,初期条件設定表!P43)</f>
        <v>直接人件費総括表（後期）　遂行状況報告以降～2025年10月31日の実績報告</v>
      </c>
      <c r="B2" s="211"/>
      <c r="C2" s="211"/>
      <c r="D2" s="211"/>
      <c r="E2" s="211"/>
      <c r="F2" s="211"/>
      <c r="G2" s="211"/>
      <c r="H2" s="211"/>
      <c r="I2" s="211"/>
      <c r="J2" s="211"/>
      <c r="K2" s="163"/>
      <c r="L2" s="163"/>
      <c r="M2" s="163"/>
      <c r="N2" s="163"/>
      <c r="O2" s="163"/>
    </row>
    <row r="3" spans="1:17" ht="19.5" customHeight="1" thickBot="1" x14ac:dyDescent="0.2">
      <c r="A3" s="212" t="str">
        <f>"企業名："&amp;初期条件設定表!C6</f>
        <v>企業名：○○△△株式会社</v>
      </c>
      <c r="B3" s="212"/>
      <c r="C3" s="212"/>
      <c r="D3" s="212"/>
      <c r="E3" s="212"/>
      <c r="F3" s="161"/>
      <c r="G3" s="161"/>
      <c r="H3" s="166"/>
      <c r="I3" s="166"/>
      <c r="J3" s="163"/>
      <c r="K3" s="163"/>
      <c r="L3" s="163"/>
      <c r="M3" s="163"/>
      <c r="N3" s="163"/>
      <c r="O3" s="163"/>
    </row>
    <row r="4" spans="1:17" ht="11.1" customHeight="1" x14ac:dyDescent="0.15">
      <c r="A4" s="163"/>
      <c r="B4" s="164"/>
      <c r="C4" s="165"/>
      <c r="D4" s="164"/>
      <c r="E4" s="165"/>
      <c r="F4" s="163"/>
      <c r="G4" s="163"/>
      <c r="H4" s="163"/>
      <c r="I4" s="163"/>
      <c r="J4" s="163"/>
      <c r="K4" s="163"/>
      <c r="L4" s="163"/>
      <c r="M4" s="163"/>
      <c r="N4" s="163"/>
      <c r="O4" s="163"/>
    </row>
    <row r="5" spans="1:17" ht="37.5" customHeight="1" x14ac:dyDescent="0.15">
      <c r="A5" s="155" t="s">
        <v>6</v>
      </c>
      <c r="B5" s="213" t="s">
        <v>31</v>
      </c>
      <c r="C5" s="214"/>
      <c r="D5" s="213" t="s">
        <v>32</v>
      </c>
      <c r="E5" s="214"/>
      <c r="F5" s="155" t="s">
        <v>42</v>
      </c>
      <c r="G5" s="215" t="s">
        <v>2</v>
      </c>
      <c r="H5" s="216"/>
      <c r="I5" s="167" t="s">
        <v>7</v>
      </c>
      <c r="J5" s="155" t="s">
        <v>8</v>
      </c>
      <c r="K5" s="163"/>
      <c r="L5" s="163"/>
      <c r="M5" s="163"/>
      <c r="N5" s="163"/>
      <c r="O5" s="163"/>
      <c r="Q5" s="168">
        <v>1030</v>
      </c>
    </row>
    <row r="6" spans="1:17" ht="37.5" customHeight="1" x14ac:dyDescent="0.15">
      <c r="A6" s="48"/>
      <c r="B6" s="49"/>
      <c r="C6" s="95" t="s">
        <v>12</v>
      </c>
      <c r="D6" s="49"/>
      <c r="E6" s="95" t="s">
        <v>23</v>
      </c>
      <c r="F6" s="154"/>
      <c r="G6" s="106"/>
      <c r="H6" s="99" t="s">
        <v>0</v>
      </c>
      <c r="I6" s="52" t="s">
        <v>9</v>
      </c>
      <c r="J6" s="109"/>
      <c r="K6" s="163"/>
      <c r="L6" s="163"/>
      <c r="M6" s="163"/>
      <c r="N6" s="163"/>
      <c r="O6" s="163"/>
      <c r="Q6" s="168">
        <v>1090</v>
      </c>
    </row>
    <row r="7" spans="1:17" ht="37.5" customHeight="1" x14ac:dyDescent="0.15">
      <c r="A7" s="48"/>
      <c r="B7" s="49"/>
      <c r="C7" s="95" t="s">
        <v>12</v>
      </c>
      <c r="D7" s="49"/>
      <c r="E7" s="95" t="s">
        <v>23</v>
      </c>
      <c r="F7" s="154"/>
      <c r="G7" s="107"/>
      <c r="H7" s="99" t="s">
        <v>0</v>
      </c>
      <c r="I7" s="52" t="s">
        <v>9</v>
      </c>
      <c r="J7" s="109"/>
      <c r="K7" s="163"/>
      <c r="L7" s="163"/>
      <c r="M7" s="163"/>
      <c r="N7" s="163"/>
      <c r="O7" s="163"/>
      <c r="Q7" s="168">
        <v>1160</v>
      </c>
    </row>
    <row r="8" spans="1:17" ht="37.5" customHeight="1" x14ac:dyDescent="0.15">
      <c r="A8" s="51"/>
      <c r="B8" s="49"/>
      <c r="C8" s="95" t="s">
        <v>12</v>
      </c>
      <c r="D8" s="49"/>
      <c r="E8" s="95" t="s">
        <v>23</v>
      </c>
      <c r="F8" s="154"/>
      <c r="G8" s="106"/>
      <c r="H8" s="99" t="s">
        <v>0</v>
      </c>
      <c r="I8" s="52" t="s">
        <v>9</v>
      </c>
      <c r="J8" s="109"/>
      <c r="K8" s="163"/>
      <c r="L8" s="163"/>
      <c r="M8" s="163"/>
      <c r="N8" s="163"/>
      <c r="O8" s="163"/>
      <c r="Q8" s="168">
        <v>1220</v>
      </c>
    </row>
    <row r="9" spans="1:17" ht="37.5" customHeight="1" x14ac:dyDescent="0.15">
      <c r="A9" s="51"/>
      <c r="B9" s="49"/>
      <c r="C9" s="95" t="s">
        <v>12</v>
      </c>
      <c r="D9" s="49"/>
      <c r="E9" s="95" t="s">
        <v>23</v>
      </c>
      <c r="F9" s="154"/>
      <c r="G9" s="106"/>
      <c r="H9" s="99" t="s">
        <v>0</v>
      </c>
      <c r="I9" s="52" t="s">
        <v>9</v>
      </c>
      <c r="J9" s="109"/>
      <c r="K9" s="163"/>
      <c r="L9" s="163"/>
      <c r="M9" s="163"/>
      <c r="N9" s="163"/>
      <c r="O9" s="163"/>
      <c r="Q9" s="168">
        <v>1310</v>
      </c>
    </row>
    <row r="10" spans="1:17" ht="37.5" customHeight="1" x14ac:dyDescent="0.15">
      <c r="A10" s="51"/>
      <c r="B10" s="49"/>
      <c r="C10" s="95" t="s">
        <v>12</v>
      </c>
      <c r="D10" s="49"/>
      <c r="E10" s="95" t="s">
        <v>23</v>
      </c>
      <c r="F10" s="154"/>
      <c r="G10" s="106"/>
      <c r="H10" s="99" t="s">
        <v>0</v>
      </c>
      <c r="I10" s="52" t="s">
        <v>9</v>
      </c>
      <c r="J10" s="109"/>
      <c r="K10" s="163"/>
      <c r="L10" s="163"/>
      <c r="M10" s="163"/>
      <c r="N10" s="163"/>
      <c r="O10" s="163"/>
      <c r="Q10" s="168">
        <v>1390</v>
      </c>
    </row>
    <row r="11" spans="1:17" ht="37.5" customHeight="1" x14ac:dyDescent="0.15">
      <c r="A11" s="51"/>
      <c r="B11" s="49"/>
      <c r="C11" s="95" t="s">
        <v>12</v>
      </c>
      <c r="D11" s="49"/>
      <c r="E11" s="95" t="s">
        <v>23</v>
      </c>
      <c r="F11" s="154"/>
      <c r="G11" s="106"/>
      <c r="H11" s="99" t="s">
        <v>0</v>
      </c>
      <c r="I11" s="52" t="s">
        <v>9</v>
      </c>
      <c r="J11" s="109"/>
      <c r="K11" s="163"/>
      <c r="L11" s="163"/>
      <c r="M11" s="163"/>
      <c r="N11" s="163"/>
      <c r="O11" s="163"/>
      <c r="Q11" s="168">
        <v>1470</v>
      </c>
    </row>
    <row r="12" spans="1:17" ht="37.5" customHeight="1" x14ac:dyDescent="0.15">
      <c r="A12" s="51"/>
      <c r="B12" s="49"/>
      <c r="C12" s="95" t="s">
        <v>12</v>
      </c>
      <c r="D12" s="49"/>
      <c r="E12" s="95" t="s">
        <v>23</v>
      </c>
      <c r="F12" s="154"/>
      <c r="G12" s="106"/>
      <c r="H12" s="99" t="s">
        <v>0</v>
      </c>
      <c r="I12" s="52" t="s">
        <v>9</v>
      </c>
      <c r="J12" s="109"/>
      <c r="K12" s="163"/>
      <c r="L12" s="163"/>
      <c r="M12" s="163"/>
      <c r="N12" s="163"/>
      <c r="O12" s="163"/>
      <c r="Q12" s="168">
        <v>1550</v>
      </c>
    </row>
    <row r="13" spans="1:17" ht="37.5" customHeight="1" x14ac:dyDescent="0.15">
      <c r="A13" s="51"/>
      <c r="B13" s="49"/>
      <c r="C13" s="95" t="s">
        <v>12</v>
      </c>
      <c r="D13" s="49"/>
      <c r="E13" s="95" t="s">
        <v>23</v>
      </c>
      <c r="F13" s="154"/>
      <c r="G13" s="107"/>
      <c r="H13" s="99" t="s">
        <v>0</v>
      </c>
      <c r="I13" s="52" t="s">
        <v>9</v>
      </c>
      <c r="J13" s="109"/>
      <c r="K13" s="163"/>
      <c r="L13" s="163"/>
      <c r="M13" s="163"/>
      <c r="N13" s="163"/>
      <c r="O13" s="163"/>
      <c r="Q13" s="168">
        <v>1630</v>
      </c>
    </row>
    <row r="14" spans="1:17" ht="37.5" customHeight="1" x14ac:dyDescent="0.15">
      <c r="A14" s="51"/>
      <c r="B14" s="49"/>
      <c r="C14" s="95" t="s">
        <v>12</v>
      </c>
      <c r="D14" s="49"/>
      <c r="E14" s="95" t="s">
        <v>23</v>
      </c>
      <c r="F14" s="154"/>
      <c r="G14" s="106"/>
      <c r="H14" s="99" t="s">
        <v>0</v>
      </c>
      <c r="I14" s="52" t="s">
        <v>9</v>
      </c>
      <c r="J14" s="109"/>
      <c r="K14" s="163"/>
      <c r="L14" s="163"/>
      <c r="M14" s="163"/>
      <c r="N14" s="163"/>
      <c r="O14" s="163"/>
      <c r="Q14" s="168">
        <v>1800</v>
      </c>
    </row>
    <row r="15" spans="1:17" ht="37.5" customHeight="1" thickBot="1" x14ac:dyDescent="0.2">
      <c r="A15" s="51"/>
      <c r="B15" s="49"/>
      <c r="C15" s="95" t="s">
        <v>12</v>
      </c>
      <c r="D15" s="49"/>
      <c r="E15" s="95" t="s">
        <v>23</v>
      </c>
      <c r="F15" s="154"/>
      <c r="G15" s="108"/>
      <c r="H15" s="162" t="s">
        <v>0</v>
      </c>
      <c r="I15" s="52" t="s">
        <v>9</v>
      </c>
      <c r="J15" s="109"/>
      <c r="K15" s="163"/>
      <c r="L15" s="163"/>
      <c r="M15" s="163"/>
      <c r="N15" s="163"/>
      <c r="O15" s="163"/>
      <c r="Q15" s="168">
        <v>1960</v>
      </c>
    </row>
    <row r="16" spans="1:17" ht="15" thickBot="1" x14ac:dyDescent="0.2">
      <c r="A16" s="155" t="s">
        <v>33</v>
      </c>
      <c r="B16" s="101">
        <f>SUM(B6:B15)</f>
        <v>0</v>
      </c>
      <c r="C16" s="95" t="s">
        <v>12</v>
      </c>
      <c r="D16" s="102">
        <f>SUM(D6:D15)</f>
        <v>0</v>
      </c>
      <c r="E16" s="95" t="s">
        <v>23</v>
      </c>
      <c r="F16" s="156"/>
      <c r="G16" s="104">
        <f>SUM(G6:G15)</f>
        <v>0</v>
      </c>
      <c r="H16" s="105" t="s">
        <v>0</v>
      </c>
      <c r="I16" s="157"/>
      <c r="J16" s="158"/>
      <c r="K16" s="163"/>
      <c r="L16" s="163"/>
      <c r="M16" s="163"/>
      <c r="N16" s="163"/>
      <c r="O16" s="163"/>
      <c r="Q16" s="168">
        <v>2130</v>
      </c>
    </row>
    <row r="17" spans="1:17" ht="28.5" customHeight="1" x14ac:dyDescent="0.15">
      <c r="A17" s="96" t="s">
        <v>34</v>
      </c>
      <c r="B17" s="159">
        <f>B16+(D16/60)</f>
        <v>0</v>
      </c>
      <c r="C17" s="207" t="s">
        <v>1</v>
      </c>
      <c r="D17" s="208"/>
      <c r="E17" s="209"/>
      <c r="F17" s="160"/>
      <c r="G17" s="160"/>
      <c r="H17" s="161"/>
      <c r="I17" s="161"/>
      <c r="J17" s="161"/>
      <c r="K17" s="163"/>
      <c r="L17" s="163"/>
      <c r="M17" s="163"/>
      <c r="N17" s="163"/>
      <c r="O17" s="163"/>
      <c r="Q17" s="168">
        <v>2290</v>
      </c>
    </row>
    <row r="18" spans="1:17" x14ac:dyDescent="0.15">
      <c r="A18" s="150"/>
      <c r="B18" s="151"/>
      <c r="C18" s="152"/>
      <c r="D18" s="151"/>
      <c r="E18" s="152"/>
      <c r="F18" s="150"/>
      <c r="G18" s="150"/>
      <c r="H18" s="150"/>
      <c r="I18" s="150"/>
      <c r="J18" s="150"/>
      <c r="K18" s="163"/>
      <c r="L18" s="163"/>
      <c r="M18" s="163"/>
      <c r="N18" s="163"/>
      <c r="O18" s="163"/>
      <c r="Q18" s="168">
        <v>2450</v>
      </c>
    </row>
    <row r="19" spans="1:17" x14ac:dyDescent="0.15">
      <c r="A19" s="150"/>
      <c r="B19" s="151"/>
      <c r="C19" s="152"/>
      <c r="D19" s="151"/>
      <c r="E19" s="152"/>
      <c r="F19" s="150"/>
      <c r="G19" s="150"/>
      <c r="H19" s="150"/>
      <c r="I19" s="150"/>
      <c r="J19" s="150"/>
      <c r="K19" s="163"/>
      <c r="L19" s="163"/>
      <c r="M19" s="163"/>
      <c r="N19" s="163"/>
      <c r="O19" s="163"/>
      <c r="Q19" s="168">
        <v>2620</v>
      </c>
    </row>
    <row r="20" spans="1:17" x14ac:dyDescent="0.15">
      <c r="A20" s="150"/>
      <c r="B20" s="150"/>
      <c r="C20" s="150"/>
      <c r="D20" s="150"/>
      <c r="E20" s="150"/>
      <c r="F20" s="150"/>
      <c r="G20" s="150"/>
      <c r="H20" s="150"/>
      <c r="I20" s="150"/>
      <c r="J20" s="150"/>
      <c r="K20" s="163"/>
      <c r="L20" s="163"/>
      <c r="M20" s="163"/>
      <c r="N20" s="163"/>
      <c r="O20" s="163"/>
      <c r="Q20" s="168">
        <v>2780</v>
      </c>
    </row>
    <row r="21" spans="1:17" x14ac:dyDescent="0.15">
      <c r="A21" s="150"/>
      <c r="B21" s="150"/>
      <c r="C21" s="150"/>
      <c r="D21" s="150"/>
      <c r="E21" s="150"/>
      <c r="F21" s="150"/>
      <c r="G21" s="150"/>
      <c r="H21" s="150"/>
      <c r="I21" s="150"/>
      <c r="J21" s="150"/>
      <c r="Q21" s="168">
        <v>2950</v>
      </c>
    </row>
    <row r="22" spans="1:17" x14ac:dyDescent="0.15">
      <c r="A22" s="150"/>
      <c r="B22" s="150"/>
      <c r="C22" s="150"/>
      <c r="D22" s="150"/>
      <c r="E22" s="150"/>
      <c r="F22" s="150"/>
      <c r="G22" s="150"/>
      <c r="H22" s="150"/>
      <c r="I22" s="150"/>
      <c r="J22" s="150"/>
      <c r="Q22" s="168">
        <v>3110</v>
      </c>
    </row>
    <row r="23" spans="1:17" x14ac:dyDescent="0.15">
      <c r="A23" s="150"/>
      <c r="B23" s="150"/>
      <c r="C23" s="150"/>
      <c r="D23" s="150"/>
      <c r="E23" s="150"/>
      <c r="F23" s="150"/>
      <c r="G23" s="150"/>
      <c r="H23" s="150"/>
      <c r="I23" s="150"/>
      <c r="J23" s="150"/>
      <c r="Q23" s="168">
        <v>3350</v>
      </c>
    </row>
    <row r="24" spans="1:17" x14ac:dyDescent="0.15">
      <c r="A24" s="150"/>
      <c r="B24" s="150"/>
      <c r="C24" s="150"/>
      <c r="D24" s="150"/>
      <c r="E24" s="150"/>
      <c r="F24" s="150"/>
      <c r="G24" s="150"/>
      <c r="H24" s="150"/>
      <c r="I24" s="150"/>
      <c r="J24" s="150"/>
      <c r="Q24" s="168">
        <v>3600</v>
      </c>
    </row>
    <row r="25" spans="1:17" x14ac:dyDescent="0.15">
      <c r="A25" s="150"/>
      <c r="B25" s="150"/>
      <c r="C25" s="150"/>
      <c r="D25" s="150"/>
      <c r="E25" s="150"/>
      <c r="F25" s="150"/>
      <c r="G25" s="150"/>
      <c r="H25" s="150"/>
      <c r="I25" s="150"/>
      <c r="J25" s="150"/>
      <c r="Q25" s="168">
        <v>3850</v>
      </c>
    </row>
    <row r="26" spans="1:17" x14ac:dyDescent="0.15">
      <c r="A26" s="150"/>
      <c r="B26" s="150"/>
      <c r="C26" s="150"/>
      <c r="D26" s="150"/>
      <c r="E26" s="150"/>
      <c r="F26" s="150"/>
      <c r="G26" s="150"/>
      <c r="H26" s="150"/>
      <c r="I26" s="150"/>
      <c r="J26" s="150"/>
      <c r="Q26" s="168">
        <v>4090</v>
      </c>
    </row>
    <row r="27" spans="1:17" x14ac:dyDescent="0.15">
      <c r="A27" s="150"/>
      <c r="B27" s="150"/>
      <c r="C27" s="150"/>
      <c r="D27" s="150"/>
      <c r="E27" s="150"/>
      <c r="F27" s="150"/>
      <c r="G27" s="150"/>
      <c r="H27" s="150"/>
      <c r="I27" s="150"/>
      <c r="J27" s="150"/>
      <c r="Q27" s="168">
        <v>4340</v>
      </c>
    </row>
    <row r="28" spans="1:17" x14ac:dyDescent="0.15">
      <c r="A28" s="150"/>
      <c r="B28" s="150"/>
      <c r="C28" s="150"/>
      <c r="D28" s="150"/>
      <c r="E28" s="150"/>
      <c r="F28" s="150"/>
      <c r="G28" s="150"/>
      <c r="H28" s="150"/>
      <c r="I28" s="150"/>
      <c r="J28" s="150"/>
      <c r="Q28" s="168">
        <v>4580</v>
      </c>
    </row>
    <row r="29" spans="1:17" x14ac:dyDescent="0.15">
      <c r="A29" s="150"/>
      <c r="B29" s="150"/>
      <c r="C29" s="150"/>
      <c r="D29" s="150"/>
      <c r="E29" s="150"/>
      <c r="F29" s="150"/>
      <c r="G29" s="150"/>
      <c r="H29" s="150"/>
      <c r="I29" s="150"/>
      <c r="J29" s="150"/>
      <c r="Q29" s="168">
        <v>4830</v>
      </c>
    </row>
    <row r="30" spans="1:17" x14ac:dyDescent="0.15">
      <c r="A30" s="150"/>
      <c r="B30" s="150"/>
      <c r="C30" s="150"/>
      <c r="D30" s="150"/>
      <c r="E30" s="150"/>
      <c r="F30" s="150"/>
      <c r="G30" s="150"/>
      <c r="H30" s="150"/>
      <c r="I30" s="150"/>
      <c r="J30" s="150"/>
      <c r="Q30" s="168">
        <v>5080</v>
      </c>
    </row>
    <row r="31" spans="1:17" x14ac:dyDescent="0.15">
      <c r="A31" s="150"/>
      <c r="B31" s="150"/>
      <c r="C31" s="150"/>
      <c r="D31" s="150"/>
      <c r="E31" s="150"/>
      <c r="F31" s="150"/>
      <c r="G31" s="150"/>
      <c r="H31" s="150"/>
      <c r="I31" s="150"/>
      <c r="J31" s="150"/>
    </row>
    <row r="32" spans="1:17" x14ac:dyDescent="0.15">
      <c r="A32" s="150"/>
      <c r="B32" s="150"/>
      <c r="C32" s="150"/>
      <c r="D32" s="150"/>
      <c r="E32" s="150"/>
      <c r="F32" s="150"/>
      <c r="G32" s="150"/>
      <c r="H32" s="150"/>
      <c r="I32" s="150"/>
      <c r="J32" s="150"/>
    </row>
    <row r="33" spans="1:10" x14ac:dyDescent="0.15">
      <c r="A33" s="150"/>
      <c r="B33" s="150"/>
      <c r="C33" s="150"/>
      <c r="D33" s="150"/>
      <c r="E33" s="150"/>
      <c r="F33" s="150"/>
      <c r="G33" s="150"/>
      <c r="H33" s="150"/>
      <c r="I33" s="150"/>
      <c r="J33" s="150"/>
    </row>
    <row r="34" spans="1:10" x14ac:dyDescent="0.15">
      <c r="A34" s="150"/>
      <c r="B34" s="150"/>
      <c r="C34" s="150"/>
      <c r="D34" s="150"/>
      <c r="E34" s="150"/>
      <c r="F34" s="150"/>
      <c r="G34" s="150"/>
      <c r="H34" s="150"/>
      <c r="I34" s="150"/>
      <c r="J34" s="150"/>
    </row>
    <row r="35" spans="1:10" x14ac:dyDescent="0.15">
      <c r="A35" s="150"/>
      <c r="B35" s="150"/>
      <c r="C35" s="150"/>
      <c r="D35" s="150"/>
      <c r="E35" s="150"/>
      <c r="F35" s="150"/>
      <c r="G35" s="150"/>
      <c r="H35" s="150"/>
      <c r="I35" s="150"/>
      <c r="J35" s="150"/>
    </row>
    <row r="36" spans="1:10" x14ac:dyDescent="0.15">
      <c r="A36" s="150"/>
      <c r="B36" s="150"/>
      <c r="C36" s="150"/>
      <c r="D36" s="150"/>
      <c r="E36" s="150"/>
      <c r="F36" s="150"/>
      <c r="G36" s="150"/>
      <c r="H36" s="150"/>
      <c r="I36" s="150"/>
      <c r="J36" s="150"/>
    </row>
  </sheetData>
  <sheetProtection sheet="1" objects="1" scenarios="1"/>
  <mergeCells count="6">
    <mergeCell ref="C17:E17"/>
    <mergeCell ref="A2:J2"/>
    <mergeCell ref="A3:E3"/>
    <mergeCell ref="B5:C5"/>
    <mergeCell ref="D5:E5"/>
    <mergeCell ref="G5:H5"/>
  </mergeCells>
  <phoneticPr fontId="3"/>
  <dataValidations count="1">
    <dataValidation type="list" allowBlank="1" showInputMessage="1" showErrorMessage="1" sqref="F6:F15">
      <formula1>$Q$4:$Q$30</formula1>
    </dataValidation>
  </dataValidations>
  <pageMargins left="0.70866141732283472" right="0.70866141732283472" top="0.55118110236220474" bottom="0.55118110236220474"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本様式使用方法</vt:lpstr>
      <vt:lpstr>目次 </vt:lpstr>
      <vt:lpstr>初期条件設定表</vt:lpstr>
      <vt:lpstr>直接人件費総括表（前期・後期合計）</vt:lpstr>
      <vt:lpstr>人件費総括表（後期）</vt:lpstr>
      <vt:lpstr>'人件費総括表（後期）'!Print_Area</vt:lpstr>
      <vt:lpstr>'直接人件費総括表（前期・後期合計）'!Print_Area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2024-01-24T00:23:36Z</dcterms:modified>
</cp:coreProperties>
</file>