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showInkAnnotation="0" updateLinks="never" codeName="ThisWorkbook"/>
  <xr:revisionPtr revIDLastSave="0" documentId="13_ncr:1_{BEAFD475-260D-4EF3-8F12-17FB2845BE1B}" xr6:coauthVersionLast="47" xr6:coauthVersionMax="47" xr10:uidLastSave="{00000000-0000-0000-0000-000000000000}"/>
  <bookViews>
    <workbookView xWindow="-120" yWindow="-120" windowWidth="29040" windowHeight="15720" tabRatio="799" activeTab="4" xr2:uid="{00000000-000D-0000-FFFF-FFFF00000000}"/>
  </bookViews>
  <sheets>
    <sheet name="1-1" sheetId="45" r:id="rId1"/>
    <sheet name="1-2" sheetId="46" r:id="rId2"/>
    <sheet name="1-3" sheetId="47" r:id="rId3"/>
    <sheet name="付表２" sheetId="54" r:id="rId4"/>
    <sheet name="展１" sheetId="50" r:id="rId5"/>
    <sheet name="展２" sheetId="55" r:id="rId6"/>
    <sheet name="展３" sheetId="56" r:id="rId7"/>
    <sheet name="展４" sheetId="57" r:id="rId8"/>
    <sheet name="展５" sheetId="58" r:id="rId9"/>
    <sheet name="EC・Web" sheetId="59" r:id="rId10"/>
    <sheet name="販促" sheetId="52" r:id="rId11"/>
  </sheets>
  <definedNames>
    <definedName name="PR">販促!$Z$7:$AA$7</definedName>
    <definedName name="_xlnm.Print_Area" localSheetId="0">'1-1'!$A$1:$V$42</definedName>
    <definedName name="_xlnm.Print_Area" localSheetId="2">'1-3'!$A$1:$L$32</definedName>
    <definedName name="_xlnm.Print_Area" localSheetId="9">EC・Web!$A$1:$J$39</definedName>
    <definedName name="_xlnm.Print_Area" localSheetId="4">展１!$A$1:$J$48</definedName>
    <definedName name="_xlnm.Print_Area" localSheetId="5">展２!$A$1:$J$48</definedName>
    <definedName name="_xlnm.Print_Area" localSheetId="6">展３!$A$1:$J$48</definedName>
    <definedName name="_xlnm.Print_Area" localSheetId="7">展４!$A$1:$J$48</definedName>
    <definedName name="_xlnm.Print_Area" localSheetId="8">展５!$A$1:$J$48</definedName>
    <definedName name="_xlnm.Print_Area" localSheetId="10">販促!$A$1:$J$49</definedName>
    <definedName name="_xlnm.Print_Area" localSheetId="3">付表２!$A$1:$G$35</definedName>
    <definedName name="オ" localSheetId="4">展１!$AB$6:$AC$6</definedName>
    <definedName name="オ" localSheetId="5">展２!$AB$6:$AC$6</definedName>
    <definedName name="オ" localSheetId="6">展３!$AB$6:$AC$6</definedName>
    <definedName name="オ" localSheetId="7">展４!$AB$6:$AC$6</definedName>
    <definedName name="オ" localSheetId="8">展５!$AB$6:$AC$6</definedName>
    <definedName name="サ">販促!$Z$8:$AA$8</definedName>
    <definedName name="印">販促!$Z$6:$AC$6</definedName>
    <definedName name="広">販促!$Z$8:$AE$8</definedName>
    <definedName name="材" localSheetId="4">展１!$AB$7:$AF$7</definedName>
    <definedName name="材" localSheetId="5">展２!$AB$7:$AF$7</definedName>
    <definedName name="材" localSheetId="6">展３!$AB$7:$AF$7</definedName>
    <definedName name="材" localSheetId="7">展４!$AB$7:$AF$7</definedName>
    <definedName name="材" localSheetId="8">展５!$AB$7:$AF$7</definedName>
    <definedName name="資">展２!$AB$7:$AF$7</definedName>
    <definedName name="出" localSheetId="4">展１!$AB$5:$AE$5</definedName>
    <definedName name="出" localSheetId="5">展２!$AB$5:$AE$5</definedName>
    <definedName name="出" localSheetId="6">展３!$AB$5:$AE$5</definedName>
    <definedName name="出" localSheetId="7">展４!$AB$5:$AE$5</definedName>
    <definedName name="出" localSheetId="8">展５!$AB$5:$AE$5</definedName>
    <definedName name="送" localSheetId="4">展１!$AB$8:$AD$8</definedName>
    <definedName name="送" localSheetId="5">展２!$AB$8:$AD$8</definedName>
    <definedName name="送" localSheetId="6">展３!$AB$8:$AD$8</definedName>
    <definedName name="送" localSheetId="7">展４!$AB$8:$AD$8</definedName>
    <definedName name="送" localSheetId="8">展５!$AB$8:$AD$8</definedName>
    <definedName name="動">販促!$Z$7</definedName>
    <definedName name="販促費" localSheetId="10">販促!$Y$6:$Y$9</definedName>
    <definedName name="費用名" localSheetId="4">展１!$AA$5:$AA$9</definedName>
    <definedName name="費用名" localSheetId="5">展２!$AA$5:$AA$9</definedName>
    <definedName name="費用名" localSheetId="6">展３!$AA$5:$AA$9</definedName>
    <definedName name="費用名" localSheetId="7">展４!$AA$5:$AA$9</definedName>
    <definedName name="費用名" localSheetId="8">展５!$AA$5:$AA$9</definedName>
    <definedName name="輸">展２!$AB$8:$AD$8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55" l="1"/>
  <c r="F38" i="58" l="1"/>
  <c r="F33" i="58"/>
  <c r="F28" i="58"/>
  <c r="F23" i="58"/>
  <c r="F18" i="58"/>
  <c r="F13" i="58"/>
  <c r="F8" i="58"/>
  <c r="F5" i="58"/>
  <c r="F38" i="57"/>
  <c r="F33" i="57"/>
  <c r="F28" i="57"/>
  <c r="F23" i="57"/>
  <c r="F18" i="57"/>
  <c r="F13" i="57"/>
  <c r="F8" i="57"/>
  <c r="F5" i="57"/>
  <c r="F38" i="56"/>
  <c r="F33" i="56"/>
  <c r="F28" i="56"/>
  <c r="F23" i="56"/>
  <c r="F18" i="56"/>
  <c r="F13" i="56"/>
  <c r="F8" i="56"/>
  <c r="F5" i="56"/>
  <c r="F38" i="55"/>
  <c r="F33" i="55"/>
  <c r="F28" i="55"/>
  <c r="F23" i="55"/>
  <c r="F18" i="55"/>
  <c r="F8" i="55"/>
  <c r="F5" i="55"/>
  <c r="G47" i="52"/>
  <c r="G14" i="54" s="1"/>
  <c r="G46" i="52"/>
  <c r="G13" i="54" s="1"/>
  <c r="F46" i="52"/>
  <c r="G45" i="52"/>
  <c r="G12" i="54" s="1"/>
  <c r="F40" i="52"/>
  <c r="F35" i="52"/>
  <c r="F30" i="52"/>
  <c r="F25" i="52"/>
  <c r="F20" i="52"/>
  <c r="F15" i="52"/>
  <c r="F10" i="52"/>
  <c r="F5" i="52"/>
  <c r="F47" i="52" l="1"/>
  <c r="F45" i="52"/>
  <c r="G48" i="52"/>
  <c r="F48" i="52" l="1"/>
  <c r="G13" i="59"/>
  <c r="C12" i="54" s="1"/>
  <c r="C25" i="54" s="1"/>
  <c r="G38" i="59"/>
  <c r="C13" i="54" s="1"/>
  <c r="C26" i="54" s="1"/>
  <c r="F43" i="58"/>
  <c r="G46" i="58"/>
  <c r="G9" i="54" s="1"/>
  <c r="F46" i="58"/>
  <c r="G45" i="58"/>
  <c r="G8" i="54" s="1"/>
  <c r="F45" i="58"/>
  <c r="G44" i="58"/>
  <c r="G7" i="54" s="1"/>
  <c r="F44" i="58"/>
  <c r="G43" i="58"/>
  <c r="G6" i="54" s="1"/>
  <c r="G46" i="57"/>
  <c r="F9" i="54" s="1"/>
  <c r="F46" i="57"/>
  <c r="G45" i="57"/>
  <c r="F8" i="54" s="1"/>
  <c r="F45" i="57"/>
  <c r="G44" i="57"/>
  <c r="F7" i="54" s="1"/>
  <c r="F44" i="57"/>
  <c r="G43" i="57"/>
  <c r="F6" i="54" s="1"/>
  <c r="F43" i="57"/>
  <c r="G46" i="56"/>
  <c r="E9" i="54" s="1"/>
  <c r="F46" i="56"/>
  <c r="G45" i="56"/>
  <c r="E8" i="54" s="1"/>
  <c r="F45" i="56"/>
  <c r="G44" i="56"/>
  <c r="E7" i="54" s="1"/>
  <c r="F44" i="56"/>
  <c r="G43" i="56"/>
  <c r="E6" i="54" s="1"/>
  <c r="F43" i="56"/>
  <c r="G46" i="55"/>
  <c r="D9" i="54" s="1"/>
  <c r="F46" i="55"/>
  <c r="G45" i="55"/>
  <c r="D8" i="54" s="1"/>
  <c r="F45" i="55"/>
  <c r="G44" i="55"/>
  <c r="D7" i="54" s="1"/>
  <c r="F44" i="55"/>
  <c r="G43" i="55"/>
  <c r="D6" i="54" s="1"/>
  <c r="F43" i="55"/>
  <c r="G46" i="50"/>
  <c r="G45" i="50"/>
  <c r="C8" i="54" s="1"/>
  <c r="G44" i="50"/>
  <c r="C7" i="54" s="1"/>
  <c r="G43" i="50"/>
  <c r="C6" i="54" s="1"/>
  <c r="F46" i="50"/>
  <c r="E40" i="54"/>
  <c r="E39" i="54"/>
  <c r="F47" i="55" l="1"/>
  <c r="F47" i="58"/>
  <c r="G47" i="58"/>
  <c r="G10" i="54" s="1"/>
  <c r="F47" i="57"/>
  <c r="G47" i="57"/>
  <c r="F10" i="54" s="1"/>
  <c r="F47" i="56"/>
  <c r="G47" i="56"/>
  <c r="E10" i="54" s="1"/>
  <c r="G47" i="55"/>
  <c r="D10" i="54" s="1"/>
  <c r="G47" i="50"/>
  <c r="C30" i="54" l="1"/>
  <c r="E30" i="54" s="1"/>
  <c r="C29" i="54"/>
  <c r="E29" i="54" s="1"/>
  <c r="F33" i="59"/>
  <c r="F28" i="59"/>
  <c r="F23" i="59"/>
  <c r="F18" i="59"/>
  <c r="F10" i="59"/>
  <c r="F7" i="59"/>
  <c r="F4" i="59"/>
  <c r="E26" i="54"/>
  <c r="E25" i="54"/>
  <c r="F13" i="59" l="1"/>
  <c r="F38" i="59"/>
  <c r="G15" i="54"/>
  <c r="C28" i="54"/>
  <c r="C31" i="54" s="1"/>
  <c r="E28" i="54" l="1"/>
  <c r="E31" i="54" s="1"/>
  <c r="F8" i="50"/>
  <c r="F44" i="50" s="1"/>
  <c r="C9" i="54" l="1"/>
  <c r="C24" i="54" s="1"/>
  <c r="E24" i="54" s="1"/>
  <c r="C23" i="54"/>
  <c r="E23" i="54" s="1"/>
  <c r="C22" i="54"/>
  <c r="E22" i="54" s="1"/>
  <c r="F38" i="50"/>
  <c r="F33" i="50"/>
  <c r="F28" i="50"/>
  <c r="F23" i="50"/>
  <c r="F18" i="50"/>
  <c r="F13" i="50"/>
  <c r="F45" i="50" s="1"/>
  <c r="F5" i="50"/>
  <c r="F43" i="50" s="1"/>
  <c r="F47" i="50" l="1"/>
  <c r="C34" i="54" s="1"/>
  <c r="C10" i="54"/>
  <c r="C21" i="54"/>
  <c r="E21" i="54" l="1"/>
  <c r="E27" i="54" s="1"/>
  <c r="E32" i="54" s="1"/>
  <c r="C27" i="54"/>
  <c r="C32" i="54" s="1"/>
</calcChain>
</file>

<file path=xl/sharedStrings.xml><?xml version="1.0" encoding="utf-8"?>
<sst xmlns="http://schemas.openxmlformats.org/spreadsheetml/2006/main" count="750" uniqueCount="188">
  <si>
    <t>展示会名</t>
    <rPh sb="0" eb="3">
      <t>テンジカイ</t>
    </rPh>
    <rPh sb="3" eb="4">
      <t>メイ</t>
    </rPh>
    <phoneticPr fontId="2"/>
  </si>
  <si>
    <t>会期</t>
    <rPh sb="0" eb="2">
      <t>カイキ</t>
    </rPh>
    <phoneticPr fontId="2"/>
  </si>
  <si>
    <t>リアル</t>
    <phoneticPr fontId="2"/>
  </si>
  <si>
    <t>～</t>
    <phoneticPr fontId="2"/>
  </si>
  <si>
    <t>オンライン</t>
    <phoneticPr fontId="2"/>
  </si>
  <si>
    <t>展示会５</t>
    <rPh sb="0" eb="3">
      <t>テンジカイ</t>
    </rPh>
    <phoneticPr fontId="2"/>
  </si>
  <si>
    <t>ECモール名</t>
    <rPh sb="5" eb="6">
      <t>メイ</t>
    </rPh>
    <phoneticPr fontId="2"/>
  </si>
  <si>
    <t>ECモールURL</t>
    <phoneticPr fontId="2"/>
  </si>
  <si>
    <t>円</t>
    <rPh sb="0" eb="1">
      <t>エン</t>
    </rPh>
    <phoneticPr fontId="2"/>
  </si>
  <si>
    <t>助成金交付申請額</t>
    <rPh sb="0" eb="3">
      <t>ジョセイキン</t>
    </rPh>
    <rPh sb="3" eb="5">
      <t>コウフ</t>
    </rPh>
    <rPh sb="5" eb="8">
      <t>シンセイガク</t>
    </rPh>
    <phoneticPr fontId="2"/>
  </si>
  <si>
    <t>円</t>
    <phoneticPr fontId="2"/>
  </si>
  <si>
    <t>様式第８号（付表１―１）</t>
    <rPh sb="6" eb="8">
      <t>フヒョウ</t>
    </rPh>
    <phoneticPr fontId="2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</si>
  <si>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2"/>
  </si>
  <si>
    <t>１　助成対象経費</t>
    <phoneticPr fontId="2"/>
  </si>
  <si>
    <t>４　助成事業実施内容及び成果</t>
    <phoneticPr fontId="2"/>
  </si>
  <si>
    <t>２　助成予定額</t>
    <phoneticPr fontId="2"/>
  </si>
  <si>
    <t>（交付決定通知書記載の金額）</t>
    <phoneticPr fontId="2"/>
  </si>
  <si>
    <t>３　変更後助成予定額</t>
    <phoneticPr fontId="2"/>
  </si>
  <si>
    <t>（助成事業の変更承認を受けた場合の金額）</t>
    <phoneticPr fontId="2"/>
  </si>
  <si>
    <t>（１）事業の経過（日程を含む）</t>
    <phoneticPr fontId="2"/>
  </si>
  <si>
    <t>（２）事業全体の成果</t>
    <phoneticPr fontId="2"/>
  </si>
  <si>
    <t>（３）成果に対する今後の展開</t>
    <rPh sb="3" eb="5">
      <t>セイカ</t>
    </rPh>
    <rPh sb="6" eb="7">
      <t>タイ</t>
    </rPh>
    <rPh sb="9" eb="11">
      <t>コンゴ</t>
    </rPh>
    <rPh sb="12" eb="14">
      <t>テンカイ</t>
    </rPh>
    <phoneticPr fontId="2"/>
  </si>
  <si>
    <t>（４）特記事項</t>
    <rPh sb="3" eb="5">
      <t>トッキ</t>
    </rPh>
    <rPh sb="5" eb="7">
      <t>ジコウ</t>
    </rPh>
    <phoneticPr fontId="2"/>
  </si>
  <si>
    <t>会　場</t>
    <rPh sb="0" eb="1">
      <t>カイ</t>
    </rPh>
    <rPh sb="2" eb="3">
      <t>バ</t>
    </rPh>
    <phoneticPr fontId="2"/>
  </si>
  <si>
    <t>名</t>
    <rPh sb="0" eb="1">
      <t>メイ</t>
    </rPh>
    <phoneticPr fontId="2"/>
  </si>
  <si>
    <t>名刺獲得数</t>
    <rPh sb="0" eb="2">
      <t>メイシ</t>
    </rPh>
    <rPh sb="2" eb="5">
      <t>カクトクスウ</t>
    </rPh>
    <phoneticPr fontId="2"/>
  </si>
  <si>
    <t>枚</t>
    <rPh sb="0" eb="1">
      <t>マイ</t>
    </rPh>
    <phoneticPr fontId="2"/>
  </si>
  <si>
    <t>有望顧客数</t>
    <rPh sb="0" eb="2">
      <t>ユウボウ</t>
    </rPh>
    <rPh sb="2" eb="4">
      <t>コキャク</t>
    </rPh>
    <rPh sb="4" eb="5">
      <t>スウ</t>
    </rPh>
    <phoneticPr fontId="2"/>
  </si>
  <si>
    <t>部</t>
    <rPh sb="0" eb="1">
      <t>ブ</t>
    </rPh>
    <phoneticPr fontId="2"/>
  </si>
  <si>
    <t>反　省</t>
    <rPh sb="0" eb="1">
      <t>ハン</t>
    </rPh>
    <rPh sb="2" eb="3">
      <t>ショウ</t>
    </rPh>
    <phoneticPr fontId="2"/>
  </si>
  <si>
    <t>（５）展示会出展報告</t>
    <phoneticPr fontId="2"/>
  </si>
  <si>
    <t>小間内来場数</t>
    <rPh sb="0" eb="2">
      <t>コマ</t>
    </rPh>
    <rPh sb="2" eb="3">
      <t>ナイ</t>
    </rPh>
    <rPh sb="3" eb="5">
      <t>ライジョウ</t>
    </rPh>
    <rPh sb="5" eb="6">
      <t>スウ</t>
    </rPh>
    <phoneticPr fontId="2"/>
  </si>
  <si>
    <t>展示会１</t>
    <rPh sb="0" eb="3">
      <t>テンジカイ</t>
    </rPh>
    <phoneticPr fontId="2"/>
  </si>
  <si>
    <t>展示会２</t>
    <rPh sb="0" eb="3">
      <t>テンジカイ</t>
    </rPh>
    <phoneticPr fontId="2"/>
  </si>
  <si>
    <t>展示会３</t>
    <rPh sb="0" eb="3">
      <t>テンジカイ</t>
    </rPh>
    <phoneticPr fontId="2"/>
  </si>
  <si>
    <t>展示会４</t>
    <rPh sb="0" eb="3">
      <t>テンジカイ</t>
    </rPh>
    <phoneticPr fontId="2"/>
  </si>
  <si>
    <t>出店名</t>
    <rPh sb="0" eb="2">
      <t>シュッテン</t>
    </rPh>
    <rPh sb="2" eb="3">
      <t>メイ</t>
    </rPh>
    <phoneticPr fontId="2"/>
  </si>
  <si>
    <t>登録日</t>
    <rPh sb="0" eb="2">
      <t>トウロク</t>
    </rPh>
    <rPh sb="2" eb="3">
      <t>ヒ</t>
    </rPh>
    <phoneticPr fontId="2"/>
  </si>
  <si>
    <t>自社ページURL</t>
    <rPh sb="0" eb="2">
      <t>ジシャ</t>
    </rPh>
    <phoneticPr fontId="2"/>
  </si>
  <si>
    <t>制作物</t>
    <rPh sb="0" eb="2">
      <t>セイサク</t>
    </rPh>
    <rPh sb="2" eb="3">
      <t>ブツ</t>
    </rPh>
    <phoneticPr fontId="2"/>
  </si>
  <si>
    <t>種類</t>
    <rPh sb="0" eb="2">
      <t>シュルイ</t>
    </rPh>
    <phoneticPr fontId="2"/>
  </si>
  <si>
    <t>制作総数</t>
    <rPh sb="0" eb="2">
      <t>セイサク</t>
    </rPh>
    <rPh sb="2" eb="4">
      <t>ソウスウ</t>
    </rPh>
    <phoneticPr fontId="2"/>
  </si>
  <si>
    <t>内容</t>
    <rPh sb="0" eb="2">
      <t>ナイヨウ</t>
    </rPh>
    <phoneticPr fontId="2"/>
  </si>
  <si>
    <t>チラシ</t>
    <phoneticPr fontId="2"/>
  </si>
  <si>
    <t>種</t>
    <rPh sb="0" eb="1">
      <t>シュ</t>
    </rPh>
    <phoneticPr fontId="2"/>
  </si>
  <si>
    <t>パンフレット</t>
    <phoneticPr fontId="2"/>
  </si>
  <si>
    <t>件数</t>
    <rPh sb="0" eb="2">
      <t>ケンスウ</t>
    </rPh>
    <phoneticPr fontId="2"/>
  </si>
  <si>
    <t>媒体名</t>
    <rPh sb="0" eb="2">
      <t>バイタイ</t>
    </rPh>
    <rPh sb="2" eb="3">
      <t>メイ</t>
    </rPh>
    <phoneticPr fontId="2"/>
  </si>
  <si>
    <t>展示会パンフ</t>
    <rPh sb="0" eb="3">
      <t>テンジカイ</t>
    </rPh>
    <phoneticPr fontId="2"/>
  </si>
  <si>
    <t>雑誌</t>
    <rPh sb="0" eb="2">
      <t>ザッシ</t>
    </rPh>
    <phoneticPr fontId="2"/>
  </si>
  <si>
    <t>助成対象商品の
出品・出店状況</t>
    <rPh sb="0" eb="4">
      <t>ジョセイタイショウ</t>
    </rPh>
    <rPh sb="4" eb="6">
      <t>ショウヒン</t>
    </rPh>
    <rPh sb="8" eb="10">
      <t>シュッピン</t>
    </rPh>
    <rPh sb="11" eb="13">
      <t>シュッテン</t>
    </rPh>
    <rPh sb="13" eb="15">
      <t>ジョウキョウ</t>
    </rPh>
    <phoneticPr fontId="2"/>
  </si>
  <si>
    <t>公開日</t>
    <rPh sb="0" eb="2">
      <t>コウカイ</t>
    </rPh>
    <rPh sb="2" eb="3">
      <t>ヒ</t>
    </rPh>
    <phoneticPr fontId="2"/>
  </si>
  <si>
    <t>会場来場者数</t>
    <rPh sb="0" eb="2">
      <t>カイジョウ</t>
    </rPh>
    <rPh sb="2" eb="5">
      <t>ライジョウシャ</t>
    </rPh>
    <rPh sb="5" eb="6">
      <t>スウ</t>
    </rPh>
    <phoneticPr fontId="2"/>
  </si>
  <si>
    <t>使用小間数</t>
    <rPh sb="0" eb="2">
      <t>シヨウ</t>
    </rPh>
    <rPh sb="2" eb="4">
      <t>コマ</t>
    </rPh>
    <rPh sb="4" eb="5">
      <t>スウ</t>
    </rPh>
    <phoneticPr fontId="2"/>
  </si>
  <si>
    <t>小間</t>
    <rPh sb="0" eb="2">
      <t>コマ</t>
    </rPh>
    <phoneticPr fontId="2"/>
  </si>
  <si>
    <t>制作・改修内容</t>
    <rPh sb="0" eb="2">
      <t>セイサク</t>
    </rPh>
    <rPh sb="3" eb="5">
      <t>カイシュウ</t>
    </rPh>
    <rPh sb="5" eb="7">
      <t>ナイヨウ</t>
    </rPh>
    <phoneticPr fontId="2"/>
  </si>
  <si>
    <t>助成対象商品の
掲載状況</t>
    <rPh sb="0" eb="4">
      <t>ジョセイタイショウ</t>
    </rPh>
    <rPh sb="4" eb="6">
      <t>ショウヒン</t>
    </rPh>
    <rPh sb="8" eb="10">
      <t>ケイサイ</t>
    </rPh>
    <rPh sb="10" eb="12">
      <t>ジョウキョウ</t>
    </rPh>
    <phoneticPr fontId="2"/>
  </si>
  <si>
    <t>対象URL</t>
    <rPh sb="0" eb="2">
      <t>タイショウ</t>
    </rPh>
    <phoneticPr fontId="2"/>
  </si>
  <si>
    <t>反省</t>
    <rPh sb="0" eb="2">
      <t>ハンセイ</t>
    </rPh>
    <phoneticPr fontId="2"/>
  </si>
  <si>
    <t>公開状況</t>
    <rPh sb="0" eb="2">
      <t>コウカイ</t>
    </rPh>
    <rPh sb="2" eb="4">
      <t>ジョウキョウ</t>
    </rPh>
    <phoneticPr fontId="2"/>
  </si>
  <si>
    <t>新聞</t>
    <rPh sb="0" eb="2">
      <t>シンブン</t>
    </rPh>
    <phoneticPr fontId="2"/>
  </si>
  <si>
    <t>Web（バナー）</t>
    <phoneticPr fontId="2"/>
  </si>
  <si>
    <t>Web（SNS）</t>
    <phoneticPr fontId="2"/>
  </si>
  <si>
    <t>（６）ECサイト出店報告</t>
    <rPh sb="8" eb="10">
      <t>シュッテン</t>
    </rPh>
    <rPh sb="10" eb="12">
      <t>ホウコク</t>
    </rPh>
    <phoneticPr fontId="2"/>
  </si>
  <si>
    <t>様式第８号（付表１―３）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</si>
  <si>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様式第８号（付表１―２）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</si>
  <si>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様式第８号（付表２）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</si>
  <si>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助成事業支払総括表</t>
    <rPh sb="0" eb="2">
      <t>ジョセイ</t>
    </rPh>
    <rPh sb="2" eb="4">
      <t>ジギョウ</t>
    </rPh>
    <rPh sb="4" eb="6">
      <t>シハライ</t>
    </rPh>
    <rPh sb="6" eb="9">
      <t>ソウカツヒョウ</t>
    </rPh>
    <phoneticPr fontId="2"/>
  </si>
  <si>
    <t>（単位：円）</t>
    <phoneticPr fontId="2"/>
  </si>
  <si>
    <t>計</t>
    <rPh sb="0" eb="1">
      <t>ケイ</t>
    </rPh>
    <phoneticPr fontId="2"/>
  </si>
  <si>
    <t>印刷物制作費</t>
    <rPh sb="0" eb="3">
      <t>インサツブツ</t>
    </rPh>
    <rPh sb="3" eb="6">
      <t>セイサクヒ</t>
    </rPh>
    <phoneticPr fontId="2"/>
  </si>
  <si>
    <t>動画制作費</t>
    <rPh sb="0" eb="2">
      <t>ドウガ</t>
    </rPh>
    <rPh sb="2" eb="5">
      <t>セイサクヒ</t>
    </rPh>
    <phoneticPr fontId="2"/>
  </si>
  <si>
    <t>助成率：</t>
    <rPh sb="0" eb="2">
      <t>ジョセイ</t>
    </rPh>
    <rPh sb="2" eb="3">
      <t>リツ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</si>
  <si>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</si>
  <si>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費用名</t>
    <rPh sb="0" eb="2">
      <t>ヒヨウ</t>
    </rPh>
    <rPh sb="2" eb="3">
      <t>メイ</t>
    </rPh>
    <phoneticPr fontId="2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</si>
  <si>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</si>
  <si>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</si>
  <si>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輸　送　費</t>
    <rPh sb="0" eb="1">
      <t>ユ</t>
    </rPh>
    <rPh sb="2" eb="3">
      <t>ソウ</t>
    </rPh>
    <rPh sb="4" eb="5">
      <t>ヒ</t>
    </rPh>
    <phoneticPr fontId="2"/>
  </si>
  <si>
    <t>小　計</t>
    <rPh sb="0" eb="1">
      <t>ショウ</t>
    </rPh>
    <rPh sb="2" eb="3">
      <t>ケイ</t>
    </rPh>
    <phoneticPr fontId="2"/>
  </si>
  <si>
    <t>区分</t>
    <rPh sb="0" eb="2">
      <t>クブン</t>
    </rPh>
    <phoneticPr fontId="2"/>
  </si>
  <si>
    <t>リアル出展日</t>
    <rPh sb="3" eb="5">
      <t>シュッテン</t>
    </rPh>
    <rPh sb="5" eb="6">
      <t>ビ</t>
    </rPh>
    <phoneticPr fontId="2"/>
  </si>
  <si>
    <t>オンライン出展日</t>
    <rPh sb="5" eb="7">
      <t>シュッテン</t>
    </rPh>
    <rPh sb="7" eb="8">
      <t>ビ</t>
    </rPh>
    <phoneticPr fontId="2"/>
  </si>
  <si>
    <t>費用名</t>
    <rPh sb="0" eb="3">
      <t>ヒヨウメイ</t>
    </rPh>
    <phoneticPr fontId="2"/>
  </si>
  <si>
    <t>委託先</t>
    <rPh sb="0" eb="3">
      <t>イタクサキ</t>
    </rPh>
    <phoneticPr fontId="2"/>
  </si>
  <si>
    <r>
      <t>経費合計</t>
    </r>
    <r>
      <rPr>
        <sz val="7"/>
        <rFont val="游ゴシック"/>
        <family val="3"/>
        <charset val="128"/>
        <scheme val="minor"/>
      </rPr>
      <t>（税込）</t>
    </r>
    <rPh sb="0" eb="2">
      <t>ケイヒ</t>
    </rPh>
    <rPh sb="2" eb="4">
      <t>ゴウケイ</t>
    </rPh>
    <rPh sb="5" eb="7">
      <t>ゼイコ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</si>
  <si>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</si>
  <si>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2">
      <t>タイショウ</t>
    </rPh>
    <rPh sb="2" eb="3">
      <t>ガイ</t>
    </rPh>
    <rPh sb="3" eb="5">
      <t>ケイヒ</t>
    </rPh>
    <phoneticPr fontId="2"/>
  </si>
  <si>
    <t>事業の経過</t>
    <rPh sb="0" eb="2">
      <t>ジギョウ</t>
    </rPh>
    <rPh sb="3" eb="5">
      <t>ケイカ</t>
    </rPh>
    <phoneticPr fontId="2"/>
  </si>
  <si>
    <t>出</t>
    <rPh sb="0" eb="1">
      <t>デ</t>
    </rPh>
    <phoneticPr fontId="2"/>
  </si>
  <si>
    <t>契約</t>
    <rPh sb="0" eb="2">
      <t>ケイヤク</t>
    </rPh>
    <phoneticPr fontId="2"/>
  </si>
  <si>
    <t>単独(主催)</t>
    <rPh sb="0" eb="2">
      <t>タンドク</t>
    </rPh>
    <rPh sb="3" eb="5">
      <t>シュサイ</t>
    </rPh>
    <phoneticPr fontId="2"/>
  </si>
  <si>
    <t>パビリオン(主催)</t>
    <rPh sb="6" eb="8">
      <t>シュサイ</t>
    </rPh>
    <phoneticPr fontId="2"/>
  </si>
  <si>
    <t>パビリオン(公的機関)</t>
    <rPh sb="6" eb="8">
      <t>コウテキ</t>
    </rPh>
    <rPh sb="8" eb="10">
      <t>キカン</t>
    </rPh>
    <phoneticPr fontId="2"/>
  </si>
  <si>
    <t>請求</t>
    <rPh sb="0" eb="2">
      <t>セイキュウ</t>
    </rPh>
    <phoneticPr fontId="2"/>
  </si>
  <si>
    <t>オ</t>
    <phoneticPr fontId="2"/>
  </si>
  <si>
    <t>オンライン出展料</t>
    <rPh sb="5" eb="8">
      <t>シュッテンリョウ</t>
    </rPh>
    <phoneticPr fontId="2"/>
  </si>
  <si>
    <t>支払</t>
    <rPh sb="0" eb="2">
      <t>シハラ</t>
    </rPh>
    <phoneticPr fontId="2"/>
  </si>
  <si>
    <t>主催者パッケージ</t>
    <rPh sb="0" eb="3">
      <t>シュサイシャ</t>
    </rPh>
    <phoneticPr fontId="2"/>
  </si>
  <si>
    <t>装飾委託費</t>
    <rPh sb="0" eb="2">
      <t>ソウショク</t>
    </rPh>
    <rPh sb="2" eb="4">
      <t>イタク</t>
    </rPh>
    <rPh sb="4" eb="5">
      <t>ヒ</t>
    </rPh>
    <phoneticPr fontId="2"/>
  </si>
  <si>
    <t>什器・備品リース</t>
    <rPh sb="0" eb="2">
      <t>ジュウキ</t>
    </rPh>
    <rPh sb="3" eb="5">
      <t>ビヒン</t>
    </rPh>
    <phoneticPr fontId="2"/>
  </si>
  <si>
    <t>電気工事・使用料</t>
    <rPh sb="0" eb="2">
      <t>デンキ</t>
    </rPh>
    <rPh sb="2" eb="4">
      <t>コウジ</t>
    </rPh>
    <rPh sb="5" eb="8">
      <t>シヨウリョウ</t>
    </rPh>
    <phoneticPr fontId="2"/>
  </si>
  <si>
    <t>ポスター・パネル</t>
    <phoneticPr fontId="2"/>
  </si>
  <si>
    <t>往復</t>
    <rPh sb="0" eb="2">
      <t>オウフク</t>
    </rPh>
    <phoneticPr fontId="2"/>
  </si>
  <si>
    <t>往</t>
    <rPh sb="0" eb="1">
      <t>オウ</t>
    </rPh>
    <phoneticPr fontId="2"/>
  </si>
  <si>
    <t>復</t>
    <rPh sb="0" eb="1">
      <t>マタ</t>
    </rPh>
    <phoneticPr fontId="2"/>
  </si>
  <si>
    <t>見積</t>
    <rPh sb="0" eb="2">
      <t>ミツモリ</t>
    </rPh>
    <phoneticPr fontId="2"/>
  </si>
  <si>
    <t>納品</t>
    <rPh sb="0" eb="2">
      <t>ノウヒン</t>
    </rPh>
    <phoneticPr fontId="2"/>
  </si>
  <si>
    <t>ECサイト出店初期登録費</t>
    <rPh sb="5" eb="7">
      <t>シュッテン</t>
    </rPh>
    <rPh sb="7" eb="9">
      <t>ショキ</t>
    </rPh>
    <rPh sb="9" eb="11">
      <t>トウロク</t>
    </rPh>
    <rPh sb="11" eb="12">
      <t>ヒ</t>
    </rPh>
    <phoneticPr fontId="2"/>
  </si>
  <si>
    <t>契約先</t>
    <rPh sb="0" eb="3">
      <t>ケイヤクサキ</t>
    </rPh>
    <phoneticPr fontId="2"/>
  </si>
  <si>
    <t>販売促進費</t>
    <rPh sb="0" eb="2">
      <t>ハンバイ</t>
    </rPh>
    <rPh sb="2" eb="4">
      <t>ソクシン</t>
    </rPh>
    <rPh sb="4" eb="5">
      <t>ヒ</t>
    </rPh>
    <phoneticPr fontId="2"/>
  </si>
  <si>
    <t>助成対象期間</t>
    <phoneticPr fontId="2"/>
  </si>
  <si>
    <t>販促費</t>
    <rPh sb="0" eb="2">
      <t>ハンソク</t>
    </rPh>
    <rPh sb="2" eb="3">
      <t>ヒ</t>
    </rPh>
    <phoneticPr fontId="2"/>
  </si>
  <si>
    <t>印</t>
    <rPh sb="0" eb="1">
      <t>イン</t>
    </rPh>
    <phoneticPr fontId="2"/>
  </si>
  <si>
    <t>印刷費</t>
    <rPh sb="0" eb="2">
      <t>インサツ</t>
    </rPh>
    <rPh sb="2" eb="3">
      <t>ヒ</t>
    </rPh>
    <phoneticPr fontId="2"/>
  </si>
  <si>
    <t>デザイン費</t>
    <rPh sb="4" eb="5">
      <t>ヒ</t>
    </rPh>
    <phoneticPr fontId="2"/>
  </si>
  <si>
    <t>デザイン費＋印刷費</t>
    <rPh sb="4" eb="5">
      <t>ヒ</t>
    </rPh>
    <phoneticPr fontId="2"/>
  </si>
  <si>
    <t>広</t>
    <rPh sb="0" eb="1">
      <t>ヒロシ</t>
    </rPh>
    <phoneticPr fontId="2"/>
  </si>
  <si>
    <t>展示会ガイド</t>
    <rPh sb="0" eb="3">
      <t>テンジカイ</t>
    </rPh>
    <phoneticPr fontId="2"/>
  </si>
  <si>
    <t>ECサイト出店初期登録料</t>
    <rPh sb="5" eb="7">
      <t>シュッテン</t>
    </rPh>
    <rPh sb="7" eb="9">
      <t>ショキ</t>
    </rPh>
    <rPh sb="9" eb="12">
      <t>トウロクリョウ</t>
    </rPh>
    <phoneticPr fontId="2"/>
  </si>
  <si>
    <t>自社Webサイト制作・改修費</t>
    <rPh sb="0" eb="2">
      <t>ジシャ</t>
    </rPh>
    <rPh sb="8" eb="10">
      <t>セイサク</t>
    </rPh>
    <rPh sb="11" eb="14">
      <t>カイシュウヒ</t>
    </rPh>
    <phoneticPr fontId="2"/>
  </si>
  <si>
    <t>合　　計</t>
    <rPh sb="0" eb="1">
      <t>ゴウ</t>
    </rPh>
    <rPh sb="3" eb="4">
      <t>ケイ</t>
    </rPh>
    <phoneticPr fontId="4"/>
  </si>
  <si>
    <t>公社記入欄</t>
    <rPh sb="0" eb="2">
      <t>コウシャ</t>
    </rPh>
    <rPh sb="2" eb="5">
      <t>キニュウラン</t>
    </rPh>
    <phoneticPr fontId="2"/>
  </si>
  <si>
    <t>展示会１</t>
  </si>
  <si>
    <t>付表２「助成事業支払総括表」のとおり</t>
    <rPh sb="0" eb="2">
      <t>フヒョウ</t>
    </rPh>
    <rPh sb="4" eb="6">
      <t>ジョセイ</t>
    </rPh>
    <rPh sb="6" eb="8">
      <t>ジギョウ</t>
    </rPh>
    <rPh sb="8" eb="10">
      <t>シハライ</t>
    </rPh>
    <rPh sb="10" eb="13">
      <t>ソウカツヒョウ</t>
    </rPh>
    <phoneticPr fontId="2"/>
  </si>
  <si>
    <t>（７）自社Webサイト制作・改修報告</t>
    <rPh sb="3" eb="5">
      <t>ジシャ</t>
    </rPh>
    <rPh sb="11" eb="13">
      <t>セイサク</t>
    </rPh>
    <rPh sb="14" eb="16">
      <t>カイシュウ</t>
    </rPh>
    <rPh sb="16" eb="18">
      <t>ホウコク</t>
    </rPh>
    <phoneticPr fontId="2"/>
  </si>
  <si>
    <t>配布・使用状況</t>
    <rPh sb="0" eb="2">
      <t>ハイフ</t>
    </rPh>
    <rPh sb="3" eb="5">
      <t>シヨウ</t>
    </rPh>
    <rPh sb="5" eb="7">
      <t>ジョウキョウ</t>
    </rPh>
    <phoneticPr fontId="2"/>
  </si>
  <si>
    <t>出</t>
    <rPh sb="0" eb="1">
      <t>デ</t>
    </rPh>
    <phoneticPr fontId="2"/>
  </si>
  <si>
    <t>様式第８号（付表３－１）助成事業支払明細表</t>
    <rPh sb="0" eb="2">
      <t>ヨウシキ</t>
    </rPh>
    <rPh sb="2" eb="3">
      <t>ダイ</t>
    </rPh>
    <rPh sb="4" eb="5">
      <t>ゴウ</t>
    </rPh>
    <rPh sb="6" eb="8">
      <t>フヒョウ</t>
    </rPh>
    <rPh sb="12" eb="14">
      <t>ジョセイ</t>
    </rPh>
    <rPh sb="14" eb="16">
      <t>ジギョウ</t>
    </rPh>
    <rPh sb="16" eb="18">
      <t>シハラ</t>
    </rPh>
    <rPh sb="18" eb="21">
      <t>メイサイヒョウ</t>
    </rPh>
    <phoneticPr fontId="2"/>
  </si>
  <si>
    <t>様式第８号（付表３－２）助成事業支払明細表</t>
    <rPh sb="18" eb="20">
      <t>メイサイ</t>
    </rPh>
    <phoneticPr fontId="2"/>
  </si>
  <si>
    <t>支払</t>
    <rPh sb="0" eb="1">
      <t>シ</t>
    </rPh>
    <rPh sb="1" eb="2">
      <t>ハラ</t>
    </rPh>
    <phoneticPr fontId="2"/>
  </si>
  <si>
    <t>自社Web</t>
    <rPh sb="0" eb="2">
      <t>ジシャ</t>
    </rPh>
    <phoneticPr fontId="2"/>
  </si>
  <si>
    <t>Webアクセシビリティ
への対応目標</t>
    <phoneticPr fontId="2"/>
  </si>
  <si>
    <t>公開日</t>
    <phoneticPr fontId="2"/>
  </si>
  <si>
    <t>（８）販売促進 成果報告</t>
    <phoneticPr fontId="2"/>
  </si>
  <si>
    <t>PR動画</t>
    <rPh sb="2" eb="4">
      <t>ドウガ</t>
    </rPh>
    <phoneticPr fontId="2"/>
  </si>
  <si>
    <t>件</t>
    <rPh sb="0" eb="1">
      <t>ケン</t>
    </rPh>
    <phoneticPr fontId="2"/>
  </si>
  <si>
    <t>EC</t>
    <phoneticPr fontId="2"/>
  </si>
  <si>
    <t>成　果</t>
    <phoneticPr fontId="2"/>
  </si>
  <si>
    <t>反　省</t>
    <phoneticPr fontId="2"/>
  </si>
  <si>
    <t>印刷物</t>
    <rPh sb="0" eb="3">
      <t>インサツブツ</t>
    </rPh>
    <phoneticPr fontId="2"/>
  </si>
  <si>
    <t>広告掲載</t>
    <rPh sb="0" eb="2">
      <t>コウコク</t>
    </rPh>
    <rPh sb="2" eb="4">
      <t>ケイサイ</t>
    </rPh>
    <phoneticPr fontId="2"/>
  </si>
  <si>
    <t>動画</t>
    <rPh sb="0" eb="2">
      <t>ドウガ</t>
    </rPh>
    <phoneticPr fontId="2"/>
  </si>
  <si>
    <t>掲載物</t>
    <rPh sb="0" eb="2">
      <t>ケイサイ</t>
    </rPh>
    <rPh sb="2" eb="3">
      <t>ブツ</t>
    </rPh>
    <phoneticPr fontId="2"/>
  </si>
  <si>
    <t>販売促進の成果</t>
    <rPh sb="0" eb="2">
      <t>ハンバイ</t>
    </rPh>
    <rPh sb="2" eb="4">
      <t>ソクシン</t>
    </rPh>
    <rPh sb="5" eb="7">
      <t>セイカ</t>
    </rPh>
    <phoneticPr fontId="2"/>
  </si>
  <si>
    <t>出 展 の 成 果</t>
    <rPh sb="0" eb="1">
      <t>デ</t>
    </rPh>
    <rPh sb="2" eb="3">
      <t>テン</t>
    </rPh>
    <rPh sb="6" eb="7">
      <t>ナリ</t>
    </rPh>
    <rPh sb="8" eb="9">
      <t>ハテ</t>
    </rPh>
    <phoneticPr fontId="2"/>
  </si>
  <si>
    <t>様式第８号（付表３－１～３）助成事業支払明細表から自動転記されます。</t>
    <rPh sb="0" eb="2">
      <t>ヨウシキ</t>
    </rPh>
    <rPh sb="14" eb="16">
      <t>ジョセイ</t>
    </rPh>
    <rPh sb="16" eb="18">
      <t>ジギョウ</t>
    </rPh>
    <rPh sb="18" eb="20">
      <t>シハラ</t>
    </rPh>
    <rPh sb="20" eb="23">
      <t>メイサイヒョウ</t>
    </rPh>
    <rPh sb="25" eb="27">
      <t>ジドウ</t>
    </rPh>
    <rPh sb="27" eb="29">
      <t>テンキ</t>
    </rPh>
    <phoneticPr fontId="2"/>
  </si>
  <si>
    <t>広　告　費</t>
    <rPh sb="0" eb="1">
      <t>ヒロ</t>
    </rPh>
    <rPh sb="2" eb="3">
      <t>コク</t>
    </rPh>
    <rPh sb="4" eb="5">
      <t>ヒ</t>
    </rPh>
    <phoneticPr fontId="2"/>
  </si>
  <si>
    <t>助成予定額</t>
    <phoneticPr fontId="2"/>
  </si>
  <si>
    <t>変更後助成予定額</t>
    <phoneticPr fontId="2"/>
  </si>
  <si>
    <t>＊出展した展示会ごとにシートを分けて明細表を作成してください。</t>
    <phoneticPr fontId="2"/>
  </si>
  <si>
    <t>展示会２</t>
  </si>
  <si>
    <t>展示会３</t>
  </si>
  <si>
    <t>展示会４</t>
    <phoneticPr fontId="2"/>
  </si>
  <si>
    <t>展示会５</t>
    <phoneticPr fontId="2"/>
  </si>
  <si>
    <t>公開日</t>
    <rPh sb="0" eb="3">
      <t>コウカイビ</t>
    </rPh>
    <phoneticPr fontId="2"/>
  </si>
  <si>
    <t>出展小間料</t>
    <rPh sb="0" eb="2">
      <t>シュッテン</t>
    </rPh>
    <rPh sb="2" eb="4">
      <t>コマ</t>
    </rPh>
    <rPh sb="4" eb="5">
      <t>リョウ</t>
    </rPh>
    <phoneticPr fontId="2"/>
  </si>
  <si>
    <t>資 材 費</t>
    <rPh sb="0" eb="1">
      <t>シ</t>
    </rPh>
    <rPh sb="2" eb="3">
      <t>ザイ</t>
    </rPh>
    <rPh sb="4" eb="5">
      <t>ヒ</t>
    </rPh>
    <phoneticPr fontId="2"/>
  </si>
  <si>
    <t>輸 送 費</t>
    <rPh sb="0" eb="1">
      <t>ユ</t>
    </rPh>
    <rPh sb="2" eb="3">
      <t>ソウ</t>
    </rPh>
    <rPh sb="4" eb="5">
      <t>ヒ</t>
    </rPh>
    <phoneticPr fontId="2"/>
  </si>
  <si>
    <t>PR動画制作費</t>
    <rPh sb="2" eb="4">
      <t>ドウガ</t>
    </rPh>
    <rPh sb="4" eb="7">
      <t>セイサクヒ</t>
    </rPh>
    <phoneticPr fontId="2"/>
  </si>
  <si>
    <t>広  告  費</t>
    <rPh sb="0" eb="1">
      <t>ヒロ</t>
    </rPh>
    <rPh sb="3" eb="4">
      <t>コク</t>
    </rPh>
    <rPh sb="6" eb="7">
      <t>ヒ</t>
    </rPh>
    <phoneticPr fontId="2"/>
  </si>
  <si>
    <t>展示会参加費</t>
    <rPh sb="0" eb="3">
      <t>テンジカイ</t>
    </rPh>
    <rPh sb="3" eb="5">
      <t>サンカ</t>
    </rPh>
    <rPh sb="5" eb="6">
      <t>ヒ</t>
    </rPh>
    <phoneticPr fontId="2"/>
  </si>
  <si>
    <t>経費総額</t>
    <rPh sb="0" eb="2">
      <t>ケイヒ</t>
    </rPh>
    <rPh sb="2" eb="4">
      <t>ソウガク</t>
    </rPh>
    <phoneticPr fontId="2"/>
  </si>
  <si>
    <t>様式第８号（付表３－３）助成事業支払明細表</t>
    <rPh sb="12" eb="14">
      <t>ジョセイ</t>
    </rPh>
    <rPh sb="14" eb="16">
      <t>ジギョウ</t>
    </rPh>
    <rPh sb="16" eb="18">
      <t>シハラ</t>
    </rPh>
    <rPh sb="18" eb="21">
      <t>メイサイヒョウ</t>
    </rPh>
    <phoneticPr fontId="2"/>
  </si>
  <si>
    <t>展示会参加費</t>
    <rPh sb="0" eb="3">
      <t>テンジカイ</t>
    </rPh>
    <rPh sb="3" eb="6">
      <t>サンカヒ</t>
    </rPh>
    <phoneticPr fontId="2"/>
  </si>
  <si>
    <t>小　計</t>
    <phoneticPr fontId="2"/>
  </si>
  <si>
    <t>販売促進費</t>
    <phoneticPr fontId="2"/>
  </si>
  <si>
    <r>
      <t>経費合計</t>
    </r>
    <r>
      <rPr>
        <sz val="7"/>
        <color theme="1"/>
        <rFont val="游ゴシック Medium"/>
        <family val="3"/>
        <charset val="128"/>
      </rPr>
      <t>（税込）</t>
    </r>
    <rPh sb="0" eb="2">
      <t>ケイヒ</t>
    </rPh>
    <rPh sb="2" eb="4">
      <t>ゴウケイ</t>
    </rPh>
    <phoneticPr fontId="2"/>
  </si>
  <si>
    <r>
      <t>経費合計</t>
    </r>
    <r>
      <rPr>
        <sz val="7"/>
        <rFont val="游ゴシック Medium"/>
        <family val="3"/>
        <charset val="128"/>
      </rPr>
      <t>（税込）</t>
    </r>
    <rPh sb="0" eb="2">
      <t>ケイヒ</t>
    </rPh>
    <rPh sb="2" eb="4">
      <t>ゴウケイ</t>
    </rPh>
    <rPh sb="5" eb="7">
      <t>ゼイコ</t>
    </rPh>
    <phoneticPr fontId="2"/>
  </si>
  <si>
    <t>出展形態</t>
    <rPh sb="0" eb="2">
      <t>シュッテン</t>
    </rPh>
    <rPh sb="2" eb="4">
      <t>ケイタイ</t>
    </rPh>
    <phoneticPr fontId="2"/>
  </si>
  <si>
    <t>助成対象商品の単独サイトを新規開設した</t>
    <rPh sb="0" eb="2">
      <t>ジョセイ</t>
    </rPh>
    <rPh sb="2" eb="4">
      <t>タイショウ</t>
    </rPh>
    <rPh sb="4" eb="6">
      <t>ショウヒン</t>
    </rPh>
    <rPh sb="7" eb="9">
      <t>タンドク</t>
    </rPh>
    <rPh sb="13" eb="15">
      <t>シンキ</t>
    </rPh>
    <rPh sb="15" eb="17">
      <t>カイセツ</t>
    </rPh>
    <phoneticPr fontId="2"/>
  </si>
  <si>
    <t>助成対象商品単独の既存サイトを改修した</t>
    <rPh sb="0" eb="2">
      <t>ジョセイ</t>
    </rPh>
    <rPh sb="2" eb="4">
      <t>タイショウ</t>
    </rPh>
    <rPh sb="4" eb="6">
      <t>ショウヒン</t>
    </rPh>
    <rPh sb="6" eb="8">
      <t>タンドク</t>
    </rPh>
    <rPh sb="9" eb="11">
      <t>キゾン</t>
    </rPh>
    <rPh sb="15" eb="17">
      <t>カイシュウ</t>
    </rPh>
    <phoneticPr fontId="2"/>
  </si>
  <si>
    <t>助成対象商品を含む自社サイト新規開設した</t>
    <rPh sb="0" eb="2">
      <t>ジョセイ</t>
    </rPh>
    <rPh sb="2" eb="4">
      <t>タイショウ</t>
    </rPh>
    <rPh sb="4" eb="6">
      <t>ショウヒン</t>
    </rPh>
    <rPh sb="7" eb="8">
      <t>フク</t>
    </rPh>
    <rPh sb="9" eb="11">
      <t>ジシャ</t>
    </rPh>
    <phoneticPr fontId="2"/>
  </si>
  <si>
    <t>助成対象商品を含む自社サイトを改修した</t>
    <rPh sb="0" eb="2">
      <t>ジョセイ</t>
    </rPh>
    <rPh sb="2" eb="4">
      <t>タイショウ</t>
    </rPh>
    <rPh sb="4" eb="6">
      <t>ショウヒン</t>
    </rPh>
    <rPh sb="7" eb="8">
      <t>フク</t>
    </rPh>
    <rPh sb="9" eb="11">
      <t>ジシャ</t>
    </rPh>
    <rPh sb="15" eb="17">
      <t>カイシュウ</t>
    </rPh>
    <phoneticPr fontId="2"/>
  </si>
  <si>
    <t>カタログ</t>
    <phoneticPr fontId="2"/>
  </si>
  <si>
    <t>会社案内</t>
    <phoneticPr fontId="2"/>
  </si>
  <si>
    <t>分</t>
    <rPh sb="0" eb="1">
      <t>フン</t>
    </rPh>
    <phoneticPr fontId="2"/>
  </si>
  <si>
    <t>制作費</t>
    <rPh sb="0" eb="2">
      <t>セイサク</t>
    </rPh>
    <rPh sb="2" eb="3">
      <t>ヒ</t>
    </rPh>
    <phoneticPr fontId="2"/>
  </si>
  <si>
    <t>web（バナー）</t>
    <phoneticPr fontId="2"/>
  </si>
  <si>
    <t>web（SNS）</t>
    <phoneticPr fontId="2"/>
  </si>
  <si>
    <t>共同出展</t>
    <rPh sb="0" eb="2">
      <t>キョウドウ</t>
    </rPh>
    <rPh sb="2" eb="4">
      <t>シュッテン</t>
    </rPh>
    <phoneticPr fontId="2"/>
  </si>
  <si>
    <t>資</t>
    <rPh sb="0" eb="1">
      <t>シ</t>
    </rPh>
    <phoneticPr fontId="2"/>
  </si>
  <si>
    <t>輸</t>
    <rPh sb="0" eb="1">
      <t>ユ</t>
    </rPh>
    <phoneticPr fontId="2"/>
  </si>
  <si>
    <t>資</t>
    <rPh sb="0" eb="1">
      <t>シ</t>
    </rPh>
    <phoneticPr fontId="2"/>
  </si>
  <si>
    <t>動</t>
    <rPh sb="0" eb="1">
      <t>ドウ</t>
    </rPh>
    <phoneticPr fontId="2"/>
  </si>
  <si>
    <t>資</t>
    <phoneticPr fontId="2"/>
  </si>
  <si>
    <t>令和６年度高齢者向け製品・サービスの販路開拓支援事業</t>
    <rPh sb="0" eb="2">
      <t>レイワ</t>
    </rPh>
    <rPh sb="3" eb="5">
      <t>ネンド</t>
    </rPh>
    <rPh sb="5" eb="9">
      <t>コウレイシャム</t>
    </rPh>
    <rPh sb="10" eb="12">
      <t>セイヒン</t>
    </rPh>
    <rPh sb="18" eb="24">
      <t>ハンロカイタクシエン</t>
    </rPh>
    <rPh sb="24" eb="26">
      <t>ジギョウ</t>
    </rPh>
    <phoneticPr fontId="2"/>
  </si>
  <si>
    <t>整理番号</t>
    <rPh sb="0" eb="4">
      <t>セイリバンゴウ</t>
    </rPh>
    <phoneticPr fontId="2"/>
  </si>
  <si>
    <t>整理番号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</si>
</sst>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);[Red]\(0\)"/>
    <numFmt numFmtId="177" formatCode="[$-F800]dddd\,\ mmmm\ dd\,\ yyyy"/>
    <numFmt numFmtId="178" formatCode="#,##0_);[Red]\(#,##0\)"/>
    <numFmt numFmtId="179" formatCode="[$-411]ge\.m\.d;@"/>
  </numFmts>
  <fonts count="7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.5"/>
      <name val="游明朝"/>
      <family val="1"/>
      <charset val="128"/>
    </font>
    <font>
      <sz val="11"/>
      <color theme="1"/>
      <name val="游ゴシック"/>
      <family val="2"/>
      <scheme val="minor"/>
    </font>
    <font>
      <sz val="10"/>
      <name val="游ゴシック"/>
      <family val="3"/>
      <charset val="128"/>
      <scheme val="minor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1"/>
      <color theme="1"/>
      <name val="游明朝"/>
      <family val="1"/>
      <charset val="128"/>
    </font>
    <font>
      <sz val="9"/>
      <name val="游明朝"/>
      <family val="1"/>
      <charset val="128"/>
    </font>
    <font>
      <sz val="10.5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0.5"/>
      <name val="BIZ UDP明朝 Medium"/>
      <family val="1"/>
      <charset val="128"/>
    </font>
    <font>
      <b/>
      <sz val="12"/>
      <color theme="1"/>
      <name val="游ゴシック Medium"/>
      <family val="3"/>
      <charset val="128"/>
    </font>
    <font>
      <sz val="11"/>
      <name val="游ゴシック Medium"/>
      <family val="3"/>
      <charset val="128"/>
    </font>
    <font>
      <sz val="10.5"/>
      <name val="游ゴシック Medium"/>
      <family val="3"/>
      <charset val="128"/>
    </font>
    <font>
      <b/>
      <sz val="14"/>
      <name val="游明朝"/>
      <family val="1"/>
      <charset val="128"/>
    </font>
    <font>
      <b/>
      <sz val="10.5"/>
      <name val="游明朝"/>
      <family val="1"/>
      <charset val="128"/>
    </font>
    <font>
      <sz val="11"/>
      <color theme="1"/>
      <name val="游ゴシック Medium"/>
      <family val="3"/>
      <charset val="128"/>
    </font>
    <font>
      <sz val="11"/>
      <color theme="1"/>
      <name val="游ゴシック Light"/>
      <family val="3"/>
      <charset val="128"/>
      <scheme val="major"/>
    </font>
    <font>
      <sz val="10.5"/>
      <color theme="1"/>
      <name val="游ゴシック"/>
      <family val="3"/>
      <charset val="128"/>
    </font>
    <font>
      <sz val="10.5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0.5"/>
      <color rgb="FF262626"/>
      <name val="游明朝"/>
      <family val="1"/>
      <charset val="128"/>
    </font>
    <font>
      <sz val="11"/>
      <name val="游ゴシック Light"/>
      <family val="3"/>
      <charset val="128"/>
      <scheme val="major"/>
    </font>
    <font>
      <sz val="8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4"/>
      <color theme="1"/>
      <name val="游明朝"/>
      <family val="1"/>
      <charset val="128"/>
    </font>
    <font>
      <sz val="14"/>
      <color theme="0" tint="-0.34998626667073579"/>
      <name val="游明朝"/>
      <family val="1"/>
      <charset val="128"/>
    </font>
    <font>
      <sz val="10"/>
      <name val="游ゴシック"/>
      <family val="3"/>
      <charset val="128"/>
    </font>
    <font>
      <sz val="7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8"/>
      <color theme="1" tint="0.34998626667073579"/>
      <name val="游ゴシック"/>
      <family val="3"/>
      <charset val="128"/>
    </font>
    <font>
      <sz val="12"/>
      <color theme="1" tint="0.34998626667073579"/>
      <name val="游明朝"/>
      <family val="1"/>
      <charset val="128"/>
    </font>
    <font>
      <sz val="11"/>
      <name val="游ゴシック"/>
      <family val="3"/>
      <charset val="128"/>
      <scheme val="minor"/>
    </font>
    <font>
      <sz val="1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9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sz val="14"/>
      <color theme="1"/>
      <name val="BIZ UDP明朝 Medium"/>
      <family val="1"/>
      <charset val="128"/>
    </font>
    <font>
      <sz val="14"/>
      <color theme="0" tint="-0.34998626667073579"/>
      <name val="BIZ UDP明朝 Medium"/>
      <family val="1"/>
      <charset val="128"/>
    </font>
    <font>
      <sz val="14"/>
      <name val="BIZ UDP明朝 Medium"/>
      <family val="1"/>
      <charset val="128"/>
    </font>
    <font>
      <sz val="14"/>
      <color theme="1" tint="0.499984740745262"/>
      <name val="BIZ UDP明朝 Medium"/>
      <family val="1"/>
      <charset val="128"/>
    </font>
    <font>
      <sz val="9"/>
      <name val="BIZ UDP明朝 Medium"/>
      <family val="1"/>
      <charset val="128"/>
    </font>
    <font>
      <sz val="8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7"/>
      <color theme="1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游ゴシック Medium"/>
      <family val="3"/>
      <charset val="128"/>
    </font>
    <font>
      <sz val="7"/>
      <name val="游ゴシック Medium"/>
      <family val="3"/>
      <charset val="128"/>
    </font>
    <font>
      <sz val="10"/>
      <name val="BIZ UDP明朝 Medium"/>
      <family val="1"/>
      <charset val="128"/>
    </font>
    <font>
      <sz val="10"/>
      <name val="游明朝"/>
      <family val="1"/>
      <charset val="128"/>
    </font>
    <font>
      <sz val="12"/>
      <name val="BIZ UDP明朝 Medium"/>
      <family val="1"/>
      <charset val="128"/>
    </font>
    <font>
      <sz val="9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9"/>
      <color theme="1" tint="0.499984740745262"/>
      <name val="游明朝"/>
      <family val="1"/>
      <charset val="128"/>
    </font>
    <font>
      <sz val="11"/>
      <color theme="1" tint="0.499984740745262"/>
      <name val="游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5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614">
    <xf numFmtId="0" fontId="0" fillId="0" borderId="0" xfId="0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0" borderId="0" xfId="0" applyFont="1">
      <alignment vertical="center"/>
    </xf>
    <xf numFmtId="0" fontId="17" fillId="5" borderId="0" xfId="0" applyFont="1" applyFill="1">
      <alignment vertical="center"/>
    </xf>
    <xf numFmtId="0" fontId="17" fillId="5" borderId="0" xfId="0" applyFont="1" applyFill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6" fillId="5" borderId="0" xfId="0" applyFont="1" applyFill="1" applyAlignment="1">
      <alignment vertical="center"/>
    </xf>
    <xf numFmtId="0" fontId="6" fillId="0" borderId="0" xfId="0" applyFont="1">
      <alignment vertical="center"/>
    </xf>
    <xf numFmtId="0" fontId="6" fillId="5" borderId="0" xfId="0" applyFont="1" applyFill="1" applyAlignment="1">
      <alignment horizontal="left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6" fillId="5" borderId="0" xfId="0" applyFont="1" applyFill="1">
      <alignment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>
      <alignment vertical="center"/>
    </xf>
    <xf numFmtId="0" fontId="25" fillId="0" borderId="0" xfId="0" applyFo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27" fillId="0" borderId="0" xfId="0" applyFo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>
      <alignment vertical="center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Alignment="1">
      <alignment vertical="center" shrinkToFit="1"/>
    </xf>
    <xf numFmtId="0" fontId="31" fillId="0" borderId="0" xfId="0" applyFont="1">
      <alignment vertical="center"/>
    </xf>
    <xf numFmtId="0" fontId="16" fillId="0" borderId="0" xfId="0" applyFont="1">
      <alignment vertical="center"/>
    </xf>
    <xf numFmtId="0" fontId="26" fillId="0" borderId="0" xfId="0" applyFont="1">
      <alignment vertical="center"/>
    </xf>
    <xf numFmtId="14" fontId="15" fillId="0" borderId="0" xfId="0" applyNumberFormat="1" applyFont="1" applyAlignment="1">
      <alignment horizontal="center" vertical="center"/>
    </xf>
    <xf numFmtId="0" fontId="38" fillId="3" borderId="10" xfId="0" applyFont="1" applyFill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3" borderId="57" xfId="0" applyFont="1" applyFill="1" applyBorder="1" applyAlignment="1">
      <alignment horizontal="center" vertical="center"/>
    </xf>
    <xf numFmtId="0" fontId="38" fillId="3" borderId="55" xfId="0" applyFont="1" applyFill="1" applyBorder="1" applyAlignment="1">
      <alignment horizontal="center" vertical="center"/>
    </xf>
    <xf numFmtId="38" fontId="15" fillId="0" borderId="0" xfId="1" applyFont="1" applyFill="1" applyBorder="1" applyAlignment="1" applyProtection="1">
      <alignment horizontal="right" vertical="center"/>
      <protection hidden="1"/>
    </xf>
    <xf numFmtId="0" fontId="16" fillId="0" borderId="0" xfId="0" applyFont="1" applyAlignment="1">
      <alignment vertical="center"/>
    </xf>
    <xf numFmtId="0" fontId="0" fillId="0" borderId="0" xfId="0" applyProtection="1">
      <alignment vertical="center"/>
      <protection hidden="1"/>
    </xf>
    <xf numFmtId="0" fontId="32" fillId="0" borderId="0" xfId="0" applyFont="1" applyAlignment="1" applyProtection="1">
      <alignment horizontal="right" vertical="center"/>
      <protection hidden="1"/>
    </xf>
    <xf numFmtId="0" fontId="33" fillId="0" borderId="0" xfId="2" applyFont="1" applyAlignment="1" applyProtection="1">
      <alignment vertical="center"/>
      <protection hidden="1"/>
    </xf>
    <xf numFmtId="0" fontId="33" fillId="0" borderId="0" xfId="2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38" fontId="5" fillId="0" borderId="0" xfId="1" applyFont="1" applyFill="1" applyBorder="1" applyAlignment="1" applyProtection="1">
      <alignment horizontal="center" vertical="center"/>
      <protection hidden="1"/>
    </xf>
    <xf numFmtId="38" fontId="5" fillId="0" borderId="0" xfId="1" applyFont="1" applyFill="1" applyBorder="1" applyProtection="1">
      <alignment vertical="center"/>
      <protection hidden="1"/>
    </xf>
    <xf numFmtId="0" fontId="35" fillId="0" borderId="0" xfId="2" applyFont="1" applyAlignment="1" applyProtection="1">
      <alignment horizontal="center" vertical="center"/>
      <protection hidden="1"/>
    </xf>
    <xf numFmtId="0" fontId="36" fillId="0" borderId="0" xfId="2" applyFont="1" applyAlignment="1" applyProtection="1">
      <alignment horizontal="right" vertical="center"/>
      <protection hidden="1"/>
    </xf>
    <xf numFmtId="12" fontId="37" fillId="0" borderId="0" xfId="2" applyNumberFormat="1" applyFont="1" applyAlignment="1" applyProtection="1">
      <alignment horizontal="left" vertical="center"/>
      <protection hidden="1"/>
    </xf>
    <xf numFmtId="0" fontId="33" fillId="0" borderId="0" xfId="2" applyFont="1" applyBorder="1" applyAlignment="1" applyProtection="1">
      <alignment vertical="center" wrapText="1"/>
      <protection hidden="1"/>
    </xf>
    <xf numFmtId="0" fontId="33" fillId="0" borderId="0" xfId="2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45" fillId="0" borderId="79" xfId="0" applyFont="1" applyBorder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26" fillId="0" borderId="0" xfId="0" applyFont="1" applyProtection="1">
      <alignment vertical="center"/>
      <protection hidden="1"/>
    </xf>
    <xf numFmtId="0" fontId="26" fillId="0" borderId="0" xfId="0" applyFont="1" applyFill="1" applyBorder="1" applyAlignment="1" applyProtection="1">
      <alignment horizontal="center" vertical="center"/>
      <protection hidden="1"/>
    </xf>
    <xf numFmtId="0" fontId="0" fillId="3" borderId="10" xfId="0" applyFont="1" applyFill="1" applyBorder="1" applyAlignment="1" applyProtection="1">
      <alignment horizontal="center" vertical="center"/>
      <protection hidden="1"/>
    </xf>
    <xf numFmtId="0" fontId="0" fillId="3" borderId="55" xfId="0" applyFont="1" applyFill="1" applyBorder="1" applyAlignment="1" applyProtection="1">
      <alignment horizontal="center" vertical="center"/>
      <protection hidden="1"/>
    </xf>
    <xf numFmtId="0" fontId="0" fillId="3" borderId="54" xfId="0" applyFont="1" applyFill="1" applyBorder="1" applyAlignment="1" applyProtection="1">
      <alignment horizontal="center" vertical="center"/>
      <protection hidden="1"/>
    </xf>
    <xf numFmtId="0" fontId="0" fillId="3" borderId="56" xfId="0" applyFont="1" applyFill="1" applyBorder="1" applyAlignment="1" applyProtection="1">
      <alignment horizontal="center" vertical="center"/>
      <protection hidden="1"/>
    </xf>
    <xf numFmtId="38" fontId="40" fillId="9" borderId="71" xfId="1" applyFont="1" applyFill="1" applyBorder="1" applyAlignment="1" applyProtection="1">
      <alignment horizontal="right" vertical="center" indent="2"/>
      <protection hidden="1"/>
    </xf>
    <xf numFmtId="38" fontId="40" fillId="9" borderId="72" xfId="1" applyFont="1" applyFill="1" applyBorder="1" applyAlignment="1" applyProtection="1">
      <alignment horizontal="right" vertical="center" indent="2"/>
      <protection hidden="1"/>
    </xf>
    <xf numFmtId="38" fontId="39" fillId="9" borderId="72" xfId="1" applyFont="1" applyFill="1" applyBorder="1" applyAlignment="1" applyProtection="1">
      <alignment horizontal="right" vertical="center" indent="2"/>
      <protection hidden="1"/>
    </xf>
    <xf numFmtId="38" fontId="39" fillId="9" borderId="73" xfId="1" applyFont="1" applyFill="1" applyBorder="1" applyAlignment="1" applyProtection="1">
      <alignment horizontal="right" vertical="center" indent="2"/>
      <protection hidden="1"/>
    </xf>
    <xf numFmtId="0" fontId="47" fillId="9" borderId="41" xfId="2" applyFont="1" applyFill="1" applyBorder="1" applyAlignment="1">
      <alignment horizontal="center" vertical="center" wrapText="1"/>
    </xf>
    <xf numFmtId="0" fontId="12" fillId="9" borderId="26" xfId="2" applyFont="1" applyFill="1" applyBorder="1" applyAlignment="1">
      <alignment horizontal="center" vertical="center"/>
    </xf>
    <xf numFmtId="0" fontId="26" fillId="3" borderId="57" xfId="0" applyFont="1" applyFill="1" applyBorder="1" applyAlignment="1" applyProtection="1">
      <alignment horizontal="center" vertical="center" wrapText="1"/>
      <protection hidden="1"/>
    </xf>
    <xf numFmtId="0" fontId="47" fillId="7" borderId="3" xfId="2" applyFont="1" applyFill="1" applyBorder="1" applyAlignment="1" applyProtection="1">
      <alignment horizontal="center" vertical="center"/>
      <protection hidden="1"/>
    </xf>
    <xf numFmtId="0" fontId="47" fillId="7" borderId="2" xfId="2" applyFont="1" applyFill="1" applyBorder="1" applyAlignment="1" applyProtection="1">
      <alignment horizontal="center" vertical="center"/>
      <protection hidden="1"/>
    </xf>
    <xf numFmtId="0" fontId="38" fillId="8" borderId="7" xfId="2" applyFont="1" applyFill="1" applyBorder="1" applyAlignment="1" applyProtection="1">
      <alignment vertical="center"/>
      <protection hidden="1"/>
    </xf>
    <xf numFmtId="0" fontId="38" fillId="8" borderId="2" xfId="2" applyFont="1" applyFill="1" applyBorder="1" applyAlignment="1" applyProtection="1">
      <alignment vertical="center"/>
      <protection hidden="1"/>
    </xf>
    <xf numFmtId="0" fontId="38" fillId="8" borderId="6" xfId="2" applyFont="1" applyFill="1" applyBorder="1" applyAlignment="1" applyProtection="1">
      <alignment vertical="center"/>
      <protection hidden="1"/>
    </xf>
    <xf numFmtId="0" fontId="11" fillId="7" borderId="30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1" fillId="7" borderId="60" xfId="0" applyFont="1" applyFill="1" applyBorder="1" applyAlignment="1">
      <alignment horizontal="center" vertical="center"/>
    </xf>
    <xf numFmtId="0" fontId="52" fillId="3" borderId="2" xfId="0" applyFont="1" applyFill="1" applyBorder="1" applyAlignment="1">
      <alignment horizontal="center" vertical="center"/>
    </xf>
    <xf numFmtId="0" fontId="52" fillId="3" borderId="6" xfId="0" applyFont="1" applyFill="1" applyBorder="1" applyAlignment="1">
      <alignment horizontal="center" vertical="center"/>
    </xf>
    <xf numFmtId="0" fontId="11" fillId="8" borderId="30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11" fillId="8" borderId="60" xfId="0" applyFont="1" applyFill="1" applyBorder="1" applyAlignment="1">
      <alignment horizontal="center" vertical="center"/>
    </xf>
    <xf numFmtId="38" fontId="48" fillId="4" borderId="3" xfId="1" applyFont="1" applyFill="1" applyBorder="1" applyAlignment="1" applyProtection="1">
      <alignment horizontal="right" vertical="center"/>
      <protection hidden="1"/>
    </xf>
    <xf numFmtId="38" fontId="48" fillId="4" borderId="7" xfId="1" applyFont="1" applyFill="1" applyBorder="1" applyAlignment="1" applyProtection="1">
      <alignment horizontal="right" vertical="center"/>
      <protection hidden="1"/>
    </xf>
    <xf numFmtId="38" fontId="48" fillId="4" borderId="2" xfId="1" applyFont="1" applyFill="1" applyBorder="1" applyAlignment="1" applyProtection="1">
      <alignment horizontal="right" vertical="center"/>
      <protection hidden="1"/>
    </xf>
    <xf numFmtId="38" fontId="48" fillId="4" borderId="6" xfId="1" applyFont="1" applyFill="1" applyBorder="1" applyAlignment="1" applyProtection="1">
      <alignment horizontal="right" vertical="center"/>
      <protection hidden="1"/>
    </xf>
    <xf numFmtId="38" fontId="48" fillId="4" borderId="9" xfId="1" applyFont="1" applyFill="1" applyBorder="1" applyAlignment="1" applyProtection="1">
      <alignment horizontal="right" vertical="center"/>
      <protection hidden="1"/>
    </xf>
    <xf numFmtId="38" fontId="48" fillId="4" borderId="10" xfId="1" applyFont="1" applyFill="1" applyBorder="1" applyAlignment="1" applyProtection="1">
      <alignment horizontal="right" vertical="center"/>
      <protection hidden="1"/>
    </xf>
    <xf numFmtId="38" fontId="48" fillId="4" borderId="56" xfId="1" applyFont="1" applyFill="1" applyBorder="1" applyAlignment="1" applyProtection="1">
      <alignment horizontal="right" vertical="center"/>
      <protection hidden="1"/>
    </xf>
    <xf numFmtId="38" fontId="48" fillId="4" borderId="56" xfId="1" applyFont="1" applyFill="1" applyBorder="1" applyAlignment="1" applyProtection="1">
      <alignment vertical="center" wrapText="1"/>
      <protection hidden="1"/>
    </xf>
    <xf numFmtId="0" fontId="48" fillId="0" borderId="0" xfId="0" applyFont="1">
      <alignment vertical="center"/>
    </xf>
    <xf numFmtId="0" fontId="59" fillId="3" borderId="59" xfId="0" applyFont="1" applyFill="1" applyBorder="1" applyAlignment="1">
      <alignment horizontal="center" vertical="center"/>
    </xf>
    <xf numFmtId="0" fontId="59" fillId="3" borderId="64" xfId="0" applyFont="1" applyFill="1" applyBorder="1" applyAlignment="1">
      <alignment horizontal="center" vertical="center"/>
    </xf>
    <xf numFmtId="0" fontId="59" fillId="3" borderId="65" xfId="0" applyFont="1" applyFill="1" applyBorder="1" applyAlignment="1">
      <alignment horizontal="center" vertical="center"/>
    </xf>
    <xf numFmtId="0" fontId="50" fillId="0" borderId="0" xfId="0" applyFont="1" applyProtection="1">
      <alignment vertical="center"/>
      <protection hidden="1"/>
    </xf>
    <xf numFmtId="179" fontId="58" fillId="0" borderId="18" xfId="0" applyNumberFormat="1" applyFont="1" applyBorder="1" applyAlignment="1" applyProtection="1">
      <alignment horizontal="right" vertical="center"/>
      <protection locked="0"/>
    </xf>
    <xf numFmtId="179" fontId="58" fillId="0" borderId="28" xfId="0" applyNumberFormat="1" applyFont="1" applyBorder="1" applyAlignment="1" applyProtection="1">
      <alignment horizontal="right" vertical="center"/>
      <protection locked="0"/>
    </xf>
    <xf numFmtId="0" fontId="60" fillId="3" borderId="59" xfId="0" applyFont="1" applyFill="1" applyBorder="1" applyAlignment="1">
      <alignment horizontal="center" vertical="center"/>
    </xf>
    <xf numFmtId="0" fontId="60" fillId="3" borderId="64" xfId="0" applyFont="1" applyFill="1" applyBorder="1" applyAlignment="1">
      <alignment horizontal="center" vertical="center"/>
    </xf>
    <xf numFmtId="179" fontId="58" fillId="0" borderId="21" xfId="0" applyNumberFormat="1" applyFont="1" applyBorder="1" applyAlignment="1" applyProtection="1">
      <alignment horizontal="right" vertical="center"/>
      <protection locked="0"/>
    </xf>
    <xf numFmtId="14" fontId="52" fillId="6" borderId="22" xfId="0" applyNumberFormat="1" applyFont="1" applyFill="1" applyBorder="1" applyAlignment="1">
      <alignment vertical="center"/>
    </xf>
    <xf numFmtId="0" fontId="52" fillId="6" borderId="10" xfId="0" applyFont="1" applyFill="1" applyBorder="1" applyAlignment="1">
      <alignment horizontal="center" vertical="center"/>
    </xf>
    <xf numFmtId="0" fontId="52" fillId="6" borderId="54" xfId="0" applyFont="1" applyFill="1" applyBorder="1" applyAlignment="1">
      <alignment horizontal="center" vertical="center"/>
    </xf>
    <xf numFmtId="0" fontId="52" fillId="6" borderId="57" xfId="0" applyFont="1" applyFill="1" applyBorder="1" applyAlignment="1">
      <alignment horizontal="center" vertical="center"/>
    </xf>
    <xf numFmtId="0" fontId="52" fillId="6" borderId="55" xfId="0" applyFont="1" applyFill="1" applyBorder="1" applyAlignment="1">
      <alignment horizontal="center" vertical="center"/>
    </xf>
    <xf numFmtId="0" fontId="52" fillId="3" borderId="10" xfId="0" applyFont="1" applyFill="1" applyBorder="1" applyAlignment="1">
      <alignment horizontal="center" vertical="center"/>
    </xf>
    <xf numFmtId="0" fontId="52" fillId="3" borderId="54" xfId="0" applyFont="1" applyFill="1" applyBorder="1" applyAlignment="1">
      <alignment horizontal="center" vertical="center"/>
    </xf>
    <xf numFmtId="0" fontId="52" fillId="3" borderId="57" xfId="0" applyFont="1" applyFill="1" applyBorder="1" applyAlignment="1">
      <alignment horizontal="center" vertical="center"/>
    </xf>
    <xf numFmtId="0" fontId="52" fillId="3" borderId="55" xfId="0" applyFont="1" applyFill="1" applyBorder="1" applyAlignment="1">
      <alignment horizontal="center" vertical="center"/>
    </xf>
    <xf numFmtId="0" fontId="59" fillId="3" borderId="9" xfId="0" applyFont="1" applyFill="1" applyBorder="1" applyAlignment="1">
      <alignment horizontal="center" vertical="center"/>
    </xf>
    <xf numFmtId="0" fontId="62" fillId="3" borderId="9" xfId="0" applyFont="1" applyFill="1" applyBorder="1" applyAlignment="1">
      <alignment horizontal="center" vertical="center"/>
    </xf>
    <xf numFmtId="0" fontId="21" fillId="3" borderId="65" xfId="0" applyFont="1" applyFill="1" applyBorder="1" applyAlignment="1">
      <alignment horizontal="center" vertical="center"/>
    </xf>
    <xf numFmtId="0" fontId="21" fillId="3" borderId="59" xfId="0" applyFont="1" applyFill="1" applyBorder="1" applyAlignment="1">
      <alignment horizontal="center" vertical="center"/>
    </xf>
    <xf numFmtId="0" fontId="21" fillId="3" borderId="78" xfId="0" applyFont="1" applyFill="1" applyBorder="1" applyAlignment="1">
      <alignment horizontal="center" vertical="center"/>
    </xf>
    <xf numFmtId="0" fontId="21" fillId="3" borderId="57" xfId="0" applyFont="1" applyFill="1" applyBorder="1" applyAlignment="1">
      <alignment horizontal="center" vertical="center"/>
    </xf>
    <xf numFmtId="0" fontId="62" fillId="3" borderId="10" xfId="0" applyFont="1" applyFill="1" applyBorder="1" applyAlignment="1">
      <alignment horizontal="center" vertical="center"/>
    </xf>
    <xf numFmtId="0" fontId="62" fillId="3" borderId="54" xfId="0" applyFont="1" applyFill="1" applyBorder="1" applyAlignment="1">
      <alignment horizontal="center" vertical="center"/>
    </xf>
    <xf numFmtId="0" fontId="62" fillId="3" borderId="57" xfId="0" applyFont="1" applyFill="1" applyBorder="1" applyAlignment="1">
      <alignment horizontal="center" vertical="center"/>
    </xf>
    <xf numFmtId="0" fontId="62" fillId="3" borderId="5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3" fontId="65" fillId="0" borderId="13" xfId="0" applyNumberFormat="1" applyFont="1" applyFill="1" applyBorder="1" applyAlignment="1" applyProtection="1">
      <alignment horizontal="right" vertical="center"/>
      <protection locked="0"/>
    </xf>
    <xf numFmtId="3" fontId="10" fillId="0" borderId="21" xfId="0" applyNumberFormat="1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79" fontId="48" fillId="0" borderId="2" xfId="0" applyNumberFormat="1" applyFont="1" applyBorder="1" applyAlignment="1" applyProtection="1">
      <alignment horizontal="center" vertical="center" shrinkToFit="1"/>
      <protection locked="0"/>
    </xf>
    <xf numFmtId="0" fontId="48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179" fontId="48" fillId="0" borderId="2" xfId="0" applyNumberFormat="1" applyFont="1" applyBorder="1" applyAlignment="1" applyProtection="1">
      <alignment horizontal="center" vertical="center"/>
      <protection locked="0"/>
    </xf>
    <xf numFmtId="38" fontId="65" fillId="0" borderId="16" xfId="1" applyFont="1" applyFill="1" applyBorder="1" applyAlignment="1" applyProtection="1">
      <alignment horizontal="right" vertical="center"/>
      <protection locked="0"/>
    </xf>
    <xf numFmtId="38" fontId="65" fillId="0" borderId="16" xfId="1" applyFont="1" applyFill="1" applyBorder="1" applyAlignment="1" applyProtection="1">
      <alignment horizontal="right" vertical="center" wrapText="1"/>
      <protection locked="0"/>
    </xf>
    <xf numFmtId="0" fontId="11" fillId="3" borderId="6" xfId="0" applyFont="1" applyFill="1" applyBorder="1" applyAlignment="1">
      <alignment horizontal="center" vertical="center"/>
    </xf>
    <xf numFmtId="38" fontId="65" fillId="0" borderId="19" xfId="1" applyFont="1" applyFill="1" applyBorder="1" applyAlignment="1" applyProtection="1">
      <alignment horizontal="right" vertical="center"/>
      <protection locked="0"/>
    </xf>
    <xf numFmtId="0" fontId="9" fillId="0" borderId="53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58" fillId="0" borderId="15" xfId="0" applyFont="1" applyBorder="1" applyAlignment="1">
      <alignment horizontal="center" vertical="center"/>
    </xf>
    <xf numFmtId="0" fontId="58" fillId="0" borderId="47" xfId="0" applyFont="1" applyBorder="1" applyAlignment="1">
      <alignment horizontal="center" vertical="center"/>
    </xf>
    <xf numFmtId="0" fontId="31" fillId="6" borderId="65" xfId="0" applyFont="1" applyFill="1" applyBorder="1" applyAlignment="1">
      <alignment horizontal="center" vertical="center"/>
    </xf>
    <xf numFmtId="0" fontId="31" fillId="6" borderId="59" xfId="0" applyFont="1" applyFill="1" applyBorder="1" applyAlignment="1">
      <alignment horizontal="center" vertical="center"/>
    </xf>
    <xf numFmtId="0" fontId="31" fillId="6" borderId="78" xfId="0" applyFont="1" applyFill="1" applyBorder="1" applyAlignment="1">
      <alignment horizontal="center" vertical="center"/>
    </xf>
    <xf numFmtId="0" fontId="31" fillId="6" borderId="57" xfId="0" applyFont="1" applyFill="1" applyBorder="1" applyAlignment="1">
      <alignment horizontal="center" vertical="center"/>
    </xf>
    <xf numFmtId="179" fontId="58" fillId="0" borderId="54" xfId="0" applyNumberFormat="1" applyFont="1" applyBorder="1" applyAlignment="1" applyProtection="1">
      <alignment horizontal="center" vertical="center"/>
      <protection locked="0"/>
    </xf>
    <xf numFmtId="179" fontId="58" fillId="0" borderId="20" xfId="0" applyNumberFormat="1" applyFont="1" applyBorder="1" applyAlignment="1" applyProtection="1">
      <alignment horizontal="center" vertical="center"/>
      <protection locked="0"/>
    </xf>
    <xf numFmtId="3" fontId="49" fillId="9" borderId="55" xfId="0" applyNumberFormat="1" applyFont="1" applyFill="1" applyBorder="1" applyAlignment="1" applyProtection="1">
      <alignment horizontal="right" vertical="center" shrinkToFit="1"/>
      <protection hidden="1"/>
    </xf>
    <xf numFmtId="38" fontId="49" fillId="4" borderId="56" xfId="0" applyNumberFormat="1" applyFont="1" applyFill="1" applyBorder="1" applyAlignment="1" applyProtection="1">
      <alignment horizontal="right" vertical="center" shrinkToFit="1"/>
      <protection hidden="1"/>
    </xf>
    <xf numFmtId="3" fontId="49" fillId="9" borderId="22" xfId="0" applyNumberFormat="1" applyFont="1" applyFill="1" applyBorder="1" applyAlignment="1" applyProtection="1">
      <alignment horizontal="right" vertical="center" shrinkToFit="1"/>
      <protection hidden="1"/>
    </xf>
    <xf numFmtId="38" fontId="66" fillId="9" borderId="32" xfId="1" applyFont="1" applyFill="1" applyBorder="1" applyProtection="1">
      <alignment vertical="center"/>
      <protection hidden="1"/>
    </xf>
    <xf numFmtId="38" fontId="66" fillId="2" borderId="30" xfId="1" applyFont="1" applyFill="1" applyBorder="1" applyProtection="1">
      <alignment vertical="center"/>
      <protection hidden="1"/>
    </xf>
    <xf numFmtId="0" fontId="66" fillId="0" borderId="0" xfId="0" applyFont="1" applyAlignment="1">
      <alignment vertical="center" shrinkToFit="1"/>
    </xf>
    <xf numFmtId="38" fontId="66" fillId="9" borderId="15" xfId="1" applyFont="1" applyFill="1" applyBorder="1" applyProtection="1">
      <alignment vertical="center"/>
      <protection hidden="1"/>
    </xf>
    <xf numFmtId="38" fontId="66" fillId="2" borderId="5" xfId="1" applyFont="1" applyFill="1" applyBorder="1" applyProtection="1">
      <alignment vertical="center"/>
      <protection hidden="1"/>
    </xf>
    <xf numFmtId="38" fontId="66" fillId="9" borderId="47" xfId="1" applyFont="1" applyFill="1" applyBorder="1" applyProtection="1">
      <alignment vertical="center"/>
      <protection hidden="1"/>
    </xf>
    <xf numFmtId="38" fontId="66" fillId="2" borderId="52" xfId="1" applyFont="1" applyFill="1" applyBorder="1" applyProtection="1">
      <alignment vertical="center"/>
      <protection hidden="1"/>
    </xf>
    <xf numFmtId="38" fontId="66" fillId="9" borderId="55" xfId="1" applyFont="1" applyFill="1" applyBorder="1" applyProtection="1">
      <alignment vertical="center"/>
      <protection hidden="1"/>
    </xf>
    <xf numFmtId="38" fontId="66" fillId="2" borderId="56" xfId="1" applyFont="1" applyFill="1" applyBorder="1" applyProtection="1">
      <alignment vertical="center"/>
      <protection hidden="1"/>
    </xf>
    <xf numFmtId="38" fontId="65" fillId="9" borderId="32" xfId="1" applyFont="1" applyFill="1" applyBorder="1" applyProtection="1">
      <alignment vertical="center"/>
      <protection hidden="1"/>
    </xf>
    <xf numFmtId="38" fontId="65" fillId="4" borderId="30" xfId="1" applyFont="1" applyFill="1" applyBorder="1" applyProtection="1">
      <alignment vertical="center"/>
      <protection hidden="1"/>
    </xf>
    <xf numFmtId="38" fontId="66" fillId="0" borderId="0" xfId="1" applyFont="1" applyAlignment="1">
      <alignment vertical="center" shrinkToFit="1"/>
    </xf>
    <xf numFmtId="38" fontId="65" fillId="9" borderId="15" xfId="1" applyFont="1" applyFill="1" applyBorder="1" applyProtection="1">
      <alignment vertical="center"/>
      <protection hidden="1"/>
    </xf>
    <xf numFmtId="38" fontId="65" fillId="4" borderId="5" xfId="1" applyFont="1" applyFill="1" applyBorder="1" applyProtection="1">
      <alignment vertical="center"/>
      <protection hidden="1"/>
    </xf>
    <xf numFmtId="38" fontId="65" fillId="9" borderId="47" xfId="1" applyFont="1" applyFill="1" applyBorder="1" applyProtection="1">
      <alignment vertical="center"/>
      <protection hidden="1"/>
    </xf>
    <xf numFmtId="38" fontId="65" fillId="4" borderId="52" xfId="1" applyFont="1" applyFill="1" applyBorder="1" applyProtection="1">
      <alignment vertical="center"/>
      <protection hidden="1"/>
    </xf>
    <xf numFmtId="38" fontId="65" fillId="9" borderId="55" xfId="1" applyFont="1" applyFill="1" applyBorder="1" applyProtection="1">
      <alignment vertical="center"/>
      <protection hidden="1"/>
    </xf>
    <xf numFmtId="38" fontId="65" fillId="4" borderId="56" xfId="1" applyFont="1" applyFill="1" applyBorder="1" applyProtection="1">
      <alignment vertical="center"/>
      <protection hidden="1"/>
    </xf>
    <xf numFmtId="0" fontId="66" fillId="0" borderId="0" xfId="0" applyFont="1">
      <alignment vertical="center"/>
    </xf>
    <xf numFmtId="38" fontId="6" fillId="0" borderId="0" xfId="1" applyFont="1" applyFill="1" applyBorder="1" applyAlignment="1" applyProtection="1">
      <alignment horizontal="center" vertical="center"/>
      <protection locked="0"/>
    </xf>
    <xf numFmtId="176" fontId="48" fillId="0" borderId="16" xfId="1" applyNumberFormat="1" applyFont="1" applyBorder="1" applyAlignment="1" applyProtection="1">
      <alignment horizontal="right" vertical="center"/>
      <protection locked="0"/>
    </xf>
    <xf numFmtId="0" fontId="58" fillId="0" borderId="0" xfId="0" applyFont="1" applyBorder="1" applyAlignment="1">
      <alignment horizontal="center" vertical="center"/>
    </xf>
    <xf numFmtId="176" fontId="48" fillId="0" borderId="26" xfId="1" applyNumberFormat="1" applyFont="1" applyBorder="1" applyAlignment="1" applyProtection="1">
      <alignment horizontal="right" vertical="center"/>
      <protection locked="0"/>
    </xf>
    <xf numFmtId="0" fontId="58" fillId="0" borderId="33" xfId="0" applyFont="1" applyBorder="1" applyAlignment="1">
      <alignment horizontal="center" vertical="center"/>
    </xf>
    <xf numFmtId="0" fontId="59" fillId="6" borderId="65" xfId="0" applyFont="1" applyFill="1" applyBorder="1" applyAlignment="1">
      <alignment horizontal="center" vertical="center"/>
    </xf>
    <xf numFmtId="0" fontId="59" fillId="6" borderId="59" xfId="0" applyFont="1" applyFill="1" applyBorder="1" applyAlignment="1">
      <alignment horizontal="center" vertical="center"/>
    </xf>
    <xf numFmtId="0" fontId="59" fillId="6" borderId="64" xfId="0" applyFont="1" applyFill="1" applyBorder="1" applyAlignment="1">
      <alignment horizontal="center" vertical="center"/>
    </xf>
    <xf numFmtId="0" fontId="21" fillId="3" borderId="72" xfId="0" applyFont="1" applyFill="1" applyBorder="1" applyAlignment="1">
      <alignment horizontal="center" vertical="center"/>
    </xf>
    <xf numFmtId="38" fontId="48" fillId="4" borderId="50" xfId="1" applyFont="1" applyFill="1" applyBorder="1" applyAlignment="1" applyProtection="1">
      <alignment horizontal="right" vertical="center"/>
      <protection hidden="1"/>
    </xf>
    <xf numFmtId="38" fontId="48" fillId="4" borderId="18" xfId="1" applyFont="1" applyFill="1" applyBorder="1" applyAlignment="1" applyProtection="1">
      <alignment horizontal="right" vertical="center"/>
      <protection hidden="1"/>
    </xf>
    <xf numFmtId="38" fontId="48" fillId="4" borderId="53" xfId="1" applyFont="1" applyFill="1" applyBorder="1" applyAlignment="1" applyProtection="1">
      <alignment horizontal="right" vertical="center"/>
      <protection hidden="1"/>
    </xf>
    <xf numFmtId="38" fontId="48" fillId="4" borderId="69" xfId="1" applyFont="1" applyFill="1" applyBorder="1" applyAlignment="1" applyProtection="1">
      <alignment horizontal="right" vertical="center"/>
      <protection hidden="1"/>
    </xf>
    <xf numFmtId="38" fontId="48" fillId="4" borderId="65" xfId="1" applyFont="1" applyFill="1" applyBorder="1" applyAlignment="1" applyProtection="1">
      <alignment horizontal="right" vertical="center"/>
      <protection hidden="1"/>
    </xf>
    <xf numFmtId="38" fontId="48" fillId="4" borderId="59" xfId="1" applyFont="1" applyFill="1" applyBorder="1" applyAlignment="1" applyProtection="1">
      <alignment horizontal="right" vertical="center"/>
      <protection hidden="1"/>
    </xf>
    <xf numFmtId="38" fontId="48" fillId="4" borderId="64" xfId="1" applyFont="1" applyFill="1" applyBorder="1" applyAlignment="1" applyProtection="1">
      <alignment horizontal="right" vertical="center"/>
      <protection hidden="1"/>
    </xf>
    <xf numFmtId="38" fontId="48" fillId="4" borderId="71" xfId="1" applyFont="1" applyFill="1" applyBorder="1" applyAlignment="1" applyProtection="1">
      <alignment horizontal="right" vertical="center"/>
      <protection hidden="1"/>
    </xf>
    <xf numFmtId="38" fontId="48" fillId="4" borderId="57" xfId="1" applyFont="1" applyFill="1" applyBorder="1" applyAlignment="1" applyProtection="1">
      <alignment horizontal="right" vertical="center"/>
      <protection hidden="1"/>
    </xf>
    <xf numFmtId="179" fontId="51" fillId="0" borderId="10" xfId="0" applyNumberFormat="1" applyFont="1" applyFill="1" applyBorder="1" applyAlignment="1" applyProtection="1">
      <alignment horizontal="center" vertical="center"/>
      <protection locked="0"/>
    </xf>
    <xf numFmtId="14" fontId="49" fillId="0" borderId="10" xfId="0" applyNumberFormat="1" applyFont="1" applyBorder="1" applyAlignment="1">
      <alignment horizontal="center" vertical="center"/>
    </xf>
    <xf numFmtId="179" fontId="51" fillId="0" borderId="56" xfId="0" applyNumberFormat="1" applyFont="1" applyFill="1" applyBorder="1" applyAlignment="1" applyProtection="1">
      <alignment horizontal="center" vertical="center"/>
      <protection locked="0"/>
    </xf>
    <xf numFmtId="176" fontId="48" fillId="0" borderId="19" xfId="1" applyNumberFormat="1" applyFont="1" applyBorder="1" applyAlignment="1" applyProtection="1">
      <alignment horizontal="right" vertical="center"/>
      <protection locked="0"/>
    </xf>
    <xf numFmtId="0" fontId="65" fillId="0" borderId="16" xfId="0" applyFont="1" applyFill="1" applyBorder="1" applyAlignment="1" applyProtection="1">
      <alignment horizontal="right" vertical="center"/>
      <protection locked="0"/>
    </xf>
    <xf numFmtId="0" fontId="65" fillId="0" borderId="16" xfId="0" applyFont="1" applyFill="1" applyBorder="1" applyAlignment="1" applyProtection="1">
      <alignment horizontal="right" vertical="center" wrapText="1"/>
      <protection locked="0"/>
    </xf>
    <xf numFmtId="0" fontId="17" fillId="5" borderId="0" xfId="0" applyFont="1" applyFill="1" applyAlignment="1">
      <alignment horizontal="center" vertical="center"/>
    </xf>
    <xf numFmtId="0" fontId="65" fillId="0" borderId="19" xfId="0" applyFont="1" applyBorder="1" applyAlignment="1" applyProtection="1">
      <alignment horizontal="left" vertical="top" wrapText="1"/>
      <protection locked="0"/>
    </xf>
    <xf numFmtId="0" fontId="65" fillId="0" borderId="24" xfId="0" applyFont="1" applyBorder="1" applyAlignment="1" applyProtection="1">
      <alignment horizontal="left" vertical="top" wrapText="1"/>
      <protection locked="0"/>
    </xf>
    <xf numFmtId="0" fontId="65" fillId="0" borderId="47" xfId="0" applyFont="1" applyBorder="1" applyAlignment="1" applyProtection="1">
      <alignment horizontal="left" vertical="top" wrapText="1"/>
      <protection locked="0"/>
    </xf>
    <xf numFmtId="0" fontId="65" fillId="0" borderId="40" xfId="0" applyFont="1" applyBorder="1" applyAlignment="1" applyProtection="1">
      <alignment horizontal="left" vertical="top" wrapText="1"/>
      <protection locked="0"/>
    </xf>
    <xf numFmtId="0" fontId="65" fillId="0" borderId="0" xfId="0" applyFont="1" applyBorder="1" applyAlignment="1" applyProtection="1">
      <alignment horizontal="left" vertical="top" wrapText="1"/>
      <protection locked="0"/>
    </xf>
    <xf numFmtId="0" fontId="65" fillId="0" borderId="44" xfId="0" applyFont="1" applyBorder="1" applyAlignment="1" applyProtection="1">
      <alignment horizontal="left" vertical="top" wrapText="1"/>
      <protection locked="0"/>
    </xf>
    <xf numFmtId="0" fontId="65" fillId="0" borderId="48" xfId="0" applyFont="1" applyBorder="1" applyAlignment="1" applyProtection="1">
      <alignment horizontal="left" vertical="top" wrapText="1"/>
      <protection locked="0"/>
    </xf>
    <xf numFmtId="0" fontId="65" fillId="0" borderId="35" xfId="0" applyFont="1" applyBorder="1" applyAlignment="1" applyProtection="1">
      <alignment horizontal="left" vertical="top" wrapText="1"/>
      <protection locked="0"/>
    </xf>
    <xf numFmtId="0" fontId="65" fillId="0" borderId="12" xfId="0" applyFont="1" applyBorder="1" applyAlignment="1" applyProtection="1">
      <alignment horizontal="left" vertical="top" wrapText="1"/>
      <protection locked="0"/>
    </xf>
    <xf numFmtId="0" fontId="20" fillId="5" borderId="0" xfId="0" applyFont="1" applyFill="1" applyAlignment="1">
      <alignment horizontal="center" vertical="center"/>
    </xf>
    <xf numFmtId="38" fontId="24" fillId="0" borderId="0" xfId="1" applyFont="1" applyFill="1" applyBorder="1" applyAlignment="1" applyProtection="1">
      <alignment horizontal="right" vertical="center"/>
      <protection locked="0"/>
    </xf>
    <xf numFmtId="0" fontId="65" fillId="0" borderId="19" xfId="0" applyFont="1" applyFill="1" applyBorder="1" applyAlignment="1" applyProtection="1">
      <alignment horizontal="left" vertical="top" wrapText="1"/>
      <protection locked="0"/>
    </xf>
    <xf numFmtId="0" fontId="65" fillId="0" borderId="24" xfId="0" applyFont="1" applyFill="1" applyBorder="1" applyAlignment="1" applyProtection="1">
      <alignment horizontal="left" vertical="top" wrapText="1"/>
      <protection locked="0"/>
    </xf>
    <xf numFmtId="0" fontId="65" fillId="0" borderId="47" xfId="0" applyFont="1" applyFill="1" applyBorder="1" applyAlignment="1" applyProtection="1">
      <alignment horizontal="left" vertical="top" wrapText="1"/>
      <protection locked="0"/>
    </xf>
    <xf numFmtId="0" fontId="65" fillId="0" borderId="40" xfId="0" applyFont="1" applyFill="1" applyBorder="1" applyAlignment="1" applyProtection="1">
      <alignment horizontal="left" vertical="top" wrapText="1"/>
      <protection locked="0"/>
    </xf>
    <xf numFmtId="0" fontId="65" fillId="0" borderId="0" xfId="0" applyFont="1" applyFill="1" applyBorder="1" applyAlignment="1" applyProtection="1">
      <alignment horizontal="left" vertical="top" wrapText="1"/>
      <protection locked="0"/>
    </xf>
    <xf numFmtId="0" fontId="65" fillId="0" borderId="44" xfId="0" applyFont="1" applyFill="1" applyBorder="1" applyAlignment="1" applyProtection="1">
      <alignment horizontal="left" vertical="top" wrapText="1"/>
      <protection locked="0"/>
    </xf>
    <xf numFmtId="0" fontId="65" fillId="0" borderId="48" xfId="0" applyFont="1" applyFill="1" applyBorder="1" applyAlignment="1" applyProtection="1">
      <alignment horizontal="left" vertical="top" wrapText="1"/>
      <protection locked="0"/>
    </xf>
    <xf numFmtId="0" fontId="65" fillId="0" borderId="35" xfId="0" applyFont="1" applyFill="1" applyBorder="1" applyAlignment="1" applyProtection="1">
      <alignment horizontal="left" vertical="top" wrapText="1"/>
      <protection locked="0"/>
    </xf>
    <xf numFmtId="0" fontId="65" fillId="0" borderId="12" xfId="0" applyFont="1" applyFill="1" applyBorder="1" applyAlignment="1" applyProtection="1">
      <alignment horizontal="left" vertical="top" wrapText="1"/>
      <protection locked="0"/>
    </xf>
    <xf numFmtId="38" fontId="67" fillId="0" borderId="16" xfId="1" applyFont="1" applyFill="1" applyBorder="1" applyAlignment="1" applyProtection="1">
      <alignment horizontal="right" vertical="center"/>
      <protection locked="0"/>
    </xf>
    <xf numFmtId="38" fontId="67" fillId="0" borderId="17" xfId="1" applyFont="1" applyFill="1" applyBorder="1" applyAlignment="1" applyProtection="1">
      <alignment horizontal="right" vertical="center"/>
      <protection locked="0"/>
    </xf>
    <xf numFmtId="38" fontId="67" fillId="0" borderId="15" xfId="1" applyFont="1" applyFill="1" applyBorder="1" applyAlignment="1" applyProtection="1">
      <alignment horizontal="right" vertical="center"/>
      <protection locked="0"/>
    </xf>
    <xf numFmtId="38" fontId="16" fillId="0" borderId="0" xfId="1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Alignment="1">
      <alignment horizontal="left" vertical="center" wrapText="1"/>
    </xf>
    <xf numFmtId="0" fontId="18" fillId="5" borderId="0" xfId="0" applyFont="1" applyFill="1" applyAlignment="1">
      <alignment horizontal="center" vertical="center"/>
    </xf>
    <xf numFmtId="0" fontId="52" fillId="3" borderId="2" xfId="0" applyFont="1" applyFill="1" applyBorder="1" applyAlignment="1">
      <alignment horizontal="center" vertical="center"/>
    </xf>
    <xf numFmtId="0" fontId="52" fillId="3" borderId="3" xfId="0" applyFont="1" applyFill="1" applyBorder="1" applyAlignment="1">
      <alignment horizontal="center" vertical="center"/>
    </xf>
    <xf numFmtId="0" fontId="65" fillId="0" borderId="26" xfId="0" applyFont="1" applyBorder="1" applyAlignment="1" applyProtection="1">
      <alignment horizontal="left" vertical="top" wrapText="1" shrinkToFit="1"/>
      <protection locked="0"/>
    </xf>
    <xf numFmtId="0" fontId="65" fillId="0" borderId="27" xfId="0" applyFont="1" applyBorder="1" applyAlignment="1" applyProtection="1">
      <alignment horizontal="left" vertical="top" wrapText="1" shrinkToFit="1"/>
      <protection locked="0"/>
    </xf>
    <xf numFmtId="0" fontId="65" fillId="0" borderId="28" xfId="0" applyFont="1" applyBorder="1" applyAlignment="1" applyProtection="1">
      <alignment horizontal="left" vertical="top" wrapText="1" shrinkToFit="1"/>
      <protection locked="0"/>
    </xf>
    <xf numFmtId="0" fontId="52" fillId="3" borderId="16" xfId="0" applyFont="1" applyFill="1" applyBorder="1" applyAlignment="1">
      <alignment horizontal="center" vertical="center"/>
    </xf>
    <xf numFmtId="0" fontId="52" fillId="3" borderId="15" xfId="0" applyFont="1" applyFill="1" applyBorder="1" applyAlignment="1">
      <alignment horizontal="center" vertical="center"/>
    </xf>
    <xf numFmtId="0" fontId="65" fillId="0" borderId="16" xfId="0" applyFont="1" applyBorder="1" applyAlignment="1" applyProtection="1">
      <alignment horizontal="left" vertical="center" shrinkToFit="1"/>
      <protection locked="0"/>
    </xf>
    <xf numFmtId="0" fontId="65" fillId="0" borderId="17" xfId="0" applyFont="1" applyBorder="1" applyAlignment="1" applyProtection="1">
      <alignment horizontal="left" vertical="center" shrinkToFit="1"/>
      <protection locked="0"/>
    </xf>
    <xf numFmtId="0" fontId="65" fillId="0" borderId="15" xfId="0" applyFont="1" applyBorder="1" applyAlignment="1" applyProtection="1">
      <alignment horizontal="left" vertical="center" shrinkToFit="1"/>
      <protection locked="0"/>
    </xf>
    <xf numFmtId="0" fontId="65" fillId="0" borderId="13" xfId="0" applyFont="1" applyBorder="1" applyAlignment="1" applyProtection="1">
      <alignment horizontal="left" vertical="center" shrinkToFit="1"/>
      <protection locked="0"/>
    </xf>
    <xf numFmtId="0" fontId="65" fillId="0" borderId="14" xfId="0" applyFont="1" applyBorder="1" applyAlignment="1" applyProtection="1">
      <alignment horizontal="left" vertical="center" shrinkToFit="1"/>
      <protection locked="0"/>
    </xf>
    <xf numFmtId="0" fontId="52" fillId="3" borderId="6" xfId="0" applyFont="1" applyFill="1" applyBorder="1" applyAlignment="1">
      <alignment horizontal="center" vertical="center"/>
    </xf>
    <xf numFmtId="0" fontId="65" fillId="0" borderId="13" xfId="0" applyFont="1" applyBorder="1" applyAlignment="1" applyProtection="1">
      <alignment horizontal="left" vertical="top" wrapText="1" shrinkToFit="1"/>
      <protection locked="0"/>
    </xf>
    <xf numFmtId="0" fontId="65" fillId="0" borderId="14" xfId="0" applyFont="1" applyBorder="1" applyAlignment="1" applyProtection="1">
      <alignment horizontal="left" vertical="top" wrapText="1" shrinkToFit="1"/>
      <protection locked="0"/>
    </xf>
    <xf numFmtId="0" fontId="65" fillId="0" borderId="21" xfId="0" applyFont="1" applyBorder="1" applyAlignment="1" applyProtection="1">
      <alignment horizontal="left" vertical="top" wrapText="1" shrinkToFit="1"/>
      <protection locked="0"/>
    </xf>
    <xf numFmtId="0" fontId="1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3" fillId="7" borderId="8" xfId="0" applyFont="1" applyFill="1" applyBorder="1" applyAlignment="1">
      <alignment horizontal="center" vertical="center" textRotation="255"/>
    </xf>
    <xf numFmtId="0" fontId="53" fillId="7" borderId="34" xfId="0" applyFont="1" applyFill="1" applyBorder="1" applyAlignment="1">
      <alignment horizontal="center" vertical="center" textRotation="255"/>
    </xf>
    <xf numFmtId="0" fontId="53" fillId="7" borderId="76" xfId="0" applyFont="1" applyFill="1" applyBorder="1" applyAlignment="1">
      <alignment horizontal="center" vertical="center" textRotation="255"/>
    </xf>
    <xf numFmtId="0" fontId="53" fillId="3" borderId="49" xfId="0" applyFont="1" applyFill="1" applyBorder="1" applyAlignment="1">
      <alignment horizontal="center" vertical="center"/>
    </xf>
    <xf numFmtId="0" fontId="53" fillId="3" borderId="14" xfId="0" applyFont="1" applyFill="1" applyBorder="1" applyAlignment="1">
      <alignment horizontal="center" vertical="center"/>
    </xf>
    <xf numFmtId="0" fontId="53" fillId="3" borderId="32" xfId="0" applyFont="1" applyFill="1" applyBorder="1" applyAlignment="1">
      <alignment horizontal="center" vertical="center"/>
    </xf>
    <xf numFmtId="0" fontId="53" fillId="3" borderId="51" xfId="0" applyFont="1" applyFill="1" applyBorder="1" applyAlignment="1">
      <alignment horizontal="center" vertical="center"/>
    </xf>
    <xf numFmtId="0" fontId="53" fillId="3" borderId="27" xfId="0" applyFont="1" applyFill="1" applyBorder="1" applyAlignment="1">
      <alignment horizontal="center" vertical="center"/>
    </xf>
    <xf numFmtId="0" fontId="53" fillId="3" borderId="33" xfId="0" applyFont="1" applyFill="1" applyBorder="1" applyAlignment="1">
      <alignment horizontal="center" vertical="center"/>
    </xf>
    <xf numFmtId="179" fontId="48" fillId="0" borderId="13" xfId="0" applyNumberFormat="1" applyFont="1" applyBorder="1" applyAlignment="1" applyProtection="1">
      <alignment horizontal="center" vertical="center"/>
      <protection locked="0"/>
    </xf>
    <xf numFmtId="179" fontId="48" fillId="0" borderId="21" xfId="0" applyNumberFormat="1" applyFont="1" applyBorder="1" applyAlignment="1" applyProtection="1">
      <alignment horizontal="center" vertical="center"/>
      <protection locked="0"/>
    </xf>
    <xf numFmtId="0" fontId="48" fillId="0" borderId="19" xfId="0" applyFont="1" applyBorder="1" applyAlignment="1" applyProtection="1">
      <alignment horizontal="left" vertical="center" wrapText="1"/>
      <protection locked="0"/>
    </xf>
    <xf numFmtId="0" fontId="48" fillId="0" borderId="24" xfId="0" applyFont="1" applyBorder="1" applyAlignment="1" applyProtection="1">
      <alignment horizontal="left" vertical="center" wrapText="1"/>
      <protection locked="0"/>
    </xf>
    <xf numFmtId="0" fontId="68" fillId="3" borderId="19" xfId="0" applyFont="1" applyFill="1" applyBorder="1" applyAlignment="1" applyProtection="1">
      <alignment horizontal="center" vertical="center" wrapText="1"/>
      <protection locked="0"/>
    </xf>
    <xf numFmtId="0" fontId="68" fillId="3" borderId="47" xfId="0" applyFont="1" applyFill="1" applyBorder="1" applyAlignment="1" applyProtection="1">
      <alignment horizontal="center" vertical="center"/>
      <protection locked="0"/>
    </xf>
    <xf numFmtId="177" fontId="65" fillId="0" borderId="48" xfId="5" applyNumberFormat="1" applyFont="1" applyBorder="1" applyAlignment="1" applyProtection="1">
      <alignment horizontal="left" vertical="top" wrapText="1" shrinkToFit="1"/>
      <protection locked="0"/>
    </xf>
    <xf numFmtId="177" fontId="65" fillId="0" borderId="35" xfId="5" applyNumberFormat="1" applyFont="1" applyBorder="1" applyAlignment="1" applyProtection="1">
      <alignment horizontal="left" vertical="top" wrapText="1" shrinkToFit="1"/>
      <protection locked="0"/>
    </xf>
    <xf numFmtId="177" fontId="65" fillId="0" borderId="50" xfId="5" applyNumberFormat="1" applyFont="1" applyBorder="1" applyAlignment="1" applyProtection="1">
      <alignment horizontal="left" vertical="top" wrapText="1" shrinkToFit="1"/>
      <protection locked="0"/>
    </xf>
    <xf numFmtId="177" fontId="65" fillId="0" borderId="26" xfId="5" applyNumberFormat="1" applyFont="1" applyBorder="1" applyAlignment="1" applyProtection="1">
      <alignment horizontal="left" vertical="top" wrapText="1" shrinkToFit="1"/>
      <protection locked="0"/>
    </xf>
    <xf numFmtId="177" fontId="65" fillId="0" borderId="27" xfId="0" applyNumberFormat="1" applyFont="1" applyBorder="1" applyAlignment="1" applyProtection="1">
      <alignment horizontal="left" vertical="top" wrapText="1" shrinkToFit="1"/>
      <protection locked="0"/>
    </xf>
    <xf numFmtId="177" fontId="65" fillId="0" borderId="28" xfId="0" applyNumberFormat="1" applyFont="1" applyBorder="1" applyAlignment="1" applyProtection="1">
      <alignment horizontal="left" vertical="top" wrapText="1" shrinkToFit="1"/>
      <protection locked="0"/>
    </xf>
    <xf numFmtId="0" fontId="65" fillId="0" borderId="26" xfId="0" applyFont="1" applyBorder="1" applyAlignment="1" applyProtection="1">
      <alignment horizontal="left" vertical="top" wrapText="1"/>
      <protection locked="0"/>
    </xf>
    <xf numFmtId="0" fontId="65" fillId="0" borderId="27" xfId="0" applyFont="1" applyBorder="1" applyAlignment="1" applyProtection="1">
      <alignment horizontal="left" vertical="top" wrapText="1"/>
      <protection locked="0"/>
    </xf>
    <xf numFmtId="0" fontId="65" fillId="0" borderId="28" xfId="0" applyFont="1" applyBorder="1" applyAlignment="1" applyProtection="1">
      <alignment horizontal="left" vertical="top" wrapText="1"/>
      <protection locked="0"/>
    </xf>
    <xf numFmtId="0" fontId="11" fillId="3" borderId="26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44" fillId="3" borderId="48" xfId="0" applyFont="1" applyFill="1" applyBorder="1" applyAlignment="1">
      <alignment horizontal="center" vertical="center"/>
    </xf>
    <xf numFmtId="0" fontId="44" fillId="3" borderId="12" xfId="0" applyFont="1" applyFill="1" applyBorder="1" applyAlignment="1">
      <alignment horizontal="center" vertical="center"/>
    </xf>
    <xf numFmtId="0" fontId="44" fillId="3" borderId="26" xfId="0" applyFont="1" applyFill="1" applyBorder="1" applyAlignment="1">
      <alignment horizontal="center" vertical="center"/>
    </xf>
    <xf numFmtId="0" fontId="44" fillId="3" borderId="33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47" xfId="0" applyFont="1" applyFill="1" applyBorder="1" applyAlignment="1">
      <alignment horizontal="center" vertical="center"/>
    </xf>
    <xf numFmtId="0" fontId="65" fillId="0" borderId="32" xfId="0" applyFont="1" applyBorder="1" applyAlignment="1" applyProtection="1">
      <alignment horizontal="left" vertical="center" shrinkToFit="1"/>
      <protection locked="0"/>
    </xf>
    <xf numFmtId="0" fontId="58" fillId="0" borderId="13" xfId="0" applyFont="1" applyFill="1" applyBorder="1" applyAlignment="1" applyProtection="1">
      <alignment horizontal="left" vertical="center"/>
      <protection locked="0"/>
    </xf>
    <xf numFmtId="0" fontId="58" fillId="0" borderId="14" xfId="0" applyFont="1" applyFill="1" applyBorder="1" applyAlignment="1" applyProtection="1">
      <alignment horizontal="left" vertical="center"/>
      <protection locked="0"/>
    </xf>
    <xf numFmtId="0" fontId="58" fillId="0" borderId="21" xfId="0" applyFont="1" applyFill="1" applyBorder="1" applyAlignment="1" applyProtection="1">
      <alignment horizontal="left" vertical="center"/>
      <protection locked="0"/>
    </xf>
    <xf numFmtId="179" fontId="48" fillId="0" borderId="16" xfId="0" applyNumberFormat="1" applyFont="1" applyBorder="1" applyAlignment="1" applyProtection="1">
      <alignment horizontal="center" vertical="center"/>
      <protection locked="0"/>
    </xf>
    <xf numFmtId="179" fontId="48" fillId="0" borderId="18" xfId="0" applyNumberFormat="1" applyFont="1" applyBorder="1" applyAlignment="1" applyProtection="1">
      <alignment horizontal="center" vertical="center"/>
      <protection locked="0"/>
    </xf>
    <xf numFmtId="179" fontId="48" fillId="0" borderId="40" xfId="0" applyNumberFormat="1" applyFont="1" applyBorder="1" applyAlignment="1" applyProtection="1">
      <alignment horizontal="center" vertical="center"/>
      <protection locked="0"/>
    </xf>
    <xf numFmtId="179" fontId="48" fillId="0" borderId="43" xfId="0" applyNumberFormat="1" applyFont="1" applyBorder="1" applyAlignment="1" applyProtection="1">
      <alignment horizontal="center" vertical="center"/>
      <protection locked="0"/>
    </xf>
    <xf numFmtId="0" fontId="65" fillId="0" borderId="16" xfId="0" applyNumberFormat="1" applyFont="1" applyBorder="1" applyAlignment="1" applyProtection="1">
      <alignment horizontal="left" vertical="center" shrinkToFit="1"/>
      <protection locked="0"/>
    </xf>
    <xf numFmtId="0" fontId="65" fillId="0" borderId="17" xfId="0" applyNumberFormat="1" applyFont="1" applyBorder="1" applyAlignment="1" applyProtection="1">
      <alignment horizontal="left" vertical="center" shrinkToFit="1"/>
      <protection locked="0"/>
    </xf>
    <xf numFmtId="0" fontId="65" fillId="0" borderId="15" xfId="0" applyNumberFormat="1" applyFont="1" applyBorder="1" applyAlignment="1" applyProtection="1">
      <alignment horizontal="left" vertical="center" shrinkToFit="1"/>
      <protection locked="0"/>
    </xf>
    <xf numFmtId="0" fontId="65" fillId="0" borderId="19" xfId="5" applyNumberFormat="1" applyFont="1" applyBorder="1" applyAlignment="1" applyProtection="1">
      <alignment horizontal="center" vertical="center" shrinkToFit="1"/>
      <protection locked="0"/>
    </xf>
    <xf numFmtId="0" fontId="65" fillId="0" borderId="24" xfId="5" applyNumberFormat="1" applyFont="1" applyBorder="1" applyAlignment="1" applyProtection="1">
      <alignment horizontal="center" vertical="center" shrinkToFit="1"/>
      <protection locked="0"/>
    </xf>
    <xf numFmtId="0" fontId="65" fillId="0" borderId="47" xfId="5" applyNumberFormat="1" applyFont="1" applyBorder="1" applyAlignment="1" applyProtection="1">
      <alignment horizontal="center" vertical="center" shrinkToFit="1"/>
      <protection locked="0"/>
    </xf>
    <xf numFmtId="0" fontId="5" fillId="7" borderId="58" xfId="0" applyFont="1" applyFill="1" applyBorder="1" applyAlignment="1">
      <alignment horizontal="center" vertical="center" textRotation="255"/>
    </xf>
    <xf numFmtId="0" fontId="5" fillId="7" borderId="45" xfId="0" applyFont="1" applyFill="1" applyBorder="1" applyAlignment="1">
      <alignment horizontal="center" vertical="center" textRotation="255"/>
    </xf>
    <xf numFmtId="0" fontId="5" fillId="7" borderId="41" xfId="0" applyFont="1" applyFill="1" applyBorder="1" applyAlignment="1">
      <alignment horizontal="center" vertical="center" textRotation="255"/>
    </xf>
    <xf numFmtId="0" fontId="44" fillId="8" borderId="8" xfId="0" applyFont="1" applyFill="1" applyBorder="1" applyAlignment="1">
      <alignment horizontal="center" vertical="center"/>
    </xf>
    <xf numFmtId="0" fontId="44" fillId="8" borderId="66" xfId="0" applyFont="1" applyFill="1" applyBorder="1" applyAlignment="1">
      <alignment horizontal="center" vertical="center"/>
    </xf>
    <xf numFmtId="0" fontId="44" fillId="8" borderId="3" xfId="0" applyFont="1" applyFill="1" applyBorder="1" applyAlignment="1">
      <alignment horizontal="center" vertical="center"/>
    </xf>
    <xf numFmtId="0" fontId="44" fillId="8" borderId="42" xfId="0" applyFont="1" applyFill="1" applyBorder="1" applyAlignment="1">
      <alignment horizontal="center" vertical="center"/>
    </xf>
    <xf numFmtId="0" fontId="44" fillId="8" borderId="25" xfId="0" applyFont="1" applyFill="1" applyBorder="1" applyAlignment="1">
      <alignment horizontal="center" vertical="center"/>
    </xf>
    <xf numFmtId="0" fontId="44" fillId="8" borderId="77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/>
    </xf>
    <xf numFmtId="0" fontId="58" fillId="0" borderId="40" xfId="0" applyFont="1" applyBorder="1" applyAlignment="1" applyProtection="1">
      <alignment horizontal="center" vertical="center"/>
      <protection locked="0"/>
    </xf>
    <xf numFmtId="0" fontId="58" fillId="0" borderId="43" xfId="0" applyFont="1" applyBorder="1" applyAlignment="1" applyProtection="1">
      <alignment horizontal="center" vertical="center"/>
      <protection locked="0"/>
    </xf>
    <xf numFmtId="0" fontId="65" fillId="0" borderId="48" xfId="5" applyNumberFormat="1" applyFont="1" applyBorder="1" applyAlignment="1" applyProtection="1">
      <alignment horizontal="left" vertical="top" wrapText="1" shrinkToFit="1"/>
      <protection locked="0"/>
    </xf>
    <xf numFmtId="0" fontId="65" fillId="0" borderId="35" xfId="5" applyNumberFormat="1" applyFont="1" applyBorder="1" applyAlignment="1" applyProtection="1">
      <alignment horizontal="left" vertical="top" wrapText="1" shrinkToFit="1"/>
      <protection locked="0"/>
    </xf>
    <xf numFmtId="0" fontId="65" fillId="0" borderId="50" xfId="5" applyNumberFormat="1" applyFont="1" applyBorder="1" applyAlignment="1" applyProtection="1">
      <alignment horizontal="left" vertical="top" wrapText="1" shrinkToFit="1"/>
      <protection locked="0"/>
    </xf>
    <xf numFmtId="0" fontId="65" fillId="0" borderId="26" xfId="5" applyNumberFormat="1" applyFont="1" applyBorder="1" applyAlignment="1" applyProtection="1">
      <alignment horizontal="left" vertical="top" wrapText="1" shrinkToFit="1"/>
      <protection locked="0"/>
    </xf>
    <xf numFmtId="0" fontId="65" fillId="0" borderId="27" xfId="0" applyNumberFormat="1" applyFont="1" applyBorder="1" applyAlignment="1" applyProtection="1">
      <alignment horizontal="left" vertical="top" wrapText="1" shrinkToFit="1"/>
      <protection locked="0"/>
    </xf>
    <xf numFmtId="0" fontId="65" fillId="0" borderId="28" xfId="0" applyNumberFormat="1" applyFont="1" applyBorder="1" applyAlignment="1" applyProtection="1">
      <alignment horizontal="left" vertical="top" wrapText="1" shrinkToFit="1"/>
      <protection locked="0"/>
    </xf>
    <xf numFmtId="0" fontId="65" fillId="0" borderId="26" xfId="0" applyNumberFormat="1" applyFont="1" applyBorder="1" applyAlignment="1" applyProtection="1">
      <alignment horizontal="left" vertical="top" wrapText="1"/>
      <protection locked="0"/>
    </xf>
    <xf numFmtId="0" fontId="65" fillId="0" borderId="27" xfId="0" applyNumberFormat="1" applyFont="1" applyBorder="1" applyAlignment="1" applyProtection="1">
      <alignment horizontal="left" vertical="top" wrapText="1"/>
      <protection locked="0"/>
    </xf>
    <xf numFmtId="0" fontId="65" fillId="0" borderId="28" xfId="0" applyNumberFormat="1" applyFont="1" applyBorder="1" applyAlignment="1" applyProtection="1">
      <alignment horizontal="left" vertical="top" wrapText="1"/>
      <protection locked="0"/>
    </xf>
    <xf numFmtId="0" fontId="11" fillId="3" borderId="13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43" fillId="3" borderId="13" xfId="0" applyFont="1" applyFill="1" applyBorder="1" applyAlignment="1" applyProtection="1">
      <alignment horizontal="center" vertical="center"/>
      <protection locked="0"/>
    </xf>
    <xf numFmtId="0" fontId="43" fillId="3" borderId="14" xfId="0" applyFont="1" applyFill="1" applyBorder="1" applyAlignment="1" applyProtection="1">
      <alignment horizontal="center" vertical="center"/>
      <protection locked="0"/>
    </xf>
    <xf numFmtId="38" fontId="48" fillId="0" borderId="2" xfId="1" applyFont="1" applyBorder="1" applyAlignment="1" applyProtection="1">
      <alignment vertical="center"/>
      <protection locked="0"/>
    </xf>
    <xf numFmtId="38" fontId="48" fillId="0" borderId="16" xfId="1" applyFont="1" applyBorder="1" applyAlignment="1" applyProtection="1">
      <alignment vertical="center"/>
      <protection locked="0"/>
    </xf>
    <xf numFmtId="0" fontId="44" fillId="6" borderId="16" xfId="0" applyFont="1" applyFill="1" applyBorder="1" applyAlignment="1">
      <alignment horizontal="center" vertical="center"/>
    </xf>
    <xf numFmtId="0" fontId="44" fillId="6" borderId="15" xfId="0" applyFont="1" applyFill="1" applyBorder="1" applyAlignment="1">
      <alignment horizontal="center" vertical="center"/>
    </xf>
    <xf numFmtId="38" fontId="48" fillId="0" borderId="17" xfId="1" applyFont="1" applyBorder="1" applyAlignment="1" applyProtection="1">
      <alignment vertical="center"/>
      <protection locked="0"/>
    </xf>
    <xf numFmtId="0" fontId="58" fillId="0" borderId="16" xfId="0" applyNumberFormat="1" applyFont="1" applyFill="1" applyBorder="1" applyAlignment="1" applyProtection="1">
      <alignment horizontal="left" vertical="center" shrinkToFit="1"/>
      <protection locked="0"/>
    </xf>
    <xf numFmtId="0" fontId="58" fillId="0" borderId="17" xfId="0" applyNumberFormat="1" applyFont="1" applyFill="1" applyBorder="1" applyAlignment="1" applyProtection="1">
      <alignment horizontal="left" vertical="center" shrinkToFit="1"/>
      <protection locked="0"/>
    </xf>
    <xf numFmtId="0" fontId="58" fillId="0" borderId="18" xfId="0" applyNumberFormat="1" applyFont="1" applyFill="1" applyBorder="1" applyAlignment="1" applyProtection="1">
      <alignment horizontal="left" vertical="center" shrinkToFit="1"/>
      <protection locked="0"/>
    </xf>
    <xf numFmtId="0" fontId="58" fillId="0" borderId="2" xfId="0" applyFont="1" applyBorder="1" applyAlignment="1" applyProtection="1">
      <alignment horizontal="left" vertical="center" shrinkToFit="1"/>
      <protection locked="0"/>
    </xf>
    <xf numFmtId="0" fontId="58" fillId="0" borderId="5" xfId="0" applyFont="1" applyBorder="1" applyAlignment="1" applyProtection="1">
      <alignment horizontal="left" vertical="center" shrinkToFit="1"/>
      <protection locked="0"/>
    </xf>
    <xf numFmtId="0" fontId="11" fillId="6" borderId="19" xfId="0" applyFont="1" applyFill="1" applyBorder="1" applyAlignment="1">
      <alignment horizontal="center" vertical="center"/>
    </xf>
    <xf numFmtId="0" fontId="11" fillId="6" borderId="47" xfId="0" applyFont="1" applyFill="1" applyBorder="1" applyAlignment="1">
      <alignment horizontal="center" vertical="center"/>
    </xf>
    <xf numFmtId="0" fontId="44" fillId="6" borderId="19" xfId="0" applyFont="1" applyFill="1" applyBorder="1" applyAlignment="1">
      <alignment horizontal="left" vertical="center" indent="1"/>
    </xf>
    <xf numFmtId="0" fontId="44" fillId="6" borderId="47" xfId="0" applyFont="1" applyFill="1" applyBorder="1" applyAlignment="1">
      <alignment horizontal="left" vertical="center" indent="1"/>
    </xf>
    <xf numFmtId="0" fontId="44" fillId="6" borderId="19" xfId="0" applyFont="1" applyFill="1" applyBorder="1" applyAlignment="1">
      <alignment horizontal="center" vertical="center"/>
    </xf>
    <xf numFmtId="0" fontId="44" fillId="6" borderId="47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textRotation="255"/>
    </xf>
    <xf numFmtId="0" fontId="29" fillId="8" borderId="36" xfId="0" applyFont="1" applyFill="1" applyBorder="1" applyAlignment="1">
      <alignment horizontal="center" vertical="center" textRotation="255"/>
    </xf>
    <xf numFmtId="0" fontId="11" fillId="6" borderId="19" xfId="0" applyFont="1" applyFill="1" applyBorder="1" applyAlignment="1">
      <alignment horizontal="left" vertical="center" indent="1"/>
    </xf>
    <xf numFmtId="0" fontId="11" fillId="6" borderId="47" xfId="0" applyFont="1" applyFill="1" applyBorder="1" applyAlignment="1">
      <alignment horizontal="left" vertical="center" indent="1"/>
    </xf>
    <xf numFmtId="0" fontId="5" fillId="7" borderId="58" xfId="0" applyFont="1" applyFill="1" applyBorder="1" applyAlignment="1">
      <alignment horizontal="center" vertical="center" textRotation="255" shrinkToFit="1"/>
    </xf>
    <xf numFmtId="0" fontId="5" fillId="7" borderId="45" xfId="0" applyFont="1" applyFill="1" applyBorder="1" applyAlignment="1">
      <alignment horizontal="center" vertical="center" textRotation="255" shrinkToFit="1"/>
    </xf>
    <xf numFmtId="0" fontId="5" fillId="7" borderId="41" xfId="0" applyFont="1" applyFill="1" applyBorder="1" applyAlignment="1">
      <alignment horizontal="center" vertical="center" textRotation="255" shrinkToFit="1"/>
    </xf>
    <xf numFmtId="0" fontId="11" fillId="6" borderId="40" xfId="0" applyFont="1" applyFill="1" applyBorder="1" applyAlignment="1">
      <alignment horizontal="center" vertical="center"/>
    </xf>
    <xf numFmtId="0" fontId="11" fillId="6" borderId="44" xfId="0" applyFont="1" applyFill="1" applyBorder="1" applyAlignment="1">
      <alignment horizontal="center" vertical="center"/>
    </xf>
    <xf numFmtId="0" fontId="5" fillId="8" borderId="44" xfId="0" applyFont="1" applyFill="1" applyBorder="1" applyAlignment="1">
      <alignment horizontal="center" vertical="center" textRotation="255"/>
    </xf>
    <xf numFmtId="0" fontId="44" fillId="6" borderId="2" xfId="0" applyFont="1" applyFill="1" applyBorder="1" applyAlignment="1">
      <alignment horizontal="center" vertical="center"/>
    </xf>
    <xf numFmtId="38" fontId="48" fillId="0" borderId="6" xfId="1" applyFont="1" applyBorder="1" applyAlignment="1" applyProtection="1">
      <alignment vertical="center"/>
      <protection locked="0"/>
    </xf>
    <xf numFmtId="38" fontId="48" fillId="0" borderId="19" xfId="1" applyFont="1" applyBorder="1" applyAlignment="1" applyProtection="1">
      <alignment vertical="center"/>
      <protection locked="0"/>
    </xf>
    <xf numFmtId="0" fontId="58" fillId="0" borderId="19" xfId="0" applyFont="1" applyBorder="1" applyAlignment="1" applyProtection="1">
      <alignment horizontal="left" vertical="center" wrapText="1" shrinkToFit="1"/>
      <protection locked="0"/>
    </xf>
    <xf numFmtId="0" fontId="58" fillId="0" borderId="24" xfId="0" applyFont="1" applyBorder="1" applyAlignment="1" applyProtection="1">
      <alignment horizontal="left" vertical="center" wrapText="1" shrinkToFit="1"/>
      <protection locked="0"/>
    </xf>
    <xf numFmtId="0" fontId="27" fillId="0" borderId="25" xfId="0" applyFont="1" applyBorder="1" applyAlignment="1">
      <alignment horizontal="left"/>
    </xf>
    <xf numFmtId="0" fontId="5" fillId="8" borderId="34" xfId="0" applyFont="1" applyFill="1" applyBorder="1" applyAlignment="1">
      <alignment horizontal="center" vertical="center" textRotation="255"/>
    </xf>
    <xf numFmtId="0" fontId="5" fillId="8" borderId="36" xfId="0" applyFont="1" applyFill="1" applyBorder="1" applyAlignment="1">
      <alignment horizontal="center" vertical="center" textRotation="255"/>
    </xf>
    <xf numFmtId="0" fontId="44" fillId="6" borderId="6" xfId="0" applyFont="1" applyFill="1" applyBorder="1" applyAlignment="1">
      <alignment horizontal="center" vertical="center"/>
    </xf>
    <xf numFmtId="176" fontId="48" fillId="0" borderId="6" xfId="1" applyNumberFormat="1" applyFont="1" applyBorder="1" applyAlignment="1" applyProtection="1">
      <alignment horizontal="right" vertical="center"/>
      <protection locked="0"/>
    </xf>
    <xf numFmtId="176" fontId="48" fillId="0" borderId="19" xfId="1" applyNumberFormat="1" applyFont="1" applyBorder="1" applyAlignment="1" applyProtection="1">
      <alignment horizontal="right" vertical="center"/>
      <protection locked="0"/>
    </xf>
    <xf numFmtId="0" fontId="58" fillId="0" borderId="53" xfId="0" applyFont="1" applyBorder="1" applyAlignment="1" applyProtection="1">
      <alignment horizontal="left" vertical="center" wrapText="1" shrinkToFit="1"/>
      <protection locked="0"/>
    </xf>
    <xf numFmtId="0" fontId="44" fillId="6" borderId="51" xfId="0" applyFont="1" applyFill="1" applyBorder="1" applyAlignment="1">
      <alignment horizontal="center" vertical="center"/>
    </xf>
    <xf numFmtId="0" fontId="44" fillId="6" borderId="27" xfId="0" applyFont="1" applyFill="1" applyBorder="1" applyAlignment="1">
      <alignment horizontal="center" vertical="center"/>
    </xf>
    <xf numFmtId="0" fontId="44" fillId="6" borderId="33" xfId="0" applyFont="1" applyFill="1" applyBorder="1" applyAlignment="1">
      <alignment horizontal="center" vertical="center"/>
    </xf>
    <xf numFmtId="0" fontId="65" fillId="0" borderId="38" xfId="0" applyFont="1" applyBorder="1" applyAlignment="1" applyProtection="1">
      <alignment horizontal="left" vertical="top" wrapText="1"/>
      <protection locked="0"/>
    </xf>
    <xf numFmtId="0" fontId="65" fillId="0" borderId="1" xfId="0" applyFont="1" applyBorder="1" applyAlignment="1" applyProtection="1">
      <alignment horizontal="left" vertical="top" wrapText="1"/>
      <protection locked="0"/>
    </xf>
    <xf numFmtId="0" fontId="65" fillId="0" borderId="11" xfId="0" applyFont="1" applyBorder="1" applyAlignment="1" applyProtection="1">
      <alignment horizontal="left" vertical="top" wrapText="1"/>
      <protection locked="0"/>
    </xf>
    <xf numFmtId="0" fontId="11" fillId="6" borderId="26" xfId="0" applyFont="1" applyFill="1" applyBorder="1" applyAlignment="1">
      <alignment horizontal="left" vertical="center" indent="1"/>
    </xf>
    <xf numFmtId="0" fontId="11" fillId="6" borderId="33" xfId="0" applyFont="1" applyFill="1" applyBorder="1" applyAlignment="1">
      <alignment horizontal="left" vertical="center" indent="1"/>
    </xf>
    <xf numFmtId="0" fontId="58" fillId="0" borderId="39" xfId="0" applyFont="1" applyBorder="1" applyAlignment="1" applyProtection="1">
      <alignment horizontal="left" vertical="center" shrinkToFit="1"/>
      <protection locked="0"/>
    </xf>
    <xf numFmtId="0" fontId="58" fillId="0" borderId="60" xfId="0" applyFont="1" applyBorder="1" applyAlignment="1" applyProtection="1">
      <alignment horizontal="left" vertical="center" shrinkToFit="1"/>
      <protection locked="0"/>
    </xf>
    <xf numFmtId="0" fontId="44" fillId="6" borderId="58" xfId="0" applyFont="1" applyFill="1" applyBorder="1" applyAlignment="1">
      <alignment horizontal="center" vertical="center"/>
    </xf>
    <xf numFmtId="0" fontId="44" fillId="6" borderId="25" xfId="0" applyFont="1" applyFill="1" applyBorder="1" applyAlignment="1">
      <alignment horizontal="center" vertical="center"/>
    </xf>
    <xf numFmtId="0" fontId="44" fillId="6" borderId="46" xfId="0" applyFont="1" applyFill="1" applyBorder="1" applyAlignment="1">
      <alignment horizontal="center" vertical="center"/>
    </xf>
    <xf numFmtId="0" fontId="65" fillId="0" borderId="50" xfId="0" applyFont="1" applyBorder="1" applyAlignment="1" applyProtection="1">
      <alignment horizontal="left" vertical="top" wrapText="1"/>
      <protection locked="0"/>
    </xf>
    <xf numFmtId="0" fontId="11" fillId="3" borderId="8" xfId="0" applyFont="1" applyFill="1" applyBorder="1" applyAlignment="1" applyProtection="1">
      <alignment horizontal="center" vertical="center" shrinkToFit="1"/>
      <protection hidden="1"/>
    </xf>
    <xf numFmtId="0" fontId="11" fillId="3" borderId="34" xfId="0" applyFont="1" applyFill="1" applyBorder="1" applyAlignment="1" applyProtection="1">
      <alignment horizontal="center" vertical="center" shrinkToFit="1"/>
      <protection hidden="1"/>
    </xf>
    <xf numFmtId="0" fontId="11" fillId="3" borderId="76" xfId="0" applyFont="1" applyFill="1" applyBorder="1" applyAlignment="1" applyProtection="1">
      <alignment horizontal="center" vertical="center" shrinkToFit="1"/>
      <protection hidden="1"/>
    </xf>
    <xf numFmtId="0" fontId="11" fillId="3" borderId="80" xfId="0" applyFont="1" applyFill="1" applyBorder="1" applyAlignment="1" applyProtection="1">
      <alignment horizontal="center" vertical="center" shrinkToFit="1"/>
      <protection hidden="1"/>
    </xf>
    <xf numFmtId="0" fontId="11" fillId="3" borderId="81" xfId="0" applyFont="1" applyFill="1" applyBorder="1" applyAlignment="1" applyProtection="1">
      <alignment horizontal="center" vertical="center" shrinkToFit="1"/>
      <protection hidden="1"/>
    </xf>
    <xf numFmtId="0" fontId="34" fillId="6" borderId="58" xfId="0" applyFont="1" applyFill="1" applyBorder="1" applyAlignment="1">
      <alignment horizontal="center" vertical="center"/>
    </xf>
    <xf numFmtId="0" fontId="11" fillId="6" borderId="45" xfId="0" applyFont="1" applyFill="1" applyBorder="1" applyAlignment="1">
      <alignment horizontal="center" vertical="center"/>
    </xf>
    <xf numFmtId="0" fontId="44" fillId="6" borderId="22" xfId="0" applyFont="1" applyFill="1" applyBorder="1" applyAlignment="1">
      <alignment horizontal="center" vertical="center"/>
    </xf>
    <xf numFmtId="0" fontId="44" fillId="6" borderId="20" xfId="0" applyFont="1" applyFill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38" fontId="54" fillId="0" borderId="56" xfId="0" applyNumberFormat="1" applyFont="1" applyBorder="1" applyAlignment="1" applyProtection="1">
      <alignment horizontal="right" vertical="center" indent="1"/>
      <protection hidden="1"/>
    </xf>
    <xf numFmtId="0" fontId="54" fillId="0" borderId="57" xfId="0" applyFont="1" applyBorder="1" applyAlignment="1" applyProtection="1">
      <alignment horizontal="right" vertical="center" indent="1"/>
      <protection hidden="1"/>
    </xf>
    <xf numFmtId="0" fontId="8" fillId="9" borderId="74" xfId="2" applyFont="1" applyFill="1" applyBorder="1" applyAlignment="1" applyProtection="1">
      <alignment horizontal="center" vertical="center"/>
      <protection hidden="1"/>
    </xf>
    <xf numFmtId="0" fontId="8" fillId="9" borderId="62" xfId="2" applyFont="1" applyFill="1" applyBorder="1" applyAlignment="1" applyProtection="1">
      <alignment horizontal="center" vertical="center"/>
      <protection hidden="1"/>
    </xf>
    <xf numFmtId="0" fontId="8" fillId="6" borderId="80" xfId="2" applyFont="1" applyFill="1" applyBorder="1" applyAlignment="1" applyProtection="1">
      <alignment horizontal="center" vertical="center"/>
      <protection hidden="1"/>
    </xf>
    <xf numFmtId="0" fontId="8" fillId="6" borderId="81" xfId="2" applyFont="1" applyFill="1" applyBorder="1" applyAlignment="1" applyProtection="1">
      <alignment horizontal="center" vertical="center"/>
      <protection hidden="1"/>
    </xf>
    <xf numFmtId="0" fontId="11" fillId="3" borderId="84" xfId="0" applyFont="1" applyFill="1" applyBorder="1" applyAlignment="1" applyProtection="1">
      <alignment horizontal="center" vertical="center" shrinkToFit="1"/>
      <protection hidden="1"/>
    </xf>
    <xf numFmtId="0" fontId="11" fillId="3" borderId="12" xfId="0" applyFont="1" applyFill="1" applyBorder="1" applyAlignment="1" applyProtection="1">
      <alignment horizontal="center" vertical="center" shrinkToFit="1"/>
      <protection hidden="1"/>
    </xf>
    <xf numFmtId="38" fontId="54" fillId="10" borderId="16" xfId="1" applyFont="1" applyFill="1" applyBorder="1" applyAlignment="1" applyProtection="1">
      <alignment horizontal="right" vertical="center" indent="1"/>
      <protection hidden="1"/>
    </xf>
    <xf numFmtId="38" fontId="54" fillId="10" borderId="15" xfId="1" applyFont="1" applyFill="1" applyBorder="1" applyAlignment="1" applyProtection="1">
      <alignment horizontal="right" vertical="center" indent="1"/>
      <protection hidden="1"/>
    </xf>
    <xf numFmtId="38" fontId="56" fillId="10" borderId="82" xfId="1" applyFont="1" applyFill="1" applyBorder="1" applyAlignment="1" applyProtection="1">
      <alignment horizontal="right" vertical="center" indent="1"/>
      <protection hidden="1"/>
    </xf>
    <xf numFmtId="38" fontId="56" fillId="10" borderId="81" xfId="1" applyFont="1" applyFill="1" applyBorder="1" applyAlignment="1" applyProtection="1">
      <alignment horizontal="right" vertical="center" indent="1"/>
      <protection hidden="1"/>
    </xf>
    <xf numFmtId="0" fontId="47" fillId="9" borderId="8" xfId="2" applyFont="1" applyFill="1" applyBorder="1" applyAlignment="1">
      <alignment horizontal="center" vertical="center"/>
    </xf>
    <xf numFmtId="0" fontId="47" fillId="9" borderId="42" xfId="2" applyFont="1" applyFill="1" applyBorder="1" applyAlignment="1">
      <alignment horizontal="center" vertical="center"/>
    </xf>
    <xf numFmtId="0" fontId="5" fillId="9" borderId="42" xfId="0" applyFont="1" applyFill="1" applyBorder="1" applyAlignment="1" applyProtection="1">
      <alignment horizontal="center"/>
      <protection hidden="1"/>
    </xf>
    <xf numFmtId="0" fontId="5" fillId="9" borderId="25" xfId="0" applyFont="1" applyFill="1" applyBorder="1" applyAlignment="1" applyProtection="1">
      <alignment horizontal="center"/>
      <protection hidden="1"/>
    </xf>
    <xf numFmtId="38" fontId="54" fillId="9" borderId="16" xfId="1" applyFont="1" applyFill="1" applyBorder="1" applyAlignment="1" applyProtection="1">
      <alignment horizontal="right" vertical="center" indent="1"/>
      <protection hidden="1"/>
    </xf>
    <xf numFmtId="38" fontId="54" fillId="9" borderId="17" xfId="1" applyFont="1" applyFill="1" applyBorder="1" applyAlignment="1" applyProtection="1">
      <alignment horizontal="right" vertical="center" indent="1"/>
      <protection hidden="1"/>
    </xf>
    <xf numFmtId="38" fontId="55" fillId="9" borderId="2" xfId="1" applyFont="1" applyFill="1" applyBorder="1" applyAlignment="1" applyProtection="1">
      <alignment horizontal="right" vertical="center" indent="1"/>
      <protection hidden="1"/>
    </xf>
    <xf numFmtId="38" fontId="55" fillId="9" borderId="16" xfId="1" applyFont="1" applyFill="1" applyBorder="1" applyAlignment="1" applyProtection="1">
      <alignment horizontal="right" vertical="center" indent="1"/>
      <protection hidden="1"/>
    </xf>
    <xf numFmtId="49" fontId="30" fillId="0" borderId="0" xfId="3" applyNumberFormat="1" applyFont="1" applyAlignment="1" applyProtection="1">
      <alignment horizontal="left"/>
      <protection hidden="1"/>
    </xf>
    <xf numFmtId="0" fontId="23" fillId="0" borderId="0" xfId="2" applyFont="1" applyAlignment="1" applyProtection="1">
      <alignment horizontal="center" vertical="center"/>
      <protection hidden="1"/>
    </xf>
    <xf numFmtId="0" fontId="14" fillId="0" borderId="0" xfId="2" applyFont="1" applyAlignment="1" applyProtection="1">
      <alignment horizontal="left" shrinkToFit="1"/>
      <protection hidden="1"/>
    </xf>
    <xf numFmtId="0" fontId="31" fillId="0" borderId="1" xfId="2" applyFont="1" applyBorder="1" applyAlignment="1" applyProtection="1">
      <alignment horizontal="left" vertical="center"/>
      <protection hidden="1"/>
    </xf>
    <xf numFmtId="0" fontId="0" fillId="3" borderId="22" xfId="0" applyFont="1" applyFill="1" applyBorder="1" applyAlignment="1" applyProtection="1">
      <alignment horizontal="center" vertical="center"/>
      <protection hidden="1"/>
    </xf>
    <xf numFmtId="0" fontId="0" fillId="3" borderId="55" xfId="0" applyFont="1" applyFill="1" applyBorder="1" applyAlignment="1" applyProtection="1">
      <alignment horizontal="center" vertical="center"/>
      <protection hidden="1"/>
    </xf>
    <xf numFmtId="0" fontId="11" fillId="3" borderId="58" xfId="0" applyFont="1" applyFill="1" applyBorder="1" applyAlignment="1" applyProtection="1">
      <alignment horizontal="center" vertical="center" shrinkToFit="1"/>
      <protection hidden="1"/>
    </xf>
    <xf numFmtId="0" fontId="11" fillId="3" borderId="45" xfId="0" applyFont="1" applyFill="1" applyBorder="1" applyAlignment="1" applyProtection="1">
      <alignment horizontal="center" vertical="center" shrinkToFit="1"/>
      <protection hidden="1"/>
    </xf>
    <xf numFmtId="0" fontId="11" fillId="3" borderId="41" xfId="0" applyFont="1" applyFill="1" applyBorder="1" applyAlignment="1" applyProtection="1">
      <alignment horizontal="center" vertical="center" shrinkToFit="1"/>
      <protection hidden="1"/>
    </xf>
    <xf numFmtId="0" fontId="44" fillId="3" borderId="22" xfId="0" applyFont="1" applyFill="1" applyBorder="1" applyAlignment="1" applyProtection="1">
      <alignment horizontal="center" vertical="center"/>
      <protection hidden="1"/>
    </xf>
    <xf numFmtId="0" fontId="44" fillId="3" borderId="23" xfId="0" applyFont="1" applyFill="1" applyBorder="1" applyAlignment="1" applyProtection="1">
      <alignment horizontal="center" vertical="center"/>
      <protection hidden="1"/>
    </xf>
    <xf numFmtId="0" fontId="11" fillId="3" borderId="25" xfId="0" applyFont="1" applyFill="1" applyBorder="1" applyAlignment="1" applyProtection="1">
      <alignment horizontal="center" vertical="center" shrinkToFit="1"/>
      <protection hidden="1"/>
    </xf>
    <xf numFmtId="0" fontId="11" fillId="3" borderId="22" xfId="0" applyFont="1" applyFill="1" applyBorder="1" applyAlignment="1" applyProtection="1">
      <alignment horizontal="center" vertical="center" shrinkToFit="1"/>
      <protection hidden="1"/>
    </xf>
    <xf numFmtId="0" fontId="11" fillId="3" borderId="20" xfId="0" applyFont="1" applyFill="1" applyBorder="1" applyAlignment="1" applyProtection="1">
      <alignment horizontal="center" vertical="center" shrinkToFit="1"/>
      <protection hidden="1"/>
    </xf>
    <xf numFmtId="38" fontId="5" fillId="0" borderId="0" xfId="1" applyFont="1" applyFill="1" applyBorder="1" applyAlignment="1" applyProtection="1">
      <alignment horizontal="center" vertical="center"/>
      <protection hidden="1"/>
    </xf>
    <xf numFmtId="0" fontId="5" fillId="9" borderId="71" xfId="0" applyFont="1" applyFill="1" applyBorder="1" applyAlignment="1" applyProtection="1">
      <alignment horizontal="center" vertical="center"/>
      <protection hidden="1"/>
    </xf>
    <xf numFmtId="0" fontId="5" fillId="9" borderId="73" xfId="0" applyFont="1" applyFill="1" applyBorder="1" applyAlignment="1" applyProtection="1">
      <alignment horizontal="center" vertical="center"/>
      <protection hidden="1"/>
    </xf>
    <xf numFmtId="0" fontId="12" fillId="9" borderId="38" xfId="0" applyFont="1" applyFill="1" applyBorder="1" applyAlignment="1" applyProtection="1">
      <alignment horizontal="right" vertical="center"/>
      <protection hidden="1"/>
    </xf>
    <xf numFmtId="0" fontId="12" fillId="9" borderId="37" xfId="0" applyFont="1" applyFill="1" applyBorder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right" vertical="center"/>
      <protection hidden="1"/>
    </xf>
    <xf numFmtId="38" fontId="54" fillId="9" borderId="13" xfId="1" applyFont="1" applyFill="1" applyBorder="1" applyAlignment="1" applyProtection="1">
      <alignment horizontal="right" vertical="center" indent="1"/>
      <protection hidden="1"/>
    </xf>
    <xf numFmtId="38" fontId="54" fillId="9" borderId="14" xfId="1" applyFont="1" applyFill="1" applyBorder="1" applyAlignment="1" applyProtection="1">
      <alignment horizontal="right" vertical="center" indent="1"/>
      <protection hidden="1"/>
    </xf>
    <xf numFmtId="38" fontId="55" fillId="9" borderId="7" xfId="1" applyFont="1" applyFill="1" applyBorder="1" applyAlignment="1" applyProtection="1">
      <alignment horizontal="right" vertical="center" indent="1"/>
      <protection hidden="1"/>
    </xf>
    <xf numFmtId="38" fontId="55" fillId="9" borderId="48" xfId="1" applyFont="1" applyFill="1" applyBorder="1" applyAlignment="1" applyProtection="1">
      <alignment horizontal="right" vertical="center" indent="1"/>
      <protection hidden="1"/>
    </xf>
    <xf numFmtId="38" fontId="54" fillId="9" borderId="19" xfId="1" applyFont="1" applyFill="1" applyBorder="1" applyAlignment="1" applyProtection="1">
      <alignment horizontal="right" vertical="center" indent="1"/>
      <protection hidden="1"/>
    </xf>
    <xf numFmtId="38" fontId="54" fillId="9" borderId="24" xfId="1" applyFont="1" applyFill="1" applyBorder="1" applyAlignment="1" applyProtection="1">
      <alignment horizontal="right" vertical="center" indent="1"/>
      <protection hidden="1"/>
    </xf>
    <xf numFmtId="38" fontId="55" fillId="10" borderId="2" xfId="1" applyFont="1" applyFill="1" applyBorder="1" applyAlignment="1" applyProtection="1">
      <alignment horizontal="right" vertical="center" indent="1"/>
      <protection hidden="1"/>
    </xf>
    <xf numFmtId="38" fontId="55" fillId="10" borderId="5" xfId="1" applyFont="1" applyFill="1" applyBorder="1" applyAlignment="1" applyProtection="1">
      <alignment horizontal="right" vertical="center" indent="1"/>
      <protection hidden="1"/>
    </xf>
    <xf numFmtId="0" fontId="11" fillId="3" borderId="44" xfId="0" applyFont="1" applyFill="1" applyBorder="1" applyAlignment="1" applyProtection="1">
      <alignment horizontal="center" vertical="center" shrinkToFit="1"/>
      <protection hidden="1"/>
    </xf>
    <xf numFmtId="38" fontId="56" fillId="10" borderId="40" xfId="1" applyFont="1" applyFill="1" applyBorder="1" applyAlignment="1" applyProtection="1">
      <alignment horizontal="right" vertical="center" indent="1"/>
      <protection hidden="1"/>
    </xf>
    <xf numFmtId="38" fontId="56" fillId="10" borderId="0" xfId="1" applyFont="1" applyFill="1" applyBorder="1" applyAlignment="1" applyProtection="1">
      <alignment horizontal="right" vertical="center" indent="1"/>
      <protection hidden="1"/>
    </xf>
    <xf numFmtId="38" fontId="55" fillId="10" borderId="61" xfId="1" applyFont="1" applyFill="1" applyBorder="1" applyAlignment="1" applyProtection="1">
      <alignment horizontal="right" vertical="center" indent="1"/>
      <protection hidden="1"/>
    </xf>
    <xf numFmtId="38" fontId="55" fillId="10" borderId="40" xfId="1" applyFont="1" applyFill="1" applyBorder="1" applyAlignment="1" applyProtection="1">
      <alignment horizontal="right" vertical="center" indent="1"/>
      <protection hidden="1"/>
    </xf>
    <xf numFmtId="0" fontId="38" fillId="6" borderId="45" xfId="2" applyFont="1" applyFill="1" applyBorder="1" applyAlignment="1" applyProtection="1">
      <alignment horizontal="center" vertical="center" shrinkToFit="1"/>
      <protection hidden="1"/>
    </xf>
    <xf numFmtId="38" fontId="54" fillId="9" borderId="48" xfId="1" applyFont="1" applyFill="1" applyBorder="1" applyAlignment="1" applyProtection="1">
      <alignment horizontal="right" vertical="center" indent="1"/>
      <protection hidden="1"/>
    </xf>
    <xf numFmtId="38" fontId="54" fillId="9" borderId="12" xfId="1" applyFont="1" applyFill="1" applyBorder="1" applyAlignment="1" applyProtection="1">
      <alignment horizontal="right" vertical="center" indent="1"/>
      <protection hidden="1"/>
    </xf>
    <xf numFmtId="38" fontId="56" fillId="9" borderId="16" xfId="1" applyFont="1" applyFill="1" applyBorder="1" applyAlignment="1" applyProtection="1">
      <alignment horizontal="right" vertical="center" indent="1"/>
      <protection hidden="1"/>
    </xf>
    <xf numFmtId="38" fontId="56" fillId="9" borderId="17" xfId="1" applyFont="1" applyFill="1" applyBorder="1" applyAlignment="1" applyProtection="1">
      <alignment horizontal="right" vertical="center" indent="1"/>
      <protection hidden="1"/>
    </xf>
    <xf numFmtId="38" fontId="54" fillId="9" borderId="47" xfId="1" applyFont="1" applyFill="1" applyBorder="1" applyAlignment="1" applyProtection="1">
      <alignment horizontal="right" vertical="center" indent="1"/>
      <protection hidden="1"/>
    </xf>
    <xf numFmtId="38" fontId="55" fillId="9" borderId="6" xfId="1" applyFont="1" applyFill="1" applyBorder="1" applyAlignment="1" applyProtection="1">
      <alignment horizontal="right" vertical="center" indent="1"/>
      <protection hidden="1"/>
    </xf>
    <xf numFmtId="38" fontId="55" fillId="9" borderId="19" xfId="1" applyFont="1" applyFill="1" applyBorder="1" applyAlignment="1" applyProtection="1">
      <alignment horizontal="right" vertical="center" indent="1"/>
      <protection hidden="1"/>
    </xf>
    <xf numFmtId="38" fontId="55" fillId="10" borderId="82" xfId="1" applyFont="1" applyFill="1" applyBorder="1" applyAlignment="1" applyProtection="1">
      <alignment horizontal="right" vertical="center" indent="1"/>
      <protection hidden="1"/>
    </xf>
    <xf numFmtId="38" fontId="55" fillId="10" borderId="83" xfId="1" applyFont="1" applyFill="1" applyBorder="1" applyAlignment="1" applyProtection="1">
      <alignment horizontal="right" vertical="center" indent="1"/>
      <protection hidden="1"/>
    </xf>
    <xf numFmtId="38" fontId="46" fillId="0" borderId="79" xfId="1" applyFont="1" applyFill="1" applyBorder="1" applyAlignment="1" applyProtection="1">
      <alignment horizontal="right" vertical="center"/>
      <protection hidden="1"/>
    </xf>
    <xf numFmtId="38" fontId="56" fillId="9" borderId="82" xfId="1" applyFont="1" applyFill="1" applyBorder="1" applyAlignment="1" applyProtection="1">
      <alignment horizontal="right" vertical="center" indent="1"/>
      <protection hidden="1"/>
    </xf>
    <xf numFmtId="38" fontId="56" fillId="9" borderId="81" xfId="1" applyFont="1" applyFill="1" applyBorder="1" applyAlignment="1" applyProtection="1">
      <alignment horizontal="right" vertical="center" indent="1"/>
      <protection hidden="1"/>
    </xf>
    <xf numFmtId="38" fontId="57" fillId="9" borderId="82" xfId="1" applyFont="1" applyFill="1" applyBorder="1" applyAlignment="1" applyProtection="1">
      <alignment horizontal="right" vertical="center" indent="1"/>
      <protection hidden="1"/>
    </xf>
    <xf numFmtId="38" fontId="57" fillId="9" borderId="83" xfId="1" applyFont="1" applyFill="1" applyBorder="1" applyAlignment="1" applyProtection="1">
      <alignment horizontal="right" vertical="center" indent="1"/>
      <protection hidden="1"/>
    </xf>
    <xf numFmtId="38" fontId="56" fillId="9" borderId="63" xfId="1" applyFont="1" applyFill="1" applyBorder="1" applyAlignment="1" applyProtection="1">
      <alignment horizontal="right" vertical="center" indent="1"/>
      <protection hidden="1"/>
    </xf>
    <xf numFmtId="38" fontId="56" fillId="9" borderId="62" xfId="1" applyFont="1" applyFill="1" applyBorder="1" applyAlignment="1" applyProtection="1">
      <alignment horizontal="right" vertical="center" indent="1"/>
      <protection hidden="1"/>
    </xf>
    <xf numFmtId="38" fontId="57" fillId="9" borderId="63" xfId="1" applyFont="1" applyFill="1" applyBorder="1" applyAlignment="1" applyProtection="1">
      <alignment horizontal="right" vertical="center" indent="1"/>
      <protection hidden="1"/>
    </xf>
    <xf numFmtId="38" fontId="57" fillId="9" borderId="75" xfId="1" applyFont="1" applyFill="1" applyBorder="1" applyAlignment="1" applyProtection="1">
      <alignment horizontal="right" vertical="center" indent="1"/>
      <protection hidden="1"/>
    </xf>
    <xf numFmtId="0" fontId="59" fillId="3" borderId="22" xfId="0" applyFont="1" applyFill="1" applyBorder="1" applyAlignment="1">
      <alignment horizontal="center" vertical="center" wrapText="1"/>
    </xf>
    <xf numFmtId="0" fontId="59" fillId="3" borderId="55" xfId="0" applyFont="1" applyFill="1" applyBorder="1" applyAlignment="1">
      <alignment horizontal="center" vertical="center" wrapText="1"/>
    </xf>
    <xf numFmtId="0" fontId="62" fillId="3" borderId="9" xfId="0" applyFont="1" applyFill="1" applyBorder="1" applyAlignment="1">
      <alignment horizontal="center" vertical="center"/>
    </xf>
    <xf numFmtId="0" fontId="62" fillId="3" borderId="56" xfId="0" applyFont="1" applyFill="1" applyBorder="1" applyAlignment="1">
      <alignment horizontal="center" vertical="center"/>
    </xf>
    <xf numFmtId="38" fontId="65" fillId="0" borderId="2" xfId="1" applyFont="1" applyBorder="1" applyAlignment="1" applyProtection="1">
      <alignment horizontal="right" vertical="center" shrinkToFit="1"/>
      <protection locked="0"/>
    </xf>
    <xf numFmtId="38" fontId="65" fillId="0" borderId="39" xfId="1" applyFont="1" applyBorder="1" applyAlignment="1" applyProtection="1">
      <alignment horizontal="right" vertical="center" shrinkToFit="1"/>
      <protection locked="0"/>
    </xf>
    <xf numFmtId="38" fontId="65" fillId="0" borderId="16" xfId="1" applyFont="1" applyBorder="1" applyAlignment="1" applyProtection="1">
      <alignment horizontal="right" vertical="center" shrinkToFit="1"/>
      <protection locked="0"/>
    </xf>
    <xf numFmtId="38" fontId="65" fillId="0" borderId="26" xfId="1" applyFont="1" applyBorder="1" applyAlignment="1" applyProtection="1">
      <alignment horizontal="right" vertical="center" shrinkToFit="1"/>
      <protection locked="0"/>
    </xf>
    <xf numFmtId="0" fontId="21" fillId="3" borderId="4" xfId="0" applyFont="1" applyFill="1" applyBorder="1" applyAlignment="1">
      <alignment horizontal="center" vertical="center" shrinkToFit="1"/>
    </xf>
    <xf numFmtId="0" fontId="21" fillId="3" borderId="31" xfId="0" applyFont="1" applyFill="1" applyBorder="1" applyAlignment="1">
      <alignment horizontal="center" vertical="center" shrinkToFit="1"/>
    </xf>
    <xf numFmtId="0" fontId="21" fillId="3" borderId="15" xfId="0" applyFont="1" applyFill="1" applyBorder="1" applyAlignment="1">
      <alignment horizontal="center" vertical="center" shrinkToFit="1"/>
    </xf>
    <xf numFmtId="0" fontId="21" fillId="3" borderId="33" xfId="0" applyFont="1" applyFill="1" applyBorder="1" applyAlignment="1">
      <alignment horizontal="center" vertical="center" shrinkToFit="1"/>
    </xf>
    <xf numFmtId="0" fontId="58" fillId="0" borderId="2" xfId="0" applyFont="1" applyBorder="1" applyAlignment="1" applyProtection="1">
      <alignment horizontal="left" vertical="center" wrapText="1"/>
      <protection locked="0"/>
    </xf>
    <xf numFmtId="0" fontId="58" fillId="0" borderId="39" xfId="0" applyFont="1" applyBorder="1" applyAlignment="1" applyProtection="1">
      <alignment horizontal="left" vertical="center" wrapText="1"/>
      <protection locked="0"/>
    </xf>
    <xf numFmtId="0" fontId="58" fillId="0" borderId="16" xfId="0" applyFont="1" applyBorder="1" applyAlignment="1" applyProtection="1">
      <alignment horizontal="center" vertical="center" wrapText="1"/>
      <protection locked="0"/>
    </xf>
    <xf numFmtId="0" fontId="58" fillId="0" borderId="26" xfId="0" applyFont="1" applyBorder="1" applyAlignment="1" applyProtection="1">
      <alignment horizontal="center" vertical="center" wrapText="1"/>
      <protection locked="0"/>
    </xf>
    <xf numFmtId="0" fontId="58" fillId="0" borderId="59" xfId="0" applyFont="1" applyBorder="1" applyAlignment="1" applyProtection="1">
      <alignment horizontal="center" vertical="center" shrinkToFit="1"/>
      <protection locked="0"/>
    </xf>
    <xf numFmtId="0" fontId="58" fillId="0" borderId="64" xfId="0" applyFont="1" applyBorder="1" applyAlignment="1" applyProtection="1">
      <alignment horizontal="center" vertical="center" shrinkToFit="1"/>
      <protection locked="0"/>
    </xf>
    <xf numFmtId="38" fontId="65" fillId="9" borderId="15" xfId="1" applyFont="1" applyFill="1" applyBorder="1" applyAlignment="1" applyProtection="1">
      <alignment horizontal="right" vertical="center" shrinkToFit="1"/>
      <protection hidden="1"/>
    </xf>
    <xf numFmtId="38" fontId="65" fillId="9" borderId="33" xfId="1" applyFont="1" applyFill="1" applyBorder="1" applyAlignment="1" applyProtection="1">
      <alignment horizontal="right" vertical="center" shrinkToFit="1"/>
      <protection hidden="1"/>
    </xf>
    <xf numFmtId="0" fontId="6" fillId="0" borderId="1" xfId="0" applyFont="1" applyBorder="1" applyAlignment="1">
      <alignment horizontal="left" vertical="center"/>
    </xf>
    <xf numFmtId="0" fontId="63" fillId="3" borderId="22" xfId="0" applyFont="1" applyFill="1" applyBorder="1" applyAlignment="1">
      <alignment horizontal="center" vertical="center"/>
    </xf>
    <xf numFmtId="0" fontId="63" fillId="3" borderId="23" xfId="0" applyFont="1" applyFill="1" applyBorder="1" applyAlignment="1">
      <alignment horizontal="center" vertical="center"/>
    </xf>
    <xf numFmtId="0" fontId="19" fillId="0" borderId="54" xfId="0" applyFont="1" applyBorder="1" applyAlignment="1" applyProtection="1">
      <alignment horizontal="center"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59" fillId="3" borderId="22" xfId="0" applyFont="1" applyFill="1" applyBorder="1" applyAlignment="1">
      <alignment horizontal="center" vertical="center"/>
    </xf>
    <xf numFmtId="0" fontId="59" fillId="3" borderId="55" xfId="0" applyFont="1" applyFill="1" applyBorder="1" applyAlignment="1">
      <alignment horizontal="center" vertical="center"/>
    </xf>
    <xf numFmtId="0" fontId="48" fillId="0" borderId="23" xfId="0" applyFont="1" applyFill="1" applyBorder="1" applyAlignment="1" applyProtection="1">
      <alignment horizontal="left" vertical="center" shrinkToFit="1"/>
      <protection locked="0"/>
    </xf>
    <xf numFmtId="0" fontId="48" fillId="0" borderId="20" xfId="0" applyFont="1" applyFill="1" applyBorder="1" applyAlignment="1" applyProtection="1">
      <alignment horizontal="left" vertical="center" shrinkToFit="1"/>
      <protection locked="0"/>
    </xf>
    <xf numFmtId="38" fontId="65" fillId="0" borderId="3" xfId="1" applyFont="1" applyBorder="1" applyAlignment="1" applyProtection="1">
      <alignment horizontal="right" vertical="center" shrinkToFit="1"/>
      <protection locked="0"/>
    </xf>
    <xf numFmtId="38" fontId="65" fillId="0" borderId="13" xfId="1" applyFont="1" applyBorder="1" applyAlignment="1" applyProtection="1">
      <alignment horizontal="right" vertical="center" shrinkToFit="1"/>
      <protection locked="0"/>
    </xf>
    <xf numFmtId="0" fontId="48" fillId="0" borderId="29" xfId="0" applyFont="1" applyFill="1" applyBorder="1" applyAlignment="1" applyProtection="1">
      <alignment horizontal="center" vertical="center" shrinkToFit="1"/>
      <protection locked="0"/>
    </xf>
    <xf numFmtId="0" fontId="48" fillId="0" borderId="4" xfId="0" applyFont="1" applyFill="1" applyBorder="1" applyAlignment="1" applyProtection="1">
      <alignment horizontal="center" vertical="center" shrinkToFit="1"/>
      <protection locked="0"/>
    </xf>
    <xf numFmtId="0" fontId="48" fillId="0" borderId="31" xfId="0" applyFont="1" applyFill="1" applyBorder="1" applyAlignment="1" applyProtection="1">
      <alignment horizontal="center" vertical="center" shrinkToFit="1"/>
      <protection locked="0"/>
    </xf>
    <xf numFmtId="0" fontId="48" fillId="0" borderId="32" xfId="0" applyFont="1" applyFill="1" applyBorder="1" applyAlignment="1" applyProtection="1">
      <alignment horizontal="center" vertical="center" shrinkToFit="1"/>
      <protection locked="0"/>
    </xf>
    <xf numFmtId="0" fontId="48" fillId="0" borderId="15" xfId="0" applyFont="1" applyFill="1" applyBorder="1" applyAlignment="1" applyProtection="1">
      <alignment horizontal="center" vertical="center" shrinkToFit="1"/>
      <protection locked="0"/>
    </xf>
    <xf numFmtId="0" fontId="48" fillId="0" borderId="33" xfId="0" applyFont="1" applyFill="1" applyBorder="1" applyAlignment="1" applyProtection="1">
      <alignment horizontal="center" vertical="center" shrinkToFit="1"/>
      <protection locked="0"/>
    </xf>
    <xf numFmtId="0" fontId="58" fillId="0" borderId="3" xfId="0" applyFont="1" applyBorder="1" applyAlignment="1" applyProtection="1">
      <alignment horizontal="left" vertical="center" wrapText="1"/>
      <protection locked="0"/>
    </xf>
    <xf numFmtId="0" fontId="58" fillId="0" borderId="13" xfId="0" applyFont="1" applyBorder="1" applyAlignment="1" applyProtection="1">
      <alignment horizontal="center" vertical="center" wrapText="1"/>
      <protection locked="0"/>
    </xf>
    <xf numFmtId="0" fontId="58" fillId="0" borderId="65" xfId="0" applyFont="1" applyBorder="1" applyAlignment="1" applyProtection="1">
      <alignment horizontal="center" vertical="center" shrinkToFit="1"/>
      <protection locked="0"/>
    </xf>
    <xf numFmtId="38" fontId="65" fillId="9" borderId="32" xfId="1" applyFont="1" applyFill="1" applyBorder="1" applyAlignment="1" applyProtection="1">
      <alignment horizontal="right" vertical="center" shrinkToFit="1"/>
      <protection hidden="1"/>
    </xf>
    <xf numFmtId="38" fontId="65" fillId="9" borderId="47" xfId="1" applyFont="1" applyFill="1" applyBorder="1" applyAlignment="1" applyProtection="1">
      <alignment horizontal="right" vertical="center" shrinkToFit="1"/>
      <protection hidden="1"/>
    </xf>
    <xf numFmtId="38" fontId="65" fillId="0" borderId="6" xfId="1" applyFont="1" applyBorder="1" applyAlignment="1" applyProtection="1">
      <alignment horizontal="right" vertical="center" shrinkToFit="1"/>
      <protection locked="0"/>
    </xf>
    <xf numFmtId="0" fontId="16" fillId="0" borderId="0" xfId="0" applyFont="1" applyAlignment="1">
      <alignment horizontal="left" vertical="center"/>
    </xf>
    <xf numFmtId="0" fontId="38" fillId="3" borderId="9" xfId="0" applyFont="1" applyFill="1" applyBorder="1" applyAlignment="1">
      <alignment horizontal="center" vertical="center"/>
    </xf>
    <xf numFmtId="0" fontId="38" fillId="3" borderId="56" xfId="0" applyFont="1" applyFill="1" applyBorder="1" applyAlignment="1">
      <alignment horizontal="center" vertical="center"/>
    </xf>
    <xf numFmtId="0" fontId="43" fillId="3" borderId="4" xfId="0" applyFont="1" applyFill="1" applyBorder="1" applyAlignment="1">
      <alignment horizontal="center" vertical="center" shrinkToFit="1"/>
    </xf>
    <xf numFmtId="0" fontId="43" fillId="3" borderId="31" xfId="0" applyFont="1" applyFill="1" applyBorder="1" applyAlignment="1">
      <alignment horizontal="center" vertical="center" shrinkToFit="1"/>
    </xf>
    <xf numFmtId="0" fontId="43" fillId="3" borderId="15" xfId="0" applyFont="1" applyFill="1" applyBorder="1" applyAlignment="1">
      <alignment horizontal="center" vertical="center" shrinkToFit="1"/>
    </xf>
    <xf numFmtId="0" fontId="43" fillId="3" borderId="33" xfId="0" applyFont="1" applyFill="1" applyBorder="1" applyAlignment="1">
      <alignment horizontal="center" vertical="center" shrinkToFit="1"/>
    </xf>
    <xf numFmtId="0" fontId="69" fillId="3" borderId="22" xfId="0" applyFont="1" applyFill="1" applyBorder="1" applyAlignment="1">
      <alignment horizontal="center" vertical="center" wrapText="1"/>
    </xf>
    <xf numFmtId="0" fontId="69" fillId="3" borderId="55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50" fillId="0" borderId="54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179" fontId="50" fillId="0" borderId="54" xfId="0" applyNumberFormat="1" applyFont="1" applyFill="1" applyBorder="1" applyAlignment="1" applyProtection="1">
      <alignment horizontal="center" vertical="center"/>
      <protection locked="0"/>
    </xf>
    <xf numFmtId="179" fontId="50" fillId="0" borderId="23" xfId="0" applyNumberFormat="1" applyFont="1" applyFill="1" applyBorder="1" applyAlignment="1" applyProtection="1">
      <alignment horizontal="center" vertical="center"/>
      <protection locked="0"/>
    </xf>
    <xf numFmtId="179" fontId="50" fillId="0" borderId="20" xfId="0" applyNumberFormat="1" applyFont="1" applyFill="1" applyBorder="1" applyAlignment="1" applyProtection="1">
      <alignment horizontal="center" vertical="center"/>
      <protection locked="0"/>
    </xf>
    <xf numFmtId="0" fontId="52" fillId="3" borderId="22" xfId="0" applyFont="1" applyFill="1" applyBorder="1" applyAlignment="1">
      <alignment horizontal="center" vertical="center" wrapText="1"/>
    </xf>
    <xf numFmtId="0" fontId="52" fillId="3" borderId="55" xfId="0" applyFont="1" applyFill="1" applyBorder="1" applyAlignment="1">
      <alignment horizontal="center" vertical="center" wrapText="1"/>
    </xf>
    <xf numFmtId="0" fontId="52" fillId="3" borderId="9" xfId="0" applyFont="1" applyFill="1" applyBorder="1" applyAlignment="1">
      <alignment horizontal="center" vertical="center"/>
    </xf>
    <xf numFmtId="0" fontId="52" fillId="3" borderId="56" xfId="0" applyFont="1" applyFill="1" applyBorder="1" applyAlignment="1">
      <alignment horizontal="center" vertical="center"/>
    </xf>
    <xf numFmtId="38" fontId="49" fillId="0" borderId="43" xfId="1" applyFont="1" applyBorder="1" applyAlignment="1" applyProtection="1">
      <alignment horizontal="right" vertical="center"/>
      <protection locked="0"/>
    </xf>
    <xf numFmtId="38" fontId="49" fillId="0" borderId="11" xfId="1" applyFont="1" applyBorder="1" applyAlignment="1" applyProtection="1">
      <alignment horizontal="right" vertical="center"/>
      <protection locked="0"/>
    </xf>
    <xf numFmtId="0" fontId="50" fillId="0" borderId="4" xfId="0" applyFont="1" applyFill="1" applyBorder="1" applyAlignment="1" applyProtection="1">
      <alignment horizontal="center" vertical="center"/>
      <protection locked="0"/>
    </xf>
    <xf numFmtId="0" fontId="50" fillId="0" borderId="2" xfId="0" applyFont="1" applyFill="1" applyBorder="1" applyAlignment="1" applyProtection="1">
      <alignment horizontal="center" vertical="center"/>
      <protection locked="0"/>
    </xf>
    <xf numFmtId="0" fontId="50" fillId="0" borderId="31" xfId="0" applyFont="1" applyFill="1" applyBorder="1" applyAlignment="1" applyProtection="1">
      <alignment horizontal="center" vertical="center"/>
      <protection locked="0"/>
    </xf>
    <xf numFmtId="0" fontId="50" fillId="0" borderId="39" xfId="0" applyFont="1" applyFill="1" applyBorder="1" applyAlignment="1" applyProtection="1">
      <alignment horizontal="center" vertical="center"/>
      <protection locked="0"/>
    </xf>
    <xf numFmtId="0" fontId="51" fillId="0" borderId="2" xfId="0" applyFont="1" applyBorder="1" applyAlignment="1" applyProtection="1">
      <alignment horizontal="center" vertical="center" wrapText="1"/>
      <protection locked="0"/>
    </xf>
    <xf numFmtId="0" fontId="51" fillId="0" borderId="39" xfId="0" applyFont="1" applyBorder="1" applyAlignment="1" applyProtection="1">
      <alignment horizontal="center" vertical="center" wrapText="1"/>
      <protection locked="0"/>
    </xf>
    <xf numFmtId="0" fontId="51" fillId="0" borderId="16" xfId="0" applyFont="1" applyBorder="1" applyAlignment="1" applyProtection="1">
      <alignment horizontal="center" vertical="center" wrapText="1"/>
      <protection locked="0"/>
    </xf>
    <xf numFmtId="0" fontId="51" fillId="0" borderId="26" xfId="0" applyFont="1" applyBorder="1" applyAlignment="1" applyProtection="1">
      <alignment horizontal="center" vertical="center" wrapText="1"/>
      <protection locked="0"/>
    </xf>
    <xf numFmtId="38" fontId="49" fillId="9" borderId="15" xfId="1" applyFont="1" applyFill="1" applyBorder="1" applyAlignment="1" applyProtection="1">
      <alignment horizontal="right" vertical="center"/>
      <protection hidden="1"/>
    </xf>
    <xf numFmtId="38" fontId="49" fillId="9" borderId="33" xfId="1" applyFont="1" applyFill="1" applyBorder="1" applyAlignment="1" applyProtection="1">
      <alignment horizontal="right" vertical="center"/>
      <protection hidden="1"/>
    </xf>
    <xf numFmtId="38" fontId="49" fillId="0" borderId="2" xfId="1" applyFont="1" applyBorder="1" applyAlignment="1" applyProtection="1">
      <alignment horizontal="right" vertical="center"/>
      <protection locked="0"/>
    </xf>
    <xf numFmtId="38" fontId="49" fillId="0" borderId="39" xfId="1" applyFont="1" applyBorder="1" applyAlignment="1" applyProtection="1">
      <alignment horizontal="right" vertical="center"/>
      <protection locked="0"/>
    </xf>
    <xf numFmtId="0" fontId="41" fillId="3" borderId="22" xfId="0" applyFont="1" applyFill="1" applyBorder="1" applyAlignment="1">
      <alignment horizontal="center" vertical="center"/>
    </xf>
    <xf numFmtId="0" fontId="41" fillId="3" borderId="23" xfId="0" applyFont="1" applyFill="1" applyBorder="1" applyAlignment="1">
      <alignment horizontal="center" vertical="center"/>
    </xf>
    <xf numFmtId="179" fontId="48" fillId="0" borderId="54" xfId="0" applyNumberFormat="1" applyFont="1" applyFill="1" applyBorder="1" applyAlignment="1" applyProtection="1">
      <alignment horizontal="center" vertical="center"/>
      <protection locked="0"/>
    </xf>
    <xf numFmtId="179" fontId="48" fillId="0" borderId="23" xfId="0" applyNumberFormat="1" applyFont="1" applyFill="1" applyBorder="1" applyAlignment="1" applyProtection="1">
      <alignment horizontal="center" vertical="center"/>
      <protection locked="0"/>
    </xf>
    <xf numFmtId="179" fontId="48" fillId="0" borderId="20" xfId="0" applyNumberFormat="1" applyFont="1" applyFill="1" applyBorder="1" applyAlignment="1" applyProtection="1">
      <alignment horizontal="center" vertical="center"/>
      <protection locked="0"/>
    </xf>
    <xf numFmtId="38" fontId="49" fillId="9" borderId="47" xfId="1" applyFont="1" applyFill="1" applyBorder="1" applyAlignment="1" applyProtection="1">
      <alignment horizontal="right" vertical="center"/>
      <protection hidden="1"/>
    </xf>
    <xf numFmtId="38" fontId="49" fillId="0" borderId="6" xfId="1" applyFont="1" applyBorder="1" applyAlignment="1" applyProtection="1">
      <alignment horizontal="right" vertical="center"/>
      <protection locked="0"/>
    </xf>
    <xf numFmtId="178" fontId="65" fillId="0" borderId="13" xfId="0" applyNumberFormat="1" applyFont="1" applyBorder="1" applyAlignment="1" applyProtection="1">
      <alignment horizontal="right" vertical="center"/>
      <protection locked="0"/>
    </xf>
    <xf numFmtId="178" fontId="65" fillId="0" borderId="16" xfId="0" applyNumberFormat="1" applyFont="1" applyBorder="1" applyAlignment="1" applyProtection="1">
      <alignment horizontal="right" vertical="center"/>
      <protection locked="0"/>
    </xf>
    <xf numFmtId="178" fontId="65" fillId="0" borderId="26" xfId="0" applyNumberFormat="1" applyFont="1" applyBorder="1" applyAlignment="1" applyProtection="1">
      <alignment horizontal="right" vertical="center"/>
      <protection locked="0"/>
    </xf>
    <xf numFmtId="0" fontId="48" fillId="0" borderId="58" xfId="0" applyFont="1" applyBorder="1" applyAlignment="1" applyProtection="1">
      <alignment horizontal="center" vertical="center" wrapText="1"/>
      <protection locked="0"/>
    </xf>
    <xf numFmtId="0" fontId="48" fillId="0" borderId="46" xfId="0" applyFont="1" applyBorder="1" applyAlignment="1" applyProtection="1">
      <alignment horizontal="center" vertical="center" wrapText="1"/>
      <protection locked="0"/>
    </xf>
    <xf numFmtId="0" fontId="48" fillId="0" borderId="45" xfId="0" applyFont="1" applyBorder="1" applyAlignment="1" applyProtection="1">
      <alignment horizontal="center" vertical="center" wrapText="1"/>
      <protection locked="0"/>
    </xf>
    <xf numFmtId="0" fontId="48" fillId="0" borderId="44" xfId="0" applyFont="1" applyBorder="1" applyAlignment="1" applyProtection="1">
      <alignment horizontal="center" vertical="center" wrapText="1"/>
      <protection locked="0"/>
    </xf>
    <xf numFmtId="0" fontId="48" fillId="0" borderId="41" xfId="0" applyFont="1" applyBorder="1" applyAlignment="1" applyProtection="1">
      <alignment horizontal="center" vertical="center" wrapText="1"/>
      <protection locked="0"/>
    </xf>
    <xf numFmtId="0" fontId="48" fillId="0" borderId="37" xfId="0" applyFont="1" applyBorder="1" applyAlignment="1" applyProtection="1">
      <alignment horizontal="center" vertical="center" wrapText="1"/>
      <protection locked="0"/>
    </xf>
    <xf numFmtId="0" fontId="58" fillId="0" borderId="3" xfId="0" applyFont="1" applyBorder="1" applyAlignment="1" applyProtection="1">
      <alignment horizontal="center" vertical="center" wrapText="1"/>
      <protection locked="0"/>
    </xf>
    <xf numFmtId="0" fontId="58" fillId="0" borderId="2" xfId="0" applyFont="1" applyBorder="1" applyAlignment="1" applyProtection="1">
      <alignment horizontal="center" vertical="center" wrapText="1"/>
      <protection locked="0"/>
    </xf>
    <xf numFmtId="0" fontId="58" fillId="0" borderId="39" xfId="0" applyFont="1" applyBorder="1" applyAlignment="1" applyProtection="1">
      <alignment horizontal="center" vertical="center" wrapText="1"/>
      <protection locked="0"/>
    </xf>
    <xf numFmtId="178" fontId="65" fillId="9" borderId="32" xfId="0" applyNumberFormat="1" applyFont="1" applyFill="1" applyBorder="1" applyAlignment="1" applyProtection="1">
      <alignment horizontal="right" vertical="center"/>
      <protection hidden="1"/>
    </xf>
    <xf numFmtId="178" fontId="65" fillId="9" borderId="15" xfId="0" applyNumberFormat="1" applyFont="1" applyFill="1" applyBorder="1" applyAlignment="1" applyProtection="1">
      <alignment horizontal="right" vertical="center"/>
      <protection hidden="1"/>
    </xf>
    <xf numFmtId="178" fontId="65" fillId="9" borderId="33" xfId="0" applyNumberFormat="1" applyFont="1" applyFill="1" applyBorder="1" applyAlignment="1" applyProtection="1">
      <alignment horizontal="right" vertical="center"/>
      <protection hidden="1"/>
    </xf>
    <xf numFmtId="178" fontId="65" fillId="0" borderId="3" xfId="0" applyNumberFormat="1" applyFont="1" applyBorder="1" applyAlignment="1" applyProtection="1">
      <alignment horizontal="right" vertical="center"/>
      <protection locked="0"/>
    </xf>
    <xf numFmtId="178" fontId="65" fillId="0" borderId="2" xfId="0" applyNumberFormat="1" applyFont="1" applyBorder="1" applyAlignment="1" applyProtection="1">
      <alignment horizontal="right" vertical="center"/>
      <protection locked="0"/>
    </xf>
    <xf numFmtId="178" fontId="65" fillId="0" borderId="39" xfId="0" applyNumberFormat="1" applyFont="1" applyBorder="1" applyAlignment="1" applyProtection="1">
      <alignment horizontal="right" vertical="center"/>
      <protection locked="0"/>
    </xf>
    <xf numFmtId="178" fontId="65" fillId="9" borderId="47" xfId="0" applyNumberFormat="1" applyFont="1" applyFill="1" applyBorder="1" applyAlignment="1" applyProtection="1">
      <alignment horizontal="right" vertical="center"/>
      <protection hidden="1"/>
    </xf>
    <xf numFmtId="178" fontId="65" fillId="0" borderId="6" xfId="0" applyNumberFormat="1" applyFont="1" applyBorder="1" applyAlignment="1" applyProtection="1">
      <alignment horizontal="right" vertical="center"/>
      <protection locked="0"/>
    </xf>
    <xf numFmtId="0" fontId="17" fillId="0" borderId="1" xfId="0" applyFont="1" applyBorder="1" applyAlignment="1">
      <alignment horizontal="left" vertical="center"/>
    </xf>
    <xf numFmtId="0" fontId="52" fillId="6" borderId="57" xfId="0" applyFont="1" applyFill="1" applyBorder="1" applyAlignment="1">
      <alignment horizontal="center" vertical="center"/>
    </xf>
    <xf numFmtId="0" fontId="52" fillId="6" borderId="22" xfId="0" applyFont="1" applyFill="1" applyBorder="1" applyAlignment="1">
      <alignment horizontal="center" vertical="center"/>
    </xf>
    <xf numFmtId="0" fontId="50" fillId="0" borderId="54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60" fillId="6" borderId="22" xfId="0" applyFont="1" applyFill="1" applyBorder="1" applyAlignment="1">
      <alignment horizontal="center" vertical="center" wrapText="1"/>
    </xf>
    <xf numFmtId="0" fontId="60" fillId="6" borderId="55" xfId="0" applyFont="1" applyFill="1" applyBorder="1" applyAlignment="1">
      <alignment horizontal="center" vertical="center" wrapText="1"/>
    </xf>
    <xf numFmtId="0" fontId="52" fillId="6" borderId="9" xfId="0" applyFont="1" applyFill="1" applyBorder="1" applyAlignment="1">
      <alignment horizontal="center" vertical="center"/>
    </xf>
    <xf numFmtId="0" fontId="52" fillId="6" borderId="56" xfId="0" applyFont="1" applyFill="1" applyBorder="1" applyAlignment="1">
      <alignment horizontal="center" vertical="center"/>
    </xf>
    <xf numFmtId="3" fontId="65" fillId="9" borderId="32" xfId="0" applyNumberFormat="1" applyFont="1" applyFill="1" applyBorder="1" applyAlignment="1" applyProtection="1">
      <alignment horizontal="right" vertical="center" shrinkToFit="1"/>
      <protection hidden="1"/>
    </xf>
    <xf numFmtId="3" fontId="65" fillId="9" borderId="15" xfId="0" applyNumberFormat="1" applyFont="1" applyFill="1" applyBorder="1" applyAlignment="1" applyProtection="1">
      <alignment horizontal="right" vertical="center" shrinkToFit="1"/>
      <protection hidden="1"/>
    </xf>
    <xf numFmtId="3" fontId="65" fillId="9" borderId="33" xfId="0" applyNumberFormat="1" applyFont="1" applyFill="1" applyBorder="1" applyAlignment="1" applyProtection="1">
      <alignment horizontal="right" vertical="center" shrinkToFit="1"/>
      <protection hidden="1"/>
    </xf>
    <xf numFmtId="38" fontId="65" fillId="0" borderId="13" xfId="0" applyNumberFormat="1" applyFont="1" applyBorder="1" applyAlignment="1" applyProtection="1">
      <alignment horizontal="right" vertical="center" shrinkToFit="1"/>
      <protection locked="0"/>
    </xf>
    <xf numFmtId="38" fontId="65" fillId="0" borderId="16" xfId="0" applyNumberFormat="1" applyFont="1" applyBorder="1" applyAlignment="1" applyProtection="1">
      <alignment horizontal="right" vertical="center" shrinkToFit="1"/>
      <protection locked="0"/>
    </xf>
    <xf numFmtId="38" fontId="65" fillId="0" borderId="26" xfId="0" applyNumberFormat="1" applyFont="1" applyBorder="1" applyAlignment="1" applyProtection="1">
      <alignment horizontal="right" vertical="center" shrinkToFit="1"/>
      <protection locked="0"/>
    </xf>
    <xf numFmtId="0" fontId="47" fillId="0" borderId="29" xfId="0" applyFont="1" applyFill="1" applyBorder="1" applyAlignment="1" applyProtection="1">
      <alignment horizontal="center" vertical="center" shrinkToFit="1"/>
      <protection locked="0"/>
    </xf>
    <xf numFmtId="0" fontId="47" fillId="0" borderId="4" xfId="0" applyFont="1" applyFill="1" applyBorder="1" applyAlignment="1" applyProtection="1">
      <alignment horizontal="center" vertical="center" shrinkToFit="1"/>
      <protection locked="0"/>
    </xf>
    <xf numFmtId="0" fontId="47" fillId="0" borderId="31" xfId="0" applyFont="1" applyFill="1" applyBorder="1" applyAlignment="1" applyProtection="1">
      <alignment horizontal="center" vertical="center" shrinkToFit="1"/>
      <protection locked="0"/>
    </xf>
    <xf numFmtId="0" fontId="47" fillId="0" borderId="32" xfId="0" applyFont="1" applyFill="1" applyBorder="1" applyAlignment="1" applyProtection="1">
      <alignment horizontal="center" vertical="center" shrinkToFit="1"/>
      <protection locked="0"/>
    </xf>
    <xf numFmtId="0" fontId="47" fillId="0" borderId="15" xfId="0" applyFont="1" applyFill="1" applyBorder="1" applyAlignment="1" applyProtection="1">
      <alignment horizontal="center" vertical="center" shrinkToFit="1"/>
      <protection locked="0"/>
    </xf>
    <xf numFmtId="0" fontId="47" fillId="0" borderId="33" xfId="0" applyFont="1" applyFill="1" applyBorder="1" applyAlignment="1" applyProtection="1">
      <alignment horizontal="center" vertical="center" shrinkToFit="1"/>
      <protection locked="0"/>
    </xf>
    <xf numFmtId="0" fontId="58" fillId="0" borderId="66" xfId="0" applyFont="1" applyBorder="1" applyAlignment="1" applyProtection="1">
      <alignment vertical="center" wrapText="1"/>
      <protection locked="0"/>
    </xf>
    <xf numFmtId="0" fontId="58" fillId="0" borderId="61" xfId="0" applyFont="1" applyBorder="1" applyAlignment="1" applyProtection="1">
      <alignment vertical="center" wrapText="1"/>
      <protection locked="0"/>
    </xf>
    <xf numFmtId="0" fontId="58" fillId="0" borderId="69" xfId="0" applyFont="1" applyBorder="1" applyAlignment="1" applyProtection="1">
      <alignment vertical="center" wrapText="1"/>
      <protection locked="0"/>
    </xf>
    <xf numFmtId="0" fontId="58" fillId="0" borderId="67" xfId="0" applyFont="1" applyBorder="1" applyAlignment="1" applyProtection="1">
      <alignment horizontal="center" vertical="center" wrapText="1"/>
      <protection locked="0"/>
    </xf>
    <xf numFmtId="0" fontId="58" fillId="0" borderId="68" xfId="0" applyFont="1" applyBorder="1" applyAlignment="1" applyProtection="1">
      <alignment horizontal="center" vertical="center" wrapText="1"/>
      <protection locked="0"/>
    </xf>
    <xf numFmtId="0" fontId="58" fillId="0" borderId="70" xfId="0" applyFont="1" applyBorder="1" applyAlignment="1" applyProtection="1">
      <alignment horizontal="center" vertical="center" wrapText="1"/>
      <protection locked="0"/>
    </xf>
    <xf numFmtId="0" fontId="58" fillId="0" borderId="3" xfId="0" applyFont="1" applyBorder="1" applyAlignment="1" applyProtection="1">
      <alignment vertical="center" wrapText="1"/>
      <protection locked="0"/>
    </xf>
    <xf numFmtId="0" fontId="58" fillId="0" borderId="2" xfId="0" applyFont="1" applyBorder="1" applyAlignment="1" applyProtection="1">
      <alignment vertical="center" wrapText="1"/>
      <protection locked="0"/>
    </xf>
    <xf numFmtId="0" fontId="58" fillId="0" borderId="39" xfId="0" applyFont="1" applyBorder="1" applyAlignment="1" applyProtection="1">
      <alignment vertical="center" wrapText="1"/>
      <protection locked="0"/>
    </xf>
    <xf numFmtId="0" fontId="58" fillId="0" borderId="13" xfId="0" applyFont="1" applyBorder="1" applyAlignment="1" applyProtection="1">
      <alignment horizontal="center" vertical="center" wrapText="1" shrinkToFit="1"/>
      <protection locked="0"/>
    </xf>
    <xf numFmtId="0" fontId="58" fillId="0" borderId="16" xfId="0" applyFont="1" applyBorder="1" applyAlignment="1" applyProtection="1">
      <alignment horizontal="center" vertical="center" wrapText="1" shrinkToFit="1"/>
      <protection locked="0"/>
    </xf>
    <xf numFmtId="0" fontId="58" fillId="0" borderId="26" xfId="0" applyFont="1" applyBorder="1" applyAlignment="1" applyProtection="1">
      <alignment horizontal="center" vertical="center" wrapText="1" shrinkToFit="1"/>
      <protection locked="0"/>
    </xf>
    <xf numFmtId="0" fontId="70" fillId="0" borderId="0" xfId="0" applyFont="1" applyAlignment="1">
      <alignment horizontal="center" vertical="center"/>
    </xf>
    <xf numFmtId="0" fontId="71" fillId="0" borderId="0" xfId="0" applyFont="1">
      <alignment vertical="center"/>
    </xf>
    <xf numFmtId="0" fontId="70" fillId="0" borderId="0" xfId="0" applyFont="1">
      <alignment vertical="center"/>
    </xf>
  </cellXfs>
  <cellStyles count="6">
    <cellStyle name="ハイパーリンク" xfId="5" builtinId="8"/>
    <cellStyle name="桁区切り" xfId="1" builtinId="6"/>
    <cellStyle name="標準" xfId="0" builtinId="0"/>
    <cellStyle name="標準 2" xfId="3" xr:uid="{00000000-0005-0000-0000-000003000000}"/>
    <cellStyle name="標準 2 2" xfId="4" xr:uid="{00000000-0005-0000-0000-000004000000}"/>
    <cellStyle name="標準 3" xfId="2" xr:uid="{00000000-0005-0000-0000-000005000000}"/>
  </cellStyles>
  <dxfs count="24"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b/>
        <i val="0"/>
        <color rgb="FFFF0000"/>
      </font>
      <fill>
        <patternFill>
          <bgColor theme="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  <border>
        <top style="double">
          <color auto="1"/>
        </top>
      </border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テーブル スタイル 8" pivot="0" count="6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</tableStyle>
  </tableStyles>
  <colors>
    <mruColors>
      <color rgb="FFFFFFE7"/>
      <color rgb="FFF2F2F2"/>
      <color rgb="FFFFFFCC"/>
      <color rgb="FFFF6600"/>
      <color rgb="FFFFCCFF"/>
      <color rgb="FFFF99FF"/>
      <color rgb="FFFF66CC"/>
      <color rgb="FFFFC7CE"/>
      <color rgb="FF99FF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105833</xdr:colOff>
      <xdr:row>14</xdr:row>
      <xdr:rowOff>84666</xdr:rowOff>
    </xdr:from>
    <xdr:to>
      <xdr:col>3</xdr:col>
      <xdr:colOff>201084</xdr:colOff>
      <xdr:row>15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20750" y="3566583"/>
          <a:ext cx="1714501" cy="381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+mn-ea"/>
              <a:ea typeface="+mn-ea"/>
            </a:rPr>
            <a:t>本シートは入力不要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4" tint="0.79998168889431442"/>
  </sheetPr>
  <dimension ref="A1:V42"/>
  <sheetViews>
    <sheetView showGridLines="0" view="pageBreakPreview" zoomScale="90" zoomScaleNormal="100" zoomScaleSheetLayoutView="90" workbookViewId="0">
      <selection activeCell="C39" sqref="C39:V42"/>
    </sheetView>
  </sheetViews>
  <sheetFormatPr defaultColWidth="9" defaultRowHeight="15" customHeight="1" x14ac:dyDescent="0.4"/>
  <cols>
    <col min="1" max="3" width="1.625" style="4" customWidth="1"/>
    <col min="4" max="4" width="2.625" style="4" customWidth="1"/>
    <col min="5" max="5" width="10.125" style="4" customWidth="1"/>
    <col min="6" max="7" width="2.375" style="4" customWidth="1"/>
    <col min="8" max="8" width="4.375" style="4" customWidth="1"/>
    <col min="9" max="9" width="3.625" style="4" customWidth="1"/>
    <col min="10" max="10" width="2.875" style="4" customWidth="1"/>
    <col min="11" max="11" width="3.625" style="4" customWidth="1"/>
    <col min="12" max="12" width="3.375" style="4" customWidth="1"/>
    <col min="13" max="13" width="3.625" style="4" customWidth="1"/>
    <col min="14" max="14" width="3" style="4" customWidth="1"/>
    <col min="15" max="15" width="4.875" style="4" customWidth="1"/>
    <col min="16" max="16" width="4.375" style="4" customWidth="1"/>
    <col min="17" max="17" width="4.25" style="4" customWidth="1"/>
    <col min="18" max="18" width="3.625" style="4" customWidth="1"/>
    <col min="19" max="19" width="3.5" style="4" customWidth="1"/>
    <col min="20" max="20" width="3.625" style="4" customWidth="1"/>
    <col min="21" max="21" width="4.125" style="17" customWidth="1"/>
    <col min="22" max="22" width="3.875" style="4" customWidth="1"/>
    <col min="23" max="16384" width="9" style="4"/>
  </cols>
  <sheetData>
    <row r="1" spans="1:22" ht="15" customHeight="1" x14ac:dyDescent="0.4">
      <c r="A1" s="3" t="s">
        <v>11</v>
      </c>
      <c r="B1" s="3"/>
      <c r="C1" s="3"/>
      <c r="D1" s="3"/>
      <c r="E1" s="3"/>
      <c r="F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5"/>
    </row>
    <row r="2" spans="1:22" ht="15" customHeight="1" x14ac:dyDescent="0.4">
      <c r="A2" s="215" t="s">
        <v>185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</row>
    <row r="3" spans="1:22" ht="27.75" customHeight="1" x14ac:dyDescent="0.4">
      <c r="A3" s="225" t="s">
        <v>12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</row>
    <row r="4" spans="1:22" ht="17.45" customHeight="1" x14ac:dyDescent="0.4"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</row>
    <row r="5" spans="1:22" s="10" customFormat="1" ht="20.100000000000001" customHeight="1" x14ac:dyDescent="0.4">
      <c r="A5" s="23" t="s">
        <v>13</v>
      </c>
      <c r="B5" s="8"/>
      <c r="C5" s="9"/>
      <c r="D5" s="9"/>
      <c r="E5" s="9"/>
      <c r="F5" s="9"/>
      <c r="G5" s="9"/>
      <c r="H5" s="11" t="s">
        <v>123</v>
      </c>
      <c r="L5" s="12"/>
      <c r="M5" s="13"/>
      <c r="N5" s="12"/>
      <c r="O5" s="13"/>
      <c r="P5" s="13"/>
      <c r="Q5" s="11"/>
      <c r="R5" s="12"/>
      <c r="S5" s="12"/>
      <c r="T5" s="1"/>
      <c r="U5" s="14"/>
      <c r="V5" s="1"/>
    </row>
    <row r="6" spans="1:22" s="10" customFormat="1" ht="9" customHeight="1" x14ac:dyDescent="0.4"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3"/>
      <c r="V6" s="16"/>
    </row>
    <row r="7" spans="1:22" s="10" customFormat="1" ht="21" customHeight="1" x14ac:dyDescent="0.4">
      <c r="A7" s="7" t="s">
        <v>15</v>
      </c>
      <c r="B7" s="8"/>
      <c r="C7" s="2"/>
      <c r="D7" s="2"/>
      <c r="E7" s="2"/>
      <c r="F7" s="2"/>
      <c r="G7" s="2"/>
      <c r="H7" s="236"/>
      <c r="I7" s="237"/>
      <c r="J7" s="237"/>
      <c r="K7" s="237"/>
      <c r="L7" s="237"/>
      <c r="M7" s="238"/>
      <c r="N7" s="191" t="s">
        <v>10</v>
      </c>
      <c r="O7" s="239" t="s">
        <v>16</v>
      </c>
      <c r="P7" s="239"/>
      <c r="Q7" s="239"/>
      <c r="R7" s="239"/>
      <c r="S7" s="239"/>
      <c r="T7" s="239"/>
      <c r="U7" s="239"/>
      <c r="V7" s="239"/>
    </row>
    <row r="8" spans="1:22" s="10" customFormat="1" ht="7.5" customHeight="1" x14ac:dyDescent="0.4">
      <c r="C8" s="1"/>
      <c r="D8" s="20"/>
      <c r="E8" s="20"/>
      <c r="F8" s="19"/>
      <c r="G8" s="20"/>
      <c r="H8" s="20"/>
      <c r="I8" s="20"/>
      <c r="J8" s="20"/>
      <c r="K8" s="20"/>
      <c r="L8" s="20"/>
      <c r="M8" s="20"/>
      <c r="N8" s="20"/>
      <c r="O8" s="19"/>
      <c r="P8" s="20"/>
      <c r="Q8" s="20"/>
      <c r="R8" s="20"/>
      <c r="S8" s="20"/>
      <c r="T8" s="20"/>
      <c r="U8" s="20"/>
      <c r="V8" s="19"/>
    </row>
    <row r="9" spans="1:22" s="10" customFormat="1" ht="21" customHeight="1" x14ac:dyDescent="0.4">
      <c r="A9" s="7" t="s">
        <v>17</v>
      </c>
      <c r="B9" s="8"/>
      <c r="C9" s="2"/>
      <c r="D9" s="2"/>
      <c r="E9" s="2"/>
      <c r="F9" s="2"/>
      <c r="G9" s="2"/>
      <c r="H9" s="236"/>
      <c r="I9" s="237"/>
      <c r="J9" s="237"/>
      <c r="K9" s="237"/>
      <c r="L9" s="237"/>
      <c r="M9" s="238"/>
      <c r="N9" s="18" t="s">
        <v>8</v>
      </c>
      <c r="O9" s="240" t="s">
        <v>18</v>
      </c>
      <c r="P9" s="240"/>
      <c r="Q9" s="240"/>
      <c r="R9" s="240"/>
      <c r="S9" s="240"/>
      <c r="T9" s="240"/>
      <c r="U9" s="240"/>
      <c r="V9" s="240"/>
    </row>
    <row r="10" spans="1:22" s="10" customFormat="1" ht="11.25" customHeight="1" x14ac:dyDescent="0.4">
      <c r="C10" s="1"/>
      <c r="D10" s="20"/>
      <c r="E10" s="20"/>
      <c r="F10" s="19"/>
      <c r="G10" s="20"/>
      <c r="H10" s="18"/>
      <c r="I10" s="19"/>
      <c r="J10" s="19"/>
      <c r="K10" s="226"/>
      <c r="L10" s="226"/>
      <c r="M10" s="226"/>
      <c r="N10" s="226"/>
      <c r="O10" s="226"/>
      <c r="Q10" s="20"/>
      <c r="R10" s="20"/>
      <c r="S10" s="20"/>
      <c r="T10" s="20"/>
      <c r="U10" s="20"/>
      <c r="V10" s="19"/>
    </row>
    <row r="11" spans="1:22" s="10" customFormat="1" ht="21" customHeight="1" x14ac:dyDescent="0.4">
      <c r="A11" s="7" t="s">
        <v>14</v>
      </c>
      <c r="B11" s="7"/>
      <c r="C11" s="2"/>
      <c r="D11" s="2"/>
      <c r="E11" s="2"/>
      <c r="F11" s="2"/>
      <c r="G11" s="2"/>
      <c r="H11" s="18"/>
      <c r="I11" s="20"/>
      <c r="J11" s="20"/>
      <c r="K11" s="20"/>
      <c r="L11" s="20"/>
      <c r="M11" s="20"/>
      <c r="N11" s="20"/>
      <c r="O11" s="19"/>
      <c r="P11" s="18"/>
      <c r="Q11" s="20"/>
      <c r="R11" s="20"/>
      <c r="S11" s="20"/>
      <c r="T11" s="20"/>
      <c r="U11" s="20"/>
      <c r="V11" s="19"/>
    </row>
    <row r="12" spans="1:22" s="30" customFormat="1" ht="17.25" x14ac:dyDescent="0.4">
      <c r="B12" s="30" t="s">
        <v>19</v>
      </c>
      <c r="C12" s="31"/>
      <c r="D12" s="31"/>
      <c r="E12" s="31"/>
      <c r="F12" s="31"/>
      <c r="G12" s="31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3"/>
      <c r="V12" s="34"/>
    </row>
    <row r="13" spans="1:22" ht="18" customHeight="1" x14ac:dyDescent="0.4">
      <c r="C13" s="227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9"/>
    </row>
    <row r="14" spans="1:22" ht="18" customHeight="1" x14ac:dyDescent="0.4">
      <c r="C14" s="230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2"/>
    </row>
    <row r="15" spans="1:22" ht="18" customHeight="1" x14ac:dyDescent="0.4">
      <c r="C15" s="230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2"/>
    </row>
    <row r="16" spans="1:22" ht="18" customHeight="1" x14ac:dyDescent="0.4">
      <c r="C16" s="230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2"/>
    </row>
    <row r="17" spans="2:22" ht="18" customHeight="1" x14ac:dyDescent="0.4">
      <c r="C17" s="230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2"/>
    </row>
    <row r="18" spans="2:22" ht="18" customHeight="1" x14ac:dyDescent="0.4">
      <c r="C18" s="230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2"/>
    </row>
    <row r="19" spans="2:22" ht="12.75" customHeight="1" x14ac:dyDescent="0.4">
      <c r="C19" s="230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2"/>
    </row>
    <row r="20" spans="2:22" s="28" customFormat="1" ht="17.25" x14ac:dyDescent="0.4">
      <c r="B20" s="28" t="s">
        <v>20</v>
      </c>
      <c r="C20" s="233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5"/>
    </row>
    <row r="21" spans="2:22" s="28" customFormat="1" ht="9.75" customHeight="1" x14ac:dyDescent="0.4"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1"/>
      <c r="V21" s="22"/>
    </row>
    <row r="22" spans="2:22" s="28" customFormat="1" ht="17.25" x14ac:dyDescent="0.4">
      <c r="B22" s="28" t="s">
        <v>20</v>
      </c>
      <c r="C22" s="29"/>
      <c r="D22" s="29"/>
      <c r="E22" s="29"/>
      <c r="F22" s="29"/>
      <c r="G22" s="29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</row>
    <row r="23" spans="2:22" ht="18" customHeight="1" x14ac:dyDescent="0.4">
      <c r="C23" s="227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9"/>
    </row>
    <row r="24" spans="2:22" ht="18" customHeight="1" x14ac:dyDescent="0.4">
      <c r="C24" s="230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2"/>
    </row>
    <row r="25" spans="2:22" ht="18" customHeight="1" x14ac:dyDescent="0.4">
      <c r="C25" s="230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2"/>
    </row>
    <row r="26" spans="2:22" ht="18" customHeight="1" x14ac:dyDescent="0.4">
      <c r="C26" s="230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2"/>
    </row>
    <row r="27" spans="2:22" ht="18" customHeight="1" x14ac:dyDescent="0.4">
      <c r="C27" s="230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2"/>
    </row>
    <row r="28" spans="2:22" ht="18" customHeight="1" x14ac:dyDescent="0.4">
      <c r="C28" s="233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5"/>
    </row>
    <row r="30" spans="2:22" s="28" customFormat="1" ht="15" customHeight="1" x14ac:dyDescent="0.4">
      <c r="B30" s="28" t="s">
        <v>21</v>
      </c>
      <c r="U30" s="36"/>
    </row>
    <row r="31" spans="2:22" ht="18" customHeight="1" x14ac:dyDescent="0.4">
      <c r="C31" s="216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8"/>
    </row>
    <row r="32" spans="2:22" ht="18" customHeight="1" x14ac:dyDescent="0.4">
      <c r="C32" s="219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1"/>
    </row>
    <row r="33" spans="2:22" ht="18" customHeight="1" x14ac:dyDescent="0.4">
      <c r="C33" s="219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1"/>
    </row>
    <row r="34" spans="2:22" ht="18" customHeight="1" x14ac:dyDescent="0.4">
      <c r="C34" s="219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1"/>
    </row>
    <row r="35" spans="2:22" ht="18" customHeight="1" x14ac:dyDescent="0.4">
      <c r="C35" s="219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1"/>
    </row>
    <row r="36" spans="2:22" ht="18" customHeight="1" x14ac:dyDescent="0.4">
      <c r="C36" s="222"/>
      <c r="D36" s="223"/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4"/>
    </row>
    <row r="38" spans="2:22" s="28" customFormat="1" ht="15" customHeight="1" x14ac:dyDescent="0.4">
      <c r="B38" s="28" t="s">
        <v>22</v>
      </c>
      <c r="U38" s="36"/>
    </row>
    <row r="39" spans="2:22" ht="18" customHeight="1" x14ac:dyDescent="0.4">
      <c r="C39" s="216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8"/>
    </row>
    <row r="40" spans="2:22" ht="18" customHeight="1" x14ac:dyDescent="0.4">
      <c r="C40" s="219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1"/>
    </row>
    <row r="41" spans="2:22" ht="18" customHeight="1" x14ac:dyDescent="0.4">
      <c r="C41" s="219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1"/>
    </row>
    <row r="42" spans="2:22" ht="18" customHeight="1" x14ac:dyDescent="0.4">
      <c r="C42" s="219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1"/>
    </row>
  </sheetData>
  <sheetProtection sheet="1" formatCells="0"/>
  <mergeCells count="12">
    <mergeCell ref="A2:V2"/>
    <mergeCell ref="C39:V42"/>
    <mergeCell ref="C31:V36"/>
    <mergeCell ref="A3:V3"/>
    <mergeCell ref="K10:O10"/>
    <mergeCell ref="C23:V28"/>
    <mergeCell ref="H7:M7"/>
    <mergeCell ref="H9:M9"/>
    <mergeCell ref="O7:V7"/>
    <mergeCell ref="O9:V9"/>
    <mergeCell ref="C13:V20"/>
    <mergeCell ref="C4:V4"/>
  </mergeCells>
  <phoneticPr fontId="2"/>
  <dataValidations count="2">
    <dataValidation imeMode="halfAlpha" allowBlank="1" showInputMessage="1" showErrorMessage="1" sqref="K10:O10 N7:O7" xr:uid="{00000000-0002-0000-0200-000000000000}"/>
    <dataValidation allowBlank="1" showInputMessage="1" showErrorMessage="1" prompt="【7月申請】_x000a_令和3年9月1日～令和4年9月30日_x000a__x000a_【8月申請】_x000a_令和3年10月1日～令和4年10月31日" sqref="V5 S5" xr:uid="{00000000-0002-0000-0200-000001000000}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K39"/>
  <sheetViews>
    <sheetView view="pageBreakPreview" zoomScale="90" zoomScaleNormal="70" zoomScaleSheetLayoutView="90" workbookViewId="0">
      <selection activeCell="C39" sqref="C39:V42"/>
    </sheetView>
  </sheetViews>
  <sheetFormatPr defaultColWidth="9" defaultRowHeight="18" x14ac:dyDescent="0.4"/>
  <cols>
    <col min="1" max="1" width="3.75" style="26" customWidth="1"/>
    <col min="2" max="2" width="3" style="47" customWidth="1"/>
    <col min="3" max="3" width="13" style="38" customWidth="1"/>
    <col min="4" max="4" width="9.625" style="38" customWidth="1"/>
    <col min="5" max="5" width="4.125" style="38" customWidth="1"/>
    <col min="6" max="6" width="11.125" style="25" customWidth="1"/>
    <col min="7" max="7" width="11" style="25" customWidth="1"/>
    <col min="8" max="8" width="10.75" style="25" customWidth="1"/>
    <col min="9" max="9" width="5" style="25" customWidth="1"/>
    <col min="10" max="10" width="12.625" style="25" customWidth="1"/>
    <col min="11" max="11" width="5.25" style="25" customWidth="1"/>
    <col min="12" max="12" width="4.75" style="25" customWidth="1"/>
    <col min="13" max="16384" width="9" style="25"/>
  </cols>
  <sheetData>
    <row r="1" spans="1:10" ht="22.5" customHeight="1" x14ac:dyDescent="0.4">
      <c r="A1" s="525" t="s">
        <v>128</v>
      </c>
      <c r="B1" s="525"/>
      <c r="C1" s="525"/>
      <c r="D1" s="525"/>
      <c r="E1" s="525"/>
      <c r="F1" s="525"/>
      <c r="G1" s="525"/>
      <c r="H1" s="525"/>
    </row>
    <row r="2" spans="1:10" ht="19.5" customHeight="1" x14ac:dyDescent="0.4">
      <c r="A2" s="493" t="s">
        <v>79</v>
      </c>
      <c r="B2" s="494"/>
      <c r="C2" s="526" t="s">
        <v>107</v>
      </c>
      <c r="D2" s="527"/>
      <c r="E2" s="527"/>
      <c r="F2" s="528"/>
      <c r="G2" s="135" t="s">
        <v>154</v>
      </c>
      <c r="H2" s="529"/>
      <c r="I2" s="530"/>
      <c r="J2" s="531"/>
    </row>
    <row r="3" spans="1:10" x14ac:dyDescent="0.4">
      <c r="A3" s="532" t="s">
        <v>186</v>
      </c>
      <c r="B3" s="533"/>
      <c r="C3" s="130" t="s">
        <v>108</v>
      </c>
      <c r="D3" s="131" t="s">
        <v>42</v>
      </c>
      <c r="E3" s="132" t="s">
        <v>129</v>
      </c>
      <c r="F3" s="133" t="s">
        <v>166</v>
      </c>
      <c r="G3" s="130" t="s">
        <v>85</v>
      </c>
      <c r="H3" s="131" t="s">
        <v>86</v>
      </c>
      <c r="I3" s="534" t="s">
        <v>87</v>
      </c>
      <c r="J3" s="535"/>
    </row>
    <row r="4" spans="1:10" x14ac:dyDescent="0.4">
      <c r="A4" s="538"/>
      <c r="B4" s="539"/>
      <c r="C4" s="542"/>
      <c r="D4" s="544"/>
      <c r="E4" s="488"/>
      <c r="F4" s="546" t="str">
        <f>IF(G4="","",G4+H4)</f>
        <v/>
      </c>
      <c r="G4" s="548"/>
      <c r="H4" s="536"/>
      <c r="I4" s="122" t="s">
        <v>89</v>
      </c>
      <c r="J4" s="120"/>
    </row>
    <row r="5" spans="1:10" x14ac:dyDescent="0.4">
      <c r="A5" s="538"/>
      <c r="B5" s="539"/>
      <c r="C5" s="542"/>
      <c r="D5" s="544"/>
      <c r="E5" s="488"/>
      <c r="F5" s="546"/>
      <c r="G5" s="548"/>
      <c r="H5" s="536"/>
      <c r="I5" s="122" t="s">
        <v>93</v>
      </c>
      <c r="J5" s="120"/>
    </row>
    <row r="6" spans="1:10" x14ac:dyDescent="0.4">
      <c r="A6" s="540"/>
      <c r="B6" s="541"/>
      <c r="C6" s="543"/>
      <c r="D6" s="545"/>
      <c r="E6" s="489"/>
      <c r="F6" s="547"/>
      <c r="G6" s="549"/>
      <c r="H6" s="537"/>
      <c r="I6" s="123" t="s">
        <v>96</v>
      </c>
      <c r="J6" s="121"/>
    </row>
    <row r="7" spans="1:10" x14ac:dyDescent="0.4">
      <c r="A7" s="538"/>
      <c r="B7" s="539"/>
      <c r="C7" s="542"/>
      <c r="D7" s="544"/>
      <c r="E7" s="488"/>
      <c r="F7" s="546" t="str">
        <f>IF(G7="","",G7+H7)</f>
        <v/>
      </c>
      <c r="G7" s="548"/>
      <c r="H7" s="536"/>
      <c r="I7" s="122" t="s">
        <v>89</v>
      </c>
      <c r="J7" s="120"/>
    </row>
    <row r="8" spans="1:10" x14ac:dyDescent="0.4">
      <c r="A8" s="538"/>
      <c r="B8" s="539"/>
      <c r="C8" s="542"/>
      <c r="D8" s="544"/>
      <c r="E8" s="488"/>
      <c r="F8" s="546"/>
      <c r="G8" s="548"/>
      <c r="H8" s="536"/>
      <c r="I8" s="122" t="s">
        <v>93</v>
      </c>
      <c r="J8" s="120"/>
    </row>
    <row r="9" spans="1:10" x14ac:dyDescent="0.4">
      <c r="A9" s="540"/>
      <c r="B9" s="541"/>
      <c r="C9" s="543"/>
      <c r="D9" s="545"/>
      <c r="E9" s="489"/>
      <c r="F9" s="547"/>
      <c r="G9" s="549"/>
      <c r="H9" s="537"/>
      <c r="I9" s="123" t="s">
        <v>96</v>
      </c>
      <c r="J9" s="121"/>
    </row>
    <row r="10" spans="1:10" x14ac:dyDescent="0.4">
      <c r="A10" s="538"/>
      <c r="B10" s="539"/>
      <c r="C10" s="542"/>
      <c r="D10" s="544"/>
      <c r="E10" s="488"/>
      <c r="F10" s="546" t="str">
        <f>IF(G10="","",G10+H10)</f>
        <v/>
      </c>
      <c r="G10" s="548"/>
      <c r="H10" s="536"/>
      <c r="I10" s="122" t="s">
        <v>89</v>
      </c>
      <c r="J10" s="120"/>
    </row>
    <row r="11" spans="1:10" x14ac:dyDescent="0.4">
      <c r="A11" s="538"/>
      <c r="B11" s="539"/>
      <c r="C11" s="542"/>
      <c r="D11" s="544"/>
      <c r="E11" s="488"/>
      <c r="F11" s="546"/>
      <c r="G11" s="548"/>
      <c r="H11" s="536"/>
      <c r="I11" s="122" t="s">
        <v>93</v>
      </c>
      <c r="J11" s="120"/>
    </row>
    <row r="12" spans="1:10" x14ac:dyDescent="0.4">
      <c r="A12" s="540"/>
      <c r="B12" s="541"/>
      <c r="C12" s="543"/>
      <c r="D12" s="545"/>
      <c r="E12" s="489"/>
      <c r="F12" s="555"/>
      <c r="G12" s="556"/>
      <c r="H12" s="537"/>
      <c r="I12" s="123" t="s">
        <v>96</v>
      </c>
      <c r="J12" s="121"/>
    </row>
    <row r="13" spans="1:10" x14ac:dyDescent="0.4">
      <c r="A13" s="77"/>
      <c r="B13" s="78"/>
      <c r="C13" s="79"/>
      <c r="D13" s="79"/>
      <c r="E13" s="93" t="s">
        <v>69</v>
      </c>
      <c r="F13" s="169">
        <f>SUM(F4:F12)</f>
        <v>0</v>
      </c>
      <c r="G13" s="170">
        <f>SUM(G4:G12)</f>
        <v>0</v>
      </c>
      <c r="H13" s="80"/>
      <c r="I13" s="81"/>
      <c r="J13" s="119"/>
    </row>
    <row r="14" spans="1:10" ht="21.75" customHeight="1" x14ac:dyDescent="0.4">
      <c r="A14" s="77"/>
      <c r="B14" s="78"/>
      <c r="C14" s="79"/>
      <c r="D14" s="79"/>
      <c r="E14" s="79"/>
      <c r="F14" s="80"/>
      <c r="G14" s="80"/>
      <c r="H14" s="80"/>
      <c r="I14" s="80"/>
      <c r="J14" s="80"/>
    </row>
    <row r="15" spans="1:10" x14ac:dyDescent="0.4">
      <c r="A15" s="77"/>
      <c r="B15" s="78"/>
      <c r="C15" s="79"/>
      <c r="D15" s="79"/>
      <c r="E15" s="79"/>
      <c r="F15" s="80"/>
      <c r="G15" s="80"/>
      <c r="H15" s="80"/>
      <c r="I15" s="82"/>
      <c r="J15" s="58"/>
    </row>
    <row r="16" spans="1:10" ht="20.25" customHeight="1" x14ac:dyDescent="0.4">
      <c r="A16" s="550" t="s">
        <v>79</v>
      </c>
      <c r="B16" s="551"/>
      <c r="C16" s="526" t="s">
        <v>119</v>
      </c>
      <c r="D16" s="527"/>
      <c r="E16" s="527"/>
      <c r="F16" s="528"/>
      <c r="G16" s="135" t="s">
        <v>154</v>
      </c>
      <c r="H16" s="552"/>
      <c r="I16" s="553"/>
      <c r="J16" s="554"/>
    </row>
    <row r="17" spans="1:10" ht="16.5" customHeight="1" x14ac:dyDescent="0.4">
      <c r="A17" s="532" t="s">
        <v>186</v>
      </c>
      <c r="B17" s="533"/>
      <c r="C17" s="130" t="s">
        <v>108</v>
      </c>
      <c r="D17" s="131" t="s">
        <v>42</v>
      </c>
      <c r="E17" s="132" t="s">
        <v>129</v>
      </c>
      <c r="F17" s="133" t="s">
        <v>166</v>
      </c>
      <c r="G17" s="130" t="s">
        <v>85</v>
      </c>
      <c r="H17" s="131" t="s">
        <v>86</v>
      </c>
      <c r="I17" s="534" t="s">
        <v>87</v>
      </c>
      <c r="J17" s="535"/>
    </row>
    <row r="18" spans="1:10" ht="18.75" customHeight="1" x14ac:dyDescent="0.4">
      <c r="A18" s="560"/>
      <c r="B18" s="561"/>
      <c r="C18" s="566"/>
      <c r="D18" s="511"/>
      <c r="E18" s="512"/>
      <c r="F18" s="569" t="str">
        <f>IF(G18="","",G18+H18)</f>
        <v/>
      </c>
      <c r="G18" s="572"/>
      <c r="H18" s="557"/>
      <c r="I18" s="118" t="s">
        <v>105</v>
      </c>
      <c r="J18" s="124"/>
    </row>
    <row r="19" spans="1:10" ht="18.75" customHeight="1" x14ac:dyDescent="0.4">
      <c r="A19" s="562"/>
      <c r="B19" s="563"/>
      <c r="C19" s="567"/>
      <c r="D19" s="486"/>
      <c r="E19" s="488"/>
      <c r="F19" s="570"/>
      <c r="G19" s="573"/>
      <c r="H19" s="558"/>
      <c r="I19" s="116" t="s">
        <v>89</v>
      </c>
      <c r="J19" s="120"/>
    </row>
    <row r="20" spans="1:10" ht="18.75" customHeight="1" x14ac:dyDescent="0.4">
      <c r="A20" s="562"/>
      <c r="B20" s="563"/>
      <c r="C20" s="567"/>
      <c r="D20" s="486"/>
      <c r="E20" s="488"/>
      <c r="F20" s="570"/>
      <c r="G20" s="573"/>
      <c r="H20" s="558"/>
      <c r="I20" s="116" t="s">
        <v>106</v>
      </c>
      <c r="J20" s="120"/>
    </row>
    <row r="21" spans="1:10" ht="18.75" customHeight="1" x14ac:dyDescent="0.4">
      <c r="A21" s="562"/>
      <c r="B21" s="563"/>
      <c r="C21" s="567"/>
      <c r="D21" s="486"/>
      <c r="E21" s="488"/>
      <c r="F21" s="570"/>
      <c r="G21" s="573"/>
      <c r="H21" s="558"/>
      <c r="I21" s="116" t="s">
        <v>93</v>
      </c>
      <c r="J21" s="120"/>
    </row>
    <row r="22" spans="1:10" ht="18.75" customHeight="1" x14ac:dyDescent="0.4">
      <c r="A22" s="564"/>
      <c r="B22" s="565"/>
      <c r="C22" s="568"/>
      <c r="D22" s="487"/>
      <c r="E22" s="489"/>
      <c r="F22" s="571"/>
      <c r="G22" s="574"/>
      <c r="H22" s="559"/>
      <c r="I22" s="117" t="s">
        <v>96</v>
      </c>
      <c r="J22" s="121"/>
    </row>
    <row r="23" spans="1:10" ht="18.75" customHeight="1" x14ac:dyDescent="0.4">
      <c r="A23" s="560"/>
      <c r="B23" s="561"/>
      <c r="C23" s="566"/>
      <c r="D23" s="511"/>
      <c r="E23" s="512"/>
      <c r="F23" s="569" t="str">
        <f t="shared" ref="F23" si="0">IF(G23="","",G23+H23)</f>
        <v/>
      </c>
      <c r="G23" s="572"/>
      <c r="H23" s="557"/>
      <c r="I23" s="118" t="s">
        <v>105</v>
      </c>
      <c r="J23" s="124"/>
    </row>
    <row r="24" spans="1:10" ht="18.75" customHeight="1" x14ac:dyDescent="0.4">
      <c r="A24" s="562"/>
      <c r="B24" s="563"/>
      <c r="C24" s="567"/>
      <c r="D24" s="486"/>
      <c r="E24" s="488"/>
      <c r="F24" s="570"/>
      <c r="G24" s="573"/>
      <c r="H24" s="558"/>
      <c r="I24" s="116" t="s">
        <v>89</v>
      </c>
      <c r="J24" s="120"/>
    </row>
    <row r="25" spans="1:10" ht="18.75" customHeight="1" x14ac:dyDescent="0.4">
      <c r="A25" s="562"/>
      <c r="B25" s="563"/>
      <c r="C25" s="567"/>
      <c r="D25" s="486"/>
      <c r="E25" s="488"/>
      <c r="F25" s="570"/>
      <c r="G25" s="573"/>
      <c r="H25" s="558"/>
      <c r="I25" s="116" t="s">
        <v>106</v>
      </c>
      <c r="J25" s="120"/>
    </row>
    <row r="26" spans="1:10" ht="18.75" customHeight="1" x14ac:dyDescent="0.4">
      <c r="A26" s="562"/>
      <c r="B26" s="563"/>
      <c r="C26" s="567"/>
      <c r="D26" s="486"/>
      <c r="E26" s="488"/>
      <c r="F26" s="570"/>
      <c r="G26" s="573"/>
      <c r="H26" s="558"/>
      <c r="I26" s="116" t="s">
        <v>93</v>
      </c>
      <c r="J26" s="120"/>
    </row>
    <row r="27" spans="1:10" ht="18.75" customHeight="1" x14ac:dyDescent="0.4">
      <c r="A27" s="564"/>
      <c r="B27" s="565"/>
      <c r="C27" s="568"/>
      <c r="D27" s="487"/>
      <c r="E27" s="489"/>
      <c r="F27" s="571"/>
      <c r="G27" s="574"/>
      <c r="H27" s="559"/>
      <c r="I27" s="117" t="s">
        <v>96</v>
      </c>
      <c r="J27" s="121"/>
    </row>
    <row r="28" spans="1:10" ht="18.75" customHeight="1" x14ac:dyDescent="0.4">
      <c r="A28" s="560"/>
      <c r="B28" s="561"/>
      <c r="C28" s="566"/>
      <c r="D28" s="511"/>
      <c r="E28" s="512"/>
      <c r="F28" s="569" t="str">
        <f t="shared" ref="F28" si="1">IF(G28="","",G28+H28)</f>
        <v/>
      </c>
      <c r="G28" s="572"/>
      <c r="H28" s="557"/>
      <c r="I28" s="118" t="s">
        <v>105</v>
      </c>
      <c r="J28" s="124"/>
    </row>
    <row r="29" spans="1:10" ht="18.75" customHeight="1" x14ac:dyDescent="0.4">
      <c r="A29" s="562"/>
      <c r="B29" s="563"/>
      <c r="C29" s="567"/>
      <c r="D29" s="486"/>
      <c r="E29" s="488"/>
      <c r="F29" s="570"/>
      <c r="G29" s="573"/>
      <c r="H29" s="558"/>
      <c r="I29" s="116" t="s">
        <v>89</v>
      </c>
      <c r="J29" s="120"/>
    </row>
    <row r="30" spans="1:10" ht="18.75" customHeight="1" x14ac:dyDescent="0.4">
      <c r="A30" s="562"/>
      <c r="B30" s="563"/>
      <c r="C30" s="567"/>
      <c r="D30" s="486"/>
      <c r="E30" s="488"/>
      <c r="F30" s="570"/>
      <c r="G30" s="573"/>
      <c r="H30" s="558"/>
      <c r="I30" s="116" t="s">
        <v>106</v>
      </c>
      <c r="J30" s="120"/>
    </row>
    <row r="31" spans="1:10" ht="18.75" customHeight="1" x14ac:dyDescent="0.4">
      <c r="A31" s="562"/>
      <c r="B31" s="563"/>
      <c r="C31" s="567"/>
      <c r="D31" s="486"/>
      <c r="E31" s="488"/>
      <c r="F31" s="570"/>
      <c r="G31" s="573"/>
      <c r="H31" s="558"/>
      <c r="I31" s="116" t="s">
        <v>93</v>
      </c>
      <c r="J31" s="120"/>
    </row>
    <row r="32" spans="1:10" ht="18.75" customHeight="1" x14ac:dyDescent="0.4">
      <c r="A32" s="564"/>
      <c r="B32" s="565"/>
      <c r="C32" s="568"/>
      <c r="D32" s="487"/>
      <c r="E32" s="489"/>
      <c r="F32" s="571"/>
      <c r="G32" s="574"/>
      <c r="H32" s="559"/>
      <c r="I32" s="117" t="s">
        <v>96</v>
      </c>
      <c r="J32" s="121"/>
    </row>
    <row r="33" spans="1:11" ht="18.75" customHeight="1" x14ac:dyDescent="0.4">
      <c r="A33" s="560"/>
      <c r="B33" s="561"/>
      <c r="C33" s="566"/>
      <c r="D33" s="511"/>
      <c r="E33" s="512"/>
      <c r="F33" s="569" t="str">
        <f t="shared" ref="F33" si="2">IF(G33="","",G33+H33)</f>
        <v/>
      </c>
      <c r="G33" s="572"/>
      <c r="H33" s="557"/>
      <c r="I33" s="118" t="s">
        <v>105</v>
      </c>
      <c r="J33" s="124"/>
    </row>
    <row r="34" spans="1:11" ht="18.75" customHeight="1" x14ac:dyDescent="0.4">
      <c r="A34" s="562"/>
      <c r="B34" s="563"/>
      <c r="C34" s="567"/>
      <c r="D34" s="486"/>
      <c r="E34" s="488"/>
      <c r="F34" s="570"/>
      <c r="G34" s="573"/>
      <c r="H34" s="558"/>
      <c r="I34" s="116" t="s">
        <v>89</v>
      </c>
      <c r="J34" s="120"/>
    </row>
    <row r="35" spans="1:11" ht="18.75" customHeight="1" x14ac:dyDescent="0.4">
      <c r="A35" s="562"/>
      <c r="B35" s="563"/>
      <c r="C35" s="567"/>
      <c r="D35" s="486"/>
      <c r="E35" s="488"/>
      <c r="F35" s="570"/>
      <c r="G35" s="573"/>
      <c r="H35" s="558"/>
      <c r="I35" s="116" t="s">
        <v>106</v>
      </c>
      <c r="J35" s="120"/>
    </row>
    <row r="36" spans="1:11" ht="18.75" customHeight="1" x14ac:dyDescent="0.4">
      <c r="A36" s="562"/>
      <c r="B36" s="563"/>
      <c r="C36" s="567"/>
      <c r="D36" s="486"/>
      <c r="E36" s="488"/>
      <c r="F36" s="570"/>
      <c r="G36" s="573"/>
      <c r="H36" s="558"/>
      <c r="I36" s="116" t="s">
        <v>93</v>
      </c>
      <c r="J36" s="120"/>
    </row>
    <row r="37" spans="1:11" ht="19.5" customHeight="1" x14ac:dyDescent="0.4">
      <c r="A37" s="564"/>
      <c r="B37" s="565"/>
      <c r="C37" s="568"/>
      <c r="D37" s="487"/>
      <c r="E37" s="489"/>
      <c r="F37" s="575"/>
      <c r="G37" s="576"/>
      <c r="H37" s="559"/>
      <c r="I37" s="117" t="s">
        <v>96</v>
      </c>
      <c r="J37" s="121"/>
    </row>
    <row r="38" spans="1:11" x14ac:dyDescent="0.4">
      <c r="A38" s="77"/>
      <c r="B38" s="78"/>
      <c r="C38" s="79"/>
      <c r="D38" s="79"/>
      <c r="E38" s="93" t="s">
        <v>69</v>
      </c>
      <c r="F38" s="171">
        <f>SUM(F18:F37)</f>
        <v>0</v>
      </c>
      <c r="G38" s="170">
        <f>SUM(G18:G37)</f>
        <v>0</v>
      </c>
      <c r="H38" s="80"/>
      <c r="I38" s="80"/>
      <c r="J38" s="80"/>
    </row>
    <row r="39" spans="1:11" ht="37.5" customHeight="1" x14ac:dyDescent="0.4">
      <c r="A39" s="77"/>
      <c r="B39" s="78"/>
      <c r="C39" s="79"/>
      <c r="D39" s="79"/>
      <c r="E39" s="79"/>
      <c r="F39" s="80"/>
      <c r="G39" s="80"/>
      <c r="H39" s="80"/>
      <c r="I39" s="80"/>
      <c r="J39" s="80"/>
      <c r="K39" s="80"/>
    </row>
  </sheetData>
  <sheetProtection sheet="1" objects="1" scenarios="1"/>
  <mergeCells count="60">
    <mergeCell ref="H28:H32"/>
    <mergeCell ref="A33:B37"/>
    <mergeCell ref="C33:C37"/>
    <mergeCell ref="D33:D37"/>
    <mergeCell ref="E33:E37"/>
    <mergeCell ref="F33:F37"/>
    <mergeCell ref="G33:G37"/>
    <mergeCell ref="H33:H37"/>
    <mergeCell ref="A28:B32"/>
    <mergeCell ref="C28:C32"/>
    <mergeCell ref="D28:D32"/>
    <mergeCell ref="E28:E32"/>
    <mergeCell ref="F28:F32"/>
    <mergeCell ref="G28:G32"/>
    <mergeCell ref="H18:H22"/>
    <mergeCell ref="A23:B27"/>
    <mergeCell ref="C23:C27"/>
    <mergeCell ref="D23:D27"/>
    <mergeCell ref="E23:E27"/>
    <mergeCell ref="F23:F27"/>
    <mergeCell ref="G23:G27"/>
    <mergeCell ref="H23:H27"/>
    <mergeCell ref="A18:B22"/>
    <mergeCell ref="C18:C22"/>
    <mergeCell ref="D18:D22"/>
    <mergeCell ref="E18:E22"/>
    <mergeCell ref="F18:F22"/>
    <mergeCell ref="G18:G22"/>
    <mergeCell ref="H10:H12"/>
    <mergeCell ref="A16:B16"/>
    <mergeCell ref="C16:F16"/>
    <mergeCell ref="H16:J16"/>
    <mergeCell ref="A17:B17"/>
    <mergeCell ref="I17:J17"/>
    <mergeCell ref="A10:B12"/>
    <mergeCell ref="C10:C12"/>
    <mergeCell ref="D10:D12"/>
    <mergeCell ref="E10:E12"/>
    <mergeCell ref="F10:F12"/>
    <mergeCell ref="G10:G12"/>
    <mergeCell ref="H4:H6"/>
    <mergeCell ref="A7:B9"/>
    <mergeCell ref="C7:C9"/>
    <mergeCell ref="D7:D9"/>
    <mergeCell ref="E7:E9"/>
    <mergeCell ref="F7:F9"/>
    <mergeCell ref="G7:G9"/>
    <mergeCell ref="H7:H9"/>
    <mergeCell ref="A4:B6"/>
    <mergeCell ref="C4:C6"/>
    <mergeCell ref="D4:D6"/>
    <mergeCell ref="E4:E6"/>
    <mergeCell ref="F4:F6"/>
    <mergeCell ref="G4:G6"/>
    <mergeCell ref="A1:H1"/>
    <mergeCell ref="A2:B2"/>
    <mergeCell ref="C2:F2"/>
    <mergeCell ref="H2:J2"/>
    <mergeCell ref="A3:B3"/>
    <mergeCell ref="I3:J3"/>
  </mergeCells>
  <phoneticPr fontId="2"/>
  <conditionalFormatting sqref="E4:E12">
    <cfRule type="cellIs" dxfId="5" priority="1" operator="equal">
      <formula>"現"</formula>
    </cfRule>
  </conditionalFormatting>
  <conditionalFormatting sqref="E18 E23 E28 E33">
    <cfRule type="cellIs" dxfId="4" priority="3" stopIfTrue="1" operator="equal">
      <formula>"振"</formula>
    </cfRule>
  </conditionalFormatting>
  <conditionalFormatting sqref="E18:E37">
    <cfRule type="cellIs" dxfId="3" priority="2" operator="equal">
      <formula>"現"</formula>
    </cfRule>
  </conditionalFormatting>
  <dataValidations count="12">
    <dataValidation allowBlank="1" showInputMessage="1" showErrorMessage="1" prompt="自社のECサイトを出店（公開）した日付を記入_x000a__x000a_西暦年/月/日_x000a_例）2024年4月1日_x000a_→2024/4/1" sqref="H2:J2" xr:uid="{00000000-0002-0000-0B00-000000000000}"/>
    <dataValidation allowBlank="1" showInputMessage="1" showErrorMessage="1" prompt="制作・改修した自社Webサイトの公開日を記入_x000a__x000a_西暦年/月/日　を半角で入力_x000a_例）_x000a_2024年4月1日_x000a_→2024/4/1" sqref="H16:J16" xr:uid="{00000000-0002-0000-0B00-000001000000}"/>
    <dataValidation allowBlank="1" showInputMessage="1" showErrorMessage="1" prompt="契約書の日付を記入_x000a__x000a_西暦年/月/日_x000a_例）2024年4月1日_x000a_→2024/4/1" sqref="J7 J10 J4 J19 J24 J29 J34" xr:uid="{00000000-0002-0000-0B00-000002000000}"/>
    <dataValidation allowBlank="1" showInputMessage="1" showErrorMessage="1" prompt="請求書の日付を記入_x000a__x000a_西暦年/月/日_x000a_例）2024年4月1日_x000a_→2024/4/1" sqref="J8 J11 J5 J21 J26 J31 J36" xr:uid="{00000000-0002-0000-0B00-000003000000}"/>
    <dataValidation allowBlank="1" showInputMessage="1" showErrorMessage="1" prompt="振込日を記入_x000a__x000a_西暦年/月/日_x000a_例）2024年4月1日_x000a_→2024/4/1" sqref="J9 J12 J6 J22 J27 J32 J37" xr:uid="{00000000-0002-0000-0B00-000004000000}"/>
    <dataValidation allowBlank="1" showInputMessage="1" showErrorMessage="1" prompt="見積書の日付を記入_x000a__x000a_西暦年/月/日_x000a_例）2024年4月1日_x000a_→2024/4/1" sqref="J18 J23 J28 J33" xr:uid="{00000000-0002-0000-0B00-000005000000}"/>
    <dataValidation allowBlank="1" showInputMessage="1" showErrorMessage="1" prompt="納品日を記入_x000a__x000a_西暦年/月/日_x000a_例）2024年4月1日_x000a_→2024/4/1" sqref="J20 J25 J30 J35" xr:uid="{00000000-0002-0000-0B00-000006000000}"/>
    <dataValidation type="list" allowBlank="1" showInputMessage="1" showErrorMessage="1" prompt="支払手段を選んでください" sqref="E18:E37 E4:E12" xr:uid="{00000000-0002-0000-0B00-000007000000}">
      <formula1>"振,現,クレ,手,小"</formula1>
    </dataValidation>
    <dataValidation type="list" allowBlank="1" showInputMessage="1" showErrorMessage="1" sqref="D18:D37" xr:uid="{00000000-0002-0000-0B00-000008000000}">
      <formula1>"新規制作,改修"</formula1>
    </dataValidation>
    <dataValidation type="list" allowBlank="1" showInputMessage="1" showErrorMessage="1" sqref="D4:D12" xr:uid="{00000000-0002-0000-0B00-000009000000}">
      <formula1>"初期登録費,　"</formula1>
    </dataValidation>
    <dataValidation type="list" allowBlank="1" showInputMessage="1" showErrorMessage="1" sqref="A18:B37" xr:uid="{00000000-0002-0000-0B00-00000A000000}">
      <formula1>"サ-1,サ-2,サ-3,サ-4"</formula1>
    </dataValidation>
    <dataValidation type="list" allowBlank="1" showInputMessage="1" showErrorMessage="1" sqref="A4:B12" xr:uid="{00000000-0002-0000-0B00-00000B000000}">
      <formula1>"E-1,E-2,E-3"</formula1>
    </dataValidation>
  </dataValidations>
  <pageMargins left="0.7" right="0.7" top="0.75" bottom="0.75" header="0.3" footer="0.3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tabColor theme="9" tint="0.79998168889431442"/>
  </sheetPr>
  <dimension ref="A1:AD55"/>
  <sheetViews>
    <sheetView view="pageBreakPreview" zoomScale="90" zoomScaleNormal="70" zoomScaleSheetLayoutView="90" workbookViewId="0">
      <selection activeCell="C39" sqref="C39:V42"/>
    </sheetView>
  </sheetViews>
  <sheetFormatPr defaultColWidth="9" defaultRowHeight="18" x14ac:dyDescent="0.4"/>
  <cols>
    <col min="1" max="1" width="3.375" style="26" customWidth="1"/>
    <col min="2" max="2" width="2.875" style="47" customWidth="1"/>
    <col min="3" max="3" width="12.375" style="38" customWidth="1"/>
    <col min="4" max="4" width="9.625" style="38" customWidth="1"/>
    <col min="5" max="5" width="3.5" style="38" customWidth="1"/>
    <col min="6" max="6" width="11.625" style="25" customWidth="1"/>
    <col min="7" max="7" width="10" style="25" customWidth="1"/>
    <col min="8" max="8" width="10.875" style="25" customWidth="1"/>
    <col min="9" max="9" width="4.375" style="25" customWidth="1"/>
    <col min="10" max="10" width="10.875" style="25" customWidth="1"/>
    <col min="11" max="11" width="5.25" style="25" customWidth="1"/>
    <col min="12" max="12" width="4.75" style="25" customWidth="1"/>
    <col min="13" max="25" width="9" style="25"/>
    <col min="26" max="26" width="11.125" style="25" customWidth="1"/>
    <col min="27" max="27" width="11.875" style="25" customWidth="1"/>
    <col min="28" max="16384" width="9" style="25"/>
  </cols>
  <sheetData>
    <row r="1" spans="1:30" ht="15.75" customHeight="1" x14ac:dyDescent="0.4">
      <c r="A1" s="577" t="s">
        <v>162</v>
      </c>
      <c r="B1" s="577"/>
      <c r="C1" s="577"/>
      <c r="D1" s="577"/>
      <c r="E1" s="577"/>
      <c r="F1" s="577"/>
      <c r="G1" s="577"/>
      <c r="H1" s="577"/>
      <c r="I1" s="577"/>
    </row>
    <row r="2" spans="1:30" ht="21.6" customHeight="1" x14ac:dyDescent="0.4">
      <c r="A2" s="578" t="s">
        <v>79</v>
      </c>
      <c r="B2" s="579"/>
      <c r="C2" s="580" t="s">
        <v>109</v>
      </c>
      <c r="D2" s="581"/>
      <c r="E2" s="581"/>
      <c r="F2" s="582"/>
      <c r="G2" s="125" t="s">
        <v>110</v>
      </c>
      <c r="H2" s="209">
        <v>45597</v>
      </c>
      <c r="I2" s="210" t="s">
        <v>3</v>
      </c>
      <c r="J2" s="211">
        <v>45991</v>
      </c>
    </row>
    <row r="3" spans="1:30" ht="9" customHeight="1" x14ac:dyDescent="0.4">
      <c r="B3" s="26"/>
      <c r="C3" s="26"/>
      <c r="D3" s="47"/>
      <c r="E3" s="47"/>
      <c r="F3" s="53"/>
      <c r="G3" s="53"/>
      <c r="H3" s="53"/>
    </row>
    <row r="4" spans="1:30" s="47" customFormat="1" ht="15.75" customHeight="1" x14ac:dyDescent="0.4">
      <c r="A4" s="583" t="s">
        <v>186</v>
      </c>
      <c r="B4" s="584"/>
      <c r="C4" s="126" t="s">
        <v>83</v>
      </c>
      <c r="D4" s="127" t="s">
        <v>42</v>
      </c>
      <c r="E4" s="128" t="s">
        <v>129</v>
      </c>
      <c r="F4" s="129" t="s">
        <v>166</v>
      </c>
      <c r="G4" s="126" t="s">
        <v>85</v>
      </c>
      <c r="H4" s="127" t="s">
        <v>86</v>
      </c>
      <c r="I4" s="585" t="s">
        <v>87</v>
      </c>
      <c r="J4" s="586"/>
    </row>
    <row r="5" spans="1:30" ht="14.45" customHeight="1" x14ac:dyDescent="0.4">
      <c r="A5" s="593"/>
      <c r="B5" s="596"/>
      <c r="C5" s="599"/>
      <c r="D5" s="602"/>
      <c r="E5" s="512"/>
      <c r="F5" s="587" t="str">
        <f>IF(G5="","",G5+H5)</f>
        <v/>
      </c>
      <c r="G5" s="502"/>
      <c r="H5" s="590"/>
      <c r="I5" s="196" t="s">
        <v>105</v>
      </c>
      <c r="J5" s="124"/>
      <c r="Y5" s="47" t="s">
        <v>111</v>
      </c>
      <c r="Z5" s="47"/>
      <c r="AA5" s="47"/>
      <c r="AB5" s="38"/>
      <c r="AC5" s="38"/>
    </row>
    <row r="6" spans="1:30" ht="14.45" customHeight="1" x14ac:dyDescent="0.4">
      <c r="A6" s="594"/>
      <c r="B6" s="597"/>
      <c r="C6" s="600"/>
      <c r="D6" s="603"/>
      <c r="E6" s="488"/>
      <c r="F6" s="588"/>
      <c r="G6" s="476"/>
      <c r="H6" s="591"/>
      <c r="I6" s="197" t="s">
        <v>89</v>
      </c>
      <c r="J6" s="120"/>
      <c r="Y6" s="47" t="s">
        <v>112</v>
      </c>
      <c r="Z6" s="38" t="s">
        <v>113</v>
      </c>
      <c r="AA6" s="38" t="s">
        <v>114</v>
      </c>
      <c r="AB6" s="38" t="s">
        <v>115</v>
      </c>
      <c r="AC6" s="38"/>
      <c r="AD6" s="38"/>
    </row>
    <row r="7" spans="1:30" ht="14.45" customHeight="1" x14ac:dyDescent="0.4">
      <c r="A7" s="594"/>
      <c r="B7" s="597"/>
      <c r="C7" s="600"/>
      <c r="D7" s="603"/>
      <c r="E7" s="488"/>
      <c r="F7" s="588"/>
      <c r="G7" s="476"/>
      <c r="H7" s="591"/>
      <c r="I7" s="197" t="s">
        <v>106</v>
      </c>
      <c r="J7" s="120"/>
      <c r="Y7" s="47" t="s">
        <v>183</v>
      </c>
      <c r="Z7" s="38" t="s">
        <v>176</v>
      </c>
      <c r="AA7" s="38"/>
      <c r="AB7" s="38"/>
      <c r="AC7" s="38"/>
    </row>
    <row r="8" spans="1:30" ht="14.45" customHeight="1" x14ac:dyDescent="0.4">
      <c r="A8" s="594"/>
      <c r="B8" s="597"/>
      <c r="C8" s="600"/>
      <c r="D8" s="603"/>
      <c r="E8" s="488"/>
      <c r="F8" s="588"/>
      <c r="G8" s="476"/>
      <c r="H8" s="591"/>
      <c r="I8" s="197" t="s">
        <v>93</v>
      </c>
      <c r="J8" s="120"/>
      <c r="Y8" s="47" t="s">
        <v>116</v>
      </c>
      <c r="Z8" s="38" t="s">
        <v>117</v>
      </c>
      <c r="AA8" s="38" t="s">
        <v>60</v>
      </c>
      <c r="AB8" s="38" t="s">
        <v>49</v>
      </c>
      <c r="AC8" s="38" t="s">
        <v>177</v>
      </c>
      <c r="AD8" s="25" t="s">
        <v>178</v>
      </c>
    </row>
    <row r="9" spans="1:30" ht="14.45" customHeight="1" x14ac:dyDescent="0.4">
      <c r="A9" s="595"/>
      <c r="B9" s="598"/>
      <c r="C9" s="601"/>
      <c r="D9" s="604"/>
      <c r="E9" s="489"/>
      <c r="F9" s="589"/>
      <c r="G9" s="477"/>
      <c r="H9" s="592"/>
      <c r="I9" s="198" t="s">
        <v>96</v>
      </c>
      <c r="J9" s="121"/>
      <c r="Y9" s="47"/>
      <c r="Z9" s="38"/>
      <c r="AA9" s="38"/>
      <c r="AB9" s="38"/>
      <c r="AC9" s="38"/>
    </row>
    <row r="10" spans="1:30" ht="14.45" customHeight="1" x14ac:dyDescent="0.4">
      <c r="A10" s="593"/>
      <c r="B10" s="596"/>
      <c r="C10" s="599"/>
      <c r="D10" s="602"/>
      <c r="E10" s="512"/>
      <c r="F10" s="587" t="str">
        <f>IF(G10="","",G10+H10)</f>
        <v/>
      </c>
      <c r="G10" s="502"/>
      <c r="H10" s="590"/>
      <c r="I10" s="196" t="s">
        <v>105</v>
      </c>
      <c r="J10" s="124"/>
      <c r="Y10" s="38"/>
      <c r="Z10" s="38"/>
      <c r="AA10" s="38"/>
      <c r="AB10" s="38"/>
      <c r="AC10" s="38"/>
    </row>
    <row r="11" spans="1:30" ht="14.45" customHeight="1" x14ac:dyDescent="0.4">
      <c r="A11" s="594"/>
      <c r="B11" s="597"/>
      <c r="C11" s="600"/>
      <c r="D11" s="603"/>
      <c r="E11" s="488"/>
      <c r="F11" s="588"/>
      <c r="G11" s="476"/>
      <c r="H11" s="591"/>
      <c r="I11" s="197" t="s">
        <v>89</v>
      </c>
      <c r="J11" s="120"/>
    </row>
    <row r="12" spans="1:30" ht="14.45" customHeight="1" x14ac:dyDescent="0.4">
      <c r="A12" s="594"/>
      <c r="B12" s="597"/>
      <c r="C12" s="600"/>
      <c r="D12" s="603"/>
      <c r="E12" s="488"/>
      <c r="F12" s="588"/>
      <c r="G12" s="476"/>
      <c r="H12" s="591"/>
      <c r="I12" s="197" t="s">
        <v>106</v>
      </c>
      <c r="J12" s="120"/>
    </row>
    <row r="13" spans="1:30" ht="14.45" customHeight="1" x14ac:dyDescent="0.4">
      <c r="A13" s="594"/>
      <c r="B13" s="597"/>
      <c r="C13" s="600"/>
      <c r="D13" s="603"/>
      <c r="E13" s="488"/>
      <c r="F13" s="588"/>
      <c r="G13" s="476"/>
      <c r="H13" s="591"/>
      <c r="I13" s="197" t="s">
        <v>93</v>
      </c>
      <c r="J13" s="120"/>
    </row>
    <row r="14" spans="1:30" ht="14.45" customHeight="1" x14ac:dyDescent="0.4">
      <c r="A14" s="595"/>
      <c r="B14" s="598"/>
      <c r="C14" s="601"/>
      <c r="D14" s="604"/>
      <c r="E14" s="489"/>
      <c r="F14" s="589"/>
      <c r="G14" s="477"/>
      <c r="H14" s="592"/>
      <c r="I14" s="198" t="s">
        <v>96</v>
      </c>
      <c r="J14" s="121"/>
    </row>
    <row r="15" spans="1:30" ht="14.45" customHeight="1" x14ac:dyDescent="0.4">
      <c r="A15" s="593"/>
      <c r="B15" s="596"/>
      <c r="C15" s="599"/>
      <c r="D15" s="602"/>
      <c r="E15" s="512"/>
      <c r="F15" s="587" t="str">
        <f>IF(G15="","",G15+H15)</f>
        <v/>
      </c>
      <c r="G15" s="502"/>
      <c r="H15" s="590"/>
      <c r="I15" s="196" t="s">
        <v>105</v>
      </c>
      <c r="J15" s="124"/>
    </row>
    <row r="16" spans="1:30" ht="14.45" customHeight="1" x14ac:dyDescent="0.4">
      <c r="A16" s="594"/>
      <c r="B16" s="597"/>
      <c r="C16" s="600"/>
      <c r="D16" s="603"/>
      <c r="E16" s="488"/>
      <c r="F16" s="588"/>
      <c r="G16" s="476"/>
      <c r="H16" s="591"/>
      <c r="I16" s="197" t="s">
        <v>89</v>
      </c>
      <c r="J16" s="120"/>
    </row>
    <row r="17" spans="1:15" ht="14.45" customHeight="1" x14ac:dyDescent="0.4">
      <c r="A17" s="594"/>
      <c r="B17" s="597"/>
      <c r="C17" s="600"/>
      <c r="D17" s="603"/>
      <c r="E17" s="488"/>
      <c r="F17" s="588"/>
      <c r="G17" s="476"/>
      <c r="H17" s="591"/>
      <c r="I17" s="197" t="s">
        <v>106</v>
      </c>
      <c r="J17" s="120"/>
    </row>
    <row r="18" spans="1:15" ht="14.45" customHeight="1" x14ac:dyDescent="0.4">
      <c r="A18" s="594"/>
      <c r="B18" s="597"/>
      <c r="C18" s="600"/>
      <c r="D18" s="603"/>
      <c r="E18" s="488"/>
      <c r="F18" s="588"/>
      <c r="G18" s="476"/>
      <c r="H18" s="591"/>
      <c r="I18" s="197" t="s">
        <v>93</v>
      </c>
      <c r="J18" s="120"/>
    </row>
    <row r="19" spans="1:15" ht="14.45" customHeight="1" x14ac:dyDescent="0.4">
      <c r="A19" s="595"/>
      <c r="B19" s="598"/>
      <c r="C19" s="601"/>
      <c r="D19" s="604"/>
      <c r="E19" s="489"/>
      <c r="F19" s="589"/>
      <c r="G19" s="477"/>
      <c r="H19" s="592"/>
      <c r="I19" s="198" t="s">
        <v>96</v>
      </c>
      <c r="J19" s="121"/>
    </row>
    <row r="20" spans="1:15" ht="14.45" customHeight="1" x14ac:dyDescent="0.4">
      <c r="A20" s="593"/>
      <c r="B20" s="596"/>
      <c r="C20" s="599"/>
      <c r="D20" s="602"/>
      <c r="E20" s="512"/>
      <c r="F20" s="587" t="str">
        <f>IF(G20="","",G20+H20)</f>
        <v/>
      </c>
      <c r="G20" s="502"/>
      <c r="H20" s="590"/>
      <c r="I20" s="196" t="s">
        <v>105</v>
      </c>
      <c r="J20" s="124"/>
    </row>
    <row r="21" spans="1:15" ht="14.45" customHeight="1" x14ac:dyDescent="0.4">
      <c r="A21" s="594"/>
      <c r="B21" s="597"/>
      <c r="C21" s="600"/>
      <c r="D21" s="603"/>
      <c r="E21" s="488"/>
      <c r="F21" s="588"/>
      <c r="G21" s="476"/>
      <c r="H21" s="591"/>
      <c r="I21" s="197" t="s">
        <v>89</v>
      </c>
      <c r="J21" s="120"/>
      <c r="N21" s="47"/>
      <c r="O21" s="47"/>
    </row>
    <row r="22" spans="1:15" ht="14.45" customHeight="1" x14ac:dyDescent="0.4">
      <c r="A22" s="594"/>
      <c r="B22" s="597"/>
      <c r="C22" s="600"/>
      <c r="D22" s="603"/>
      <c r="E22" s="488"/>
      <c r="F22" s="588"/>
      <c r="G22" s="476"/>
      <c r="H22" s="591"/>
      <c r="I22" s="197" t="s">
        <v>106</v>
      </c>
      <c r="J22" s="120"/>
      <c r="M22" s="47"/>
      <c r="N22" s="47"/>
      <c r="O22" s="47"/>
    </row>
    <row r="23" spans="1:15" ht="14.45" customHeight="1" x14ac:dyDescent="0.4">
      <c r="A23" s="594"/>
      <c r="B23" s="597"/>
      <c r="C23" s="600"/>
      <c r="D23" s="603"/>
      <c r="E23" s="488"/>
      <c r="F23" s="588"/>
      <c r="G23" s="476"/>
      <c r="H23" s="591"/>
      <c r="I23" s="197" t="s">
        <v>93</v>
      </c>
      <c r="J23" s="120"/>
      <c r="M23" s="47"/>
      <c r="N23" s="47"/>
      <c r="O23" s="47"/>
    </row>
    <row r="24" spans="1:15" ht="14.45" customHeight="1" x14ac:dyDescent="0.4">
      <c r="A24" s="595"/>
      <c r="B24" s="598"/>
      <c r="C24" s="601"/>
      <c r="D24" s="604"/>
      <c r="E24" s="489"/>
      <c r="F24" s="589"/>
      <c r="G24" s="477"/>
      <c r="H24" s="592"/>
      <c r="I24" s="198" t="s">
        <v>96</v>
      </c>
      <c r="J24" s="121"/>
      <c r="M24" s="47"/>
      <c r="N24" s="47"/>
      <c r="O24" s="47"/>
    </row>
    <row r="25" spans="1:15" ht="14.45" customHeight="1" x14ac:dyDescent="0.4">
      <c r="A25" s="593"/>
      <c r="B25" s="596"/>
      <c r="C25" s="599"/>
      <c r="D25" s="602"/>
      <c r="E25" s="512"/>
      <c r="F25" s="587" t="str">
        <f>IF(G25="","",G25+H25)</f>
        <v/>
      </c>
      <c r="G25" s="502"/>
      <c r="H25" s="590"/>
      <c r="I25" s="196" t="s">
        <v>105</v>
      </c>
      <c r="J25" s="124"/>
      <c r="M25" s="47"/>
      <c r="N25" s="47"/>
      <c r="O25" s="47"/>
    </row>
    <row r="26" spans="1:15" ht="14.45" customHeight="1" x14ac:dyDescent="0.4">
      <c r="A26" s="594"/>
      <c r="B26" s="597"/>
      <c r="C26" s="600"/>
      <c r="D26" s="603"/>
      <c r="E26" s="488"/>
      <c r="F26" s="588"/>
      <c r="G26" s="476"/>
      <c r="H26" s="591"/>
      <c r="I26" s="197" t="s">
        <v>89</v>
      </c>
      <c r="J26" s="120"/>
      <c r="M26" s="47"/>
      <c r="N26" s="47"/>
      <c r="O26" s="47"/>
    </row>
    <row r="27" spans="1:15" ht="14.45" customHeight="1" x14ac:dyDescent="0.4">
      <c r="A27" s="594"/>
      <c r="B27" s="597"/>
      <c r="C27" s="600"/>
      <c r="D27" s="603"/>
      <c r="E27" s="488"/>
      <c r="F27" s="588"/>
      <c r="G27" s="476"/>
      <c r="H27" s="591"/>
      <c r="I27" s="197" t="s">
        <v>106</v>
      </c>
      <c r="J27" s="120"/>
      <c r="M27" s="47"/>
      <c r="N27" s="47"/>
      <c r="O27" s="47"/>
    </row>
    <row r="28" spans="1:15" ht="14.45" customHeight="1" x14ac:dyDescent="0.4">
      <c r="A28" s="594"/>
      <c r="B28" s="597"/>
      <c r="C28" s="600"/>
      <c r="D28" s="603"/>
      <c r="E28" s="488"/>
      <c r="F28" s="588"/>
      <c r="G28" s="476"/>
      <c r="H28" s="591"/>
      <c r="I28" s="197" t="s">
        <v>93</v>
      </c>
      <c r="J28" s="120"/>
      <c r="M28" s="47"/>
      <c r="N28" s="47"/>
      <c r="O28" s="47"/>
    </row>
    <row r="29" spans="1:15" ht="14.45" customHeight="1" x14ac:dyDescent="0.4">
      <c r="A29" s="595"/>
      <c r="B29" s="598"/>
      <c r="C29" s="601"/>
      <c r="D29" s="604"/>
      <c r="E29" s="489"/>
      <c r="F29" s="589"/>
      <c r="G29" s="477"/>
      <c r="H29" s="592"/>
      <c r="I29" s="198" t="s">
        <v>96</v>
      </c>
      <c r="J29" s="121"/>
      <c r="M29" s="47"/>
      <c r="N29" s="47"/>
      <c r="O29" s="47"/>
    </row>
    <row r="30" spans="1:15" ht="14.45" customHeight="1" x14ac:dyDescent="0.4">
      <c r="A30" s="593"/>
      <c r="B30" s="596"/>
      <c r="C30" s="599"/>
      <c r="D30" s="602"/>
      <c r="E30" s="512"/>
      <c r="F30" s="513" t="str">
        <f>IF(G30="","",G30+H30)</f>
        <v/>
      </c>
      <c r="G30" s="502"/>
      <c r="H30" s="503"/>
      <c r="I30" s="196" t="s">
        <v>105</v>
      </c>
      <c r="J30" s="124"/>
      <c r="M30" s="47"/>
      <c r="N30" s="47"/>
      <c r="O30" s="47"/>
    </row>
    <row r="31" spans="1:15" ht="14.45" customHeight="1" x14ac:dyDescent="0.4">
      <c r="A31" s="594"/>
      <c r="B31" s="597"/>
      <c r="C31" s="600"/>
      <c r="D31" s="603"/>
      <c r="E31" s="488"/>
      <c r="F31" s="490"/>
      <c r="G31" s="476"/>
      <c r="H31" s="478"/>
      <c r="I31" s="197" t="s">
        <v>89</v>
      </c>
      <c r="J31" s="120"/>
      <c r="M31" s="47"/>
      <c r="N31" s="47"/>
      <c r="O31" s="47"/>
    </row>
    <row r="32" spans="1:15" ht="14.45" customHeight="1" x14ac:dyDescent="0.4">
      <c r="A32" s="594"/>
      <c r="B32" s="597"/>
      <c r="C32" s="600"/>
      <c r="D32" s="603"/>
      <c r="E32" s="488"/>
      <c r="F32" s="490"/>
      <c r="G32" s="476"/>
      <c r="H32" s="478"/>
      <c r="I32" s="197" t="s">
        <v>106</v>
      </c>
      <c r="J32" s="120"/>
      <c r="M32" s="47"/>
      <c r="N32" s="47"/>
      <c r="O32" s="47"/>
    </row>
    <row r="33" spans="1:15" ht="14.45" customHeight="1" x14ac:dyDescent="0.4">
      <c r="A33" s="594"/>
      <c r="B33" s="597"/>
      <c r="C33" s="600"/>
      <c r="D33" s="603"/>
      <c r="E33" s="488"/>
      <c r="F33" s="490"/>
      <c r="G33" s="476"/>
      <c r="H33" s="478"/>
      <c r="I33" s="197" t="s">
        <v>93</v>
      </c>
      <c r="J33" s="120"/>
      <c r="M33" s="47"/>
      <c r="N33" s="47"/>
      <c r="O33" s="47"/>
    </row>
    <row r="34" spans="1:15" ht="14.45" customHeight="1" x14ac:dyDescent="0.4">
      <c r="A34" s="595"/>
      <c r="B34" s="598"/>
      <c r="C34" s="601"/>
      <c r="D34" s="604"/>
      <c r="E34" s="489"/>
      <c r="F34" s="491"/>
      <c r="G34" s="477"/>
      <c r="H34" s="479"/>
      <c r="I34" s="198" t="s">
        <v>96</v>
      </c>
      <c r="J34" s="121"/>
    </row>
    <row r="35" spans="1:15" ht="14.45" customHeight="1" x14ac:dyDescent="0.4">
      <c r="A35" s="593"/>
      <c r="B35" s="596"/>
      <c r="C35" s="605"/>
      <c r="D35" s="608"/>
      <c r="E35" s="512"/>
      <c r="F35" s="513" t="str">
        <f>IF(G35="","",G35+H35)</f>
        <v/>
      </c>
      <c r="G35" s="502"/>
      <c r="H35" s="503"/>
      <c r="I35" s="196" t="s">
        <v>105</v>
      </c>
      <c r="J35" s="124"/>
    </row>
    <row r="36" spans="1:15" ht="14.45" customHeight="1" x14ac:dyDescent="0.4">
      <c r="A36" s="594"/>
      <c r="B36" s="597"/>
      <c r="C36" s="606"/>
      <c r="D36" s="609"/>
      <c r="E36" s="488"/>
      <c r="F36" s="490"/>
      <c r="G36" s="476"/>
      <c r="H36" s="478"/>
      <c r="I36" s="197" t="s">
        <v>89</v>
      </c>
      <c r="J36" s="120"/>
    </row>
    <row r="37" spans="1:15" ht="14.45" customHeight="1" x14ac:dyDescent="0.4">
      <c r="A37" s="594"/>
      <c r="B37" s="597"/>
      <c r="C37" s="606"/>
      <c r="D37" s="609"/>
      <c r="E37" s="488"/>
      <c r="F37" s="490"/>
      <c r="G37" s="476"/>
      <c r="H37" s="478"/>
      <c r="I37" s="197" t="s">
        <v>106</v>
      </c>
      <c r="J37" s="120"/>
    </row>
    <row r="38" spans="1:15" ht="14.45" customHeight="1" x14ac:dyDescent="0.4">
      <c r="A38" s="594"/>
      <c r="B38" s="597"/>
      <c r="C38" s="606"/>
      <c r="D38" s="609"/>
      <c r="E38" s="488"/>
      <c r="F38" s="490"/>
      <c r="G38" s="476"/>
      <c r="H38" s="478"/>
      <c r="I38" s="197" t="s">
        <v>93</v>
      </c>
      <c r="J38" s="120"/>
    </row>
    <row r="39" spans="1:15" ht="14.45" customHeight="1" x14ac:dyDescent="0.4">
      <c r="A39" s="595"/>
      <c r="B39" s="598"/>
      <c r="C39" s="607"/>
      <c r="D39" s="610"/>
      <c r="E39" s="489"/>
      <c r="F39" s="491"/>
      <c r="G39" s="477"/>
      <c r="H39" s="479"/>
      <c r="I39" s="198" t="s">
        <v>96</v>
      </c>
      <c r="J39" s="121"/>
    </row>
    <row r="40" spans="1:15" ht="14.45" customHeight="1" x14ac:dyDescent="0.4">
      <c r="A40" s="593"/>
      <c r="B40" s="596"/>
      <c r="C40" s="605"/>
      <c r="D40" s="511"/>
      <c r="E40" s="512"/>
      <c r="F40" s="513" t="str">
        <f>IF(G40="","",G40+H40)</f>
        <v/>
      </c>
      <c r="G40" s="502"/>
      <c r="H40" s="503"/>
      <c r="I40" s="196" t="s">
        <v>105</v>
      </c>
      <c r="J40" s="124"/>
    </row>
    <row r="41" spans="1:15" ht="14.45" customHeight="1" x14ac:dyDescent="0.4">
      <c r="A41" s="594"/>
      <c r="B41" s="597"/>
      <c r="C41" s="606"/>
      <c r="D41" s="486"/>
      <c r="E41" s="488"/>
      <c r="F41" s="490"/>
      <c r="G41" s="476"/>
      <c r="H41" s="478"/>
      <c r="I41" s="197" t="s">
        <v>89</v>
      </c>
      <c r="J41" s="120"/>
    </row>
    <row r="42" spans="1:15" ht="14.45" customHeight="1" x14ac:dyDescent="0.4">
      <c r="A42" s="594"/>
      <c r="B42" s="597"/>
      <c r="C42" s="606"/>
      <c r="D42" s="486"/>
      <c r="E42" s="488"/>
      <c r="F42" s="490"/>
      <c r="G42" s="476"/>
      <c r="H42" s="478"/>
      <c r="I42" s="197" t="s">
        <v>106</v>
      </c>
      <c r="J42" s="120"/>
    </row>
    <row r="43" spans="1:15" ht="14.45" customHeight="1" x14ac:dyDescent="0.4">
      <c r="A43" s="594"/>
      <c r="B43" s="597"/>
      <c r="C43" s="606"/>
      <c r="D43" s="486"/>
      <c r="E43" s="488"/>
      <c r="F43" s="490"/>
      <c r="G43" s="476"/>
      <c r="H43" s="478"/>
      <c r="I43" s="197" t="s">
        <v>93</v>
      </c>
      <c r="J43" s="120"/>
    </row>
    <row r="44" spans="1:15" ht="14.45" customHeight="1" x14ac:dyDescent="0.4">
      <c r="A44" s="595"/>
      <c r="B44" s="598"/>
      <c r="C44" s="607"/>
      <c r="D44" s="487"/>
      <c r="E44" s="489"/>
      <c r="F44" s="514"/>
      <c r="G44" s="515"/>
      <c r="H44" s="479"/>
      <c r="I44" s="198" t="s">
        <v>96</v>
      </c>
      <c r="J44" s="121"/>
    </row>
    <row r="45" spans="1:15" ht="14.25" customHeight="1" x14ac:dyDescent="0.4">
      <c r="A45" s="44"/>
      <c r="B45" s="48"/>
      <c r="C45" s="48"/>
      <c r="D45" s="49"/>
      <c r="E45" s="163" t="s">
        <v>112</v>
      </c>
      <c r="F45" s="172">
        <f>SUMIF($A$5:$A$44,E45,$F$5:$F$44)</f>
        <v>0</v>
      </c>
      <c r="G45" s="173">
        <f>SUMIF($A$5:$A$44,E45,$G$5:$G$44)</f>
        <v>0</v>
      </c>
      <c r="H45" s="174"/>
      <c r="I45" s="52"/>
    </row>
    <row r="46" spans="1:15" ht="15.75" customHeight="1" x14ac:dyDescent="0.4">
      <c r="A46" s="44"/>
      <c r="B46" s="48"/>
      <c r="C46" s="48"/>
      <c r="D46" s="49"/>
      <c r="E46" s="164" t="s">
        <v>183</v>
      </c>
      <c r="F46" s="175">
        <f>SUMIF($A$5:$A$44,E46,$F$5:$F$44)</f>
        <v>0</v>
      </c>
      <c r="G46" s="176">
        <f>SUMIF($A$5:$A$44,E46,$G$5:$G$44)</f>
        <v>0</v>
      </c>
      <c r="H46" s="174"/>
    </row>
    <row r="47" spans="1:15" ht="16.5" customHeight="1" x14ac:dyDescent="0.4">
      <c r="A47" s="44"/>
      <c r="B47" s="48"/>
      <c r="C47" s="48"/>
      <c r="D47" s="49"/>
      <c r="E47" s="165" t="s">
        <v>116</v>
      </c>
      <c r="F47" s="177">
        <f>SUMIF($A$5:$A$44,E47,$F$5:$F$44)</f>
        <v>0</v>
      </c>
      <c r="G47" s="178">
        <f>SUMIF($A$5:$A$44,E47,$G$5:$G$44)</f>
        <v>0</v>
      </c>
      <c r="H47" s="174"/>
    </row>
    <row r="48" spans="1:15" ht="16.5" customHeight="1" x14ac:dyDescent="0.4">
      <c r="A48" s="44"/>
      <c r="B48" s="48"/>
      <c r="C48" s="48"/>
      <c r="D48" s="49"/>
      <c r="E48" s="166" t="s">
        <v>69</v>
      </c>
      <c r="F48" s="179">
        <f>SUM(F45:F47)</f>
        <v>0</v>
      </c>
      <c r="G48" s="180">
        <f>SUM(G45:G47)</f>
        <v>0</v>
      </c>
      <c r="H48" s="174"/>
    </row>
    <row r="49" spans="6:6" x14ac:dyDescent="0.4">
      <c r="F49" s="38"/>
    </row>
    <row r="50" spans="6:6" x14ac:dyDescent="0.4">
      <c r="F50" s="38"/>
    </row>
    <row r="51" spans="6:6" x14ac:dyDescent="0.4">
      <c r="F51" s="38"/>
    </row>
    <row r="52" spans="6:6" x14ac:dyDescent="0.4">
      <c r="F52" s="38"/>
    </row>
    <row r="53" spans="6:6" x14ac:dyDescent="0.4">
      <c r="F53" s="38"/>
    </row>
    <row r="54" spans="6:6" x14ac:dyDescent="0.4">
      <c r="F54" s="38"/>
    </row>
    <row r="55" spans="6:6" x14ac:dyDescent="0.4">
      <c r="F55" s="38"/>
    </row>
  </sheetData>
  <sheetProtection sheet="1" objects="1" scenarios="1"/>
  <mergeCells count="69">
    <mergeCell ref="G40:G44"/>
    <mergeCell ref="H40:H44"/>
    <mergeCell ref="A40:A44"/>
    <mergeCell ref="B40:B44"/>
    <mergeCell ref="C40:C44"/>
    <mergeCell ref="D40:D44"/>
    <mergeCell ref="E40:E44"/>
    <mergeCell ref="F40:F44"/>
    <mergeCell ref="G30:G34"/>
    <mergeCell ref="H30:H34"/>
    <mergeCell ref="A35:A39"/>
    <mergeCell ref="B35:B39"/>
    <mergeCell ref="C35:C39"/>
    <mergeCell ref="D35:D39"/>
    <mergeCell ref="E35:E39"/>
    <mergeCell ref="F35:F39"/>
    <mergeCell ref="G35:G39"/>
    <mergeCell ref="H35:H39"/>
    <mergeCell ref="A30:A34"/>
    <mergeCell ref="B30:B34"/>
    <mergeCell ref="C30:C34"/>
    <mergeCell ref="D30:D34"/>
    <mergeCell ref="E30:E34"/>
    <mergeCell ref="F30:F34"/>
    <mergeCell ref="F25:F29"/>
    <mergeCell ref="G25:G29"/>
    <mergeCell ref="H25:H29"/>
    <mergeCell ref="A20:A24"/>
    <mergeCell ref="B20:B24"/>
    <mergeCell ref="C20:C24"/>
    <mergeCell ref="D20:D24"/>
    <mergeCell ref="E20:E24"/>
    <mergeCell ref="F20:F24"/>
    <mergeCell ref="A25:A29"/>
    <mergeCell ref="B25:B29"/>
    <mergeCell ref="C25:C29"/>
    <mergeCell ref="D25:D29"/>
    <mergeCell ref="E25:E29"/>
    <mergeCell ref="F15:F19"/>
    <mergeCell ref="G15:G19"/>
    <mergeCell ref="H15:H19"/>
    <mergeCell ref="G20:G24"/>
    <mergeCell ref="H20:H24"/>
    <mergeCell ref="A15:A19"/>
    <mergeCell ref="B15:B19"/>
    <mergeCell ref="C15:C19"/>
    <mergeCell ref="D15:D19"/>
    <mergeCell ref="E15:E19"/>
    <mergeCell ref="F5:F9"/>
    <mergeCell ref="G5:G9"/>
    <mergeCell ref="H5:H9"/>
    <mergeCell ref="A10:A14"/>
    <mergeCell ref="B10:B14"/>
    <mergeCell ref="C10:C14"/>
    <mergeCell ref="D10:D14"/>
    <mergeCell ref="E10:E14"/>
    <mergeCell ref="F10:F14"/>
    <mergeCell ref="G10:G14"/>
    <mergeCell ref="A5:A9"/>
    <mergeCell ref="B5:B9"/>
    <mergeCell ref="C5:C9"/>
    <mergeCell ref="D5:D9"/>
    <mergeCell ref="E5:E9"/>
    <mergeCell ref="H10:H14"/>
    <mergeCell ref="A1:I1"/>
    <mergeCell ref="A2:B2"/>
    <mergeCell ref="C2:F2"/>
    <mergeCell ref="A4:B4"/>
    <mergeCell ref="I4:J4"/>
  </mergeCells>
  <phoneticPr fontId="2"/>
  <conditionalFormatting sqref="E5 E10 E15 E20">
    <cfRule type="cellIs" dxfId="2" priority="4" stopIfTrue="1" operator="equal">
      <formula>"振"</formula>
    </cfRule>
  </conditionalFormatting>
  <conditionalFormatting sqref="E5:E44">
    <cfRule type="cellIs" dxfId="1" priority="1" operator="equal">
      <formula>"現"</formula>
    </cfRule>
  </conditionalFormatting>
  <conditionalFormatting sqref="E25 E30 E35 E40">
    <cfRule type="cellIs" dxfId="0" priority="2" stopIfTrue="1" operator="equal">
      <formula>"振"</formula>
    </cfRule>
  </conditionalFormatting>
  <dataValidations count="17">
    <dataValidation type="list" allowBlank="1" showInputMessage="1" showErrorMessage="1" sqref="D25:D29" xr:uid="{00000000-0002-0000-0C00-000000000000}">
      <formula1>INDIRECT($A$25)</formula1>
    </dataValidation>
    <dataValidation type="list" allowBlank="1" showInputMessage="1" showErrorMessage="1" sqref="D5:D9" xr:uid="{00000000-0002-0000-0C00-000001000000}">
      <formula1>INDIRECT($A$5)</formula1>
    </dataValidation>
    <dataValidation type="list" allowBlank="1" showInputMessage="1" showErrorMessage="1" sqref="D10:D14" xr:uid="{00000000-0002-0000-0C00-000002000000}">
      <formula1>INDIRECT($A$10)</formula1>
    </dataValidation>
    <dataValidation type="list" allowBlank="1" showInputMessage="1" showErrorMessage="1" sqref="D30:D34" xr:uid="{00000000-0002-0000-0C00-000003000000}">
      <formula1>INDIRECT($A$30)</formula1>
    </dataValidation>
    <dataValidation type="list" allowBlank="1" showInputMessage="1" showErrorMessage="1" sqref="D15:D19" xr:uid="{00000000-0002-0000-0C00-000004000000}">
      <formula1>INDIRECT($A$15)</formula1>
    </dataValidation>
    <dataValidation type="list" allowBlank="1" showInputMessage="1" showErrorMessage="1" sqref="D20:D24" xr:uid="{00000000-0002-0000-0C00-000005000000}">
      <formula1>INDIRECT($A$20)</formula1>
    </dataValidation>
    <dataValidation type="list" allowBlank="1" showInputMessage="1" showErrorMessage="1" sqref="D35:D39" xr:uid="{00000000-0002-0000-0C00-000006000000}">
      <formula1>INDIRECT($A$35)</formula1>
    </dataValidation>
    <dataValidation type="list" allowBlank="1" showInputMessage="1" showErrorMessage="1" prompt="経費の費目を選んでください" sqref="A5:A44" xr:uid="{00000000-0002-0000-0C00-000007000000}">
      <formula1>販促費</formula1>
    </dataValidation>
    <dataValidation type="list" allowBlank="1" showInputMessage="1" showErrorMessage="1" prompt="区分を選んだ後、該当する内容をプルダウンで選択" sqref="D40:D44" xr:uid="{00000000-0002-0000-0C00-000008000000}">
      <formula1>INDIRECT($A$40)</formula1>
    </dataValidation>
    <dataValidation allowBlank="1" showInputMessage="1" showErrorMessage="1" prompt="入力不要_x000a_(自動計算されます)" sqref="F5:F44" xr:uid="{00000000-0002-0000-0C00-000009000000}"/>
    <dataValidation type="list" allowBlank="1" showInputMessage="1" showErrorMessage="1" prompt="同じ費目を複数申請する場合、連番にしてください" sqref="B5:B44" xr:uid="{00000000-0002-0000-0C00-00000A000000}">
      <formula1>"1,2,3,4,5,6,7"</formula1>
    </dataValidation>
    <dataValidation allowBlank="1" showInputMessage="1" showErrorMessage="1" prompt="契約書の日付を記入_x000a__x000a_西暦年/月/日_x000a_例）2024年4月1日_x000a_→2024/4/1" sqref="J6 J11 J16 J21 J26 J31 J36 J41" xr:uid="{00000000-0002-0000-0C00-00000B000000}"/>
    <dataValidation allowBlank="1" showInputMessage="1" showErrorMessage="1" prompt="請求書の日付を記入_x000a__x000a_西暦年/月/日_x000a_例）2024年4月1日_x000a_→2024/4/1" sqref="J8 J13 J18 J23 J28 J33 J38 J43" xr:uid="{00000000-0002-0000-0C00-00000C000000}"/>
    <dataValidation allowBlank="1" showInputMessage="1" showErrorMessage="1" prompt="振込日を記入_x000a__x000a_西暦年/月/日_x000a_例）2024年4月1日_x000a_→2024/4/1" sqref="J9 J14 J19 J24 J29 J34 J39 J44" xr:uid="{00000000-0002-0000-0C00-00000D000000}"/>
    <dataValidation allowBlank="1" showInputMessage="1" showErrorMessage="1" prompt="見積書の日付を記入_x000a__x000a_西暦年/月/日_x000a_例）2024年4月1日_x000a_→2024/4/1" sqref="J5 J10 J15 J20 J25 J30 J35 J40" xr:uid="{00000000-0002-0000-0C00-00000E000000}"/>
    <dataValidation allowBlank="1" showInputMessage="1" showErrorMessage="1" prompt="納品日を記入_x000a__x000a_西暦年/月/日_x000a_例）2024年4月1日_x000a_→2024/4/1" sqref="J7 J12 J17 J22 J27 J32 J37 J42" xr:uid="{00000000-0002-0000-0C00-00000F000000}"/>
    <dataValidation type="list" allowBlank="1" showInputMessage="1" showErrorMessage="1" prompt="支払手段を選んでください" sqref="E5:E44" xr:uid="{00000000-0002-0000-0C00-000010000000}">
      <formula1>"振,現,クレ,手,小"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colBreaks count="1" manualBreakCount="1">
    <brk id="1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4" tint="0.79998168889431442"/>
  </sheetPr>
  <dimension ref="A1:I29"/>
  <sheetViews>
    <sheetView view="pageBreakPreview" zoomScale="80" zoomScaleNormal="70" zoomScaleSheetLayoutView="80" workbookViewId="0">
      <selection activeCell="C39" sqref="C39:V42"/>
    </sheetView>
  </sheetViews>
  <sheetFormatPr defaultColWidth="9" defaultRowHeight="21.6" customHeight="1" x14ac:dyDescent="0.4"/>
  <cols>
    <col min="1" max="1" width="3.25" style="25" customWidth="1"/>
    <col min="2" max="2" width="4.875" style="25" customWidth="1"/>
    <col min="3" max="3" width="8.375" style="25" customWidth="1"/>
    <col min="4" max="4" width="16.625" style="26" customWidth="1"/>
    <col min="5" max="5" width="3.625" style="26" customWidth="1"/>
    <col min="6" max="6" width="16.625" style="26" customWidth="1"/>
    <col min="7" max="7" width="10.375" style="26" customWidth="1"/>
    <col min="8" max="8" width="11.625" style="26" customWidth="1"/>
    <col min="9" max="9" width="5.125" style="27" customWidth="1"/>
    <col min="10" max="16384" width="9" style="25"/>
  </cols>
  <sheetData>
    <row r="1" spans="1:9" ht="21.6" customHeight="1" x14ac:dyDescent="0.4">
      <c r="A1" s="258" t="s">
        <v>65</v>
      </c>
      <c r="B1" s="258"/>
      <c r="C1" s="258"/>
      <c r="D1" s="258"/>
      <c r="E1" s="17"/>
      <c r="F1" s="17"/>
      <c r="G1" s="17"/>
      <c r="H1" s="17"/>
      <c r="I1" s="24"/>
    </row>
    <row r="2" spans="1:9" s="37" customFormat="1" ht="17.25" customHeight="1" x14ac:dyDescent="0.4">
      <c r="A2" s="259" t="s">
        <v>30</v>
      </c>
      <c r="B2" s="259"/>
      <c r="C2" s="259"/>
      <c r="D2" s="259"/>
      <c r="E2" s="259"/>
      <c r="F2" s="259"/>
      <c r="G2" s="259"/>
      <c r="H2" s="259"/>
      <c r="I2" s="259"/>
    </row>
    <row r="3" spans="1:9" ht="20.100000000000001" customHeight="1" x14ac:dyDescent="0.4">
      <c r="A3" s="260" t="s">
        <v>32</v>
      </c>
      <c r="B3" s="243" t="s">
        <v>0</v>
      </c>
      <c r="C3" s="243"/>
      <c r="D3" s="252"/>
      <c r="E3" s="253"/>
      <c r="F3" s="253"/>
      <c r="G3" s="144" t="s">
        <v>53</v>
      </c>
      <c r="H3" s="145"/>
      <c r="I3" s="146" t="s">
        <v>54</v>
      </c>
    </row>
    <row r="4" spans="1:9" ht="20.100000000000001" customHeight="1" x14ac:dyDescent="0.4">
      <c r="A4" s="261"/>
      <c r="B4" s="242" t="s">
        <v>23</v>
      </c>
      <c r="C4" s="242"/>
      <c r="D4" s="249"/>
      <c r="E4" s="250"/>
      <c r="F4" s="250"/>
      <c r="G4" s="147" t="s">
        <v>52</v>
      </c>
      <c r="H4" s="153"/>
      <c r="I4" s="148" t="s">
        <v>24</v>
      </c>
    </row>
    <row r="5" spans="1:9" ht="20.100000000000001" customHeight="1" x14ac:dyDescent="0.4">
      <c r="A5" s="261"/>
      <c r="B5" s="247" t="s">
        <v>168</v>
      </c>
      <c r="C5" s="248"/>
      <c r="D5" s="249"/>
      <c r="E5" s="250"/>
      <c r="F5" s="251"/>
      <c r="G5" s="147" t="s">
        <v>31</v>
      </c>
      <c r="H5" s="213"/>
      <c r="I5" s="148" t="s">
        <v>24</v>
      </c>
    </row>
    <row r="6" spans="1:9" ht="20.100000000000001" customHeight="1" x14ac:dyDescent="0.4">
      <c r="A6" s="261"/>
      <c r="B6" s="242" t="s">
        <v>1</v>
      </c>
      <c r="C6" s="102" t="s">
        <v>2</v>
      </c>
      <c r="D6" s="149"/>
      <c r="E6" s="150" t="s">
        <v>3</v>
      </c>
      <c r="F6" s="149"/>
      <c r="G6" s="151" t="s">
        <v>25</v>
      </c>
      <c r="H6" s="214"/>
      <c r="I6" s="148" t="s">
        <v>26</v>
      </c>
    </row>
    <row r="7" spans="1:9" ht="20.100000000000001" customHeight="1" x14ac:dyDescent="0.4">
      <c r="A7" s="262"/>
      <c r="B7" s="242"/>
      <c r="C7" s="102" t="s">
        <v>4</v>
      </c>
      <c r="D7" s="152"/>
      <c r="E7" s="150" t="s">
        <v>3</v>
      </c>
      <c r="F7" s="152"/>
      <c r="G7" s="147" t="s">
        <v>27</v>
      </c>
      <c r="H7" s="213"/>
      <c r="I7" s="148" t="s">
        <v>24</v>
      </c>
    </row>
    <row r="8" spans="1:9" ht="20.100000000000001" customHeight="1" x14ac:dyDescent="0.4">
      <c r="A8" s="260" t="s">
        <v>33</v>
      </c>
      <c r="B8" s="243" t="s">
        <v>0</v>
      </c>
      <c r="C8" s="243"/>
      <c r="D8" s="252"/>
      <c r="E8" s="253"/>
      <c r="F8" s="253"/>
      <c r="G8" s="144" t="s">
        <v>53</v>
      </c>
      <c r="H8" s="145"/>
      <c r="I8" s="146" t="s">
        <v>54</v>
      </c>
    </row>
    <row r="9" spans="1:9" ht="20.100000000000001" customHeight="1" x14ac:dyDescent="0.4">
      <c r="A9" s="261"/>
      <c r="B9" s="242" t="s">
        <v>23</v>
      </c>
      <c r="C9" s="242"/>
      <c r="D9" s="249"/>
      <c r="E9" s="250"/>
      <c r="F9" s="250"/>
      <c r="G9" s="147" t="s">
        <v>52</v>
      </c>
      <c r="H9" s="153"/>
      <c r="I9" s="148" t="s">
        <v>24</v>
      </c>
    </row>
    <row r="10" spans="1:9" ht="20.100000000000001" customHeight="1" x14ac:dyDescent="0.4">
      <c r="A10" s="261"/>
      <c r="B10" s="247" t="s">
        <v>168</v>
      </c>
      <c r="C10" s="248"/>
      <c r="D10" s="249"/>
      <c r="E10" s="250"/>
      <c r="F10" s="251"/>
      <c r="G10" s="147" t="s">
        <v>31</v>
      </c>
      <c r="H10" s="213"/>
      <c r="I10" s="148" t="s">
        <v>24</v>
      </c>
    </row>
    <row r="11" spans="1:9" ht="20.100000000000001" customHeight="1" x14ac:dyDescent="0.4">
      <c r="A11" s="261"/>
      <c r="B11" s="242" t="s">
        <v>1</v>
      </c>
      <c r="C11" s="102" t="s">
        <v>2</v>
      </c>
      <c r="D11" s="149"/>
      <c r="E11" s="150" t="s">
        <v>3</v>
      </c>
      <c r="F11" s="149"/>
      <c r="G11" s="151" t="s">
        <v>25</v>
      </c>
      <c r="H11" s="214"/>
      <c r="I11" s="148" t="s">
        <v>26</v>
      </c>
    </row>
    <row r="12" spans="1:9" ht="20.100000000000001" customHeight="1" x14ac:dyDescent="0.4">
      <c r="A12" s="262"/>
      <c r="B12" s="242"/>
      <c r="C12" s="102" t="s">
        <v>4</v>
      </c>
      <c r="D12" s="152"/>
      <c r="E12" s="150" t="s">
        <v>3</v>
      </c>
      <c r="F12" s="152"/>
      <c r="G12" s="147" t="s">
        <v>27</v>
      </c>
      <c r="H12" s="213"/>
      <c r="I12" s="148" t="s">
        <v>24</v>
      </c>
    </row>
    <row r="13" spans="1:9" ht="20.100000000000001" customHeight="1" x14ac:dyDescent="0.4">
      <c r="A13" s="260" t="s">
        <v>34</v>
      </c>
      <c r="B13" s="243" t="s">
        <v>0</v>
      </c>
      <c r="C13" s="243"/>
      <c r="D13" s="252"/>
      <c r="E13" s="253"/>
      <c r="F13" s="253"/>
      <c r="G13" s="144" t="s">
        <v>53</v>
      </c>
      <c r="H13" s="145"/>
      <c r="I13" s="146" t="s">
        <v>54</v>
      </c>
    </row>
    <row r="14" spans="1:9" ht="20.100000000000001" customHeight="1" x14ac:dyDescent="0.4">
      <c r="A14" s="261"/>
      <c r="B14" s="242" t="s">
        <v>23</v>
      </c>
      <c r="C14" s="242"/>
      <c r="D14" s="249"/>
      <c r="E14" s="250"/>
      <c r="F14" s="250"/>
      <c r="G14" s="147" t="s">
        <v>52</v>
      </c>
      <c r="H14" s="153"/>
      <c r="I14" s="148" t="s">
        <v>24</v>
      </c>
    </row>
    <row r="15" spans="1:9" ht="20.100000000000001" customHeight="1" x14ac:dyDescent="0.4">
      <c r="A15" s="261"/>
      <c r="B15" s="247" t="s">
        <v>168</v>
      </c>
      <c r="C15" s="248"/>
      <c r="D15" s="249"/>
      <c r="E15" s="250"/>
      <c r="F15" s="251"/>
      <c r="G15" s="147" t="s">
        <v>31</v>
      </c>
      <c r="H15" s="213"/>
      <c r="I15" s="148" t="s">
        <v>24</v>
      </c>
    </row>
    <row r="16" spans="1:9" ht="20.100000000000001" customHeight="1" x14ac:dyDescent="0.4">
      <c r="A16" s="261"/>
      <c r="B16" s="242" t="s">
        <v>1</v>
      </c>
      <c r="C16" s="102" t="s">
        <v>2</v>
      </c>
      <c r="D16" s="152"/>
      <c r="E16" s="150" t="s">
        <v>3</v>
      </c>
      <c r="F16" s="152"/>
      <c r="G16" s="151" t="s">
        <v>25</v>
      </c>
      <c r="H16" s="214"/>
      <c r="I16" s="148" t="s">
        <v>26</v>
      </c>
    </row>
    <row r="17" spans="1:9" ht="20.100000000000001" customHeight="1" x14ac:dyDescent="0.4">
      <c r="A17" s="262"/>
      <c r="B17" s="242"/>
      <c r="C17" s="102" t="s">
        <v>4</v>
      </c>
      <c r="D17" s="152"/>
      <c r="E17" s="150" t="s">
        <v>3</v>
      </c>
      <c r="F17" s="152"/>
      <c r="G17" s="147" t="s">
        <v>27</v>
      </c>
      <c r="H17" s="213"/>
      <c r="I17" s="148" t="s">
        <v>24</v>
      </c>
    </row>
    <row r="18" spans="1:9" ht="20.100000000000001" customHeight="1" x14ac:dyDescent="0.4">
      <c r="A18" s="260" t="s">
        <v>35</v>
      </c>
      <c r="B18" s="243" t="s">
        <v>0</v>
      </c>
      <c r="C18" s="243"/>
      <c r="D18" s="252"/>
      <c r="E18" s="253"/>
      <c r="F18" s="253"/>
      <c r="G18" s="144" t="s">
        <v>53</v>
      </c>
      <c r="H18" s="145"/>
      <c r="I18" s="146" t="s">
        <v>54</v>
      </c>
    </row>
    <row r="19" spans="1:9" ht="20.100000000000001" customHeight="1" x14ac:dyDescent="0.4">
      <c r="A19" s="261"/>
      <c r="B19" s="242" t="s">
        <v>23</v>
      </c>
      <c r="C19" s="242"/>
      <c r="D19" s="249"/>
      <c r="E19" s="250"/>
      <c r="F19" s="250"/>
      <c r="G19" s="147" t="s">
        <v>52</v>
      </c>
      <c r="H19" s="153"/>
      <c r="I19" s="148" t="s">
        <v>24</v>
      </c>
    </row>
    <row r="20" spans="1:9" ht="20.100000000000001" customHeight="1" x14ac:dyDescent="0.4">
      <c r="A20" s="261"/>
      <c r="B20" s="247" t="s">
        <v>168</v>
      </c>
      <c r="C20" s="248"/>
      <c r="D20" s="249"/>
      <c r="E20" s="250"/>
      <c r="F20" s="251"/>
      <c r="G20" s="147" t="s">
        <v>31</v>
      </c>
      <c r="H20" s="153"/>
      <c r="I20" s="148" t="s">
        <v>24</v>
      </c>
    </row>
    <row r="21" spans="1:9" ht="20.100000000000001" customHeight="1" x14ac:dyDescent="0.4">
      <c r="A21" s="261"/>
      <c r="B21" s="242" t="s">
        <v>1</v>
      </c>
      <c r="C21" s="102" t="s">
        <v>2</v>
      </c>
      <c r="D21" s="149"/>
      <c r="E21" s="150" t="s">
        <v>3</v>
      </c>
      <c r="F21" s="149"/>
      <c r="G21" s="151" t="s">
        <v>25</v>
      </c>
      <c r="H21" s="214"/>
      <c r="I21" s="148" t="s">
        <v>26</v>
      </c>
    </row>
    <row r="22" spans="1:9" ht="20.100000000000001" customHeight="1" x14ac:dyDescent="0.4">
      <c r="A22" s="262"/>
      <c r="B22" s="242"/>
      <c r="C22" s="102" t="s">
        <v>4</v>
      </c>
      <c r="D22" s="152"/>
      <c r="E22" s="150" t="s">
        <v>3</v>
      </c>
      <c r="F22" s="152"/>
      <c r="G22" s="147" t="s">
        <v>27</v>
      </c>
      <c r="H22" s="213"/>
      <c r="I22" s="148" t="s">
        <v>24</v>
      </c>
    </row>
    <row r="23" spans="1:9" ht="20.100000000000001" customHeight="1" x14ac:dyDescent="0.4">
      <c r="A23" s="260" t="s">
        <v>5</v>
      </c>
      <c r="B23" s="243" t="s">
        <v>0</v>
      </c>
      <c r="C23" s="243"/>
      <c r="D23" s="252"/>
      <c r="E23" s="253"/>
      <c r="F23" s="253"/>
      <c r="G23" s="144" t="s">
        <v>53</v>
      </c>
      <c r="H23" s="145"/>
      <c r="I23" s="146" t="s">
        <v>54</v>
      </c>
    </row>
    <row r="24" spans="1:9" ht="20.100000000000001" customHeight="1" x14ac:dyDescent="0.4">
      <c r="A24" s="261"/>
      <c r="B24" s="242" t="s">
        <v>23</v>
      </c>
      <c r="C24" s="242"/>
      <c r="D24" s="249"/>
      <c r="E24" s="250"/>
      <c r="F24" s="250"/>
      <c r="G24" s="147" t="s">
        <v>52</v>
      </c>
      <c r="H24" s="153"/>
      <c r="I24" s="148" t="s">
        <v>24</v>
      </c>
    </row>
    <row r="25" spans="1:9" ht="20.100000000000001" customHeight="1" x14ac:dyDescent="0.4">
      <c r="A25" s="261"/>
      <c r="B25" s="247" t="s">
        <v>168</v>
      </c>
      <c r="C25" s="248"/>
      <c r="D25" s="249"/>
      <c r="E25" s="250"/>
      <c r="F25" s="251"/>
      <c r="G25" s="147" t="s">
        <v>31</v>
      </c>
      <c r="H25" s="153"/>
      <c r="I25" s="148" t="s">
        <v>24</v>
      </c>
    </row>
    <row r="26" spans="1:9" ht="20.100000000000001" customHeight="1" x14ac:dyDescent="0.4">
      <c r="A26" s="261"/>
      <c r="B26" s="242" t="s">
        <v>1</v>
      </c>
      <c r="C26" s="102" t="s">
        <v>2</v>
      </c>
      <c r="D26" s="152"/>
      <c r="E26" s="150" t="s">
        <v>3</v>
      </c>
      <c r="F26" s="152"/>
      <c r="G26" s="151" t="s">
        <v>25</v>
      </c>
      <c r="H26" s="154"/>
      <c r="I26" s="148" t="s">
        <v>26</v>
      </c>
    </row>
    <row r="27" spans="1:9" ht="20.100000000000001" customHeight="1" x14ac:dyDescent="0.4">
      <c r="A27" s="261"/>
      <c r="B27" s="254"/>
      <c r="C27" s="103" t="s">
        <v>4</v>
      </c>
      <c r="D27" s="152"/>
      <c r="E27" s="150" t="s">
        <v>3</v>
      </c>
      <c r="F27" s="152"/>
      <c r="G27" s="155" t="s">
        <v>27</v>
      </c>
      <c r="H27" s="156"/>
      <c r="I27" s="157" t="s">
        <v>24</v>
      </c>
    </row>
    <row r="28" spans="1:9" ht="66" customHeight="1" x14ac:dyDescent="0.4">
      <c r="A28" s="263" t="s">
        <v>144</v>
      </c>
      <c r="B28" s="264"/>
      <c r="C28" s="265"/>
      <c r="D28" s="255"/>
      <c r="E28" s="256"/>
      <c r="F28" s="256"/>
      <c r="G28" s="256"/>
      <c r="H28" s="256"/>
      <c r="I28" s="257"/>
    </row>
    <row r="29" spans="1:9" ht="71.25" customHeight="1" x14ac:dyDescent="0.4">
      <c r="A29" s="266" t="s">
        <v>29</v>
      </c>
      <c r="B29" s="267"/>
      <c r="C29" s="268"/>
      <c r="D29" s="244"/>
      <c r="E29" s="245"/>
      <c r="F29" s="245"/>
      <c r="G29" s="245"/>
      <c r="H29" s="245"/>
      <c r="I29" s="246"/>
    </row>
  </sheetData>
  <sheetProtection sheet="1" objects="1" scenarios="1"/>
  <mergeCells count="46">
    <mergeCell ref="A13:A17"/>
    <mergeCell ref="A18:A22"/>
    <mergeCell ref="A23:A27"/>
    <mergeCell ref="A28:C28"/>
    <mergeCell ref="A29:C29"/>
    <mergeCell ref="B18:C18"/>
    <mergeCell ref="B23:C23"/>
    <mergeCell ref="B13:C13"/>
    <mergeCell ref="D8:F8"/>
    <mergeCell ref="B9:C9"/>
    <mergeCell ref="A1:D1"/>
    <mergeCell ref="A2:I2"/>
    <mergeCell ref="B3:C3"/>
    <mergeCell ref="D3:F3"/>
    <mergeCell ref="B4:C4"/>
    <mergeCell ref="D4:F4"/>
    <mergeCell ref="B6:B7"/>
    <mergeCell ref="A3:A7"/>
    <mergeCell ref="A8:A12"/>
    <mergeCell ref="B5:C5"/>
    <mergeCell ref="D5:F5"/>
    <mergeCell ref="B10:C10"/>
    <mergeCell ref="D10:F10"/>
    <mergeCell ref="D9:F9"/>
    <mergeCell ref="D13:F13"/>
    <mergeCell ref="B14:C14"/>
    <mergeCell ref="D14:F14"/>
    <mergeCell ref="B16:B17"/>
    <mergeCell ref="B15:C15"/>
    <mergeCell ref="D15:F15"/>
    <mergeCell ref="B11:B12"/>
    <mergeCell ref="B8:C8"/>
    <mergeCell ref="D29:I29"/>
    <mergeCell ref="B25:C25"/>
    <mergeCell ref="D25:F25"/>
    <mergeCell ref="D19:F19"/>
    <mergeCell ref="B21:B22"/>
    <mergeCell ref="B20:C20"/>
    <mergeCell ref="D20:F20"/>
    <mergeCell ref="D23:F23"/>
    <mergeCell ref="B24:C24"/>
    <mergeCell ref="D24:F24"/>
    <mergeCell ref="B26:B27"/>
    <mergeCell ref="D28:I28"/>
    <mergeCell ref="D18:F18"/>
    <mergeCell ref="B19:C19"/>
  </mergeCells>
  <phoneticPr fontId="2"/>
  <dataValidations count="4">
    <dataValidation allowBlank="1" showInputMessage="1" showErrorMessage="1" prompt="▼リアル展示会▼_x000a_西暦年/月/日　を半角で入力　_x000a_例）2024年4月1日_x000a_→2024/4/1" sqref="D26 F26 D16 F16" xr:uid="{00000000-0002-0000-0300-000000000000}"/>
    <dataValidation allowBlank="1" showInputMessage="1" showErrorMessage="1" prompt="▼オンライン展示会▼_x000a_西暦年/月/日　を半角で入力_x000a_例）2024年4月1日_x000a_→2024/4/1" sqref="D7 F7 D12 F12 D17 F17 D22 F22 D27 F27" xr:uid="{00000000-0002-0000-0300-000001000000}"/>
    <dataValidation type="list" allowBlank="1" showInputMessage="1" showErrorMessage="1" sqref="D5:F5 D10:F10 D15:F15 D20:F20 D25:F25" xr:uid="{00000000-0002-0000-0300-000002000000}">
      <formula1>"自社単独ブース,共同出展,パビリオン,共同出展＋パビリオン"</formula1>
    </dataValidation>
    <dataValidation allowBlank="1" showInputMessage="1" showErrorMessage="1" prompt="西暦年/月/日　を半角で入力_x000a_例）_x000a_2024年4月1日_x000a_→2024/4/1_x000a_" sqref="D6 F6 F11 D11 D21 F21" xr:uid="{00000000-0002-0000-0300-000003000000}"/>
  </dataValidations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4" tint="0.79998168889431442"/>
    <pageSetUpPr fitToPage="1"/>
  </sheetPr>
  <dimension ref="A1:N32"/>
  <sheetViews>
    <sheetView view="pageBreakPreview" zoomScale="80" zoomScaleNormal="70" zoomScaleSheetLayoutView="80" workbookViewId="0">
      <selection activeCell="C39" sqref="C39:V42"/>
    </sheetView>
  </sheetViews>
  <sheetFormatPr defaultColWidth="9" defaultRowHeight="21.6" customHeight="1" x14ac:dyDescent="0.4"/>
  <cols>
    <col min="1" max="1" width="3.25" style="25" customWidth="1"/>
    <col min="2" max="2" width="4.875" style="25" customWidth="1"/>
    <col min="3" max="3" width="7.5" style="25" customWidth="1"/>
    <col min="4" max="4" width="9.5" style="26" customWidth="1"/>
    <col min="5" max="5" width="3.25" style="26" customWidth="1"/>
    <col min="6" max="6" width="4.875" style="26" customWidth="1"/>
    <col min="7" max="7" width="7.25" style="26" customWidth="1"/>
    <col min="8" max="8" width="5.25" style="26" customWidth="1"/>
    <col min="9" max="9" width="7.875" style="26" customWidth="1"/>
    <col min="10" max="10" width="8.875" style="26" customWidth="1"/>
    <col min="11" max="11" width="6" style="26" customWidth="1"/>
    <col min="12" max="12" width="10.75" style="27" customWidth="1"/>
    <col min="13" max="16384" width="9" style="25"/>
  </cols>
  <sheetData>
    <row r="1" spans="1:14" ht="14.25" customHeight="1" x14ac:dyDescent="0.35">
      <c r="A1" s="290" t="s">
        <v>64</v>
      </c>
      <c r="B1" s="290"/>
      <c r="C1" s="290"/>
      <c r="D1" s="290"/>
      <c r="E1" s="290"/>
      <c r="F1" s="290"/>
      <c r="G1" s="290"/>
    </row>
    <row r="2" spans="1:14" ht="15" customHeight="1" x14ac:dyDescent="0.35">
      <c r="A2" s="291" t="s">
        <v>63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4" ht="22.5" customHeight="1" x14ac:dyDescent="0.4">
      <c r="A3" s="312" t="s">
        <v>136</v>
      </c>
      <c r="B3" s="293" t="s">
        <v>6</v>
      </c>
      <c r="C3" s="293"/>
      <c r="D3" s="252"/>
      <c r="E3" s="253"/>
      <c r="F3" s="253"/>
      <c r="G3" s="298"/>
      <c r="H3" s="158" t="s">
        <v>36</v>
      </c>
      <c r="I3" s="299"/>
      <c r="J3" s="300"/>
      <c r="K3" s="300"/>
      <c r="L3" s="301"/>
    </row>
    <row r="4" spans="1:14" ht="16.5" customHeight="1" x14ac:dyDescent="0.4">
      <c r="A4" s="313"/>
      <c r="B4" s="294" t="s">
        <v>7</v>
      </c>
      <c r="C4" s="295"/>
      <c r="D4" s="306"/>
      <c r="E4" s="307"/>
      <c r="F4" s="307"/>
      <c r="G4" s="307"/>
      <c r="H4" s="307"/>
      <c r="I4" s="308"/>
      <c r="J4" s="159" t="s">
        <v>37</v>
      </c>
      <c r="K4" s="302"/>
      <c r="L4" s="303"/>
    </row>
    <row r="5" spans="1:14" ht="18.75" customHeight="1" x14ac:dyDescent="0.4">
      <c r="A5" s="313"/>
      <c r="B5" s="296" t="s">
        <v>38</v>
      </c>
      <c r="C5" s="297"/>
      <c r="D5" s="309"/>
      <c r="E5" s="310"/>
      <c r="F5" s="310"/>
      <c r="G5" s="310"/>
      <c r="H5" s="310"/>
      <c r="I5" s="311"/>
      <c r="J5" s="160" t="s">
        <v>51</v>
      </c>
      <c r="K5" s="304"/>
      <c r="L5" s="305"/>
    </row>
    <row r="6" spans="1:14" ht="29.25" customHeight="1" x14ac:dyDescent="0.4">
      <c r="A6" s="313"/>
      <c r="B6" s="284" t="s">
        <v>50</v>
      </c>
      <c r="C6" s="285"/>
      <c r="D6" s="278"/>
      <c r="E6" s="279"/>
      <c r="F6" s="279"/>
      <c r="G6" s="279"/>
      <c r="H6" s="279"/>
      <c r="I6" s="279"/>
      <c r="J6" s="279"/>
      <c r="K6" s="279"/>
      <c r="L6" s="280"/>
    </row>
    <row r="7" spans="1:14" ht="33.75" customHeight="1" x14ac:dyDescent="0.4">
      <c r="A7" s="313"/>
      <c r="B7" s="286" t="s">
        <v>137</v>
      </c>
      <c r="C7" s="287"/>
      <c r="D7" s="275"/>
      <c r="E7" s="276"/>
      <c r="F7" s="276"/>
      <c r="G7" s="276"/>
      <c r="H7" s="276"/>
      <c r="I7" s="276"/>
      <c r="J7" s="276"/>
      <c r="K7" s="276"/>
      <c r="L7" s="277"/>
    </row>
    <row r="8" spans="1:14" ht="27.75" customHeight="1" x14ac:dyDescent="0.4">
      <c r="A8" s="314"/>
      <c r="B8" s="288" t="s">
        <v>138</v>
      </c>
      <c r="C8" s="289"/>
      <c r="D8" s="281"/>
      <c r="E8" s="282"/>
      <c r="F8" s="282"/>
      <c r="G8" s="282"/>
      <c r="H8" s="282"/>
      <c r="I8" s="282"/>
      <c r="J8" s="282"/>
      <c r="K8" s="282"/>
      <c r="L8" s="283"/>
    </row>
    <row r="9" spans="1:14" ht="16.5" customHeight="1" x14ac:dyDescent="0.35">
      <c r="A9" s="321" t="s">
        <v>124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</row>
    <row r="10" spans="1:14" ht="18" customHeight="1" x14ac:dyDescent="0.4">
      <c r="A10" s="357" t="s">
        <v>130</v>
      </c>
      <c r="B10" s="333" t="s">
        <v>55</v>
      </c>
      <c r="C10" s="334"/>
      <c r="D10" s="252"/>
      <c r="E10" s="253"/>
      <c r="F10" s="253"/>
      <c r="G10" s="253"/>
      <c r="H10" s="253"/>
      <c r="I10" s="335" t="s">
        <v>132</v>
      </c>
      <c r="J10" s="336"/>
      <c r="K10" s="269"/>
      <c r="L10" s="270"/>
      <c r="N10" t="s">
        <v>169</v>
      </c>
    </row>
    <row r="11" spans="1:14" ht="30.75" customHeight="1" x14ac:dyDescent="0.4">
      <c r="A11" s="358"/>
      <c r="B11" s="296" t="s">
        <v>57</v>
      </c>
      <c r="C11" s="297"/>
      <c r="D11" s="271"/>
      <c r="E11" s="272"/>
      <c r="F11" s="272"/>
      <c r="G11" s="272"/>
      <c r="H11" s="272"/>
      <c r="I11" s="273" t="s">
        <v>131</v>
      </c>
      <c r="J11" s="274"/>
      <c r="K11" s="322"/>
      <c r="L11" s="323"/>
      <c r="N11" t="s">
        <v>170</v>
      </c>
    </row>
    <row r="12" spans="1:14" ht="29.25" customHeight="1" x14ac:dyDescent="0.4">
      <c r="A12" s="358"/>
      <c r="B12" s="284" t="s">
        <v>56</v>
      </c>
      <c r="C12" s="285"/>
      <c r="D12" s="327"/>
      <c r="E12" s="328"/>
      <c r="F12" s="328"/>
      <c r="G12" s="328"/>
      <c r="H12" s="328"/>
      <c r="I12" s="328"/>
      <c r="J12" s="328"/>
      <c r="K12" s="328"/>
      <c r="L12" s="329"/>
      <c r="N12" t="s">
        <v>171</v>
      </c>
    </row>
    <row r="13" spans="1:14" ht="33.75" customHeight="1" x14ac:dyDescent="0.4">
      <c r="A13" s="358"/>
      <c r="B13" s="286" t="s">
        <v>137</v>
      </c>
      <c r="C13" s="287"/>
      <c r="D13" s="324"/>
      <c r="E13" s="325"/>
      <c r="F13" s="325"/>
      <c r="G13" s="325"/>
      <c r="H13" s="325"/>
      <c r="I13" s="325"/>
      <c r="J13" s="325"/>
      <c r="K13" s="325"/>
      <c r="L13" s="326"/>
      <c r="N13" t="s">
        <v>172</v>
      </c>
    </row>
    <row r="14" spans="1:14" ht="27" customHeight="1" x14ac:dyDescent="0.4">
      <c r="A14" s="359"/>
      <c r="B14" s="288" t="s">
        <v>138</v>
      </c>
      <c r="C14" s="289"/>
      <c r="D14" s="330"/>
      <c r="E14" s="331"/>
      <c r="F14" s="331"/>
      <c r="G14" s="331"/>
      <c r="H14" s="331"/>
      <c r="I14" s="331"/>
      <c r="J14" s="331"/>
      <c r="K14" s="331"/>
      <c r="L14" s="332"/>
    </row>
    <row r="15" spans="1:14" ht="17.25" customHeight="1" x14ac:dyDescent="0.35">
      <c r="A15" s="368" t="s">
        <v>133</v>
      </c>
      <c r="B15" s="368"/>
      <c r="C15" s="368"/>
      <c r="D15" s="368"/>
      <c r="E15" s="368"/>
      <c r="F15" s="368"/>
      <c r="G15" s="368"/>
      <c r="H15" s="368"/>
      <c r="I15" s="368"/>
      <c r="J15" s="368"/>
      <c r="K15" s="368"/>
      <c r="L15" s="368"/>
    </row>
    <row r="16" spans="1:14" ht="15" customHeight="1" x14ac:dyDescent="0.4">
      <c r="A16" s="315" t="s">
        <v>39</v>
      </c>
      <c r="B16" s="316"/>
      <c r="C16" s="316"/>
      <c r="D16" s="317" t="s">
        <v>40</v>
      </c>
      <c r="E16" s="317"/>
      <c r="F16" s="317" t="s">
        <v>41</v>
      </c>
      <c r="G16" s="317"/>
      <c r="H16" s="317"/>
      <c r="I16" s="318" t="s">
        <v>42</v>
      </c>
      <c r="J16" s="319"/>
      <c r="K16" s="319"/>
      <c r="L16" s="320"/>
    </row>
    <row r="17" spans="1:12" ht="18" customHeight="1" x14ac:dyDescent="0.4">
      <c r="A17" s="362" t="s">
        <v>139</v>
      </c>
      <c r="B17" s="363" t="s">
        <v>43</v>
      </c>
      <c r="C17" s="363"/>
      <c r="D17" s="192"/>
      <c r="E17" s="161" t="s">
        <v>44</v>
      </c>
      <c r="F17" s="337"/>
      <c r="G17" s="338"/>
      <c r="H17" s="161" t="s">
        <v>28</v>
      </c>
      <c r="I17" s="342"/>
      <c r="J17" s="343"/>
      <c r="K17" s="343"/>
      <c r="L17" s="344"/>
    </row>
    <row r="18" spans="1:12" ht="19.5" customHeight="1" x14ac:dyDescent="0.4">
      <c r="A18" s="362"/>
      <c r="B18" s="339" t="s">
        <v>45</v>
      </c>
      <c r="C18" s="340"/>
      <c r="D18" s="212"/>
      <c r="E18" s="161" t="s">
        <v>44</v>
      </c>
      <c r="F18" s="338"/>
      <c r="G18" s="341"/>
      <c r="H18" s="161" t="s">
        <v>28</v>
      </c>
      <c r="I18" s="342"/>
      <c r="J18" s="343"/>
      <c r="K18" s="343"/>
      <c r="L18" s="344"/>
    </row>
    <row r="19" spans="1:12" ht="21.6" customHeight="1" x14ac:dyDescent="0.4">
      <c r="A19" s="362"/>
      <c r="B19" s="339" t="s">
        <v>173</v>
      </c>
      <c r="C19" s="340"/>
      <c r="D19" s="212"/>
      <c r="E19" s="161" t="s">
        <v>44</v>
      </c>
      <c r="F19" s="338"/>
      <c r="G19" s="341"/>
      <c r="H19" s="161" t="s">
        <v>28</v>
      </c>
      <c r="I19" s="342"/>
      <c r="J19" s="343"/>
      <c r="K19" s="343"/>
      <c r="L19" s="344"/>
    </row>
    <row r="20" spans="1:12" ht="21.75" customHeight="1" x14ac:dyDescent="0.4">
      <c r="A20" s="362"/>
      <c r="B20" s="363" t="s">
        <v>174</v>
      </c>
      <c r="C20" s="363"/>
      <c r="D20" s="212"/>
      <c r="E20" s="162" t="s">
        <v>44</v>
      </c>
      <c r="F20" s="364"/>
      <c r="G20" s="365"/>
      <c r="H20" s="162" t="s">
        <v>28</v>
      </c>
      <c r="I20" s="342"/>
      <c r="J20" s="343"/>
      <c r="K20" s="343"/>
      <c r="L20" s="344"/>
    </row>
    <row r="21" spans="1:12" ht="29.25" customHeight="1" x14ac:dyDescent="0.4">
      <c r="A21" s="362"/>
      <c r="B21" s="360" t="s">
        <v>125</v>
      </c>
      <c r="C21" s="361"/>
      <c r="D21" s="366"/>
      <c r="E21" s="367"/>
      <c r="F21" s="367"/>
      <c r="G21" s="367"/>
      <c r="H21" s="367"/>
      <c r="I21" s="367"/>
      <c r="J21" s="367"/>
      <c r="K21" s="367"/>
      <c r="L21" s="367"/>
    </row>
    <row r="22" spans="1:12" ht="21.6" customHeight="1" x14ac:dyDescent="0.4">
      <c r="A22" s="315" t="s">
        <v>39</v>
      </c>
      <c r="B22" s="317"/>
      <c r="C22" s="317"/>
      <c r="D22" s="317" t="s">
        <v>40</v>
      </c>
      <c r="E22" s="317"/>
      <c r="F22" s="317" t="s">
        <v>41</v>
      </c>
      <c r="G22" s="317"/>
      <c r="H22" s="317"/>
      <c r="I22" s="318" t="s">
        <v>42</v>
      </c>
      <c r="J22" s="319"/>
      <c r="K22" s="319"/>
      <c r="L22" s="320"/>
    </row>
    <row r="23" spans="1:12" ht="20.25" customHeight="1" x14ac:dyDescent="0.4">
      <c r="A23" s="369" t="s">
        <v>141</v>
      </c>
      <c r="B23" s="371" t="s">
        <v>134</v>
      </c>
      <c r="C23" s="371"/>
      <c r="D23" s="212"/>
      <c r="E23" s="162" t="s">
        <v>44</v>
      </c>
      <c r="F23" s="372"/>
      <c r="G23" s="373"/>
      <c r="H23" s="162" t="s">
        <v>175</v>
      </c>
      <c r="I23" s="342"/>
      <c r="J23" s="343"/>
      <c r="K23" s="343"/>
      <c r="L23" s="344"/>
    </row>
    <row r="24" spans="1:12" ht="27.75" customHeight="1" x14ac:dyDescent="0.4">
      <c r="A24" s="370"/>
      <c r="B24" s="347" t="s">
        <v>59</v>
      </c>
      <c r="C24" s="348"/>
      <c r="D24" s="366"/>
      <c r="E24" s="367"/>
      <c r="F24" s="367"/>
      <c r="G24" s="367"/>
      <c r="H24" s="367"/>
      <c r="I24" s="367"/>
      <c r="J24" s="367"/>
      <c r="K24" s="367"/>
      <c r="L24" s="374"/>
    </row>
    <row r="25" spans="1:12" ht="21.6" customHeight="1" x14ac:dyDescent="0.4">
      <c r="A25" s="315" t="s">
        <v>142</v>
      </c>
      <c r="B25" s="317"/>
      <c r="C25" s="317"/>
      <c r="D25" s="317" t="s">
        <v>46</v>
      </c>
      <c r="E25" s="317"/>
      <c r="F25" s="318" t="s">
        <v>47</v>
      </c>
      <c r="G25" s="319"/>
      <c r="H25" s="319"/>
      <c r="I25" s="319"/>
      <c r="J25" s="319"/>
      <c r="K25" s="319"/>
      <c r="L25" s="320"/>
    </row>
    <row r="26" spans="1:12" ht="18" customHeight="1" x14ac:dyDescent="0.4">
      <c r="A26" s="353" t="s">
        <v>140</v>
      </c>
      <c r="B26" s="349" t="s">
        <v>48</v>
      </c>
      <c r="C26" s="350"/>
      <c r="D26" s="212"/>
      <c r="E26" s="193" t="s">
        <v>135</v>
      </c>
      <c r="F26" s="345"/>
      <c r="G26" s="345"/>
      <c r="H26" s="345"/>
      <c r="I26" s="345"/>
      <c r="J26" s="345"/>
      <c r="K26" s="345"/>
      <c r="L26" s="346"/>
    </row>
    <row r="27" spans="1:12" ht="18" customHeight="1" x14ac:dyDescent="0.4">
      <c r="A27" s="353"/>
      <c r="B27" s="351" t="s">
        <v>60</v>
      </c>
      <c r="C27" s="352"/>
      <c r="D27" s="212"/>
      <c r="E27" s="162" t="s">
        <v>135</v>
      </c>
      <c r="F27" s="345"/>
      <c r="G27" s="345"/>
      <c r="H27" s="345"/>
      <c r="I27" s="345"/>
      <c r="J27" s="345"/>
      <c r="K27" s="345"/>
      <c r="L27" s="346"/>
    </row>
    <row r="28" spans="1:12" ht="18" customHeight="1" x14ac:dyDescent="0.4">
      <c r="A28" s="353"/>
      <c r="B28" s="339" t="s">
        <v>49</v>
      </c>
      <c r="C28" s="340"/>
      <c r="D28" s="212"/>
      <c r="E28" s="161" t="s">
        <v>135</v>
      </c>
      <c r="F28" s="345"/>
      <c r="G28" s="345"/>
      <c r="H28" s="345"/>
      <c r="I28" s="345"/>
      <c r="J28" s="345"/>
      <c r="K28" s="345"/>
      <c r="L28" s="346"/>
    </row>
    <row r="29" spans="1:12" ht="18" customHeight="1" x14ac:dyDescent="0.4">
      <c r="A29" s="353"/>
      <c r="B29" s="355" t="s">
        <v>61</v>
      </c>
      <c r="C29" s="356"/>
      <c r="D29" s="212"/>
      <c r="E29" s="193" t="s">
        <v>135</v>
      </c>
      <c r="F29" s="345"/>
      <c r="G29" s="345"/>
      <c r="H29" s="345"/>
      <c r="I29" s="345"/>
      <c r="J29" s="345"/>
      <c r="K29" s="345"/>
      <c r="L29" s="346"/>
    </row>
    <row r="30" spans="1:12" ht="18.75" customHeight="1" x14ac:dyDescent="0.4">
      <c r="A30" s="354"/>
      <c r="B30" s="381" t="s">
        <v>62</v>
      </c>
      <c r="C30" s="382"/>
      <c r="D30" s="194"/>
      <c r="E30" s="195" t="s">
        <v>135</v>
      </c>
      <c r="F30" s="383"/>
      <c r="G30" s="383"/>
      <c r="H30" s="383"/>
      <c r="I30" s="383"/>
      <c r="J30" s="383"/>
      <c r="K30" s="383"/>
      <c r="L30" s="384"/>
    </row>
    <row r="31" spans="1:12" ht="37.5" customHeight="1" x14ac:dyDescent="0.4">
      <c r="A31" s="385" t="s">
        <v>143</v>
      </c>
      <c r="B31" s="386"/>
      <c r="C31" s="387"/>
      <c r="D31" s="222"/>
      <c r="E31" s="223"/>
      <c r="F31" s="223"/>
      <c r="G31" s="223"/>
      <c r="H31" s="223"/>
      <c r="I31" s="223"/>
      <c r="J31" s="223"/>
      <c r="K31" s="223"/>
      <c r="L31" s="388"/>
    </row>
    <row r="32" spans="1:12" ht="41.25" customHeight="1" x14ac:dyDescent="0.4">
      <c r="A32" s="375" t="s">
        <v>58</v>
      </c>
      <c r="B32" s="376"/>
      <c r="C32" s="377"/>
      <c r="D32" s="378"/>
      <c r="E32" s="379"/>
      <c r="F32" s="379"/>
      <c r="G32" s="379"/>
      <c r="H32" s="379"/>
      <c r="I32" s="379"/>
      <c r="J32" s="379"/>
      <c r="K32" s="379"/>
      <c r="L32" s="380"/>
    </row>
  </sheetData>
  <sheetProtection sheet="1" objects="1" scenarios="1"/>
  <mergeCells count="82">
    <mergeCell ref="A32:C32"/>
    <mergeCell ref="D32:L32"/>
    <mergeCell ref="F29:L29"/>
    <mergeCell ref="B30:C30"/>
    <mergeCell ref="F30:L30"/>
    <mergeCell ref="A31:C31"/>
    <mergeCell ref="D31:L31"/>
    <mergeCell ref="D22:E22"/>
    <mergeCell ref="F22:H22"/>
    <mergeCell ref="I22:L22"/>
    <mergeCell ref="A23:A24"/>
    <mergeCell ref="B23:C23"/>
    <mergeCell ref="F23:G23"/>
    <mergeCell ref="I23:L23"/>
    <mergeCell ref="D24:L24"/>
    <mergeCell ref="A10:A14"/>
    <mergeCell ref="F25:L25"/>
    <mergeCell ref="F26:L26"/>
    <mergeCell ref="F27:L27"/>
    <mergeCell ref="I20:L20"/>
    <mergeCell ref="B21:C21"/>
    <mergeCell ref="A17:A21"/>
    <mergeCell ref="F19:G19"/>
    <mergeCell ref="I19:L19"/>
    <mergeCell ref="B20:C20"/>
    <mergeCell ref="F20:G20"/>
    <mergeCell ref="D21:L21"/>
    <mergeCell ref="B19:C19"/>
    <mergeCell ref="A15:L15"/>
    <mergeCell ref="B17:C17"/>
    <mergeCell ref="A22:C22"/>
    <mergeCell ref="F28:L28"/>
    <mergeCell ref="B24:C24"/>
    <mergeCell ref="B26:C26"/>
    <mergeCell ref="B27:C27"/>
    <mergeCell ref="B28:C28"/>
    <mergeCell ref="A25:C25"/>
    <mergeCell ref="D25:E25"/>
    <mergeCell ref="A26:A30"/>
    <mergeCell ref="B29:C29"/>
    <mergeCell ref="F17:G17"/>
    <mergeCell ref="B18:C18"/>
    <mergeCell ref="F18:G18"/>
    <mergeCell ref="I17:L17"/>
    <mergeCell ref="I18:L18"/>
    <mergeCell ref="A16:C16"/>
    <mergeCell ref="D16:E16"/>
    <mergeCell ref="F16:H16"/>
    <mergeCell ref="I16:L16"/>
    <mergeCell ref="A9:L9"/>
    <mergeCell ref="B11:C11"/>
    <mergeCell ref="B12:C12"/>
    <mergeCell ref="K11:L11"/>
    <mergeCell ref="D10:H10"/>
    <mergeCell ref="B14:C14"/>
    <mergeCell ref="D13:L13"/>
    <mergeCell ref="D12:L12"/>
    <mergeCell ref="D14:L14"/>
    <mergeCell ref="B10:C10"/>
    <mergeCell ref="B13:C13"/>
    <mergeCell ref="I10:J10"/>
    <mergeCell ref="B6:C6"/>
    <mergeCell ref="B7:C7"/>
    <mergeCell ref="B8:C8"/>
    <mergeCell ref="A1:G1"/>
    <mergeCell ref="A2:L2"/>
    <mergeCell ref="B3:C3"/>
    <mergeCell ref="B4:C4"/>
    <mergeCell ref="B5:C5"/>
    <mergeCell ref="D3:G3"/>
    <mergeCell ref="I3:L3"/>
    <mergeCell ref="K4:L4"/>
    <mergeCell ref="K5:L5"/>
    <mergeCell ref="D4:I4"/>
    <mergeCell ref="D5:I5"/>
    <mergeCell ref="A3:A8"/>
    <mergeCell ref="K10:L10"/>
    <mergeCell ref="D11:H11"/>
    <mergeCell ref="I11:J11"/>
    <mergeCell ref="D7:L7"/>
    <mergeCell ref="D6:L6"/>
    <mergeCell ref="D8:L8"/>
  </mergeCells>
  <phoneticPr fontId="2"/>
  <dataValidations count="4">
    <dataValidation type="list" allowBlank="1" showInputMessage="1" showErrorMessage="1" sqref="K11:L11" xr:uid="{00000000-0002-0000-0400-000000000000}">
      <formula1>"達成した,概ね達成した,これから検討する"</formula1>
    </dataValidation>
    <dataValidation allowBlank="1" showInputMessage="1" showErrorMessage="1" prompt="助成対象として印刷したチラシ全種の総部数を記入" sqref="F17:F19 G17" xr:uid="{00000000-0002-0000-0400-000001000000}"/>
    <dataValidation allowBlank="1" showInputMessage="1" showErrorMessage="1" prompt="助成対象として印刷したパンフレット全種の総部数を記入" sqref="F20:G20 F23:G23" xr:uid="{00000000-0002-0000-0400-000002000000}"/>
    <dataValidation type="list" allowBlank="1" showInputMessage="1" showErrorMessage="1" sqref="D10:H10" xr:uid="{00000000-0002-0000-0400-000003000000}">
      <formula1>$N$10:$N$13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</sheetPr>
  <dimension ref="A1:J53"/>
  <sheetViews>
    <sheetView view="pageBreakPreview" topLeftCell="A12" zoomScale="90" zoomScaleNormal="70" zoomScaleSheetLayoutView="90" workbookViewId="0">
      <selection activeCell="C39" sqref="C39:V42"/>
    </sheetView>
  </sheetViews>
  <sheetFormatPr defaultRowHeight="18.75" x14ac:dyDescent="0.4"/>
  <cols>
    <col min="1" max="1" width="10.625" customWidth="1"/>
    <col min="2" max="2" width="9.625" customWidth="1"/>
    <col min="3" max="3" width="11.625" style="40" customWidth="1"/>
    <col min="4" max="5" width="11.625" customWidth="1"/>
    <col min="6" max="6" width="12" customWidth="1"/>
    <col min="7" max="7" width="12.625" customWidth="1"/>
  </cols>
  <sheetData>
    <row r="1" spans="1:10" x14ac:dyDescent="0.35">
      <c r="A1" s="420" t="s">
        <v>66</v>
      </c>
      <c r="B1" s="420"/>
      <c r="C1" s="420"/>
      <c r="D1" s="420"/>
      <c r="E1" s="60"/>
      <c r="F1" s="60"/>
      <c r="G1" s="60"/>
    </row>
    <row r="2" spans="1:10" ht="20.25" customHeight="1" x14ac:dyDescent="0.4">
      <c r="A2" s="421" t="s">
        <v>67</v>
      </c>
      <c r="B2" s="421"/>
      <c r="C2" s="421"/>
      <c r="D2" s="421"/>
      <c r="E2" s="421"/>
      <c r="F2" s="421"/>
      <c r="G2" s="421"/>
    </row>
    <row r="3" spans="1:10" ht="17.25" customHeight="1" x14ac:dyDescent="0.35">
      <c r="A3" s="422" t="s">
        <v>145</v>
      </c>
      <c r="B3" s="422"/>
      <c r="C3" s="422"/>
      <c r="D3" s="422"/>
      <c r="E3" s="422"/>
      <c r="F3" s="422"/>
      <c r="G3" s="422"/>
    </row>
    <row r="4" spans="1:10" ht="14.25" customHeight="1" x14ac:dyDescent="0.4">
      <c r="A4" s="423"/>
      <c r="B4" s="423"/>
      <c r="C4" s="423"/>
      <c r="D4" s="423"/>
      <c r="E4" s="423"/>
      <c r="F4" s="423"/>
      <c r="G4" s="61" t="s">
        <v>68</v>
      </c>
    </row>
    <row r="5" spans="1:10" ht="15" customHeight="1" x14ac:dyDescent="0.4">
      <c r="A5" s="424"/>
      <c r="B5" s="425"/>
      <c r="C5" s="83" t="s">
        <v>32</v>
      </c>
      <c r="D5" s="84" t="s">
        <v>33</v>
      </c>
      <c r="E5" s="83" t="s">
        <v>34</v>
      </c>
      <c r="F5" s="85" t="s">
        <v>35</v>
      </c>
      <c r="G5" s="86" t="s">
        <v>5</v>
      </c>
    </row>
    <row r="6" spans="1:10" ht="21.75" customHeight="1" x14ac:dyDescent="0.4">
      <c r="A6" s="426" t="s">
        <v>160</v>
      </c>
      <c r="B6" s="99" t="s">
        <v>155</v>
      </c>
      <c r="C6" s="110" t="str">
        <f>IF(展１!G43=0,"",展１!G43)</f>
        <v/>
      </c>
      <c r="D6" s="110" t="str">
        <f>IF(展２!G43=0,"",展２!G43)</f>
        <v/>
      </c>
      <c r="E6" s="109" t="str">
        <f>IF(展３!G43=0,"",展３!G43)</f>
        <v/>
      </c>
      <c r="F6" s="107" t="str">
        <f>IF(展４!G43=0,"",展４!G43)</f>
        <v/>
      </c>
      <c r="G6" s="200" t="str">
        <f>IF(展５!G43=0,"",展５!G43)</f>
        <v/>
      </c>
      <c r="J6" s="39"/>
    </row>
    <row r="7" spans="1:10" ht="21.75" customHeight="1" x14ac:dyDescent="0.4">
      <c r="A7" s="427"/>
      <c r="B7" s="100" t="s">
        <v>156</v>
      </c>
      <c r="C7" s="110" t="str">
        <f>IF(展１!G44=0,"",展１!G44)</f>
        <v/>
      </c>
      <c r="D7" s="110" t="str">
        <f>IF(展２!G44=0,"",展２!G44)</f>
        <v/>
      </c>
      <c r="E7" s="109" t="str">
        <f>IF(展３!G44=0,"",展３!G44)</f>
        <v/>
      </c>
      <c r="F7" s="108" t="str">
        <f>IF(展４!G44=0,"",展４!G44)</f>
        <v/>
      </c>
      <c r="G7" s="200" t="str">
        <f>IF(展５!G44=0,"",展５!G44)</f>
        <v/>
      </c>
    </row>
    <row r="8" spans="1:10" ht="21.75" customHeight="1" x14ac:dyDescent="0.4">
      <c r="A8" s="427"/>
      <c r="B8" s="100" t="s">
        <v>157</v>
      </c>
      <c r="C8" s="110" t="str">
        <f>IF(展１!G45=0,"",展１!G45)</f>
        <v/>
      </c>
      <c r="D8" s="110" t="str">
        <f>IF(展２!G45=0,"",展２!G45)</f>
        <v/>
      </c>
      <c r="E8" s="109" t="str">
        <f>IF(展３!G45=0,"",展３!G45)</f>
        <v/>
      </c>
      <c r="F8" s="108" t="str">
        <f>IF(展４!G45=0,"",展４!G45)</f>
        <v/>
      </c>
      <c r="G8" s="201" t="str">
        <f>IF(展５!G45=0,"",展５!G45)</f>
        <v/>
      </c>
    </row>
    <row r="9" spans="1:10" ht="21.75" customHeight="1" x14ac:dyDescent="0.4">
      <c r="A9" s="428"/>
      <c r="B9" s="101" t="s">
        <v>4</v>
      </c>
      <c r="C9" s="110" t="str">
        <f>IF(展１!G46=0,"",展１!G46)</f>
        <v/>
      </c>
      <c r="D9" s="110" t="str">
        <f>IF(展２!G46=0,"",展２!G46)</f>
        <v/>
      </c>
      <c r="E9" s="110" t="str">
        <f>IF(展３!G46=0,"",展３!G46)</f>
        <v/>
      </c>
      <c r="F9" s="203" t="str">
        <f>IF(展４!G46=0,"",展４!G46)</f>
        <v/>
      </c>
      <c r="G9" s="202" t="str">
        <f>IF(展５!G46=0,"",展５!G46)</f>
        <v/>
      </c>
    </row>
    <row r="10" spans="1:10" ht="21.75" customHeight="1" x14ac:dyDescent="0.4">
      <c r="A10" s="429" t="s">
        <v>78</v>
      </c>
      <c r="B10" s="430"/>
      <c r="C10" s="111" t="str">
        <f>IF(展１!G47=0,"",展１!G47)</f>
        <v/>
      </c>
      <c r="D10" s="112" t="str">
        <f>IF(展２!G47=0,"",展２!G47)</f>
        <v/>
      </c>
      <c r="E10" s="112" t="str">
        <f>IF(展３!G47=0,"",展３!G47)</f>
        <v/>
      </c>
      <c r="F10" s="112" t="str">
        <f>IF(展４!G47=0,"",展４!G47)</f>
        <v/>
      </c>
      <c r="G10" s="113" t="str">
        <f>IF(展５!G47=0,"",展５!G47)</f>
        <v/>
      </c>
    </row>
    <row r="11" spans="1:10" ht="15" customHeight="1" x14ac:dyDescent="0.4">
      <c r="A11" s="62"/>
      <c r="B11" s="62"/>
      <c r="C11" s="63"/>
      <c r="D11" s="62"/>
      <c r="E11" s="60"/>
      <c r="F11" s="60"/>
      <c r="G11" s="60"/>
    </row>
    <row r="12" spans="1:10" ht="22.5" customHeight="1" x14ac:dyDescent="0.4">
      <c r="A12" s="426" t="s">
        <v>118</v>
      </c>
      <c r="B12" s="431"/>
      <c r="C12" s="207" t="str">
        <f>IF(EC・Web!G13=0,"",EC・Web!G13)</f>
        <v/>
      </c>
      <c r="E12" s="394" t="s">
        <v>165</v>
      </c>
      <c r="F12" s="104" t="s">
        <v>70</v>
      </c>
      <c r="G12" s="204" t="str">
        <f>IF(販促!G45=0,"",販促!G45)</f>
        <v/>
      </c>
    </row>
    <row r="13" spans="1:10" ht="21.75" customHeight="1" x14ac:dyDescent="0.4">
      <c r="A13" s="432" t="s">
        <v>119</v>
      </c>
      <c r="B13" s="433"/>
      <c r="C13" s="208" t="str">
        <f>IF(EC・Web!G38=0,"",EC・Web!G38)</f>
        <v/>
      </c>
      <c r="E13" s="395"/>
      <c r="F13" s="105" t="s">
        <v>158</v>
      </c>
      <c r="G13" s="205" t="str">
        <f>IF(販促!G46=0,"",販促!G46)</f>
        <v/>
      </c>
    </row>
    <row r="14" spans="1:10" ht="21" customHeight="1" x14ac:dyDescent="0.4">
      <c r="C14" s="64"/>
      <c r="E14" s="395"/>
      <c r="F14" s="106" t="s">
        <v>159</v>
      </c>
      <c r="G14" s="206" t="str">
        <f>IF(販促!G47=0,"",販促!G47)</f>
        <v/>
      </c>
    </row>
    <row r="15" spans="1:10" ht="22.5" customHeight="1" x14ac:dyDescent="0.4">
      <c r="C15" s="64"/>
      <c r="D15" s="60"/>
      <c r="E15" s="396" t="s">
        <v>78</v>
      </c>
      <c r="F15" s="397"/>
      <c r="G15" s="114" t="str">
        <f>IF(販促!G48=0,"",販促!G48)</f>
        <v/>
      </c>
    </row>
    <row r="16" spans="1:10" ht="21.75" customHeight="1" x14ac:dyDescent="0.4">
      <c r="C16" s="64"/>
      <c r="D16" s="60"/>
    </row>
    <row r="17" spans="1:7" ht="15" customHeight="1" x14ac:dyDescent="0.4">
      <c r="A17" s="65"/>
      <c r="B17" s="65"/>
      <c r="C17" s="66"/>
      <c r="D17" s="434"/>
      <c r="E17" s="434"/>
      <c r="F17" s="67"/>
      <c r="G17" s="68"/>
    </row>
    <row r="18" spans="1:7" ht="19.5" customHeight="1" x14ac:dyDescent="0.4">
      <c r="A18" s="68"/>
      <c r="B18" s="68"/>
      <c r="C18" s="68"/>
      <c r="D18" s="68"/>
      <c r="E18" s="68"/>
      <c r="F18" s="69" t="s">
        <v>72</v>
      </c>
      <c r="G18" s="70">
        <v>0.66666666666666663</v>
      </c>
    </row>
    <row r="19" spans="1:7" ht="19.5" customHeight="1" x14ac:dyDescent="0.4">
      <c r="A19" s="412"/>
      <c r="B19" s="413"/>
      <c r="C19" s="414" t="s">
        <v>73</v>
      </c>
      <c r="D19" s="415"/>
      <c r="E19" s="414" t="s">
        <v>9</v>
      </c>
      <c r="F19" s="415"/>
      <c r="G19" s="435" t="s">
        <v>121</v>
      </c>
    </row>
    <row r="20" spans="1:7" ht="15.75" customHeight="1" x14ac:dyDescent="0.4">
      <c r="A20" s="91"/>
      <c r="B20" s="92" t="s">
        <v>74</v>
      </c>
      <c r="C20" s="437" t="s">
        <v>68</v>
      </c>
      <c r="D20" s="438"/>
      <c r="E20" s="439" t="s">
        <v>68</v>
      </c>
      <c r="F20" s="439"/>
      <c r="G20" s="436"/>
    </row>
    <row r="21" spans="1:7" ht="24" customHeight="1" x14ac:dyDescent="0.4">
      <c r="A21" s="389" t="s">
        <v>163</v>
      </c>
      <c r="B21" s="94" t="s">
        <v>75</v>
      </c>
      <c r="C21" s="440" t="str">
        <f>IF(AND(C6="",D6="",E6="",F6="",G6=""),"",SUM($C$6:$G$6))</f>
        <v/>
      </c>
      <c r="D21" s="441"/>
      <c r="E21" s="442" t="str">
        <f>IF(C21="","",IF((ROUNDDOWN(C21*$G$18,-3))&gt;1500000,1500000,ROUNDDOWN(C21*$G$18,-3)))</f>
        <v/>
      </c>
      <c r="F21" s="443"/>
      <c r="G21" s="87"/>
    </row>
    <row r="22" spans="1:7" ht="24" customHeight="1" x14ac:dyDescent="0.4">
      <c r="A22" s="390"/>
      <c r="B22" s="95" t="s">
        <v>76</v>
      </c>
      <c r="C22" s="416" t="str">
        <f>IF(AND(C7="",D7="",E7="",F7="",G7=""),"",SUM($C$7:$G$7))</f>
        <v/>
      </c>
      <c r="D22" s="417"/>
      <c r="E22" s="418" t="str">
        <f>IF(C22="","",IF((ROUNDDOWN(C22*$G$18,-3))&gt;1500000,1500000,ROUNDDOWN(C22*$G$18,-3)))</f>
        <v/>
      </c>
      <c r="F22" s="419"/>
      <c r="G22" s="88"/>
    </row>
    <row r="23" spans="1:7" ht="24" customHeight="1" x14ac:dyDescent="0.4">
      <c r="A23" s="390"/>
      <c r="B23" s="95" t="s">
        <v>77</v>
      </c>
      <c r="C23" s="416" t="str">
        <f>IF(AND(C8="",D8="",E8="",F8="",G8=""),"",SUM($C$8:$G$8))</f>
        <v/>
      </c>
      <c r="D23" s="417"/>
      <c r="E23" s="418" t="str">
        <f>IF(C23="","",IF((ROUNDDOWN(C23*$G$18,-3))&gt;1500000,1500000,ROUNDDOWN(C23*$G$18,-3)))</f>
        <v/>
      </c>
      <c r="F23" s="419"/>
      <c r="G23" s="88"/>
    </row>
    <row r="24" spans="1:7" ht="24" customHeight="1" x14ac:dyDescent="0.4">
      <c r="A24" s="391"/>
      <c r="B24" s="95" t="s">
        <v>4</v>
      </c>
      <c r="C24" s="444" t="str">
        <f>IF(AND(C9="",D9="",E9="",F9="",G9=""),"",SUM($C$9:$G$9))</f>
        <v/>
      </c>
      <c r="D24" s="445"/>
      <c r="E24" s="418" t="str">
        <f>IF(C24="","",IF((ROUNDDOWN(C24*$G$18,-3))&gt;200000,200000,ROUNDDOWN(C24*$G$18,-3)))</f>
        <v/>
      </c>
      <c r="F24" s="419"/>
      <c r="G24" s="88"/>
    </row>
    <row r="25" spans="1:7" ht="24" customHeight="1" x14ac:dyDescent="0.4">
      <c r="A25" s="406" t="s">
        <v>118</v>
      </c>
      <c r="B25" s="407"/>
      <c r="C25" s="408" t="str">
        <f>IF(C12="","",$C$12)</f>
        <v/>
      </c>
      <c r="D25" s="409"/>
      <c r="E25" s="446" t="str">
        <f>IF(C25="","",IF((ROUNDDOWN(C25*$G$18,-3))&gt;200000,200000,ROUNDDOWN(C25*$G$18,-3)))</f>
        <v/>
      </c>
      <c r="F25" s="447"/>
      <c r="G25" s="88"/>
    </row>
    <row r="26" spans="1:7" ht="24" customHeight="1" x14ac:dyDescent="0.4">
      <c r="A26" s="427" t="s">
        <v>119</v>
      </c>
      <c r="B26" s="448"/>
      <c r="C26" s="449" t="str">
        <f>IF(C13="","",$C$13)</f>
        <v/>
      </c>
      <c r="D26" s="450"/>
      <c r="E26" s="451" t="str">
        <f>IF(C26="","",IF((ROUNDDOWN(C26*$G$18,-3))&gt;200000,200000,ROUNDDOWN(C26*$G$18,-3)))</f>
        <v/>
      </c>
      <c r="F26" s="452"/>
      <c r="G26" s="88"/>
    </row>
    <row r="27" spans="1:7" ht="24" customHeight="1" thickBot="1" x14ac:dyDescent="0.45">
      <c r="A27" s="392" t="s">
        <v>164</v>
      </c>
      <c r="B27" s="393"/>
      <c r="C27" s="410" t="str">
        <f>IF(AND(C21="",C22="",C23="",C24="",C25="",C26=""),"",SUM(C21:D26))</f>
        <v/>
      </c>
      <c r="D27" s="411"/>
      <c r="E27" s="461" t="str">
        <f>IF(AND(E21="",E22="",E23="",E24="",E25="",E26=""),"",SUM(E21:F26))</f>
        <v/>
      </c>
      <c r="F27" s="462"/>
      <c r="G27" s="88"/>
    </row>
    <row r="28" spans="1:7" ht="24" customHeight="1" thickTop="1" x14ac:dyDescent="0.4">
      <c r="A28" s="453" t="s">
        <v>109</v>
      </c>
      <c r="B28" s="96" t="s">
        <v>70</v>
      </c>
      <c r="C28" s="454" t="str">
        <f>IF(G12="","",G12)</f>
        <v/>
      </c>
      <c r="D28" s="455"/>
      <c r="E28" s="442" t="str">
        <f>IF(C28="","",IF((ROUNDDOWN(C28*$G$18,-3))&gt;500000,500000,ROUNDDOWN(C28*$G$18,-3)))</f>
        <v/>
      </c>
      <c r="F28" s="443"/>
      <c r="G28" s="88"/>
    </row>
    <row r="29" spans="1:7" ht="24" customHeight="1" x14ac:dyDescent="0.4">
      <c r="A29" s="453"/>
      <c r="B29" s="97" t="s">
        <v>71</v>
      </c>
      <c r="C29" s="456" t="str">
        <f>IF(G13="","",G13)</f>
        <v/>
      </c>
      <c r="D29" s="457"/>
      <c r="E29" s="418" t="str">
        <f>IF(C29="","",IF((ROUNDDOWN(C29*$G$18,-3))&gt;200000,200000,ROUNDDOWN(C29*$G$18,-3)))</f>
        <v/>
      </c>
      <c r="F29" s="419"/>
      <c r="G29" s="88"/>
    </row>
    <row r="30" spans="1:7" ht="24" customHeight="1" x14ac:dyDescent="0.4">
      <c r="A30" s="453"/>
      <c r="B30" s="98" t="s">
        <v>146</v>
      </c>
      <c r="C30" s="444" t="str">
        <f>IF(G14="","",G14)</f>
        <v/>
      </c>
      <c r="D30" s="458"/>
      <c r="E30" s="459" t="str">
        <f>IF(C30="","",IF((ROUNDDOWN(C30*$G$18,-3))&gt;200000,200000,ROUNDDOWN(C30*$G$18,-3)))</f>
        <v/>
      </c>
      <c r="F30" s="460"/>
      <c r="G30" s="88"/>
    </row>
    <row r="31" spans="1:7" ht="24" customHeight="1" thickBot="1" x14ac:dyDescent="0.45">
      <c r="A31" s="404" t="s">
        <v>78</v>
      </c>
      <c r="B31" s="405"/>
      <c r="C31" s="464" t="str">
        <f>IF(AND(C28="",C29="",C30=""),"",SUM(C28:D30))</f>
        <v/>
      </c>
      <c r="D31" s="465"/>
      <c r="E31" s="466" t="str">
        <f>IF(AND(E28="",E29="",E30=""),"",SUM(E28:F30))</f>
        <v/>
      </c>
      <c r="F31" s="467"/>
      <c r="G31" s="89"/>
    </row>
    <row r="32" spans="1:7" ht="27.75" customHeight="1" thickTop="1" x14ac:dyDescent="0.4">
      <c r="A32" s="402" t="s">
        <v>120</v>
      </c>
      <c r="B32" s="403"/>
      <c r="C32" s="468" t="str">
        <f>IF(AND(C27="",C31=""),"",SUM(C27,C31))</f>
        <v/>
      </c>
      <c r="D32" s="469"/>
      <c r="E32" s="470" t="str">
        <f>IF(AND(E27="",E31=""),"",IF(SUM(E27,E31)&gt;E40, E40,SUM(E27,E31)))</f>
        <v/>
      </c>
      <c r="F32" s="471"/>
      <c r="G32" s="90"/>
    </row>
    <row r="33" spans="1:7" ht="15" customHeight="1" x14ac:dyDescent="0.4">
      <c r="A33" s="71"/>
      <c r="B33" s="71"/>
      <c r="C33" s="72"/>
      <c r="D33" s="71"/>
      <c r="E33" s="60"/>
      <c r="F33" s="60"/>
      <c r="G33" s="60"/>
    </row>
    <row r="34" spans="1:7" ht="23.25" customHeight="1" x14ac:dyDescent="0.4">
      <c r="A34" s="398" t="s">
        <v>161</v>
      </c>
      <c r="B34" s="399"/>
      <c r="C34" s="400">
        <f>展１!F47+展２!F47+展３!F47+展４!F47+展５!F47+EC・Web!F13+EC・Web!F38+販促!F48</f>
        <v>0</v>
      </c>
      <c r="D34" s="401"/>
      <c r="E34" s="60"/>
      <c r="F34" s="60"/>
      <c r="G34" s="60"/>
    </row>
    <row r="35" spans="1:7" s="41" customFormat="1" ht="22.5" customHeight="1" x14ac:dyDescent="0.4">
      <c r="A35" s="73"/>
      <c r="B35" s="73"/>
      <c r="C35" s="73"/>
      <c r="D35" s="73"/>
      <c r="E35" s="73"/>
      <c r="F35" s="73"/>
      <c r="G35" s="73"/>
    </row>
    <row r="36" spans="1:7" ht="15" customHeight="1" x14ac:dyDescent="0.4">
      <c r="A36" s="60"/>
      <c r="B36" s="60"/>
      <c r="C36" s="64"/>
      <c r="D36" s="60"/>
      <c r="E36" s="60"/>
      <c r="F36" s="60"/>
      <c r="G36" s="60"/>
    </row>
    <row r="37" spans="1:7" ht="15" customHeight="1" x14ac:dyDescent="0.4">
      <c r="A37" s="60"/>
      <c r="B37" s="60"/>
      <c r="C37" s="64"/>
      <c r="D37" s="60"/>
      <c r="E37" s="60"/>
      <c r="F37" s="60"/>
      <c r="G37" s="60"/>
    </row>
    <row r="38" spans="1:7" ht="15" customHeight="1" x14ac:dyDescent="0.4">
      <c r="A38" s="60"/>
      <c r="B38" s="60"/>
      <c r="C38" s="64"/>
      <c r="D38" s="60"/>
      <c r="E38" s="60"/>
      <c r="F38" s="60"/>
      <c r="G38" s="60"/>
    </row>
    <row r="39" spans="1:7" ht="15" customHeight="1" x14ac:dyDescent="0.4">
      <c r="A39" s="60"/>
      <c r="B39" s="60"/>
      <c r="C39" s="64"/>
      <c r="D39" s="74" t="s">
        <v>147</v>
      </c>
      <c r="E39" s="463">
        <f>'1-1'!H7</f>
        <v>0</v>
      </c>
      <c r="F39" s="463"/>
      <c r="G39" s="60"/>
    </row>
    <row r="40" spans="1:7" ht="15" customHeight="1" x14ac:dyDescent="0.4">
      <c r="A40" s="65"/>
      <c r="B40" s="65"/>
      <c r="C40" s="75"/>
      <c r="D40" s="74" t="s">
        <v>148</v>
      </c>
      <c r="E40" s="463">
        <f>IF('1-1'!H9="",'1-1'!H7,'1-1'!H9)</f>
        <v>0</v>
      </c>
      <c r="F40" s="463"/>
      <c r="G40" s="67"/>
    </row>
    <row r="41" spans="1:7" ht="15" customHeight="1" x14ac:dyDescent="0.4">
      <c r="A41" s="76"/>
      <c r="B41" s="76"/>
      <c r="C41" s="64"/>
      <c r="D41" s="76"/>
      <c r="E41" s="76"/>
      <c r="F41" s="76"/>
      <c r="G41" s="76"/>
    </row>
    <row r="42" spans="1:7" ht="15" customHeight="1" x14ac:dyDescent="0.4">
      <c r="G42" s="42"/>
    </row>
    <row r="43" spans="1:7" ht="15" customHeight="1" x14ac:dyDescent="0.4">
      <c r="G43" s="42"/>
    </row>
    <row r="44" spans="1:7" ht="15" customHeight="1" x14ac:dyDescent="0.4">
      <c r="G44" s="42"/>
    </row>
    <row r="45" spans="1:7" ht="15" customHeight="1" x14ac:dyDescent="0.4">
      <c r="G45" s="42"/>
    </row>
    <row r="46" spans="1:7" ht="15" customHeight="1" x14ac:dyDescent="0.4">
      <c r="G46" s="42"/>
    </row>
    <row r="47" spans="1:7" ht="15" customHeight="1" x14ac:dyDescent="0.4">
      <c r="G47" s="42"/>
    </row>
    <row r="48" spans="1:7" ht="15" customHeight="1" x14ac:dyDescent="0.4">
      <c r="G48" s="42"/>
    </row>
    <row r="49" spans="7:7" ht="15" customHeight="1" x14ac:dyDescent="0.4">
      <c r="G49" s="42"/>
    </row>
    <row r="50" spans="7:7" ht="15" customHeight="1" x14ac:dyDescent="0.4"/>
    <row r="51" spans="7:7" ht="15" customHeight="1" x14ac:dyDescent="0.4"/>
    <row r="52" spans="7:7" ht="15" customHeight="1" x14ac:dyDescent="0.4"/>
    <row r="53" spans="7:7" ht="15" customHeight="1" x14ac:dyDescent="0.4"/>
  </sheetData>
  <sheetProtection sheet="1" objects="1" scenarios="1"/>
  <mergeCells count="53">
    <mergeCell ref="E39:F39"/>
    <mergeCell ref="E40:F40"/>
    <mergeCell ref="C31:D31"/>
    <mergeCell ref="E31:F31"/>
    <mergeCell ref="C32:D32"/>
    <mergeCell ref="E32:F32"/>
    <mergeCell ref="A26:B26"/>
    <mergeCell ref="C26:D26"/>
    <mergeCell ref="E26:F26"/>
    <mergeCell ref="A28:A30"/>
    <mergeCell ref="C28:D28"/>
    <mergeCell ref="E28:F28"/>
    <mergeCell ref="C29:D29"/>
    <mergeCell ref="E29:F29"/>
    <mergeCell ref="C30:D30"/>
    <mergeCell ref="E30:F30"/>
    <mergeCell ref="E27:F27"/>
    <mergeCell ref="C23:D23"/>
    <mergeCell ref="E23:F23"/>
    <mergeCell ref="C24:D24"/>
    <mergeCell ref="E24:F24"/>
    <mergeCell ref="E25:F25"/>
    <mergeCell ref="G19:G20"/>
    <mergeCell ref="C20:D20"/>
    <mergeCell ref="E20:F20"/>
    <mergeCell ref="C21:D21"/>
    <mergeCell ref="E21:F21"/>
    <mergeCell ref="A6:A9"/>
    <mergeCell ref="A10:B10"/>
    <mergeCell ref="A12:B12"/>
    <mergeCell ref="A13:B13"/>
    <mergeCell ref="D17:E17"/>
    <mergeCell ref="A1:D1"/>
    <mergeCell ref="A2:G2"/>
    <mergeCell ref="A3:G3"/>
    <mergeCell ref="A4:F4"/>
    <mergeCell ref="A5:B5"/>
    <mergeCell ref="A21:A24"/>
    <mergeCell ref="A27:B27"/>
    <mergeCell ref="E12:E14"/>
    <mergeCell ref="E15:F15"/>
    <mergeCell ref="A34:B34"/>
    <mergeCell ref="C34:D34"/>
    <mergeCell ref="A32:B32"/>
    <mergeCell ref="A31:B31"/>
    <mergeCell ref="A25:B25"/>
    <mergeCell ref="C25:D25"/>
    <mergeCell ref="C27:D27"/>
    <mergeCell ref="A19:B19"/>
    <mergeCell ref="C19:D19"/>
    <mergeCell ref="E19:F19"/>
    <mergeCell ref="C22:D22"/>
    <mergeCell ref="E22:F22"/>
  </mergeCells>
  <phoneticPr fontId="2"/>
  <conditionalFormatting sqref="C10:G10">
    <cfRule type="cellIs" dxfId="17" priority="1" operator="equal">
      <formula>"申請不可  "</formula>
    </cfRule>
  </conditionalFormatting>
  <pageMargins left="0.70866141732283461" right="0.70866141732283461" top="0.55118110236220474" bottom="0.55118110236220474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theme="4" tint="0.79998168889431442"/>
  </sheetPr>
  <dimension ref="A1:AG54"/>
  <sheetViews>
    <sheetView tabSelected="1" view="pageBreakPreview" topLeftCell="D1" zoomScale="89" zoomScaleNormal="70" zoomScaleSheetLayoutView="89" workbookViewId="0">
      <selection activeCell="V20" sqref="V20"/>
    </sheetView>
  </sheetViews>
  <sheetFormatPr defaultColWidth="9" defaultRowHeight="18" x14ac:dyDescent="0.4"/>
  <cols>
    <col min="1" max="1" width="3.25" style="44" customWidth="1"/>
    <col min="2" max="2" width="3.125" style="45" customWidth="1"/>
    <col min="3" max="3" width="14.125" style="51" customWidth="1"/>
    <col min="4" max="4" width="9.625" style="51" customWidth="1"/>
    <col min="5" max="5" width="4.125" style="51" customWidth="1"/>
    <col min="6" max="7" width="10.875" style="46" customWidth="1"/>
    <col min="8" max="8" width="10.375" style="46" customWidth="1"/>
    <col min="9" max="9" width="3.875" style="46" customWidth="1"/>
    <col min="10" max="10" width="9.75" style="46" customWidth="1"/>
    <col min="11" max="11" width="5.25" style="25" customWidth="1"/>
    <col min="12" max="12" width="4.75" style="25" customWidth="1"/>
    <col min="13" max="15" width="9" style="25"/>
    <col min="16" max="24" width="9" style="25" customWidth="1"/>
    <col min="25" max="28" width="9" style="25"/>
    <col min="29" max="29" width="13.75" style="25" customWidth="1"/>
    <col min="30" max="30" width="12.625" style="25" customWidth="1"/>
    <col min="31" max="16384" width="9" style="25"/>
  </cols>
  <sheetData>
    <row r="1" spans="1:33" ht="15.75" customHeight="1" x14ac:dyDescent="0.4">
      <c r="A1" s="492" t="s">
        <v>127</v>
      </c>
      <c r="B1" s="492"/>
      <c r="C1" s="492"/>
      <c r="D1" s="492"/>
      <c r="E1" s="492"/>
      <c r="F1" s="492"/>
      <c r="G1" s="492"/>
      <c r="H1" s="492"/>
      <c r="I1" s="492"/>
      <c r="J1" s="492"/>
    </row>
    <row r="2" spans="1:33" ht="19.5" customHeight="1" x14ac:dyDescent="0.4">
      <c r="A2" s="493" t="s">
        <v>79</v>
      </c>
      <c r="B2" s="494"/>
      <c r="C2" s="495" t="s">
        <v>122</v>
      </c>
      <c r="D2" s="496"/>
      <c r="E2" s="496"/>
      <c r="F2" s="497"/>
      <c r="G2" s="134" t="s">
        <v>80</v>
      </c>
      <c r="H2" s="167"/>
      <c r="I2" s="43" t="s">
        <v>3</v>
      </c>
      <c r="J2" s="168"/>
    </row>
    <row r="3" spans="1:33" ht="21.6" customHeight="1" x14ac:dyDescent="0.4">
      <c r="A3" s="498" t="s">
        <v>0</v>
      </c>
      <c r="B3" s="499"/>
      <c r="C3" s="500"/>
      <c r="D3" s="500"/>
      <c r="E3" s="500"/>
      <c r="F3" s="501"/>
      <c r="G3" s="134" t="s">
        <v>81</v>
      </c>
      <c r="H3" s="167"/>
      <c r="I3" s="43" t="s">
        <v>3</v>
      </c>
      <c r="J3" s="168"/>
    </row>
    <row r="4" spans="1:33" s="47" customFormat="1" ht="16.5" customHeight="1" x14ac:dyDescent="0.4">
      <c r="A4" s="472" t="s">
        <v>186</v>
      </c>
      <c r="B4" s="473"/>
      <c r="C4" s="140" t="s">
        <v>83</v>
      </c>
      <c r="D4" s="141" t="s">
        <v>42</v>
      </c>
      <c r="E4" s="142" t="s">
        <v>96</v>
      </c>
      <c r="F4" s="143" t="s">
        <v>167</v>
      </c>
      <c r="G4" s="140" t="s">
        <v>85</v>
      </c>
      <c r="H4" s="141" t="s">
        <v>86</v>
      </c>
      <c r="I4" s="474" t="s">
        <v>87</v>
      </c>
      <c r="J4" s="475"/>
      <c r="AA4" s="611" t="s">
        <v>82</v>
      </c>
      <c r="AB4" s="611"/>
      <c r="AC4" s="611"/>
      <c r="AD4" s="612"/>
      <c r="AE4" s="612"/>
      <c r="AF4" s="611"/>
      <c r="AG4" s="611"/>
    </row>
    <row r="5" spans="1:33" ht="14.45" customHeight="1" x14ac:dyDescent="0.4">
      <c r="A5" s="480" t="s">
        <v>126</v>
      </c>
      <c r="B5" s="482">
        <v>1</v>
      </c>
      <c r="C5" s="484"/>
      <c r="D5" s="486"/>
      <c r="E5" s="488"/>
      <c r="F5" s="490" t="str">
        <f>IF(G5="","",G5+H5)</f>
        <v/>
      </c>
      <c r="G5" s="476"/>
      <c r="H5" s="478"/>
      <c r="I5" s="116" t="s">
        <v>89</v>
      </c>
      <c r="J5" s="120"/>
      <c r="AA5" s="611" t="s">
        <v>88</v>
      </c>
      <c r="AB5" s="613" t="s">
        <v>90</v>
      </c>
      <c r="AC5" s="613" t="s">
        <v>91</v>
      </c>
      <c r="AD5" s="613" t="s">
        <v>92</v>
      </c>
      <c r="AE5" s="613" t="s">
        <v>179</v>
      </c>
      <c r="AF5" s="612"/>
      <c r="AG5" s="612"/>
    </row>
    <row r="6" spans="1:33" ht="14.45" customHeight="1" x14ac:dyDescent="0.4">
      <c r="A6" s="480"/>
      <c r="B6" s="482"/>
      <c r="C6" s="484"/>
      <c r="D6" s="486"/>
      <c r="E6" s="488"/>
      <c r="F6" s="490"/>
      <c r="G6" s="476"/>
      <c r="H6" s="478"/>
      <c r="I6" s="116" t="s">
        <v>93</v>
      </c>
      <c r="J6" s="120"/>
      <c r="AA6" s="611" t="s">
        <v>94</v>
      </c>
      <c r="AB6" s="613" t="s">
        <v>95</v>
      </c>
      <c r="AC6" s="612"/>
      <c r="AD6" s="612"/>
      <c r="AE6" s="612"/>
      <c r="AF6" s="612"/>
      <c r="AG6" s="612"/>
    </row>
    <row r="7" spans="1:33" ht="14.45" customHeight="1" x14ac:dyDescent="0.4">
      <c r="A7" s="481"/>
      <c r="B7" s="483"/>
      <c r="C7" s="485"/>
      <c r="D7" s="487"/>
      <c r="E7" s="489"/>
      <c r="F7" s="491"/>
      <c r="G7" s="477"/>
      <c r="H7" s="479"/>
      <c r="I7" s="117" t="s">
        <v>96</v>
      </c>
      <c r="J7" s="121"/>
      <c r="AA7" s="611" t="s">
        <v>182</v>
      </c>
      <c r="AB7" s="612" t="s">
        <v>97</v>
      </c>
      <c r="AC7" s="613" t="s">
        <v>98</v>
      </c>
      <c r="AD7" s="613" t="s">
        <v>99</v>
      </c>
      <c r="AE7" s="613" t="s">
        <v>100</v>
      </c>
      <c r="AF7" s="613" t="s">
        <v>101</v>
      </c>
      <c r="AG7" s="612"/>
    </row>
    <row r="8" spans="1:33" ht="14.45" customHeight="1" x14ac:dyDescent="0.4">
      <c r="A8" s="504"/>
      <c r="B8" s="507"/>
      <c r="C8" s="510"/>
      <c r="D8" s="511"/>
      <c r="E8" s="512"/>
      <c r="F8" s="513" t="str">
        <f>IF(G8="","",G8+H8)</f>
        <v/>
      </c>
      <c r="G8" s="502"/>
      <c r="H8" s="503"/>
      <c r="I8" s="118" t="s">
        <v>105</v>
      </c>
      <c r="J8" s="124"/>
      <c r="AA8" s="611" t="s">
        <v>181</v>
      </c>
      <c r="AB8" s="613" t="s">
        <v>102</v>
      </c>
      <c r="AC8" s="613" t="s">
        <v>103</v>
      </c>
      <c r="AD8" s="613" t="s">
        <v>104</v>
      </c>
      <c r="AE8" s="613"/>
      <c r="AF8" s="613"/>
      <c r="AG8" s="612"/>
    </row>
    <row r="9" spans="1:33" ht="14.45" customHeight="1" x14ac:dyDescent="0.4">
      <c r="A9" s="505"/>
      <c r="B9" s="508"/>
      <c r="C9" s="484"/>
      <c r="D9" s="486"/>
      <c r="E9" s="488"/>
      <c r="F9" s="490"/>
      <c r="G9" s="476"/>
      <c r="H9" s="478"/>
      <c r="I9" s="116" t="s">
        <v>89</v>
      </c>
      <c r="J9" s="120"/>
      <c r="AA9" s="611"/>
      <c r="AB9" s="612"/>
      <c r="AC9" s="613"/>
      <c r="AD9" s="613"/>
      <c r="AE9" s="613"/>
      <c r="AF9" s="613"/>
      <c r="AG9" s="612"/>
    </row>
    <row r="10" spans="1:33" ht="14.45" customHeight="1" x14ac:dyDescent="0.4">
      <c r="A10" s="505"/>
      <c r="B10" s="508"/>
      <c r="C10" s="484"/>
      <c r="D10" s="486"/>
      <c r="E10" s="488"/>
      <c r="F10" s="490"/>
      <c r="G10" s="476"/>
      <c r="H10" s="478"/>
      <c r="I10" s="116" t="s">
        <v>106</v>
      </c>
      <c r="J10" s="120"/>
      <c r="AA10" s="612"/>
      <c r="AB10" s="612"/>
      <c r="AC10" s="612"/>
      <c r="AD10" s="612"/>
      <c r="AE10" s="612"/>
      <c r="AF10" s="612"/>
      <c r="AG10" s="612"/>
    </row>
    <row r="11" spans="1:33" ht="14.45" customHeight="1" x14ac:dyDescent="0.4">
      <c r="A11" s="505"/>
      <c r="B11" s="508"/>
      <c r="C11" s="484"/>
      <c r="D11" s="486"/>
      <c r="E11" s="488"/>
      <c r="F11" s="490"/>
      <c r="G11" s="476"/>
      <c r="H11" s="478"/>
      <c r="I11" s="116" t="s">
        <v>93</v>
      </c>
      <c r="J11" s="120"/>
      <c r="AA11" s="612"/>
      <c r="AB11" s="612"/>
      <c r="AC11" s="612"/>
      <c r="AD11" s="612"/>
      <c r="AE11" s="612"/>
      <c r="AF11" s="612"/>
      <c r="AG11" s="612"/>
    </row>
    <row r="12" spans="1:33" ht="14.45" customHeight="1" x14ac:dyDescent="0.4">
      <c r="A12" s="506"/>
      <c r="B12" s="509"/>
      <c r="C12" s="485"/>
      <c r="D12" s="487"/>
      <c r="E12" s="489"/>
      <c r="F12" s="491"/>
      <c r="G12" s="477"/>
      <c r="H12" s="479"/>
      <c r="I12" s="117" t="s">
        <v>96</v>
      </c>
      <c r="J12" s="121"/>
    </row>
    <row r="13" spans="1:33" ht="14.45" customHeight="1" x14ac:dyDescent="0.4">
      <c r="A13" s="504"/>
      <c r="B13" s="507"/>
      <c r="C13" s="510"/>
      <c r="D13" s="511"/>
      <c r="E13" s="512"/>
      <c r="F13" s="513" t="str">
        <f>IF(G13="","",G13+H13)</f>
        <v/>
      </c>
      <c r="G13" s="502"/>
      <c r="H13" s="503"/>
      <c r="I13" s="118" t="s">
        <v>105</v>
      </c>
      <c r="J13" s="124"/>
    </row>
    <row r="14" spans="1:33" ht="14.45" customHeight="1" x14ac:dyDescent="0.4">
      <c r="A14" s="505"/>
      <c r="B14" s="508"/>
      <c r="C14" s="484"/>
      <c r="D14" s="486"/>
      <c r="E14" s="488"/>
      <c r="F14" s="490"/>
      <c r="G14" s="476"/>
      <c r="H14" s="478"/>
      <c r="I14" s="116" t="s">
        <v>89</v>
      </c>
      <c r="J14" s="120"/>
    </row>
    <row r="15" spans="1:33" ht="14.45" customHeight="1" x14ac:dyDescent="0.4">
      <c r="A15" s="505"/>
      <c r="B15" s="508"/>
      <c r="C15" s="484"/>
      <c r="D15" s="486"/>
      <c r="E15" s="488"/>
      <c r="F15" s="490"/>
      <c r="G15" s="476"/>
      <c r="H15" s="478"/>
      <c r="I15" s="116" t="s">
        <v>106</v>
      </c>
      <c r="J15" s="120"/>
    </row>
    <row r="16" spans="1:33" ht="14.45" customHeight="1" x14ac:dyDescent="0.4">
      <c r="A16" s="505"/>
      <c r="B16" s="508"/>
      <c r="C16" s="484"/>
      <c r="D16" s="486"/>
      <c r="E16" s="488"/>
      <c r="F16" s="490"/>
      <c r="G16" s="476"/>
      <c r="H16" s="478"/>
      <c r="I16" s="116" t="s">
        <v>93</v>
      </c>
      <c r="J16" s="120"/>
    </row>
    <row r="17" spans="1:15" ht="14.45" customHeight="1" x14ac:dyDescent="0.4">
      <c r="A17" s="506"/>
      <c r="B17" s="509"/>
      <c r="C17" s="485"/>
      <c r="D17" s="487"/>
      <c r="E17" s="489"/>
      <c r="F17" s="491"/>
      <c r="G17" s="477"/>
      <c r="H17" s="479"/>
      <c r="I17" s="117" t="s">
        <v>96</v>
      </c>
      <c r="J17" s="121"/>
    </row>
    <row r="18" spans="1:15" ht="14.45" customHeight="1" x14ac:dyDescent="0.4">
      <c r="A18" s="504"/>
      <c r="B18" s="507"/>
      <c r="C18" s="510"/>
      <c r="D18" s="511"/>
      <c r="E18" s="512"/>
      <c r="F18" s="513" t="str">
        <f>IF(G18="","",G18+H18)</f>
        <v/>
      </c>
      <c r="G18" s="502"/>
      <c r="H18" s="503"/>
      <c r="I18" s="118" t="s">
        <v>105</v>
      </c>
      <c r="J18" s="124"/>
    </row>
    <row r="19" spans="1:15" ht="14.45" customHeight="1" x14ac:dyDescent="0.4">
      <c r="A19" s="505"/>
      <c r="B19" s="508"/>
      <c r="C19" s="484"/>
      <c r="D19" s="486"/>
      <c r="E19" s="488"/>
      <c r="F19" s="490"/>
      <c r="G19" s="476"/>
      <c r="H19" s="478"/>
      <c r="I19" s="116" t="s">
        <v>89</v>
      </c>
      <c r="J19" s="120"/>
      <c r="M19" s="47"/>
      <c r="N19" s="47"/>
      <c r="O19" s="47"/>
    </row>
    <row r="20" spans="1:15" ht="14.45" customHeight="1" x14ac:dyDescent="0.4">
      <c r="A20" s="505"/>
      <c r="B20" s="508"/>
      <c r="C20" s="484"/>
      <c r="D20" s="486"/>
      <c r="E20" s="488"/>
      <c r="F20" s="490"/>
      <c r="G20" s="476"/>
      <c r="H20" s="478"/>
      <c r="I20" s="116" t="s">
        <v>106</v>
      </c>
      <c r="J20" s="120"/>
      <c r="M20" s="47"/>
      <c r="N20" s="47"/>
      <c r="O20" s="47"/>
    </row>
    <row r="21" spans="1:15" ht="14.45" customHeight="1" x14ac:dyDescent="0.4">
      <c r="A21" s="505"/>
      <c r="B21" s="508"/>
      <c r="C21" s="484"/>
      <c r="D21" s="486"/>
      <c r="E21" s="488"/>
      <c r="F21" s="490"/>
      <c r="G21" s="476"/>
      <c r="H21" s="478"/>
      <c r="I21" s="116" t="s">
        <v>93</v>
      </c>
      <c r="J21" s="120"/>
    </row>
    <row r="22" spans="1:15" ht="14.45" customHeight="1" x14ac:dyDescent="0.4">
      <c r="A22" s="506"/>
      <c r="B22" s="509"/>
      <c r="C22" s="485"/>
      <c r="D22" s="487"/>
      <c r="E22" s="489"/>
      <c r="F22" s="491"/>
      <c r="G22" s="477"/>
      <c r="H22" s="479"/>
      <c r="I22" s="117" t="s">
        <v>96</v>
      </c>
      <c r="J22" s="121"/>
    </row>
    <row r="23" spans="1:15" ht="14.45" customHeight="1" x14ac:dyDescent="0.4">
      <c r="A23" s="504"/>
      <c r="B23" s="507"/>
      <c r="C23" s="510"/>
      <c r="D23" s="511"/>
      <c r="E23" s="512"/>
      <c r="F23" s="513" t="str">
        <f>IF(G23="","",G23+H23)</f>
        <v/>
      </c>
      <c r="G23" s="502"/>
      <c r="H23" s="503"/>
      <c r="I23" s="118" t="s">
        <v>105</v>
      </c>
      <c r="J23" s="124"/>
    </row>
    <row r="24" spans="1:15" ht="14.45" customHeight="1" x14ac:dyDescent="0.4">
      <c r="A24" s="505"/>
      <c r="B24" s="508"/>
      <c r="C24" s="484"/>
      <c r="D24" s="486"/>
      <c r="E24" s="488"/>
      <c r="F24" s="490"/>
      <c r="G24" s="476"/>
      <c r="H24" s="478"/>
      <c r="I24" s="116" t="s">
        <v>89</v>
      </c>
      <c r="J24" s="120"/>
    </row>
    <row r="25" spans="1:15" ht="14.45" customHeight="1" x14ac:dyDescent="0.4">
      <c r="A25" s="505"/>
      <c r="B25" s="508"/>
      <c r="C25" s="484"/>
      <c r="D25" s="486"/>
      <c r="E25" s="488"/>
      <c r="F25" s="490"/>
      <c r="G25" s="476"/>
      <c r="H25" s="478"/>
      <c r="I25" s="116" t="s">
        <v>106</v>
      </c>
      <c r="J25" s="120"/>
    </row>
    <row r="26" spans="1:15" ht="14.45" customHeight="1" x14ac:dyDescent="0.4">
      <c r="A26" s="505"/>
      <c r="B26" s="508"/>
      <c r="C26" s="484"/>
      <c r="D26" s="486"/>
      <c r="E26" s="488"/>
      <c r="F26" s="490"/>
      <c r="G26" s="476"/>
      <c r="H26" s="478"/>
      <c r="I26" s="116" t="s">
        <v>93</v>
      </c>
      <c r="J26" s="120"/>
    </row>
    <row r="27" spans="1:15" ht="14.45" customHeight="1" x14ac:dyDescent="0.4">
      <c r="A27" s="506"/>
      <c r="B27" s="509"/>
      <c r="C27" s="485"/>
      <c r="D27" s="487"/>
      <c r="E27" s="489"/>
      <c r="F27" s="491"/>
      <c r="G27" s="477"/>
      <c r="H27" s="479"/>
      <c r="I27" s="117" t="s">
        <v>96</v>
      </c>
      <c r="J27" s="121"/>
    </row>
    <row r="28" spans="1:15" ht="14.45" customHeight="1" x14ac:dyDescent="0.4">
      <c r="A28" s="504"/>
      <c r="B28" s="507"/>
      <c r="C28" s="510"/>
      <c r="D28" s="511"/>
      <c r="E28" s="512"/>
      <c r="F28" s="513" t="str">
        <f>IF(G28="","",G28+H28)</f>
        <v/>
      </c>
      <c r="G28" s="502"/>
      <c r="H28" s="503"/>
      <c r="I28" s="118" t="s">
        <v>105</v>
      </c>
      <c r="J28" s="124"/>
    </row>
    <row r="29" spans="1:15" ht="14.45" customHeight="1" x14ac:dyDescent="0.4">
      <c r="A29" s="505"/>
      <c r="B29" s="508"/>
      <c r="C29" s="484"/>
      <c r="D29" s="486"/>
      <c r="E29" s="488"/>
      <c r="F29" s="490"/>
      <c r="G29" s="476"/>
      <c r="H29" s="478"/>
      <c r="I29" s="116" t="s">
        <v>89</v>
      </c>
      <c r="J29" s="120"/>
    </row>
    <row r="30" spans="1:15" ht="14.45" customHeight="1" x14ac:dyDescent="0.4">
      <c r="A30" s="505"/>
      <c r="B30" s="508"/>
      <c r="C30" s="484"/>
      <c r="D30" s="486"/>
      <c r="E30" s="488"/>
      <c r="F30" s="490"/>
      <c r="G30" s="476"/>
      <c r="H30" s="478"/>
      <c r="I30" s="116" t="s">
        <v>106</v>
      </c>
      <c r="J30" s="120"/>
    </row>
    <row r="31" spans="1:15" ht="14.45" customHeight="1" x14ac:dyDescent="0.4">
      <c r="A31" s="505"/>
      <c r="B31" s="508"/>
      <c r="C31" s="484"/>
      <c r="D31" s="486"/>
      <c r="E31" s="488"/>
      <c r="F31" s="490"/>
      <c r="G31" s="476"/>
      <c r="H31" s="478"/>
      <c r="I31" s="116" t="s">
        <v>93</v>
      </c>
      <c r="J31" s="120"/>
    </row>
    <row r="32" spans="1:15" ht="14.45" customHeight="1" x14ac:dyDescent="0.4">
      <c r="A32" s="506"/>
      <c r="B32" s="509"/>
      <c r="C32" s="485"/>
      <c r="D32" s="487"/>
      <c r="E32" s="489"/>
      <c r="F32" s="491"/>
      <c r="G32" s="477"/>
      <c r="H32" s="479"/>
      <c r="I32" s="117" t="s">
        <v>96</v>
      </c>
      <c r="J32" s="121"/>
    </row>
    <row r="33" spans="1:10" ht="14.45" customHeight="1" x14ac:dyDescent="0.4">
      <c r="A33" s="504"/>
      <c r="B33" s="507"/>
      <c r="C33" s="510"/>
      <c r="D33" s="511"/>
      <c r="E33" s="512"/>
      <c r="F33" s="513" t="str">
        <f>IF(G33="","",G33+H33)</f>
        <v/>
      </c>
      <c r="G33" s="502"/>
      <c r="H33" s="503"/>
      <c r="I33" s="118" t="s">
        <v>105</v>
      </c>
      <c r="J33" s="124"/>
    </row>
    <row r="34" spans="1:10" ht="14.45" customHeight="1" x14ac:dyDescent="0.4">
      <c r="A34" s="505"/>
      <c r="B34" s="508"/>
      <c r="C34" s="484"/>
      <c r="D34" s="486"/>
      <c r="E34" s="488"/>
      <c r="F34" s="490"/>
      <c r="G34" s="476"/>
      <c r="H34" s="478"/>
      <c r="I34" s="116" t="s">
        <v>89</v>
      </c>
      <c r="J34" s="120"/>
    </row>
    <row r="35" spans="1:10" ht="14.45" customHeight="1" x14ac:dyDescent="0.4">
      <c r="A35" s="505"/>
      <c r="B35" s="508"/>
      <c r="C35" s="484"/>
      <c r="D35" s="486"/>
      <c r="E35" s="488"/>
      <c r="F35" s="490"/>
      <c r="G35" s="476"/>
      <c r="H35" s="478"/>
      <c r="I35" s="116" t="s">
        <v>106</v>
      </c>
      <c r="J35" s="120"/>
    </row>
    <row r="36" spans="1:10" ht="14.45" customHeight="1" x14ac:dyDescent="0.4">
      <c r="A36" s="505"/>
      <c r="B36" s="508"/>
      <c r="C36" s="484"/>
      <c r="D36" s="486"/>
      <c r="E36" s="488"/>
      <c r="F36" s="490"/>
      <c r="G36" s="476"/>
      <c r="H36" s="478"/>
      <c r="I36" s="116" t="s">
        <v>93</v>
      </c>
      <c r="J36" s="120"/>
    </row>
    <row r="37" spans="1:10" ht="14.45" customHeight="1" x14ac:dyDescent="0.4">
      <c r="A37" s="506"/>
      <c r="B37" s="509"/>
      <c r="C37" s="485"/>
      <c r="D37" s="487"/>
      <c r="E37" s="489"/>
      <c r="F37" s="491"/>
      <c r="G37" s="477"/>
      <c r="H37" s="479"/>
      <c r="I37" s="117" t="s">
        <v>96</v>
      </c>
      <c r="J37" s="121"/>
    </row>
    <row r="38" spans="1:10" ht="14.45" customHeight="1" x14ac:dyDescent="0.4">
      <c r="A38" s="504"/>
      <c r="B38" s="507"/>
      <c r="C38" s="510"/>
      <c r="D38" s="511"/>
      <c r="E38" s="512"/>
      <c r="F38" s="513" t="str">
        <f>IF(G38="","",G38+H38)</f>
        <v/>
      </c>
      <c r="G38" s="502"/>
      <c r="H38" s="503"/>
      <c r="I38" s="118" t="s">
        <v>105</v>
      </c>
      <c r="J38" s="124"/>
    </row>
    <row r="39" spans="1:10" ht="14.45" customHeight="1" x14ac:dyDescent="0.4">
      <c r="A39" s="505"/>
      <c r="B39" s="508"/>
      <c r="C39" s="484"/>
      <c r="D39" s="486"/>
      <c r="E39" s="488"/>
      <c r="F39" s="490"/>
      <c r="G39" s="476"/>
      <c r="H39" s="478"/>
      <c r="I39" s="116" t="s">
        <v>89</v>
      </c>
      <c r="J39" s="120"/>
    </row>
    <row r="40" spans="1:10" ht="14.45" customHeight="1" x14ac:dyDescent="0.4">
      <c r="A40" s="505"/>
      <c r="B40" s="508"/>
      <c r="C40" s="484"/>
      <c r="D40" s="486"/>
      <c r="E40" s="488"/>
      <c r="F40" s="490"/>
      <c r="G40" s="476"/>
      <c r="H40" s="478"/>
      <c r="I40" s="116" t="s">
        <v>106</v>
      </c>
      <c r="J40" s="120"/>
    </row>
    <row r="41" spans="1:10" ht="14.45" customHeight="1" x14ac:dyDescent="0.4">
      <c r="A41" s="505"/>
      <c r="B41" s="508"/>
      <c r="C41" s="484"/>
      <c r="D41" s="486"/>
      <c r="E41" s="488"/>
      <c r="F41" s="490"/>
      <c r="G41" s="476"/>
      <c r="H41" s="478"/>
      <c r="I41" s="116" t="s">
        <v>93</v>
      </c>
      <c r="J41" s="120"/>
    </row>
    <row r="42" spans="1:10" ht="14.45" customHeight="1" x14ac:dyDescent="0.4">
      <c r="A42" s="506"/>
      <c r="B42" s="509"/>
      <c r="C42" s="485"/>
      <c r="D42" s="487"/>
      <c r="E42" s="489"/>
      <c r="F42" s="514"/>
      <c r="G42" s="515"/>
      <c r="H42" s="479"/>
      <c r="I42" s="117" t="s">
        <v>96</v>
      </c>
      <c r="J42" s="121"/>
    </row>
    <row r="43" spans="1:10" ht="14.25" customHeight="1" x14ac:dyDescent="0.4">
      <c r="B43" s="48"/>
      <c r="C43" s="48"/>
      <c r="D43" s="49"/>
      <c r="E43" s="136" t="s">
        <v>88</v>
      </c>
      <c r="F43" s="181">
        <f>SUMIF($A$5:$A$42,E43,$F$5:$F$42)</f>
        <v>0</v>
      </c>
      <c r="G43" s="182">
        <f>SUMIF($A$5:$A$42,E43,$G$5:$G$42)</f>
        <v>0</v>
      </c>
      <c r="H43" s="183"/>
      <c r="I43" s="50"/>
    </row>
    <row r="44" spans="1:10" ht="15.75" customHeight="1" x14ac:dyDescent="0.4">
      <c r="B44" s="48"/>
      <c r="C44" s="48"/>
      <c r="D44" s="49"/>
      <c r="E44" s="137" t="s">
        <v>182</v>
      </c>
      <c r="F44" s="184">
        <f>SUMIF($A$5:$A$42,E44,$F$5:$F$42)</f>
        <v>0</v>
      </c>
      <c r="G44" s="185">
        <f>SUMIF($A$5:$A$42,E44,$G$5:$G$42)</f>
        <v>0</v>
      </c>
      <c r="H44" s="174"/>
    </row>
    <row r="45" spans="1:10" ht="15.75" customHeight="1" x14ac:dyDescent="0.4">
      <c r="B45" s="49"/>
      <c r="C45" s="49"/>
      <c r="D45" s="49"/>
      <c r="E45" s="137" t="s">
        <v>181</v>
      </c>
      <c r="F45" s="184">
        <f>SUMIF($A$5:$A$42,E45,$F$5:$F$42)</f>
        <v>0</v>
      </c>
      <c r="G45" s="185">
        <f>SUMIF($A$5:$A$42,E45,$G$5:$G$42)</f>
        <v>0</v>
      </c>
      <c r="H45" s="174"/>
    </row>
    <row r="46" spans="1:10" ht="16.5" customHeight="1" x14ac:dyDescent="0.4">
      <c r="B46" s="49"/>
      <c r="C46" s="49"/>
      <c r="D46" s="49"/>
      <c r="E46" s="138" t="s">
        <v>94</v>
      </c>
      <c r="F46" s="186">
        <f>SUMIF($A$5:$A$42,E46,$F$5:$F$42)</f>
        <v>0</v>
      </c>
      <c r="G46" s="187">
        <f>SUMIF($A$5:$A$42,E46,$G$5:$G$42)</f>
        <v>0</v>
      </c>
      <c r="H46" s="174"/>
    </row>
    <row r="47" spans="1:10" ht="14.45" customHeight="1" x14ac:dyDescent="0.4">
      <c r="B47" s="59"/>
      <c r="C47" s="59"/>
      <c r="D47" s="59"/>
      <c r="E47" s="139" t="s">
        <v>69</v>
      </c>
      <c r="F47" s="188">
        <f>SUM(F43:F46)</f>
        <v>0</v>
      </c>
      <c r="G47" s="189">
        <f>SUM(G43:G46)</f>
        <v>0</v>
      </c>
      <c r="H47" s="190"/>
    </row>
    <row r="48" spans="1:10" ht="12" customHeight="1" x14ac:dyDescent="0.4">
      <c r="B48" s="516" t="s">
        <v>149</v>
      </c>
      <c r="C48" s="516"/>
      <c r="D48" s="516"/>
      <c r="E48" s="516"/>
      <c r="F48" s="516"/>
      <c r="G48" s="516"/>
      <c r="H48" s="516"/>
      <c r="I48" s="516"/>
      <c r="J48" s="516"/>
    </row>
    <row r="49" spans="6:6" x14ac:dyDescent="0.4">
      <c r="F49" s="51"/>
    </row>
    <row r="50" spans="6:6" x14ac:dyDescent="0.4">
      <c r="F50" s="51"/>
    </row>
    <row r="51" spans="6:6" x14ac:dyDescent="0.4">
      <c r="F51" s="51"/>
    </row>
    <row r="52" spans="6:6" x14ac:dyDescent="0.4">
      <c r="F52" s="51"/>
    </row>
    <row r="53" spans="6:6" x14ac:dyDescent="0.4">
      <c r="F53" s="51"/>
    </row>
    <row r="54" spans="6:6" x14ac:dyDescent="0.4">
      <c r="F54" s="51"/>
    </row>
  </sheetData>
  <mergeCells count="72">
    <mergeCell ref="F8:F12"/>
    <mergeCell ref="G8:G12"/>
    <mergeCell ref="H8:H12"/>
    <mergeCell ref="B48:J48"/>
    <mergeCell ref="A8:A12"/>
    <mergeCell ref="B8:B12"/>
    <mergeCell ref="C8:C12"/>
    <mergeCell ref="D8:D12"/>
    <mergeCell ref="E8:E12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13:F17"/>
    <mergeCell ref="A1:J1"/>
    <mergeCell ref="A2:B2"/>
    <mergeCell ref="C2:F2"/>
    <mergeCell ref="A3:B3"/>
    <mergeCell ref="C3:F3"/>
    <mergeCell ref="A4:B4"/>
    <mergeCell ref="I4:J4"/>
    <mergeCell ref="G5:G7"/>
    <mergeCell ref="H5:H7"/>
    <mergeCell ref="A5:A7"/>
    <mergeCell ref="B5:B7"/>
    <mergeCell ref="C5:C7"/>
    <mergeCell ref="D5:D7"/>
    <mergeCell ref="E5:E7"/>
    <mergeCell ref="F5:F7"/>
  </mergeCells>
  <phoneticPr fontId="2"/>
  <conditionalFormatting sqref="E5:E42">
    <cfRule type="cellIs" dxfId="16" priority="1" operator="equal">
      <formula>"現"</formula>
    </cfRule>
  </conditionalFormatting>
  <conditionalFormatting sqref="E8 E13 E18 E23 E28 E33 E38">
    <cfRule type="cellIs" dxfId="15" priority="2" stopIfTrue="1" operator="equal">
      <formula>"振"</formula>
    </cfRule>
  </conditionalFormatting>
  <dataValidations count="18">
    <dataValidation allowBlank="1" showInputMessage="1" showErrorMessage="1" prompt="西暦年/月/日　を半角で入力_x000a_例）_x000a_2024年4月1日_x000a_→2024/4/1" sqref="H2:H3 J2:J3" xr:uid="{00000000-0002-0000-0600-000000000000}"/>
    <dataValidation type="list" allowBlank="1" showInputMessage="1" showErrorMessage="1" prompt="該当する内容をプルダウンで選択" sqref="D5:D7" xr:uid="{00000000-0002-0000-0600-000001000000}">
      <formula1>INDIRECT(A5)</formula1>
    </dataValidation>
    <dataValidation allowBlank="1" showInputMessage="1" showErrorMessage="1" prompt="入力不要_x000a_(自動計算されます)" sqref="F5:F42" xr:uid="{00000000-0002-0000-0600-000003000000}"/>
    <dataValidation type="list" allowBlank="1" showInputMessage="1" showErrorMessage="1" sqref="D13:D17" xr:uid="{00000000-0002-0000-0600-000004000000}">
      <formula1>INDIRECT($A$13)</formula1>
    </dataValidation>
    <dataValidation type="list" allowBlank="1" showInputMessage="1" showErrorMessage="1" prompt="経費区分を選択してください" sqref="A8:A42" xr:uid="{00000000-0002-0000-0600-000005000000}">
      <formula1>費用名</formula1>
    </dataValidation>
    <dataValidation type="list" allowBlank="1" showInputMessage="1" showErrorMessage="1" sqref="D18:D22" xr:uid="{00000000-0002-0000-0600-000006000000}">
      <formula1>INDIRECT($A$18)</formula1>
    </dataValidation>
    <dataValidation type="list" allowBlank="1" showInputMessage="1" showErrorMessage="1" sqref="D23:D27" xr:uid="{00000000-0002-0000-0600-000007000000}">
      <formula1>INDIRECT($A$23)</formula1>
    </dataValidation>
    <dataValidation type="list" allowBlank="1" showInputMessage="1" showErrorMessage="1" sqref="D28:D32" xr:uid="{00000000-0002-0000-0600-000008000000}">
      <formula1>INDIRECT($A$28)</formula1>
    </dataValidation>
    <dataValidation type="list" allowBlank="1" showInputMessage="1" showErrorMessage="1" sqref="D33:D37" xr:uid="{00000000-0002-0000-0600-000009000000}">
      <formula1>INDIRECT($A$33)</formula1>
    </dataValidation>
    <dataValidation type="list" allowBlank="1" showInputMessage="1" showErrorMessage="1" sqref="D38:D42" xr:uid="{00000000-0002-0000-0600-00000A000000}">
      <formula1>INDIRECT($A$38)</formula1>
    </dataValidation>
    <dataValidation allowBlank="1" showInputMessage="1" showErrorMessage="1" prompt="契約書の日付を記入_x000a__x000a_西暦年/月/日_x000a_例）2024年4月1日_x000a_→2024/4/1" sqref="J5 J9 J14 J19 J24 J29 J34 J39" xr:uid="{00000000-0002-0000-0600-00000B000000}"/>
    <dataValidation allowBlank="1" showInputMessage="1" showErrorMessage="1" prompt="請求書の日付を記入_x000a__x000a_西暦年/月/日_x000a_例）2024年4月1日_x000a_→2024/4/1" sqref="J6 J11 J16 J21 J26 J31 J36 J41" xr:uid="{00000000-0002-0000-0600-00000C000000}"/>
    <dataValidation allowBlank="1" showInputMessage="1" showErrorMessage="1" prompt="振込日を記入_x000a__x000a_西暦年/月/日_x000a_例）2024年4月1日_x000a_→2024/4/1" sqref="J7 J12 J17 J22 J27 J32 J37 J42" xr:uid="{00000000-0002-0000-0600-00000D000000}"/>
    <dataValidation allowBlank="1" showInputMessage="1" showErrorMessage="1" prompt="見積書の日付を記入_x000a__x000a_西暦年/月/日_x000a_例）2024年4月1日_x000a_→2024/4/1" sqref="J8 J13 J18 J23 J28 J33 J38" xr:uid="{00000000-0002-0000-0600-00000E000000}"/>
    <dataValidation allowBlank="1" showInputMessage="1" showErrorMessage="1" prompt="納品日を記入_x000a__x000a_西暦年/月/日_x000a_例）2024年4月1日_x000a_→2024/4/1" sqref="J10 J15 J20 J25 J30 J35 J40" xr:uid="{00000000-0002-0000-0600-00000F000000}"/>
    <dataValidation type="list" allowBlank="1" showInputMessage="1" showErrorMessage="1" sqref="D8:D12" xr:uid="{00000000-0002-0000-0600-000010000000}">
      <formula1>INDIRECT($A$8)</formula1>
    </dataValidation>
    <dataValidation type="list" allowBlank="1" showInputMessage="1" showErrorMessage="1" prompt="支払手段を選んでください" sqref="E5:E42" xr:uid="{00000000-0002-0000-0600-000011000000}">
      <formula1>"振,現,クレ,手,小"</formula1>
    </dataValidation>
    <dataValidation type="list" allowBlank="1" showInputMessage="1" showErrorMessage="1" prompt="同じ費目を複数申請する場合、連番にしてください" sqref="B8:B42" xr:uid="{01D89922-A347-4879-8612-5D2863E3EC26}">
      <formula1>"1,2,3,4,5,6,7,8,9,10"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4" tint="0.79998168889431442"/>
  </sheetPr>
  <dimension ref="A1:AF54"/>
  <sheetViews>
    <sheetView view="pageBreakPreview" zoomScale="90" zoomScaleNormal="70" zoomScaleSheetLayoutView="90" workbookViewId="0">
      <selection activeCell="C39" sqref="C39:V42"/>
    </sheetView>
  </sheetViews>
  <sheetFormatPr defaultColWidth="9" defaultRowHeight="18" x14ac:dyDescent="0.4"/>
  <cols>
    <col min="1" max="1" width="3.25" style="44" customWidth="1"/>
    <col min="2" max="2" width="3.125" style="45" customWidth="1"/>
    <col min="3" max="3" width="14.125" style="51" customWidth="1"/>
    <col min="4" max="4" width="9.625" style="51" customWidth="1"/>
    <col min="5" max="5" width="4.125" style="51" customWidth="1"/>
    <col min="6" max="7" width="10.875" style="46" customWidth="1"/>
    <col min="8" max="8" width="10.375" style="46" customWidth="1"/>
    <col min="9" max="9" width="3.875" style="46" customWidth="1"/>
    <col min="10" max="10" width="9.75" style="46" customWidth="1"/>
    <col min="11" max="11" width="5.25" style="25" customWidth="1"/>
    <col min="12" max="12" width="4.75" style="25" customWidth="1"/>
    <col min="13" max="28" width="9" style="25"/>
    <col min="29" max="29" width="13.75" style="25" customWidth="1"/>
    <col min="30" max="30" width="12.625" style="25" customWidth="1"/>
    <col min="31" max="16384" width="9" style="25"/>
  </cols>
  <sheetData>
    <row r="1" spans="1:32" ht="13.5" customHeight="1" x14ac:dyDescent="0.4">
      <c r="A1" s="492" t="s">
        <v>127</v>
      </c>
      <c r="B1" s="492"/>
      <c r="C1" s="492"/>
      <c r="D1" s="492"/>
      <c r="E1" s="492"/>
      <c r="F1" s="492"/>
      <c r="G1" s="492"/>
      <c r="H1" s="492"/>
      <c r="I1" s="492"/>
      <c r="J1" s="492"/>
    </row>
    <row r="2" spans="1:32" ht="18.95" customHeight="1" x14ac:dyDescent="0.4">
      <c r="A2" s="493" t="s">
        <v>79</v>
      </c>
      <c r="B2" s="494"/>
      <c r="C2" s="495" t="s">
        <v>150</v>
      </c>
      <c r="D2" s="496"/>
      <c r="E2" s="496"/>
      <c r="F2" s="497"/>
      <c r="G2" s="134" t="s">
        <v>80</v>
      </c>
      <c r="H2" s="167"/>
      <c r="I2" s="43" t="s">
        <v>3</v>
      </c>
      <c r="J2" s="168"/>
    </row>
    <row r="3" spans="1:32" ht="23.45" customHeight="1" x14ac:dyDescent="0.4">
      <c r="A3" s="498" t="s">
        <v>0</v>
      </c>
      <c r="B3" s="499"/>
      <c r="C3" s="500"/>
      <c r="D3" s="500"/>
      <c r="E3" s="500"/>
      <c r="F3" s="501"/>
      <c r="G3" s="134" t="s">
        <v>81</v>
      </c>
      <c r="H3" s="167"/>
      <c r="I3" s="43" t="s">
        <v>3</v>
      </c>
      <c r="J3" s="168"/>
    </row>
    <row r="4" spans="1:32" s="47" customFormat="1" ht="16.5" customHeight="1" x14ac:dyDescent="0.4">
      <c r="A4" s="472" t="s">
        <v>187</v>
      </c>
      <c r="B4" s="473"/>
      <c r="C4" s="54" t="s">
        <v>83</v>
      </c>
      <c r="D4" s="55" t="s">
        <v>42</v>
      </c>
      <c r="E4" s="56" t="s">
        <v>96</v>
      </c>
      <c r="F4" s="57" t="s">
        <v>84</v>
      </c>
      <c r="G4" s="54" t="s">
        <v>85</v>
      </c>
      <c r="H4" s="55" t="s">
        <v>86</v>
      </c>
      <c r="I4" s="517" t="s">
        <v>87</v>
      </c>
      <c r="J4" s="518"/>
      <c r="AA4" s="47" t="s">
        <v>82</v>
      </c>
      <c r="AD4" s="25"/>
      <c r="AE4" s="25"/>
    </row>
    <row r="5" spans="1:32" ht="14.45" customHeight="1" x14ac:dyDescent="0.4">
      <c r="A5" s="480" t="s">
        <v>88</v>
      </c>
      <c r="B5" s="482">
        <v>2</v>
      </c>
      <c r="C5" s="484"/>
      <c r="D5" s="486"/>
      <c r="E5" s="488"/>
      <c r="F5" s="490" t="str">
        <f>IF(G5="","",G5+H5)</f>
        <v/>
      </c>
      <c r="G5" s="476"/>
      <c r="H5" s="478"/>
      <c r="I5" s="116" t="s">
        <v>89</v>
      </c>
      <c r="J5" s="120"/>
      <c r="AA5" s="47" t="s">
        <v>88</v>
      </c>
      <c r="AB5" s="38" t="s">
        <v>90</v>
      </c>
      <c r="AC5" s="38" t="s">
        <v>91</v>
      </c>
      <c r="AD5" s="38" t="s">
        <v>92</v>
      </c>
      <c r="AE5" s="38" t="s">
        <v>179</v>
      </c>
    </row>
    <row r="6" spans="1:32" ht="14.45" customHeight="1" x14ac:dyDescent="0.4">
      <c r="A6" s="480"/>
      <c r="B6" s="482"/>
      <c r="C6" s="484"/>
      <c r="D6" s="486"/>
      <c r="E6" s="488"/>
      <c r="F6" s="490"/>
      <c r="G6" s="476"/>
      <c r="H6" s="478"/>
      <c r="I6" s="116" t="s">
        <v>93</v>
      </c>
      <c r="J6" s="120"/>
      <c r="AA6" s="47" t="s">
        <v>94</v>
      </c>
      <c r="AB6" s="38" t="s">
        <v>95</v>
      </c>
    </row>
    <row r="7" spans="1:32" ht="14.45" customHeight="1" x14ac:dyDescent="0.4">
      <c r="A7" s="481"/>
      <c r="B7" s="483"/>
      <c r="C7" s="485"/>
      <c r="D7" s="487"/>
      <c r="E7" s="489"/>
      <c r="F7" s="491"/>
      <c r="G7" s="477"/>
      <c r="H7" s="479"/>
      <c r="I7" s="117" t="s">
        <v>96</v>
      </c>
      <c r="J7" s="121"/>
      <c r="AA7" s="47" t="s">
        <v>182</v>
      </c>
      <c r="AB7" s="25" t="s">
        <v>97</v>
      </c>
      <c r="AC7" s="38" t="s">
        <v>98</v>
      </c>
      <c r="AD7" s="38" t="s">
        <v>99</v>
      </c>
      <c r="AE7" s="38" t="s">
        <v>100</v>
      </c>
      <c r="AF7" s="38" t="s">
        <v>101</v>
      </c>
    </row>
    <row r="8" spans="1:32" ht="14.45" customHeight="1" x14ac:dyDescent="0.4">
      <c r="A8" s="504"/>
      <c r="B8" s="507"/>
      <c r="C8" s="510"/>
      <c r="D8" s="511"/>
      <c r="E8" s="512"/>
      <c r="F8" s="513" t="str">
        <f>IF(G8="","",G8+H8)</f>
        <v/>
      </c>
      <c r="G8" s="502"/>
      <c r="H8" s="503"/>
      <c r="I8" s="118" t="s">
        <v>105</v>
      </c>
      <c r="J8" s="124"/>
      <c r="AA8" s="47" t="s">
        <v>181</v>
      </c>
      <c r="AB8" s="38" t="s">
        <v>102</v>
      </c>
      <c r="AC8" s="38" t="s">
        <v>103</v>
      </c>
      <c r="AD8" s="38" t="s">
        <v>104</v>
      </c>
      <c r="AE8" s="38"/>
      <c r="AF8" s="38"/>
    </row>
    <row r="9" spans="1:32" ht="14.45" customHeight="1" x14ac:dyDescent="0.4">
      <c r="A9" s="505"/>
      <c r="B9" s="508"/>
      <c r="C9" s="484"/>
      <c r="D9" s="486"/>
      <c r="E9" s="488"/>
      <c r="F9" s="490"/>
      <c r="G9" s="476"/>
      <c r="H9" s="478"/>
      <c r="I9" s="116" t="s">
        <v>89</v>
      </c>
      <c r="J9" s="120"/>
      <c r="AA9" s="47"/>
      <c r="AC9" s="38"/>
      <c r="AD9" s="38"/>
      <c r="AE9" s="38"/>
      <c r="AF9" s="38"/>
    </row>
    <row r="10" spans="1:32" ht="14.45" customHeight="1" x14ac:dyDescent="0.4">
      <c r="A10" s="505"/>
      <c r="B10" s="508"/>
      <c r="C10" s="484"/>
      <c r="D10" s="486"/>
      <c r="E10" s="488"/>
      <c r="F10" s="490"/>
      <c r="G10" s="476"/>
      <c r="H10" s="478"/>
      <c r="I10" s="116" t="s">
        <v>106</v>
      </c>
      <c r="J10" s="120"/>
    </row>
    <row r="11" spans="1:32" ht="14.45" customHeight="1" x14ac:dyDescent="0.4">
      <c r="A11" s="505"/>
      <c r="B11" s="508"/>
      <c r="C11" s="484"/>
      <c r="D11" s="486"/>
      <c r="E11" s="488"/>
      <c r="F11" s="490"/>
      <c r="G11" s="476"/>
      <c r="H11" s="478"/>
      <c r="I11" s="116" t="s">
        <v>93</v>
      </c>
      <c r="J11" s="120"/>
    </row>
    <row r="12" spans="1:32" ht="14.45" customHeight="1" x14ac:dyDescent="0.4">
      <c r="A12" s="506"/>
      <c r="B12" s="509"/>
      <c r="C12" s="485"/>
      <c r="D12" s="487"/>
      <c r="E12" s="489"/>
      <c r="F12" s="491"/>
      <c r="G12" s="477"/>
      <c r="H12" s="479"/>
      <c r="I12" s="117" t="s">
        <v>96</v>
      </c>
      <c r="J12" s="121"/>
    </row>
    <row r="13" spans="1:32" ht="14.45" customHeight="1" x14ac:dyDescent="0.4">
      <c r="A13" s="504"/>
      <c r="B13" s="507"/>
      <c r="C13" s="510"/>
      <c r="D13" s="511"/>
      <c r="E13" s="512"/>
      <c r="F13" s="513" t="str">
        <f>IF(G13="","",G13+H13)</f>
        <v/>
      </c>
      <c r="G13" s="502"/>
      <c r="H13" s="503"/>
      <c r="I13" s="118" t="s">
        <v>105</v>
      </c>
      <c r="J13" s="124"/>
    </row>
    <row r="14" spans="1:32" ht="14.45" customHeight="1" x14ac:dyDescent="0.4">
      <c r="A14" s="505"/>
      <c r="B14" s="508"/>
      <c r="C14" s="484"/>
      <c r="D14" s="486"/>
      <c r="E14" s="488"/>
      <c r="F14" s="490"/>
      <c r="G14" s="476"/>
      <c r="H14" s="478"/>
      <c r="I14" s="116" t="s">
        <v>89</v>
      </c>
      <c r="J14" s="120"/>
    </row>
    <row r="15" spans="1:32" ht="14.45" customHeight="1" x14ac:dyDescent="0.4">
      <c r="A15" s="505"/>
      <c r="B15" s="508"/>
      <c r="C15" s="484"/>
      <c r="D15" s="486"/>
      <c r="E15" s="488"/>
      <c r="F15" s="490"/>
      <c r="G15" s="476"/>
      <c r="H15" s="478"/>
      <c r="I15" s="116" t="s">
        <v>106</v>
      </c>
      <c r="J15" s="120"/>
    </row>
    <row r="16" spans="1:32" ht="14.45" customHeight="1" x14ac:dyDescent="0.4">
      <c r="A16" s="505"/>
      <c r="B16" s="508"/>
      <c r="C16" s="484"/>
      <c r="D16" s="486"/>
      <c r="E16" s="488"/>
      <c r="F16" s="490"/>
      <c r="G16" s="476"/>
      <c r="H16" s="478"/>
      <c r="I16" s="116" t="s">
        <v>93</v>
      </c>
      <c r="J16" s="120"/>
    </row>
    <row r="17" spans="1:15" ht="14.45" customHeight="1" x14ac:dyDescent="0.4">
      <c r="A17" s="506"/>
      <c r="B17" s="509"/>
      <c r="C17" s="485"/>
      <c r="D17" s="487"/>
      <c r="E17" s="489"/>
      <c r="F17" s="491"/>
      <c r="G17" s="477"/>
      <c r="H17" s="479"/>
      <c r="I17" s="117" t="s">
        <v>96</v>
      </c>
      <c r="J17" s="121"/>
    </row>
    <row r="18" spans="1:15" ht="14.45" customHeight="1" x14ac:dyDescent="0.4">
      <c r="A18" s="504"/>
      <c r="B18" s="507"/>
      <c r="C18" s="510"/>
      <c r="D18" s="511"/>
      <c r="E18" s="512"/>
      <c r="F18" s="513" t="str">
        <f>IF(G18="","",G18+H18)</f>
        <v/>
      </c>
      <c r="G18" s="502"/>
      <c r="H18" s="503"/>
      <c r="I18" s="118" t="s">
        <v>105</v>
      </c>
      <c r="J18" s="124"/>
    </row>
    <row r="19" spans="1:15" ht="14.45" customHeight="1" x14ac:dyDescent="0.4">
      <c r="A19" s="505"/>
      <c r="B19" s="508"/>
      <c r="C19" s="484"/>
      <c r="D19" s="486"/>
      <c r="E19" s="488"/>
      <c r="F19" s="490"/>
      <c r="G19" s="476"/>
      <c r="H19" s="478"/>
      <c r="I19" s="116" t="s">
        <v>89</v>
      </c>
      <c r="J19" s="120"/>
      <c r="M19" s="47"/>
      <c r="N19" s="47"/>
      <c r="O19" s="47"/>
    </row>
    <row r="20" spans="1:15" ht="14.45" customHeight="1" x14ac:dyDescent="0.4">
      <c r="A20" s="505"/>
      <c r="B20" s="508"/>
      <c r="C20" s="484"/>
      <c r="D20" s="486"/>
      <c r="E20" s="488"/>
      <c r="F20" s="490"/>
      <c r="G20" s="476"/>
      <c r="H20" s="478"/>
      <c r="I20" s="116" t="s">
        <v>106</v>
      </c>
      <c r="J20" s="120"/>
      <c r="M20" s="47"/>
      <c r="N20" s="47"/>
      <c r="O20" s="47"/>
    </row>
    <row r="21" spans="1:15" ht="14.45" customHeight="1" x14ac:dyDescent="0.4">
      <c r="A21" s="505"/>
      <c r="B21" s="508"/>
      <c r="C21" s="484"/>
      <c r="D21" s="486"/>
      <c r="E21" s="488"/>
      <c r="F21" s="490"/>
      <c r="G21" s="476"/>
      <c r="H21" s="478"/>
      <c r="I21" s="116" t="s">
        <v>93</v>
      </c>
      <c r="J21" s="120"/>
    </row>
    <row r="22" spans="1:15" ht="14.45" customHeight="1" x14ac:dyDescent="0.4">
      <c r="A22" s="506"/>
      <c r="B22" s="509"/>
      <c r="C22" s="485"/>
      <c r="D22" s="487"/>
      <c r="E22" s="489"/>
      <c r="F22" s="491"/>
      <c r="G22" s="477"/>
      <c r="H22" s="479"/>
      <c r="I22" s="117" t="s">
        <v>96</v>
      </c>
      <c r="J22" s="121"/>
    </row>
    <row r="23" spans="1:15" ht="14.45" customHeight="1" x14ac:dyDescent="0.4">
      <c r="A23" s="504"/>
      <c r="B23" s="507"/>
      <c r="C23" s="510"/>
      <c r="D23" s="511"/>
      <c r="E23" s="512"/>
      <c r="F23" s="513" t="str">
        <f>IF(G23="","",G23+H23)</f>
        <v/>
      </c>
      <c r="G23" s="502"/>
      <c r="H23" s="503"/>
      <c r="I23" s="118" t="s">
        <v>105</v>
      </c>
      <c r="J23" s="124"/>
    </row>
    <row r="24" spans="1:15" ht="14.45" customHeight="1" x14ac:dyDescent="0.4">
      <c r="A24" s="505"/>
      <c r="B24" s="508"/>
      <c r="C24" s="484"/>
      <c r="D24" s="486"/>
      <c r="E24" s="488"/>
      <c r="F24" s="490"/>
      <c r="G24" s="476"/>
      <c r="H24" s="478"/>
      <c r="I24" s="116" t="s">
        <v>89</v>
      </c>
      <c r="J24" s="120"/>
    </row>
    <row r="25" spans="1:15" ht="14.45" customHeight="1" x14ac:dyDescent="0.4">
      <c r="A25" s="505"/>
      <c r="B25" s="508"/>
      <c r="C25" s="484"/>
      <c r="D25" s="486"/>
      <c r="E25" s="488"/>
      <c r="F25" s="490"/>
      <c r="G25" s="476"/>
      <c r="H25" s="478"/>
      <c r="I25" s="116" t="s">
        <v>106</v>
      </c>
      <c r="J25" s="120"/>
    </row>
    <row r="26" spans="1:15" ht="14.45" customHeight="1" x14ac:dyDescent="0.4">
      <c r="A26" s="505"/>
      <c r="B26" s="508"/>
      <c r="C26" s="484"/>
      <c r="D26" s="486"/>
      <c r="E26" s="488"/>
      <c r="F26" s="490"/>
      <c r="G26" s="476"/>
      <c r="H26" s="478"/>
      <c r="I26" s="116" t="s">
        <v>93</v>
      </c>
      <c r="J26" s="120"/>
    </row>
    <row r="27" spans="1:15" ht="14.45" customHeight="1" x14ac:dyDescent="0.4">
      <c r="A27" s="506"/>
      <c r="B27" s="509"/>
      <c r="C27" s="485"/>
      <c r="D27" s="487"/>
      <c r="E27" s="489"/>
      <c r="F27" s="491"/>
      <c r="G27" s="477"/>
      <c r="H27" s="479"/>
      <c r="I27" s="117" t="s">
        <v>96</v>
      </c>
      <c r="J27" s="121"/>
    </row>
    <row r="28" spans="1:15" ht="14.45" customHeight="1" x14ac:dyDescent="0.4">
      <c r="A28" s="504"/>
      <c r="B28" s="507"/>
      <c r="C28" s="510"/>
      <c r="D28" s="511"/>
      <c r="E28" s="512"/>
      <c r="F28" s="513" t="str">
        <f>IF(G28="","",G28+H28)</f>
        <v/>
      </c>
      <c r="G28" s="502"/>
      <c r="H28" s="503"/>
      <c r="I28" s="118" t="s">
        <v>105</v>
      </c>
      <c r="J28" s="124"/>
    </row>
    <row r="29" spans="1:15" ht="14.45" customHeight="1" x14ac:dyDescent="0.4">
      <c r="A29" s="505"/>
      <c r="B29" s="508"/>
      <c r="C29" s="484"/>
      <c r="D29" s="486"/>
      <c r="E29" s="488"/>
      <c r="F29" s="490"/>
      <c r="G29" s="476"/>
      <c r="H29" s="478"/>
      <c r="I29" s="116" t="s">
        <v>89</v>
      </c>
      <c r="J29" s="120"/>
    </row>
    <row r="30" spans="1:15" ht="14.45" customHeight="1" x14ac:dyDescent="0.4">
      <c r="A30" s="505"/>
      <c r="B30" s="508"/>
      <c r="C30" s="484"/>
      <c r="D30" s="486"/>
      <c r="E30" s="488"/>
      <c r="F30" s="490"/>
      <c r="G30" s="476"/>
      <c r="H30" s="478"/>
      <c r="I30" s="116" t="s">
        <v>106</v>
      </c>
      <c r="J30" s="120"/>
    </row>
    <row r="31" spans="1:15" ht="14.45" customHeight="1" x14ac:dyDescent="0.4">
      <c r="A31" s="505"/>
      <c r="B31" s="508"/>
      <c r="C31" s="484"/>
      <c r="D31" s="486"/>
      <c r="E31" s="488"/>
      <c r="F31" s="490"/>
      <c r="G31" s="476"/>
      <c r="H31" s="478"/>
      <c r="I31" s="116" t="s">
        <v>93</v>
      </c>
      <c r="J31" s="120"/>
    </row>
    <row r="32" spans="1:15" ht="14.45" customHeight="1" x14ac:dyDescent="0.4">
      <c r="A32" s="506"/>
      <c r="B32" s="509"/>
      <c r="C32" s="485"/>
      <c r="D32" s="487"/>
      <c r="E32" s="489"/>
      <c r="F32" s="491"/>
      <c r="G32" s="477"/>
      <c r="H32" s="479"/>
      <c r="I32" s="117" t="s">
        <v>96</v>
      </c>
      <c r="J32" s="121"/>
    </row>
    <row r="33" spans="1:10" ht="14.45" customHeight="1" x14ac:dyDescent="0.4">
      <c r="A33" s="504"/>
      <c r="B33" s="507"/>
      <c r="C33" s="510"/>
      <c r="D33" s="511"/>
      <c r="E33" s="512"/>
      <c r="F33" s="513" t="str">
        <f>IF(G33="","",G33+H33)</f>
        <v/>
      </c>
      <c r="G33" s="502"/>
      <c r="H33" s="503"/>
      <c r="I33" s="118" t="s">
        <v>105</v>
      </c>
      <c r="J33" s="124"/>
    </row>
    <row r="34" spans="1:10" ht="14.45" customHeight="1" x14ac:dyDescent="0.4">
      <c r="A34" s="505"/>
      <c r="B34" s="508"/>
      <c r="C34" s="484"/>
      <c r="D34" s="486"/>
      <c r="E34" s="488"/>
      <c r="F34" s="490"/>
      <c r="G34" s="476"/>
      <c r="H34" s="478"/>
      <c r="I34" s="116" t="s">
        <v>89</v>
      </c>
      <c r="J34" s="120"/>
    </row>
    <row r="35" spans="1:10" ht="14.45" customHeight="1" x14ac:dyDescent="0.4">
      <c r="A35" s="505"/>
      <c r="B35" s="508"/>
      <c r="C35" s="484"/>
      <c r="D35" s="486"/>
      <c r="E35" s="488"/>
      <c r="F35" s="490"/>
      <c r="G35" s="476"/>
      <c r="H35" s="478"/>
      <c r="I35" s="116" t="s">
        <v>106</v>
      </c>
      <c r="J35" s="120"/>
    </row>
    <row r="36" spans="1:10" ht="14.45" customHeight="1" x14ac:dyDescent="0.4">
      <c r="A36" s="505"/>
      <c r="B36" s="508"/>
      <c r="C36" s="484"/>
      <c r="D36" s="486"/>
      <c r="E36" s="488"/>
      <c r="F36" s="490"/>
      <c r="G36" s="476"/>
      <c r="H36" s="478"/>
      <c r="I36" s="116" t="s">
        <v>93</v>
      </c>
      <c r="J36" s="120"/>
    </row>
    <row r="37" spans="1:10" ht="14.45" customHeight="1" x14ac:dyDescent="0.4">
      <c r="A37" s="506"/>
      <c r="B37" s="509"/>
      <c r="C37" s="485"/>
      <c r="D37" s="487"/>
      <c r="E37" s="489"/>
      <c r="F37" s="491"/>
      <c r="G37" s="477"/>
      <c r="H37" s="479"/>
      <c r="I37" s="117" t="s">
        <v>96</v>
      </c>
      <c r="J37" s="121"/>
    </row>
    <row r="38" spans="1:10" ht="14.45" customHeight="1" x14ac:dyDescent="0.4">
      <c r="A38" s="504"/>
      <c r="B38" s="507"/>
      <c r="C38" s="510"/>
      <c r="D38" s="511"/>
      <c r="E38" s="512"/>
      <c r="F38" s="513" t="str">
        <f>IF(G38="","",G38+H38)</f>
        <v/>
      </c>
      <c r="G38" s="502"/>
      <c r="H38" s="503"/>
      <c r="I38" s="118" t="s">
        <v>105</v>
      </c>
      <c r="J38" s="124"/>
    </row>
    <row r="39" spans="1:10" ht="14.45" customHeight="1" x14ac:dyDescent="0.4">
      <c r="A39" s="505"/>
      <c r="B39" s="508"/>
      <c r="C39" s="484"/>
      <c r="D39" s="486"/>
      <c r="E39" s="488"/>
      <c r="F39" s="490"/>
      <c r="G39" s="476"/>
      <c r="H39" s="478"/>
      <c r="I39" s="116" t="s">
        <v>89</v>
      </c>
      <c r="J39" s="120"/>
    </row>
    <row r="40" spans="1:10" ht="14.45" customHeight="1" x14ac:dyDescent="0.4">
      <c r="A40" s="505"/>
      <c r="B40" s="508"/>
      <c r="C40" s="484"/>
      <c r="D40" s="486"/>
      <c r="E40" s="488"/>
      <c r="F40" s="490"/>
      <c r="G40" s="476"/>
      <c r="H40" s="478"/>
      <c r="I40" s="116" t="s">
        <v>106</v>
      </c>
      <c r="J40" s="120"/>
    </row>
    <row r="41" spans="1:10" ht="14.45" customHeight="1" x14ac:dyDescent="0.4">
      <c r="A41" s="505"/>
      <c r="B41" s="508"/>
      <c r="C41" s="484"/>
      <c r="D41" s="486"/>
      <c r="E41" s="488"/>
      <c r="F41" s="490"/>
      <c r="G41" s="476"/>
      <c r="H41" s="478"/>
      <c r="I41" s="116" t="s">
        <v>93</v>
      </c>
      <c r="J41" s="120"/>
    </row>
    <row r="42" spans="1:10" ht="14.45" customHeight="1" x14ac:dyDescent="0.4">
      <c r="A42" s="506"/>
      <c r="B42" s="509"/>
      <c r="C42" s="485"/>
      <c r="D42" s="487"/>
      <c r="E42" s="489"/>
      <c r="F42" s="514"/>
      <c r="G42" s="515"/>
      <c r="H42" s="479"/>
      <c r="I42" s="117" t="s">
        <v>96</v>
      </c>
      <c r="J42" s="121"/>
    </row>
    <row r="43" spans="1:10" ht="14.25" customHeight="1" x14ac:dyDescent="0.4">
      <c r="B43" s="48"/>
      <c r="C43" s="48"/>
      <c r="D43" s="49"/>
      <c r="E43" s="136" t="s">
        <v>88</v>
      </c>
      <c r="F43" s="181">
        <f>SUMIF($A$5:$A$42,E43,$F$5:$F$42)</f>
        <v>0</v>
      </c>
      <c r="G43" s="182">
        <f>SUMIF($A$5:$A$42,E43,$G$5:$G$42)</f>
        <v>0</v>
      </c>
      <c r="H43" s="183"/>
      <c r="I43" s="50"/>
    </row>
    <row r="44" spans="1:10" ht="15.75" customHeight="1" x14ac:dyDescent="0.4">
      <c r="B44" s="48"/>
      <c r="C44" s="48"/>
      <c r="D44" s="49"/>
      <c r="E44" s="137" t="s">
        <v>182</v>
      </c>
      <c r="F44" s="184">
        <f>SUMIF($A$5:$A$42,E44,$F$5:$F$42)</f>
        <v>0</v>
      </c>
      <c r="G44" s="185">
        <f>SUMIF($A$5:$A$42,E44,$G$5:$G$42)</f>
        <v>0</v>
      </c>
      <c r="H44" s="174"/>
    </row>
    <row r="45" spans="1:10" ht="15.75" customHeight="1" x14ac:dyDescent="0.4">
      <c r="B45" s="49"/>
      <c r="C45" s="49"/>
      <c r="D45" s="49"/>
      <c r="E45" s="137" t="s">
        <v>181</v>
      </c>
      <c r="F45" s="184">
        <f>SUMIF($A$5:$A$42,E45,$F$5:$F$42)</f>
        <v>0</v>
      </c>
      <c r="G45" s="185">
        <f>SUMIF($A$5:$A$42,E45,$G$5:$G$42)</f>
        <v>0</v>
      </c>
      <c r="H45" s="174"/>
    </row>
    <row r="46" spans="1:10" ht="16.5" customHeight="1" x14ac:dyDescent="0.4">
      <c r="B46" s="49"/>
      <c r="C46" s="49"/>
      <c r="D46" s="49"/>
      <c r="E46" s="138" t="s">
        <v>94</v>
      </c>
      <c r="F46" s="186">
        <f>SUMIF($A$5:$A$42,E46,$F$5:$F$42)</f>
        <v>0</v>
      </c>
      <c r="G46" s="187">
        <f>SUMIF($A$5:$A$42,E46,$G$5:$G$42)</f>
        <v>0</v>
      </c>
      <c r="H46" s="174"/>
    </row>
    <row r="47" spans="1:10" ht="14.1" customHeight="1" x14ac:dyDescent="0.4">
      <c r="B47" s="59"/>
      <c r="C47" s="59"/>
      <c r="D47" s="59"/>
      <c r="E47" s="139" t="s">
        <v>69</v>
      </c>
      <c r="F47" s="188">
        <f>SUM(F43:F46)</f>
        <v>0</v>
      </c>
      <c r="G47" s="189">
        <f>SUM(G43:G46)</f>
        <v>0</v>
      </c>
      <c r="H47" s="190"/>
    </row>
    <row r="48" spans="1:10" ht="12.95" customHeight="1" x14ac:dyDescent="0.4">
      <c r="B48" s="516" t="s">
        <v>149</v>
      </c>
      <c r="C48" s="516"/>
      <c r="D48" s="516"/>
      <c r="E48" s="516"/>
      <c r="F48" s="516"/>
      <c r="G48" s="516"/>
      <c r="H48" s="516"/>
      <c r="I48" s="516"/>
      <c r="J48" s="516"/>
    </row>
    <row r="49" spans="6:6" x14ac:dyDescent="0.4">
      <c r="F49" s="51"/>
    </row>
    <row r="50" spans="6:6" x14ac:dyDescent="0.4">
      <c r="F50" s="51"/>
    </row>
    <row r="51" spans="6:6" x14ac:dyDescent="0.4">
      <c r="F51" s="51"/>
    </row>
    <row r="52" spans="6:6" x14ac:dyDescent="0.4">
      <c r="F52" s="51"/>
    </row>
    <row r="53" spans="6:6" x14ac:dyDescent="0.4">
      <c r="F53" s="51"/>
    </row>
    <row r="54" spans="6:6" x14ac:dyDescent="0.4">
      <c r="F54" s="51"/>
    </row>
  </sheetData>
  <sheetProtection sheet="1" objects="1" scenarios="1"/>
  <mergeCells count="72"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5:F7"/>
    <mergeCell ref="A1:J1"/>
    <mergeCell ref="A2:B2"/>
    <mergeCell ref="C2:F2"/>
    <mergeCell ref="A3:B3"/>
    <mergeCell ref="C3:F3"/>
    <mergeCell ref="A4:B4"/>
    <mergeCell ref="I4:J4"/>
  </mergeCells>
  <phoneticPr fontId="2"/>
  <conditionalFormatting sqref="E5:E42">
    <cfRule type="cellIs" dxfId="14" priority="1" operator="equal">
      <formula>"現"</formula>
    </cfRule>
  </conditionalFormatting>
  <conditionalFormatting sqref="E8 E18 E23 E28 E33 E38">
    <cfRule type="cellIs" dxfId="13" priority="4" stopIfTrue="1" operator="equal">
      <formula>"振"</formula>
    </cfRule>
  </conditionalFormatting>
  <conditionalFormatting sqref="E13">
    <cfRule type="cellIs" dxfId="12" priority="2" stopIfTrue="1" operator="equal">
      <formula>"振"</formula>
    </cfRule>
  </conditionalFormatting>
  <dataValidations count="19">
    <dataValidation type="list" allowBlank="1" showInputMessage="1" showErrorMessage="1" sqref="C2:F2" xr:uid="{00000000-0002-0000-0700-000000000000}">
      <formula1>"展示会１,展示会２,展示会３,展示会４,展示会５"</formula1>
    </dataValidation>
    <dataValidation type="list" allowBlank="1" showInputMessage="1" showErrorMessage="1" sqref="D38:D42" xr:uid="{00000000-0002-0000-0700-000001000000}">
      <formula1>INDIRECT($A$38)</formula1>
    </dataValidation>
    <dataValidation type="list" allowBlank="1" showInputMessage="1" showErrorMessage="1" sqref="D33:D37" xr:uid="{00000000-0002-0000-0700-000002000000}">
      <formula1>INDIRECT($A$33)</formula1>
    </dataValidation>
    <dataValidation type="list" allowBlank="1" showInputMessage="1" showErrorMessage="1" sqref="D28:D32" xr:uid="{00000000-0002-0000-0700-000003000000}">
      <formula1>INDIRECT($A$28)</formula1>
    </dataValidation>
    <dataValidation type="list" allowBlank="1" showInputMessage="1" showErrorMessage="1" sqref="D23:D27" xr:uid="{00000000-0002-0000-0700-000004000000}">
      <formula1>INDIRECT($A$23)</formula1>
    </dataValidation>
    <dataValidation type="list" allowBlank="1" showInputMessage="1" showErrorMessage="1" sqref="D18:D22" xr:uid="{00000000-0002-0000-0700-000005000000}">
      <formula1>INDIRECT($A$18)</formula1>
    </dataValidation>
    <dataValidation type="list" allowBlank="1" showInputMessage="1" showErrorMessage="1" prompt="経費区分を選択してください" sqref="A8:A42" xr:uid="{00000000-0002-0000-0700-000006000000}">
      <formula1>費用名</formula1>
    </dataValidation>
    <dataValidation type="list" allowBlank="1" showInputMessage="1" showErrorMessage="1" sqref="D13:D17" xr:uid="{00000000-0002-0000-0700-000007000000}">
      <formula1>INDIRECT($A$13)</formula1>
    </dataValidation>
    <dataValidation allowBlank="1" showInputMessage="1" showErrorMessage="1" prompt="入力不要_x000a_(自動計算されます)" sqref="F5:F42" xr:uid="{00000000-0002-0000-0700-000008000000}"/>
    <dataValidation type="list" allowBlank="1" showInputMessage="1" showErrorMessage="1" prompt="該当する内容をプルダウンで選択" sqref="D5:D7" xr:uid="{00000000-0002-0000-0700-00000A000000}">
      <formula1>INDIRECT(A5)</formula1>
    </dataValidation>
    <dataValidation allowBlank="1" showInputMessage="1" showErrorMessage="1" prompt="西暦年/月/日　を半角で入力_x000a_例）_x000a_2024年4月1日_x000a_→2024/4/1" sqref="H2:H3 J2:J3" xr:uid="{00000000-0002-0000-0700-00000B000000}"/>
    <dataValidation allowBlank="1" showInputMessage="1" showErrorMessage="1" prompt="納品日を記入_x000a__x000a_西暦年/月/日_x000a_例）2024年4月1日_x000a_→2024/4/1" sqref="J10 J15 J20 J25 J30 J35 J40" xr:uid="{00000000-0002-0000-0700-00000C000000}"/>
    <dataValidation allowBlank="1" showInputMessage="1" showErrorMessage="1" prompt="見積書の日付を記入_x000a__x000a_西暦年/月/日_x000a_例）2024年4月1日_x000a_→2024/4/1" sqref="J8 J13 J18 J23 J28 J33 J38" xr:uid="{00000000-0002-0000-0700-00000D000000}"/>
    <dataValidation allowBlank="1" showInputMessage="1" showErrorMessage="1" prompt="振込日を記入_x000a__x000a_西暦年/月/日_x000a_例）2024年4月1日_x000a_→2024/4/1" sqref="J7 J12 J17 J22 J27 J32 J37 J42" xr:uid="{00000000-0002-0000-0700-00000E000000}"/>
    <dataValidation allowBlank="1" showInputMessage="1" showErrorMessage="1" prompt="請求書の日付を記入_x000a__x000a_西暦年/月/日_x000a_例）2024年4月1日_x000a_→2024/4/1" sqref="J6 J11 J16 J21 J26 J31 J36 J41" xr:uid="{00000000-0002-0000-0700-00000F000000}"/>
    <dataValidation allowBlank="1" showInputMessage="1" showErrorMessage="1" prompt="契約書の日付を記入_x000a__x000a_西暦年/月/日_x000a_例）2024年4月1日_x000a_→2024/4/1" sqref="J5 J9 J14 J19 J24 J29 J34 J39" xr:uid="{00000000-0002-0000-0700-000010000000}"/>
    <dataValidation type="list" allowBlank="1" showInputMessage="1" showErrorMessage="1" sqref="D8:D12" xr:uid="{00000000-0002-0000-0700-000011000000}">
      <formula1>INDIRECT($A$8)</formula1>
    </dataValidation>
    <dataValidation type="list" allowBlank="1" showInputMessage="1" showErrorMessage="1" prompt="支払手段を選んでください" sqref="E5:E42" xr:uid="{00000000-0002-0000-0700-000012000000}">
      <formula1>"振,現,クレ,手,小"</formula1>
    </dataValidation>
    <dataValidation type="list" allowBlank="1" showInputMessage="1" showErrorMessage="1" prompt="同じ費目を複数申請する場合、連番にしてください" sqref="B8:B42" xr:uid="{B8E59293-79F5-47BC-8983-34CBC24213FD}">
      <formula1>"1,2,3,4,5,6,7,8,9,10"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theme="4" tint="0.79998168889431442"/>
  </sheetPr>
  <dimension ref="A1:AF54"/>
  <sheetViews>
    <sheetView view="pageBreakPreview" zoomScale="90" zoomScaleNormal="70" zoomScaleSheetLayoutView="90" workbookViewId="0">
      <selection activeCell="C39" sqref="C39:V42"/>
    </sheetView>
  </sheetViews>
  <sheetFormatPr defaultColWidth="9" defaultRowHeight="18" x14ac:dyDescent="0.4"/>
  <cols>
    <col min="1" max="1" width="3.25" style="44" customWidth="1"/>
    <col min="2" max="2" width="3.125" style="45" customWidth="1"/>
    <col min="3" max="3" width="14.125" style="51" customWidth="1"/>
    <col min="4" max="4" width="9.625" style="51" customWidth="1"/>
    <col min="5" max="5" width="4.125" style="51" customWidth="1"/>
    <col min="6" max="7" width="10.875" style="46" customWidth="1"/>
    <col min="8" max="8" width="10.375" style="46" customWidth="1"/>
    <col min="9" max="9" width="3.875" style="46" customWidth="1"/>
    <col min="10" max="10" width="9.75" style="46" customWidth="1"/>
    <col min="11" max="11" width="5.25" style="25" customWidth="1"/>
    <col min="12" max="12" width="4.75" style="25" customWidth="1"/>
    <col min="13" max="28" width="9" style="25"/>
    <col min="29" max="29" width="13.75" style="25" customWidth="1"/>
    <col min="30" max="30" width="12.625" style="25" customWidth="1"/>
    <col min="31" max="16384" width="9" style="25"/>
  </cols>
  <sheetData>
    <row r="1" spans="1:32" ht="12" customHeight="1" x14ac:dyDescent="0.4">
      <c r="A1" s="492" t="s">
        <v>127</v>
      </c>
      <c r="B1" s="492"/>
      <c r="C1" s="492"/>
      <c r="D1" s="492"/>
      <c r="E1" s="492"/>
      <c r="F1" s="492"/>
      <c r="G1" s="492"/>
      <c r="H1" s="492"/>
      <c r="I1" s="492"/>
      <c r="J1" s="492"/>
    </row>
    <row r="2" spans="1:32" ht="20.100000000000001" customHeight="1" x14ac:dyDescent="0.4">
      <c r="A2" s="493" t="s">
        <v>79</v>
      </c>
      <c r="B2" s="494"/>
      <c r="C2" s="495" t="s">
        <v>151</v>
      </c>
      <c r="D2" s="496"/>
      <c r="E2" s="496"/>
      <c r="F2" s="497"/>
      <c r="G2" s="134" t="s">
        <v>80</v>
      </c>
      <c r="H2" s="167"/>
      <c r="I2" s="43" t="s">
        <v>3</v>
      </c>
      <c r="J2" s="168"/>
    </row>
    <row r="3" spans="1:32" ht="23.1" customHeight="1" x14ac:dyDescent="0.4">
      <c r="A3" s="498" t="s">
        <v>0</v>
      </c>
      <c r="B3" s="499"/>
      <c r="C3" s="500"/>
      <c r="D3" s="500"/>
      <c r="E3" s="500"/>
      <c r="F3" s="501"/>
      <c r="G3" s="134" t="s">
        <v>81</v>
      </c>
      <c r="H3" s="167"/>
      <c r="I3" s="43" t="s">
        <v>3</v>
      </c>
      <c r="J3" s="168"/>
    </row>
    <row r="4" spans="1:32" s="47" customFormat="1" ht="16.5" customHeight="1" x14ac:dyDescent="0.4">
      <c r="A4" s="472" t="s">
        <v>186</v>
      </c>
      <c r="B4" s="473"/>
      <c r="C4" s="140" t="s">
        <v>83</v>
      </c>
      <c r="D4" s="141" t="s">
        <v>42</v>
      </c>
      <c r="E4" s="142" t="s">
        <v>96</v>
      </c>
      <c r="F4" s="143" t="s">
        <v>167</v>
      </c>
      <c r="G4" s="140" t="s">
        <v>85</v>
      </c>
      <c r="H4" s="141" t="s">
        <v>86</v>
      </c>
      <c r="I4" s="474" t="s">
        <v>87</v>
      </c>
      <c r="J4" s="475"/>
      <c r="AA4" s="47" t="s">
        <v>82</v>
      </c>
      <c r="AD4" s="25"/>
      <c r="AE4" s="25"/>
    </row>
    <row r="5" spans="1:32" ht="14.45" customHeight="1" x14ac:dyDescent="0.4">
      <c r="A5" s="480" t="s">
        <v>88</v>
      </c>
      <c r="B5" s="482">
        <v>3</v>
      </c>
      <c r="C5" s="484"/>
      <c r="D5" s="486"/>
      <c r="E5" s="488"/>
      <c r="F5" s="490" t="str">
        <f>IF(G5="","",G5+H5)</f>
        <v/>
      </c>
      <c r="G5" s="476"/>
      <c r="H5" s="478"/>
      <c r="I5" s="116" t="s">
        <v>89</v>
      </c>
      <c r="J5" s="120"/>
      <c r="AA5" s="47" t="s">
        <v>88</v>
      </c>
      <c r="AB5" s="38" t="s">
        <v>90</v>
      </c>
      <c r="AC5" s="38" t="s">
        <v>91</v>
      </c>
      <c r="AD5" s="38" t="s">
        <v>92</v>
      </c>
      <c r="AE5" s="38" t="s">
        <v>179</v>
      </c>
    </row>
    <row r="6" spans="1:32" ht="14.45" customHeight="1" x14ac:dyDescent="0.4">
      <c r="A6" s="480"/>
      <c r="B6" s="482"/>
      <c r="C6" s="484"/>
      <c r="D6" s="486"/>
      <c r="E6" s="488"/>
      <c r="F6" s="490"/>
      <c r="G6" s="476"/>
      <c r="H6" s="478"/>
      <c r="I6" s="116" t="s">
        <v>93</v>
      </c>
      <c r="J6" s="120"/>
      <c r="AA6" s="47" t="s">
        <v>94</v>
      </c>
      <c r="AB6" s="38" t="s">
        <v>95</v>
      </c>
    </row>
    <row r="7" spans="1:32" ht="14.45" customHeight="1" x14ac:dyDescent="0.4">
      <c r="A7" s="481"/>
      <c r="B7" s="483"/>
      <c r="C7" s="485"/>
      <c r="D7" s="487"/>
      <c r="E7" s="489"/>
      <c r="F7" s="491"/>
      <c r="G7" s="477"/>
      <c r="H7" s="479"/>
      <c r="I7" s="117" t="s">
        <v>96</v>
      </c>
      <c r="J7" s="121"/>
      <c r="AA7" s="47" t="s">
        <v>182</v>
      </c>
      <c r="AB7" s="25" t="s">
        <v>97</v>
      </c>
      <c r="AC7" s="38" t="s">
        <v>98</v>
      </c>
      <c r="AD7" s="38" t="s">
        <v>99</v>
      </c>
      <c r="AE7" s="38" t="s">
        <v>100</v>
      </c>
      <c r="AF7" s="38" t="s">
        <v>101</v>
      </c>
    </row>
    <row r="8" spans="1:32" ht="14.45" customHeight="1" x14ac:dyDescent="0.4">
      <c r="A8" s="504"/>
      <c r="B8" s="507"/>
      <c r="C8" s="510"/>
      <c r="D8" s="511"/>
      <c r="E8" s="512"/>
      <c r="F8" s="513" t="str">
        <f>IF(G8="","",G8+H8)</f>
        <v/>
      </c>
      <c r="G8" s="502"/>
      <c r="H8" s="503"/>
      <c r="I8" s="118" t="s">
        <v>105</v>
      </c>
      <c r="J8" s="124"/>
      <c r="AA8" s="47" t="s">
        <v>181</v>
      </c>
      <c r="AB8" s="38" t="s">
        <v>102</v>
      </c>
      <c r="AC8" s="38" t="s">
        <v>103</v>
      </c>
      <c r="AD8" s="38" t="s">
        <v>104</v>
      </c>
      <c r="AE8" s="38"/>
      <c r="AF8" s="38"/>
    </row>
    <row r="9" spans="1:32" ht="14.45" customHeight="1" x14ac:dyDescent="0.4">
      <c r="A9" s="505"/>
      <c r="B9" s="508"/>
      <c r="C9" s="484"/>
      <c r="D9" s="486"/>
      <c r="E9" s="488"/>
      <c r="F9" s="490"/>
      <c r="G9" s="476"/>
      <c r="H9" s="478"/>
      <c r="I9" s="116" t="s">
        <v>89</v>
      </c>
      <c r="J9" s="120"/>
      <c r="AA9" s="47"/>
      <c r="AC9" s="38"/>
      <c r="AD9" s="38"/>
      <c r="AE9" s="38"/>
      <c r="AF9" s="38"/>
    </row>
    <row r="10" spans="1:32" ht="14.45" customHeight="1" x14ac:dyDescent="0.4">
      <c r="A10" s="505"/>
      <c r="B10" s="508"/>
      <c r="C10" s="484"/>
      <c r="D10" s="486"/>
      <c r="E10" s="488"/>
      <c r="F10" s="490"/>
      <c r="G10" s="476"/>
      <c r="H10" s="478"/>
      <c r="I10" s="116" t="s">
        <v>106</v>
      </c>
      <c r="J10" s="120"/>
    </row>
    <row r="11" spans="1:32" ht="14.45" customHeight="1" x14ac:dyDescent="0.4">
      <c r="A11" s="505"/>
      <c r="B11" s="508"/>
      <c r="C11" s="484"/>
      <c r="D11" s="486"/>
      <c r="E11" s="488"/>
      <c r="F11" s="490"/>
      <c r="G11" s="476"/>
      <c r="H11" s="478"/>
      <c r="I11" s="116" t="s">
        <v>93</v>
      </c>
      <c r="J11" s="120"/>
    </row>
    <row r="12" spans="1:32" ht="14.45" customHeight="1" x14ac:dyDescent="0.4">
      <c r="A12" s="506"/>
      <c r="B12" s="509"/>
      <c r="C12" s="485"/>
      <c r="D12" s="487"/>
      <c r="E12" s="489"/>
      <c r="F12" s="491"/>
      <c r="G12" s="477"/>
      <c r="H12" s="479"/>
      <c r="I12" s="117" t="s">
        <v>96</v>
      </c>
      <c r="J12" s="121"/>
    </row>
    <row r="13" spans="1:32" ht="14.45" customHeight="1" x14ac:dyDescent="0.4">
      <c r="A13" s="504"/>
      <c r="B13" s="507"/>
      <c r="C13" s="510"/>
      <c r="D13" s="511"/>
      <c r="E13" s="512"/>
      <c r="F13" s="513" t="str">
        <f>IF(G13="","",G13+H13)</f>
        <v/>
      </c>
      <c r="G13" s="502"/>
      <c r="H13" s="503"/>
      <c r="I13" s="118" t="s">
        <v>105</v>
      </c>
      <c r="J13" s="124"/>
    </row>
    <row r="14" spans="1:32" ht="14.45" customHeight="1" x14ac:dyDescent="0.4">
      <c r="A14" s="505"/>
      <c r="B14" s="508"/>
      <c r="C14" s="484"/>
      <c r="D14" s="486"/>
      <c r="E14" s="488"/>
      <c r="F14" s="490"/>
      <c r="G14" s="476"/>
      <c r="H14" s="478"/>
      <c r="I14" s="116" t="s">
        <v>89</v>
      </c>
      <c r="J14" s="120"/>
    </row>
    <row r="15" spans="1:32" ht="14.45" customHeight="1" x14ac:dyDescent="0.4">
      <c r="A15" s="505"/>
      <c r="B15" s="508"/>
      <c r="C15" s="484"/>
      <c r="D15" s="486"/>
      <c r="E15" s="488"/>
      <c r="F15" s="490"/>
      <c r="G15" s="476"/>
      <c r="H15" s="478"/>
      <c r="I15" s="116" t="s">
        <v>106</v>
      </c>
      <c r="J15" s="120"/>
    </row>
    <row r="16" spans="1:32" ht="14.45" customHeight="1" x14ac:dyDescent="0.4">
      <c r="A16" s="505"/>
      <c r="B16" s="508"/>
      <c r="C16" s="484"/>
      <c r="D16" s="486"/>
      <c r="E16" s="488"/>
      <c r="F16" s="490"/>
      <c r="G16" s="476"/>
      <c r="H16" s="478"/>
      <c r="I16" s="116" t="s">
        <v>93</v>
      </c>
      <c r="J16" s="120"/>
    </row>
    <row r="17" spans="1:15" ht="14.45" customHeight="1" x14ac:dyDescent="0.4">
      <c r="A17" s="506"/>
      <c r="B17" s="509"/>
      <c r="C17" s="485"/>
      <c r="D17" s="487"/>
      <c r="E17" s="489"/>
      <c r="F17" s="491"/>
      <c r="G17" s="477"/>
      <c r="H17" s="479"/>
      <c r="I17" s="117" t="s">
        <v>96</v>
      </c>
      <c r="J17" s="121"/>
    </row>
    <row r="18" spans="1:15" ht="14.45" customHeight="1" x14ac:dyDescent="0.4">
      <c r="A18" s="504"/>
      <c r="B18" s="507"/>
      <c r="C18" s="510"/>
      <c r="D18" s="511"/>
      <c r="E18" s="512"/>
      <c r="F18" s="513" t="str">
        <f>IF(G18="","",G18+H18)</f>
        <v/>
      </c>
      <c r="G18" s="502"/>
      <c r="H18" s="503"/>
      <c r="I18" s="118" t="s">
        <v>105</v>
      </c>
      <c r="J18" s="124"/>
    </row>
    <row r="19" spans="1:15" ht="14.45" customHeight="1" x14ac:dyDescent="0.4">
      <c r="A19" s="505"/>
      <c r="B19" s="508"/>
      <c r="C19" s="484"/>
      <c r="D19" s="486"/>
      <c r="E19" s="488"/>
      <c r="F19" s="490"/>
      <c r="G19" s="476"/>
      <c r="H19" s="478"/>
      <c r="I19" s="116" t="s">
        <v>89</v>
      </c>
      <c r="J19" s="120"/>
      <c r="M19" s="47"/>
      <c r="N19" s="47"/>
      <c r="O19" s="47"/>
    </row>
    <row r="20" spans="1:15" ht="14.45" customHeight="1" x14ac:dyDescent="0.4">
      <c r="A20" s="505"/>
      <c r="B20" s="508"/>
      <c r="C20" s="484"/>
      <c r="D20" s="486"/>
      <c r="E20" s="488"/>
      <c r="F20" s="490"/>
      <c r="G20" s="476"/>
      <c r="H20" s="478"/>
      <c r="I20" s="116" t="s">
        <v>106</v>
      </c>
      <c r="J20" s="120"/>
      <c r="M20" s="47"/>
      <c r="N20" s="47"/>
      <c r="O20" s="47"/>
    </row>
    <row r="21" spans="1:15" ht="14.45" customHeight="1" x14ac:dyDescent="0.4">
      <c r="A21" s="505"/>
      <c r="B21" s="508"/>
      <c r="C21" s="484"/>
      <c r="D21" s="486"/>
      <c r="E21" s="488"/>
      <c r="F21" s="490"/>
      <c r="G21" s="476"/>
      <c r="H21" s="478"/>
      <c r="I21" s="116" t="s">
        <v>93</v>
      </c>
      <c r="J21" s="120"/>
    </row>
    <row r="22" spans="1:15" ht="14.45" customHeight="1" x14ac:dyDescent="0.4">
      <c r="A22" s="506"/>
      <c r="B22" s="509"/>
      <c r="C22" s="485"/>
      <c r="D22" s="487"/>
      <c r="E22" s="489"/>
      <c r="F22" s="491"/>
      <c r="G22" s="477"/>
      <c r="H22" s="479"/>
      <c r="I22" s="117" t="s">
        <v>96</v>
      </c>
      <c r="J22" s="121"/>
    </row>
    <row r="23" spans="1:15" ht="14.45" customHeight="1" x14ac:dyDescent="0.4">
      <c r="A23" s="504"/>
      <c r="B23" s="507"/>
      <c r="C23" s="510"/>
      <c r="D23" s="511"/>
      <c r="E23" s="512"/>
      <c r="F23" s="513" t="str">
        <f>IF(G23="","",G23+H23)</f>
        <v/>
      </c>
      <c r="G23" s="502"/>
      <c r="H23" s="503"/>
      <c r="I23" s="118" t="s">
        <v>105</v>
      </c>
      <c r="J23" s="124"/>
    </row>
    <row r="24" spans="1:15" ht="14.45" customHeight="1" x14ac:dyDescent="0.4">
      <c r="A24" s="505"/>
      <c r="B24" s="508"/>
      <c r="C24" s="484"/>
      <c r="D24" s="486"/>
      <c r="E24" s="488"/>
      <c r="F24" s="490"/>
      <c r="G24" s="476"/>
      <c r="H24" s="478"/>
      <c r="I24" s="116" t="s">
        <v>89</v>
      </c>
      <c r="J24" s="120"/>
    </row>
    <row r="25" spans="1:15" ht="14.45" customHeight="1" x14ac:dyDescent="0.4">
      <c r="A25" s="505"/>
      <c r="B25" s="508"/>
      <c r="C25" s="484"/>
      <c r="D25" s="486"/>
      <c r="E25" s="488"/>
      <c r="F25" s="490"/>
      <c r="G25" s="476"/>
      <c r="H25" s="478"/>
      <c r="I25" s="116" t="s">
        <v>106</v>
      </c>
      <c r="J25" s="120"/>
    </row>
    <row r="26" spans="1:15" ht="14.45" customHeight="1" x14ac:dyDescent="0.4">
      <c r="A26" s="505"/>
      <c r="B26" s="508"/>
      <c r="C26" s="484"/>
      <c r="D26" s="486"/>
      <c r="E26" s="488"/>
      <c r="F26" s="490"/>
      <c r="G26" s="476"/>
      <c r="H26" s="478"/>
      <c r="I26" s="116" t="s">
        <v>93</v>
      </c>
      <c r="J26" s="120"/>
    </row>
    <row r="27" spans="1:15" ht="14.45" customHeight="1" x14ac:dyDescent="0.4">
      <c r="A27" s="506"/>
      <c r="B27" s="509"/>
      <c r="C27" s="485"/>
      <c r="D27" s="487"/>
      <c r="E27" s="489"/>
      <c r="F27" s="491"/>
      <c r="G27" s="477"/>
      <c r="H27" s="479"/>
      <c r="I27" s="117" t="s">
        <v>96</v>
      </c>
      <c r="J27" s="121"/>
    </row>
    <row r="28" spans="1:15" ht="14.45" customHeight="1" x14ac:dyDescent="0.4">
      <c r="A28" s="504"/>
      <c r="B28" s="507"/>
      <c r="C28" s="510"/>
      <c r="D28" s="511"/>
      <c r="E28" s="512"/>
      <c r="F28" s="513" t="str">
        <f>IF(G28="","",G28+H28)</f>
        <v/>
      </c>
      <c r="G28" s="502"/>
      <c r="H28" s="503"/>
      <c r="I28" s="118" t="s">
        <v>105</v>
      </c>
      <c r="J28" s="124"/>
    </row>
    <row r="29" spans="1:15" ht="14.45" customHeight="1" x14ac:dyDescent="0.4">
      <c r="A29" s="505"/>
      <c r="B29" s="508"/>
      <c r="C29" s="484"/>
      <c r="D29" s="486"/>
      <c r="E29" s="488"/>
      <c r="F29" s="490"/>
      <c r="G29" s="476"/>
      <c r="H29" s="478"/>
      <c r="I29" s="116" t="s">
        <v>89</v>
      </c>
      <c r="J29" s="120"/>
    </row>
    <row r="30" spans="1:15" ht="14.45" customHeight="1" x14ac:dyDescent="0.4">
      <c r="A30" s="505"/>
      <c r="B30" s="508"/>
      <c r="C30" s="484"/>
      <c r="D30" s="486"/>
      <c r="E30" s="488"/>
      <c r="F30" s="490"/>
      <c r="G30" s="476"/>
      <c r="H30" s="478"/>
      <c r="I30" s="116" t="s">
        <v>106</v>
      </c>
      <c r="J30" s="120"/>
    </row>
    <row r="31" spans="1:15" ht="14.45" customHeight="1" x14ac:dyDescent="0.4">
      <c r="A31" s="505"/>
      <c r="B31" s="508"/>
      <c r="C31" s="484"/>
      <c r="D31" s="486"/>
      <c r="E31" s="488"/>
      <c r="F31" s="490"/>
      <c r="G31" s="476"/>
      <c r="H31" s="478"/>
      <c r="I31" s="116" t="s">
        <v>93</v>
      </c>
      <c r="J31" s="120"/>
    </row>
    <row r="32" spans="1:15" ht="14.45" customHeight="1" x14ac:dyDescent="0.4">
      <c r="A32" s="506"/>
      <c r="B32" s="509"/>
      <c r="C32" s="485"/>
      <c r="D32" s="487"/>
      <c r="E32" s="489"/>
      <c r="F32" s="491"/>
      <c r="G32" s="477"/>
      <c r="H32" s="479"/>
      <c r="I32" s="117" t="s">
        <v>96</v>
      </c>
      <c r="J32" s="121"/>
    </row>
    <row r="33" spans="1:10" ht="14.45" customHeight="1" x14ac:dyDescent="0.4">
      <c r="A33" s="504"/>
      <c r="B33" s="507"/>
      <c r="C33" s="510"/>
      <c r="D33" s="511"/>
      <c r="E33" s="512"/>
      <c r="F33" s="513" t="str">
        <f>IF(G33="","",G33+H33)</f>
        <v/>
      </c>
      <c r="G33" s="502"/>
      <c r="H33" s="503"/>
      <c r="I33" s="118" t="s">
        <v>105</v>
      </c>
      <c r="J33" s="124"/>
    </row>
    <row r="34" spans="1:10" ht="14.45" customHeight="1" x14ac:dyDescent="0.4">
      <c r="A34" s="505"/>
      <c r="B34" s="508"/>
      <c r="C34" s="484"/>
      <c r="D34" s="486"/>
      <c r="E34" s="488"/>
      <c r="F34" s="490"/>
      <c r="G34" s="476"/>
      <c r="H34" s="478"/>
      <c r="I34" s="116" t="s">
        <v>89</v>
      </c>
      <c r="J34" s="120"/>
    </row>
    <row r="35" spans="1:10" ht="14.45" customHeight="1" x14ac:dyDescent="0.4">
      <c r="A35" s="505"/>
      <c r="B35" s="508"/>
      <c r="C35" s="484"/>
      <c r="D35" s="486"/>
      <c r="E35" s="488"/>
      <c r="F35" s="490"/>
      <c r="G35" s="476"/>
      <c r="H35" s="478"/>
      <c r="I35" s="116" t="s">
        <v>106</v>
      </c>
      <c r="J35" s="120"/>
    </row>
    <row r="36" spans="1:10" ht="14.45" customHeight="1" x14ac:dyDescent="0.4">
      <c r="A36" s="505"/>
      <c r="B36" s="508"/>
      <c r="C36" s="484"/>
      <c r="D36" s="486"/>
      <c r="E36" s="488"/>
      <c r="F36" s="490"/>
      <c r="G36" s="476"/>
      <c r="H36" s="478"/>
      <c r="I36" s="116" t="s">
        <v>93</v>
      </c>
      <c r="J36" s="120"/>
    </row>
    <row r="37" spans="1:10" ht="14.45" customHeight="1" x14ac:dyDescent="0.4">
      <c r="A37" s="506"/>
      <c r="B37" s="509"/>
      <c r="C37" s="485"/>
      <c r="D37" s="487"/>
      <c r="E37" s="489"/>
      <c r="F37" s="491"/>
      <c r="G37" s="477"/>
      <c r="H37" s="479"/>
      <c r="I37" s="117" t="s">
        <v>96</v>
      </c>
      <c r="J37" s="121"/>
    </row>
    <row r="38" spans="1:10" ht="14.45" customHeight="1" x14ac:dyDescent="0.4">
      <c r="A38" s="504"/>
      <c r="B38" s="507"/>
      <c r="C38" s="510"/>
      <c r="D38" s="511"/>
      <c r="E38" s="512"/>
      <c r="F38" s="513" t="str">
        <f>IF(G38="","",G38+H38)</f>
        <v/>
      </c>
      <c r="G38" s="502"/>
      <c r="H38" s="503"/>
      <c r="I38" s="118" t="s">
        <v>105</v>
      </c>
      <c r="J38" s="124"/>
    </row>
    <row r="39" spans="1:10" ht="14.45" customHeight="1" x14ac:dyDescent="0.4">
      <c r="A39" s="505"/>
      <c r="B39" s="508"/>
      <c r="C39" s="484"/>
      <c r="D39" s="486"/>
      <c r="E39" s="488"/>
      <c r="F39" s="490"/>
      <c r="G39" s="476"/>
      <c r="H39" s="478"/>
      <c r="I39" s="116" t="s">
        <v>89</v>
      </c>
      <c r="J39" s="120"/>
    </row>
    <row r="40" spans="1:10" ht="14.45" customHeight="1" x14ac:dyDescent="0.4">
      <c r="A40" s="505"/>
      <c r="B40" s="508"/>
      <c r="C40" s="484"/>
      <c r="D40" s="486"/>
      <c r="E40" s="488"/>
      <c r="F40" s="490"/>
      <c r="G40" s="476"/>
      <c r="H40" s="478"/>
      <c r="I40" s="116" t="s">
        <v>106</v>
      </c>
      <c r="J40" s="120"/>
    </row>
    <row r="41" spans="1:10" ht="14.45" customHeight="1" x14ac:dyDescent="0.4">
      <c r="A41" s="505"/>
      <c r="B41" s="508"/>
      <c r="C41" s="484"/>
      <c r="D41" s="486"/>
      <c r="E41" s="488"/>
      <c r="F41" s="490"/>
      <c r="G41" s="476"/>
      <c r="H41" s="478"/>
      <c r="I41" s="116" t="s">
        <v>93</v>
      </c>
      <c r="J41" s="120"/>
    </row>
    <row r="42" spans="1:10" ht="14.45" customHeight="1" x14ac:dyDescent="0.4">
      <c r="A42" s="506"/>
      <c r="B42" s="509"/>
      <c r="C42" s="485"/>
      <c r="D42" s="487"/>
      <c r="E42" s="489"/>
      <c r="F42" s="514"/>
      <c r="G42" s="515"/>
      <c r="H42" s="479"/>
      <c r="I42" s="117" t="s">
        <v>96</v>
      </c>
      <c r="J42" s="121"/>
    </row>
    <row r="43" spans="1:10" ht="14.25" customHeight="1" x14ac:dyDescent="0.4">
      <c r="B43" s="48"/>
      <c r="C43" s="48"/>
      <c r="D43" s="49"/>
      <c r="E43" s="136" t="s">
        <v>88</v>
      </c>
      <c r="F43" s="181">
        <f>SUMIF($A$5:$A$42,E43,$F$5:$F$42)</f>
        <v>0</v>
      </c>
      <c r="G43" s="182">
        <f>SUMIF($A$5:$A$42,E43,$G$5:$G$42)</f>
        <v>0</v>
      </c>
      <c r="H43" s="183"/>
      <c r="I43" s="50"/>
      <c r="J43" s="115"/>
    </row>
    <row r="44" spans="1:10" ht="15.75" customHeight="1" x14ac:dyDescent="0.4">
      <c r="B44" s="48"/>
      <c r="C44" s="48"/>
      <c r="D44" s="49"/>
      <c r="E44" s="137" t="s">
        <v>182</v>
      </c>
      <c r="F44" s="184">
        <f>SUMIF($A$5:$A$42,E44,$F$5:$F$42)</f>
        <v>0</v>
      </c>
      <c r="G44" s="185">
        <f>SUMIF($A$5:$A$42,E44,$G$5:$G$42)</f>
        <v>0</v>
      </c>
      <c r="H44" s="174"/>
    </row>
    <row r="45" spans="1:10" ht="15.75" customHeight="1" x14ac:dyDescent="0.4">
      <c r="B45" s="49"/>
      <c r="C45" s="49"/>
      <c r="D45" s="49"/>
      <c r="E45" s="137" t="s">
        <v>181</v>
      </c>
      <c r="F45" s="184">
        <f>SUMIF($A$5:$A$42,E45,$F$5:$F$42)</f>
        <v>0</v>
      </c>
      <c r="G45" s="185">
        <f>SUMIF($A$5:$A$42,E45,$G$5:$G$42)</f>
        <v>0</v>
      </c>
      <c r="H45" s="174"/>
    </row>
    <row r="46" spans="1:10" ht="16.5" customHeight="1" x14ac:dyDescent="0.4">
      <c r="B46" s="49"/>
      <c r="C46" s="49"/>
      <c r="D46" s="49"/>
      <c r="E46" s="138" t="s">
        <v>94</v>
      </c>
      <c r="F46" s="186">
        <f>SUMIF($A$5:$A$42,E46,$F$5:$F$42)</f>
        <v>0</v>
      </c>
      <c r="G46" s="187">
        <f>SUMIF($A$5:$A$42,E46,$G$5:$G$42)</f>
        <v>0</v>
      </c>
      <c r="H46" s="174"/>
    </row>
    <row r="47" spans="1:10" ht="14.45" customHeight="1" x14ac:dyDescent="0.4">
      <c r="B47" s="59"/>
      <c r="C47" s="59"/>
      <c r="D47" s="59"/>
      <c r="E47" s="139" t="s">
        <v>69</v>
      </c>
      <c r="F47" s="188">
        <f>SUM(F43:F46)</f>
        <v>0</v>
      </c>
      <c r="G47" s="189">
        <f>SUM(G43:G46)</f>
        <v>0</v>
      </c>
      <c r="H47" s="190"/>
    </row>
    <row r="48" spans="1:10" ht="13.5" customHeight="1" x14ac:dyDescent="0.4">
      <c r="B48" s="516" t="s">
        <v>149</v>
      </c>
      <c r="C48" s="516"/>
      <c r="D48" s="516"/>
      <c r="E48" s="516"/>
      <c r="F48" s="516"/>
      <c r="G48" s="516"/>
      <c r="H48" s="516"/>
      <c r="I48" s="516"/>
      <c r="J48" s="516"/>
    </row>
    <row r="49" spans="6:6" x14ac:dyDescent="0.4">
      <c r="F49" s="51"/>
    </row>
    <row r="50" spans="6:6" x14ac:dyDescent="0.4">
      <c r="F50" s="51"/>
    </row>
    <row r="51" spans="6:6" x14ac:dyDescent="0.4">
      <c r="F51" s="51"/>
    </row>
    <row r="52" spans="6:6" x14ac:dyDescent="0.4">
      <c r="F52" s="51"/>
    </row>
    <row r="53" spans="6:6" x14ac:dyDescent="0.4">
      <c r="F53" s="51"/>
    </row>
    <row r="54" spans="6:6" x14ac:dyDescent="0.4">
      <c r="F54" s="51"/>
    </row>
  </sheetData>
  <sheetProtection sheet="1" objects="1" scenarios="1"/>
  <mergeCells count="72"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5:F7"/>
    <mergeCell ref="A1:J1"/>
    <mergeCell ref="A2:B2"/>
    <mergeCell ref="C2:F2"/>
    <mergeCell ref="A3:B3"/>
    <mergeCell ref="C3:F3"/>
    <mergeCell ref="A4:B4"/>
    <mergeCell ref="I4:J4"/>
  </mergeCells>
  <phoneticPr fontId="2"/>
  <conditionalFormatting sqref="E5:E42">
    <cfRule type="cellIs" dxfId="11" priority="1" operator="equal">
      <formula>"現"</formula>
    </cfRule>
  </conditionalFormatting>
  <conditionalFormatting sqref="E8 E13 E18 E23 E28 E33 E38">
    <cfRule type="cellIs" dxfId="10" priority="2" stopIfTrue="1" operator="equal">
      <formula>"振"</formula>
    </cfRule>
  </conditionalFormatting>
  <dataValidations xWindow="62" yWindow="371" count="18">
    <dataValidation type="list" allowBlank="1" showInputMessage="1" showErrorMessage="1" prompt="該当する内容をプルダウンで選択" sqref="D5:D7" xr:uid="{00000000-0002-0000-0800-000000000000}">
      <formula1>INDIRECT(A5)</formula1>
    </dataValidation>
    <dataValidation allowBlank="1" showInputMessage="1" showErrorMessage="1" prompt="入力不要_x000a_(自動計算されます)" sqref="F5:F42" xr:uid="{00000000-0002-0000-0800-000002000000}"/>
    <dataValidation type="list" allowBlank="1" showInputMessage="1" showErrorMessage="1" sqref="D13:D17" xr:uid="{00000000-0002-0000-0800-000003000000}">
      <formula1>INDIRECT($A$13)</formula1>
    </dataValidation>
    <dataValidation type="list" allowBlank="1" showInputMessage="1" showErrorMessage="1" prompt="経費区分を選択してください" sqref="A8:A42" xr:uid="{00000000-0002-0000-0800-000004000000}">
      <formula1>費用名</formula1>
    </dataValidation>
    <dataValidation type="list" allowBlank="1" showInputMessage="1" showErrorMessage="1" sqref="D18:D22" xr:uid="{00000000-0002-0000-0800-000005000000}">
      <formula1>INDIRECT($A$18)</formula1>
    </dataValidation>
    <dataValidation type="list" allowBlank="1" showInputMessage="1" showErrorMessage="1" sqref="D23:D27" xr:uid="{00000000-0002-0000-0800-000006000000}">
      <formula1>INDIRECT($A$23)</formula1>
    </dataValidation>
    <dataValidation type="list" allowBlank="1" showInputMessage="1" showErrorMessage="1" sqref="D28:D32" xr:uid="{00000000-0002-0000-0800-000007000000}">
      <formula1>INDIRECT($A$28)</formula1>
    </dataValidation>
    <dataValidation type="list" allowBlank="1" showInputMessage="1" showErrorMessage="1" sqref="D33:D37" xr:uid="{00000000-0002-0000-0800-000008000000}">
      <formula1>INDIRECT($A$33)</formula1>
    </dataValidation>
    <dataValidation type="list" allowBlank="1" showInputMessage="1" showErrorMessage="1" sqref="D38:D42" xr:uid="{00000000-0002-0000-0800-000009000000}">
      <formula1>INDIRECT($A$38)</formula1>
    </dataValidation>
    <dataValidation allowBlank="1" showInputMessage="1" showErrorMessage="1" prompt="西暦年/月/日　を半角で入力_x000a_例）_x000a_2024年4月1日_x000a_→2024/4/1" sqref="H2:H3 J2:J3" xr:uid="{00000000-0002-0000-0800-00000A000000}"/>
    <dataValidation allowBlank="1" showInputMessage="1" showErrorMessage="1" prompt="納品日を記入_x000a__x000a_西暦年/月/日_x000a_例）2024年4月1日_x000a_→2024/4/1" sqref="J10 J15 J20 J25 J30 J35 J40" xr:uid="{00000000-0002-0000-0800-00000B000000}"/>
    <dataValidation allowBlank="1" showInputMessage="1" showErrorMessage="1" prompt="見積書の日付を記入_x000a__x000a_西暦年/月/日_x000a_例）2024年4月1日_x000a_→2024/4/1" sqref="J8 J13 J18 J23 J28 J33 J38" xr:uid="{00000000-0002-0000-0800-00000C000000}"/>
    <dataValidation allowBlank="1" showInputMessage="1" showErrorMessage="1" prompt="振込日を記入_x000a__x000a_西暦年/月/日_x000a_例）2024年4月1日_x000a_→2024/4/1" sqref="J7 J12 J17 J22 J27 J32 J37 J42" xr:uid="{00000000-0002-0000-0800-00000D000000}"/>
    <dataValidation allowBlank="1" showInputMessage="1" showErrorMessage="1" prompt="請求書の日付を記入_x000a__x000a_西暦年/月/日_x000a_例）2024年4月1日_x000a_→2024/4/1" sqref="J6 J11 J16 J21 J26 J31 J36 J41" xr:uid="{00000000-0002-0000-0800-00000E000000}"/>
    <dataValidation allowBlank="1" showInputMessage="1" showErrorMessage="1" prompt="契約書の日付を記入_x000a__x000a_西暦年/月/日_x000a_例）2024年4月1日_x000a_→2024/4/1" sqref="J5 J9 J14 J19 J24 J29 J34 J39" xr:uid="{00000000-0002-0000-0800-00000F000000}"/>
    <dataValidation type="list" allowBlank="1" showInputMessage="1" showErrorMessage="1" sqref="D8:D12" xr:uid="{00000000-0002-0000-0800-000010000000}">
      <formula1>INDIRECT($A$8)</formula1>
    </dataValidation>
    <dataValidation type="list" allowBlank="1" showInputMessage="1" showErrorMessage="1" prompt="支払手段を選んでください" sqref="E5:E42" xr:uid="{00000000-0002-0000-0800-000011000000}">
      <formula1>"振,現,クレ,手,小"</formula1>
    </dataValidation>
    <dataValidation type="list" allowBlank="1" showInputMessage="1" showErrorMessage="1" prompt="同じ費目を複数申請する場合、連番にしてください" sqref="B8:B42" xr:uid="{0BDF8DD1-919A-4D26-9C50-BB6FAF6B86AC}">
      <formula1>"1,2,3,4,5,6,7,8,9,10"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theme="4" tint="0.79998168889431442"/>
  </sheetPr>
  <dimension ref="A1:AF54"/>
  <sheetViews>
    <sheetView view="pageBreakPreview" zoomScale="90" zoomScaleNormal="70" zoomScaleSheetLayoutView="90" workbookViewId="0">
      <selection activeCell="C39" sqref="C39:V42"/>
    </sheetView>
  </sheetViews>
  <sheetFormatPr defaultColWidth="9" defaultRowHeight="18" x14ac:dyDescent="0.4"/>
  <cols>
    <col min="1" max="1" width="3.25" style="44" customWidth="1"/>
    <col min="2" max="2" width="3.125" style="45" customWidth="1"/>
    <col min="3" max="3" width="14.125" style="51" customWidth="1"/>
    <col min="4" max="4" width="9.625" style="51" customWidth="1"/>
    <col min="5" max="5" width="4.125" style="51" customWidth="1"/>
    <col min="6" max="7" width="10.875" style="46" customWidth="1"/>
    <col min="8" max="8" width="10.375" style="46" customWidth="1"/>
    <col min="9" max="9" width="3.875" style="46" customWidth="1"/>
    <col min="10" max="10" width="9.75" style="46" customWidth="1"/>
    <col min="11" max="11" width="5.25" style="25" customWidth="1"/>
    <col min="12" max="12" width="4.75" style="25" customWidth="1"/>
    <col min="13" max="28" width="9" style="25"/>
    <col min="29" max="29" width="13.75" style="25" customWidth="1"/>
    <col min="30" max="30" width="12.625" style="25" customWidth="1"/>
    <col min="31" max="16384" width="9" style="25"/>
  </cols>
  <sheetData>
    <row r="1" spans="1:32" ht="13.5" customHeight="1" x14ac:dyDescent="0.4">
      <c r="A1" s="492" t="s">
        <v>127</v>
      </c>
      <c r="B1" s="492"/>
      <c r="C1" s="492"/>
      <c r="D1" s="492"/>
      <c r="E1" s="492"/>
      <c r="F1" s="492"/>
      <c r="G1" s="492"/>
      <c r="H1" s="492"/>
      <c r="I1" s="492"/>
      <c r="J1" s="492"/>
    </row>
    <row r="2" spans="1:32" ht="20.100000000000001" customHeight="1" x14ac:dyDescent="0.4">
      <c r="A2" s="493" t="s">
        <v>79</v>
      </c>
      <c r="B2" s="494"/>
      <c r="C2" s="495" t="s">
        <v>152</v>
      </c>
      <c r="D2" s="496"/>
      <c r="E2" s="496"/>
      <c r="F2" s="497"/>
      <c r="G2" s="134" t="s">
        <v>80</v>
      </c>
      <c r="H2" s="167"/>
      <c r="I2" s="43" t="s">
        <v>3</v>
      </c>
      <c r="J2" s="168"/>
    </row>
    <row r="3" spans="1:32" ht="21" customHeight="1" x14ac:dyDescent="0.4">
      <c r="A3" s="498" t="s">
        <v>0</v>
      </c>
      <c r="B3" s="499"/>
      <c r="C3" s="500"/>
      <c r="D3" s="500"/>
      <c r="E3" s="500"/>
      <c r="F3" s="501"/>
      <c r="G3" s="134" t="s">
        <v>81</v>
      </c>
      <c r="H3" s="167"/>
      <c r="I3" s="43" t="s">
        <v>3</v>
      </c>
      <c r="J3" s="168"/>
    </row>
    <row r="4" spans="1:32" s="47" customFormat="1" ht="16.5" customHeight="1" x14ac:dyDescent="0.4">
      <c r="A4" s="472" t="s">
        <v>186</v>
      </c>
      <c r="B4" s="473"/>
      <c r="C4" s="140" t="s">
        <v>83</v>
      </c>
      <c r="D4" s="141" t="s">
        <v>42</v>
      </c>
      <c r="E4" s="142" t="s">
        <v>96</v>
      </c>
      <c r="F4" s="143" t="s">
        <v>167</v>
      </c>
      <c r="G4" s="140" t="s">
        <v>85</v>
      </c>
      <c r="H4" s="141" t="s">
        <v>86</v>
      </c>
      <c r="I4" s="474" t="s">
        <v>87</v>
      </c>
      <c r="J4" s="475"/>
      <c r="AA4" s="47" t="s">
        <v>82</v>
      </c>
      <c r="AD4" s="25"/>
      <c r="AE4" s="25"/>
    </row>
    <row r="5" spans="1:32" ht="14.45" customHeight="1" x14ac:dyDescent="0.4">
      <c r="A5" s="519" t="s">
        <v>88</v>
      </c>
      <c r="B5" s="521">
        <v>4</v>
      </c>
      <c r="C5" s="484"/>
      <c r="D5" s="486"/>
      <c r="E5" s="488"/>
      <c r="F5" s="490" t="str">
        <f>IF(G5="","",G5+H5)</f>
        <v/>
      </c>
      <c r="G5" s="476"/>
      <c r="H5" s="478"/>
      <c r="I5" s="116" t="s">
        <v>89</v>
      </c>
      <c r="J5" s="120"/>
      <c r="AA5" s="47" t="s">
        <v>88</v>
      </c>
      <c r="AB5" s="38" t="s">
        <v>90</v>
      </c>
      <c r="AC5" s="38" t="s">
        <v>91</v>
      </c>
      <c r="AD5" s="38" t="s">
        <v>92</v>
      </c>
      <c r="AE5" s="38" t="s">
        <v>179</v>
      </c>
    </row>
    <row r="6" spans="1:32" ht="14.45" customHeight="1" x14ac:dyDescent="0.4">
      <c r="A6" s="519"/>
      <c r="B6" s="521"/>
      <c r="C6" s="484"/>
      <c r="D6" s="486"/>
      <c r="E6" s="488"/>
      <c r="F6" s="490"/>
      <c r="G6" s="476"/>
      <c r="H6" s="478"/>
      <c r="I6" s="116" t="s">
        <v>93</v>
      </c>
      <c r="J6" s="120"/>
      <c r="AA6" s="47" t="s">
        <v>94</v>
      </c>
      <c r="AB6" s="38" t="s">
        <v>95</v>
      </c>
    </row>
    <row r="7" spans="1:32" ht="14.45" customHeight="1" x14ac:dyDescent="0.4">
      <c r="A7" s="520"/>
      <c r="B7" s="522"/>
      <c r="C7" s="485"/>
      <c r="D7" s="487"/>
      <c r="E7" s="489"/>
      <c r="F7" s="491"/>
      <c r="G7" s="477"/>
      <c r="H7" s="479"/>
      <c r="I7" s="117" t="s">
        <v>96</v>
      </c>
      <c r="J7" s="121"/>
      <c r="AA7" s="47" t="s">
        <v>182</v>
      </c>
      <c r="AB7" s="25" t="s">
        <v>97</v>
      </c>
      <c r="AC7" s="38" t="s">
        <v>98</v>
      </c>
      <c r="AD7" s="38" t="s">
        <v>99</v>
      </c>
      <c r="AE7" s="38" t="s">
        <v>100</v>
      </c>
      <c r="AF7" s="38" t="s">
        <v>101</v>
      </c>
    </row>
    <row r="8" spans="1:32" ht="14.45" customHeight="1" x14ac:dyDescent="0.4">
      <c r="A8" s="504"/>
      <c r="B8" s="507"/>
      <c r="C8" s="510"/>
      <c r="D8" s="511"/>
      <c r="E8" s="512"/>
      <c r="F8" s="513" t="str">
        <f>IF(G8="","",G8+H8)</f>
        <v/>
      </c>
      <c r="G8" s="502"/>
      <c r="H8" s="503"/>
      <c r="I8" s="118" t="s">
        <v>105</v>
      </c>
      <c r="J8" s="124"/>
      <c r="AA8" s="47" t="s">
        <v>181</v>
      </c>
      <c r="AB8" s="38" t="s">
        <v>102</v>
      </c>
      <c r="AC8" s="38" t="s">
        <v>103</v>
      </c>
      <c r="AD8" s="38" t="s">
        <v>104</v>
      </c>
      <c r="AE8" s="38"/>
      <c r="AF8" s="38"/>
    </row>
    <row r="9" spans="1:32" ht="14.45" customHeight="1" x14ac:dyDescent="0.4">
      <c r="A9" s="505"/>
      <c r="B9" s="508"/>
      <c r="C9" s="484"/>
      <c r="D9" s="486"/>
      <c r="E9" s="488"/>
      <c r="F9" s="490"/>
      <c r="G9" s="476"/>
      <c r="H9" s="478"/>
      <c r="I9" s="116" t="s">
        <v>89</v>
      </c>
      <c r="J9" s="120"/>
      <c r="AA9" s="47"/>
      <c r="AC9" s="38"/>
      <c r="AD9" s="38"/>
      <c r="AE9" s="38"/>
      <c r="AF9" s="38"/>
    </row>
    <row r="10" spans="1:32" ht="14.45" customHeight="1" x14ac:dyDescent="0.4">
      <c r="A10" s="505"/>
      <c r="B10" s="508"/>
      <c r="C10" s="484"/>
      <c r="D10" s="486"/>
      <c r="E10" s="488"/>
      <c r="F10" s="490"/>
      <c r="G10" s="476"/>
      <c r="H10" s="478"/>
      <c r="I10" s="116" t="s">
        <v>106</v>
      </c>
      <c r="J10" s="120"/>
    </row>
    <row r="11" spans="1:32" ht="14.45" customHeight="1" x14ac:dyDescent="0.4">
      <c r="A11" s="505"/>
      <c r="B11" s="508"/>
      <c r="C11" s="484"/>
      <c r="D11" s="486"/>
      <c r="E11" s="488"/>
      <c r="F11" s="490"/>
      <c r="G11" s="476"/>
      <c r="H11" s="478"/>
      <c r="I11" s="116" t="s">
        <v>93</v>
      </c>
      <c r="J11" s="120"/>
    </row>
    <row r="12" spans="1:32" ht="14.45" customHeight="1" x14ac:dyDescent="0.4">
      <c r="A12" s="506"/>
      <c r="B12" s="509"/>
      <c r="C12" s="485"/>
      <c r="D12" s="487"/>
      <c r="E12" s="489"/>
      <c r="F12" s="491"/>
      <c r="G12" s="477"/>
      <c r="H12" s="479"/>
      <c r="I12" s="117" t="s">
        <v>96</v>
      </c>
      <c r="J12" s="121"/>
    </row>
    <row r="13" spans="1:32" ht="14.45" customHeight="1" x14ac:dyDescent="0.4">
      <c r="A13" s="504"/>
      <c r="B13" s="507"/>
      <c r="C13" s="510"/>
      <c r="D13" s="511"/>
      <c r="E13" s="512"/>
      <c r="F13" s="513" t="str">
        <f>IF(G13="","",G13+H13)</f>
        <v/>
      </c>
      <c r="G13" s="502"/>
      <c r="H13" s="503"/>
      <c r="I13" s="118" t="s">
        <v>105</v>
      </c>
      <c r="J13" s="124"/>
    </row>
    <row r="14" spans="1:32" ht="14.45" customHeight="1" x14ac:dyDescent="0.4">
      <c r="A14" s="505"/>
      <c r="B14" s="508"/>
      <c r="C14" s="484"/>
      <c r="D14" s="486"/>
      <c r="E14" s="488"/>
      <c r="F14" s="490"/>
      <c r="G14" s="476"/>
      <c r="H14" s="478"/>
      <c r="I14" s="116" t="s">
        <v>89</v>
      </c>
      <c r="J14" s="120"/>
    </row>
    <row r="15" spans="1:32" ht="14.45" customHeight="1" x14ac:dyDescent="0.4">
      <c r="A15" s="505"/>
      <c r="B15" s="508"/>
      <c r="C15" s="484"/>
      <c r="D15" s="486"/>
      <c r="E15" s="488"/>
      <c r="F15" s="490"/>
      <c r="G15" s="476"/>
      <c r="H15" s="478"/>
      <c r="I15" s="116" t="s">
        <v>106</v>
      </c>
      <c r="J15" s="120"/>
    </row>
    <row r="16" spans="1:32" ht="14.45" customHeight="1" x14ac:dyDescent="0.4">
      <c r="A16" s="505"/>
      <c r="B16" s="508"/>
      <c r="C16" s="484"/>
      <c r="D16" s="486"/>
      <c r="E16" s="488"/>
      <c r="F16" s="490"/>
      <c r="G16" s="476"/>
      <c r="H16" s="478"/>
      <c r="I16" s="116" t="s">
        <v>93</v>
      </c>
      <c r="J16" s="120"/>
    </row>
    <row r="17" spans="1:15" ht="14.45" customHeight="1" x14ac:dyDescent="0.4">
      <c r="A17" s="506"/>
      <c r="B17" s="509"/>
      <c r="C17" s="485"/>
      <c r="D17" s="487"/>
      <c r="E17" s="489"/>
      <c r="F17" s="491"/>
      <c r="G17" s="477"/>
      <c r="H17" s="479"/>
      <c r="I17" s="117" t="s">
        <v>96</v>
      </c>
      <c r="J17" s="121"/>
    </row>
    <row r="18" spans="1:15" ht="14.45" customHeight="1" x14ac:dyDescent="0.4">
      <c r="A18" s="504"/>
      <c r="B18" s="507"/>
      <c r="C18" s="510"/>
      <c r="D18" s="511"/>
      <c r="E18" s="512"/>
      <c r="F18" s="513" t="str">
        <f>IF(G18="","",G18+H18)</f>
        <v/>
      </c>
      <c r="G18" s="502"/>
      <c r="H18" s="503"/>
      <c r="I18" s="118" t="s">
        <v>105</v>
      </c>
      <c r="J18" s="124"/>
    </row>
    <row r="19" spans="1:15" ht="14.45" customHeight="1" x14ac:dyDescent="0.4">
      <c r="A19" s="505"/>
      <c r="B19" s="508"/>
      <c r="C19" s="484"/>
      <c r="D19" s="486"/>
      <c r="E19" s="488"/>
      <c r="F19" s="490"/>
      <c r="G19" s="476"/>
      <c r="H19" s="478"/>
      <c r="I19" s="116" t="s">
        <v>89</v>
      </c>
      <c r="J19" s="120"/>
      <c r="M19" s="47"/>
      <c r="N19" s="47"/>
      <c r="O19" s="47"/>
    </row>
    <row r="20" spans="1:15" ht="14.45" customHeight="1" x14ac:dyDescent="0.4">
      <c r="A20" s="505"/>
      <c r="B20" s="508"/>
      <c r="C20" s="484"/>
      <c r="D20" s="486"/>
      <c r="E20" s="488"/>
      <c r="F20" s="490"/>
      <c r="G20" s="476"/>
      <c r="H20" s="478"/>
      <c r="I20" s="116" t="s">
        <v>106</v>
      </c>
      <c r="J20" s="120"/>
      <c r="M20" s="47"/>
      <c r="N20" s="47"/>
      <c r="O20" s="47"/>
    </row>
    <row r="21" spans="1:15" ht="14.45" customHeight="1" x14ac:dyDescent="0.4">
      <c r="A21" s="505"/>
      <c r="B21" s="508"/>
      <c r="C21" s="484"/>
      <c r="D21" s="486"/>
      <c r="E21" s="488"/>
      <c r="F21" s="490"/>
      <c r="G21" s="476"/>
      <c r="H21" s="478"/>
      <c r="I21" s="116" t="s">
        <v>93</v>
      </c>
      <c r="J21" s="120"/>
    </row>
    <row r="22" spans="1:15" ht="14.45" customHeight="1" x14ac:dyDescent="0.4">
      <c r="A22" s="506"/>
      <c r="B22" s="509"/>
      <c r="C22" s="485"/>
      <c r="D22" s="487"/>
      <c r="E22" s="489"/>
      <c r="F22" s="491"/>
      <c r="G22" s="477"/>
      <c r="H22" s="479"/>
      <c r="I22" s="117" t="s">
        <v>96</v>
      </c>
      <c r="J22" s="121"/>
    </row>
    <row r="23" spans="1:15" ht="14.45" customHeight="1" x14ac:dyDescent="0.4">
      <c r="A23" s="504"/>
      <c r="B23" s="507"/>
      <c r="C23" s="510"/>
      <c r="D23" s="511"/>
      <c r="E23" s="512"/>
      <c r="F23" s="513" t="str">
        <f>IF(G23="","",G23+H23)</f>
        <v/>
      </c>
      <c r="G23" s="502"/>
      <c r="H23" s="503"/>
      <c r="I23" s="118" t="s">
        <v>105</v>
      </c>
      <c r="J23" s="124"/>
    </row>
    <row r="24" spans="1:15" ht="14.45" customHeight="1" x14ac:dyDescent="0.4">
      <c r="A24" s="505"/>
      <c r="B24" s="508"/>
      <c r="C24" s="484"/>
      <c r="D24" s="486"/>
      <c r="E24" s="488"/>
      <c r="F24" s="490"/>
      <c r="G24" s="476"/>
      <c r="H24" s="478"/>
      <c r="I24" s="116" t="s">
        <v>89</v>
      </c>
      <c r="J24" s="120"/>
    </row>
    <row r="25" spans="1:15" ht="14.45" customHeight="1" x14ac:dyDescent="0.4">
      <c r="A25" s="505"/>
      <c r="B25" s="508"/>
      <c r="C25" s="484"/>
      <c r="D25" s="486"/>
      <c r="E25" s="488"/>
      <c r="F25" s="490"/>
      <c r="G25" s="476"/>
      <c r="H25" s="478"/>
      <c r="I25" s="116" t="s">
        <v>106</v>
      </c>
      <c r="J25" s="120"/>
    </row>
    <row r="26" spans="1:15" ht="14.45" customHeight="1" x14ac:dyDescent="0.4">
      <c r="A26" s="505"/>
      <c r="B26" s="508"/>
      <c r="C26" s="484"/>
      <c r="D26" s="486"/>
      <c r="E26" s="488"/>
      <c r="F26" s="490"/>
      <c r="G26" s="476"/>
      <c r="H26" s="478"/>
      <c r="I26" s="116" t="s">
        <v>93</v>
      </c>
      <c r="J26" s="120"/>
    </row>
    <row r="27" spans="1:15" ht="14.45" customHeight="1" x14ac:dyDescent="0.4">
      <c r="A27" s="506"/>
      <c r="B27" s="509"/>
      <c r="C27" s="485"/>
      <c r="D27" s="487"/>
      <c r="E27" s="489"/>
      <c r="F27" s="491"/>
      <c r="G27" s="477"/>
      <c r="H27" s="479"/>
      <c r="I27" s="117" t="s">
        <v>96</v>
      </c>
      <c r="J27" s="121"/>
    </row>
    <row r="28" spans="1:15" ht="14.45" customHeight="1" x14ac:dyDescent="0.4">
      <c r="A28" s="504"/>
      <c r="B28" s="507"/>
      <c r="C28" s="510"/>
      <c r="D28" s="511"/>
      <c r="E28" s="512"/>
      <c r="F28" s="513" t="str">
        <f>IF(G28="","",G28+H28)</f>
        <v/>
      </c>
      <c r="G28" s="502"/>
      <c r="H28" s="503"/>
      <c r="I28" s="118" t="s">
        <v>105</v>
      </c>
      <c r="J28" s="124"/>
    </row>
    <row r="29" spans="1:15" ht="14.45" customHeight="1" x14ac:dyDescent="0.4">
      <c r="A29" s="505"/>
      <c r="B29" s="508"/>
      <c r="C29" s="484"/>
      <c r="D29" s="486"/>
      <c r="E29" s="488"/>
      <c r="F29" s="490"/>
      <c r="G29" s="476"/>
      <c r="H29" s="478"/>
      <c r="I29" s="116" t="s">
        <v>89</v>
      </c>
      <c r="J29" s="120"/>
    </row>
    <row r="30" spans="1:15" ht="14.45" customHeight="1" x14ac:dyDescent="0.4">
      <c r="A30" s="505"/>
      <c r="B30" s="508"/>
      <c r="C30" s="484"/>
      <c r="D30" s="486"/>
      <c r="E30" s="488"/>
      <c r="F30" s="490"/>
      <c r="G30" s="476"/>
      <c r="H30" s="478"/>
      <c r="I30" s="116" t="s">
        <v>106</v>
      </c>
      <c r="J30" s="120"/>
    </row>
    <row r="31" spans="1:15" ht="14.45" customHeight="1" x14ac:dyDescent="0.4">
      <c r="A31" s="505"/>
      <c r="B31" s="508"/>
      <c r="C31" s="484"/>
      <c r="D31" s="486"/>
      <c r="E31" s="488"/>
      <c r="F31" s="490"/>
      <c r="G31" s="476"/>
      <c r="H31" s="478"/>
      <c r="I31" s="116" t="s">
        <v>93</v>
      </c>
      <c r="J31" s="120"/>
    </row>
    <row r="32" spans="1:15" ht="14.45" customHeight="1" x14ac:dyDescent="0.4">
      <c r="A32" s="506"/>
      <c r="B32" s="509"/>
      <c r="C32" s="485"/>
      <c r="D32" s="487"/>
      <c r="E32" s="489"/>
      <c r="F32" s="491"/>
      <c r="G32" s="477"/>
      <c r="H32" s="479"/>
      <c r="I32" s="117" t="s">
        <v>96</v>
      </c>
      <c r="J32" s="121"/>
    </row>
    <row r="33" spans="1:10" ht="14.45" customHeight="1" x14ac:dyDescent="0.4">
      <c r="A33" s="504"/>
      <c r="B33" s="507"/>
      <c r="C33" s="510"/>
      <c r="D33" s="511"/>
      <c r="E33" s="512"/>
      <c r="F33" s="513" t="str">
        <f>IF(G33="","",G33+H33)</f>
        <v/>
      </c>
      <c r="G33" s="502"/>
      <c r="H33" s="503"/>
      <c r="I33" s="118" t="s">
        <v>105</v>
      </c>
      <c r="J33" s="124"/>
    </row>
    <row r="34" spans="1:10" ht="14.45" customHeight="1" x14ac:dyDescent="0.4">
      <c r="A34" s="505"/>
      <c r="B34" s="508"/>
      <c r="C34" s="484"/>
      <c r="D34" s="486"/>
      <c r="E34" s="488"/>
      <c r="F34" s="490"/>
      <c r="G34" s="476"/>
      <c r="H34" s="478"/>
      <c r="I34" s="116" t="s">
        <v>89</v>
      </c>
      <c r="J34" s="120"/>
    </row>
    <row r="35" spans="1:10" ht="14.45" customHeight="1" x14ac:dyDescent="0.4">
      <c r="A35" s="505"/>
      <c r="B35" s="508"/>
      <c r="C35" s="484"/>
      <c r="D35" s="486"/>
      <c r="E35" s="488"/>
      <c r="F35" s="490"/>
      <c r="G35" s="476"/>
      <c r="H35" s="478"/>
      <c r="I35" s="116" t="s">
        <v>106</v>
      </c>
      <c r="J35" s="120"/>
    </row>
    <row r="36" spans="1:10" ht="14.45" customHeight="1" x14ac:dyDescent="0.4">
      <c r="A36" s="505"/>
      <c r="B36" s="508"/>
      <c r="C36" s="484"/>
      <c r="D36" s="486"/>
      <c r="E36" s="488"/>
      <c r="F36" s="490"/>
      <c r="G36" s="476"/>
      <c r="H36" s="478"/>
      <c r="I36" s="116" t="s">
        <v>93</v>
      </c>
      <c r="J36" s="120"/>
    </row>
    <row r="37" spans="1:10" ht="14.45" customHeight="1" x14ac:dyDescent="0.4">
      <c r="A37" s="506"/>
      <c r="B37" s="509"/>
      <c r="C37" s="485"/>
      <c r="D37" s="487"/>
      <c r="E37" s="489"/>
      <c r="F37" s="491"/>
      <c r="G37" s="477"/>
      <c r="H37" s="479"/>
      <c r="I37" s="117" t="s">
        <v>96</v>
      </c>
      <c r="J37" s="121"/>
    </row>
    <row r="38" spans="1:10" ht="14.45" customHeight="1" x14ac:dyDescent="0.4">
      <c r="A38" s="504"/>
      <c r="B38" s="507"/>
      <c r="C38" s="510"/>
      <c r="D38" s="511"/>
      <c r="E38" s="512"/>
      <c r="F38" s="513" t="str">
        <f>IF(G38="","",G38+H38)</f>
        <v/>
      </c>
      <c r="G38" s="502"/>
      <c r="H38" s="503"/>
      <c r="I38" s="118" t="s">
        <v>105</v>
      </c>
      <c r="J38" s="124"/>
    </row>
    <row r="39" spans="1:10" ht="14.45" customHeight="1" x14ac:dyDescent="0.4">
      <c r="A39" s="505"/>
      <c r="B39" s="508"/>
      <c r="C39" s="484"/>
      <c r="D39" s="486"/>
      <c r="E39" s="488"/>
      <c r="F39" s="490"/>
      <c r="G39" s="476"/>
      <c r="H39" s="478"/>
      <c r="I39" s="116" t="s">
        <v>89</v>
      </c>
      <c r="J39" s="120"/>
    </row>
    <row r="40" spans="1:10" ht="14.45" customHeight="1" x14ac:dyDescent="0.4">
      <c r="A40" s="505"/>
      <c r="B40" s="508"/>
      <c r="C40" s="484"/>
      <c r="D40" s="486"/>
      <c r="E40" s="488"/>
      <c r="F40" s="490"/>
      <c r="G40" s="476"/>
      <c r="H40" s="478"/>
      <c r="I40" s="116" t="s">
        <v>106</v>
      </c>
      <c r="J40" s="120"/>
    </row>
    <row r="41" spans="1:10" ht="14.45" customHeight="1" x14ac:dyDescent="0.4">
      <c r="A41" s="505"/>
      <c r="B41" s="508"/>
      <c r="C41" s="484"/>
      <c r="D41" s="486"/>
      <c r="E41" s="488"/>
      <c r="F41" s="490"/>
      <c r="G41" s="476"/>
      <c r="H41" s="478"/>
      <c r="I41" s="116" t="s">
        <v>93</v>
      </c>
      <c r="J41" s="120"/>
    </row>
    <row r="42" spans="1:10" ht="14.45" customHeight="1" x14ac:dyDescent="0.4">
      <c r="A42" s="506"/>
      <c r="B42" s="509"/>
      <c r="C42" s="485"/>
      <c r="D42" s="487"/>
      <c r="E42" s="489"/>
      <c r="F42" s="514"/>
      <c r="G42" s="515"/>
      <c r="H42" s="479"/>
      <c r="I42" s="117" t="s">
        <v>96</v>
      </c>
      <c r="J42" s="121"/>
    </row>
    <row r="43" spans="1:10" ht="14.25" customHeight="1" x14ac:dyDescent="0.4">
      <c r="B43" s="48"/>
      <c r="C43" s="48"/>
      <c r="D43" s="49"/>
      <c r="E43" s="136" t="s">
        <v>88</v>
      </c>
      <c r="F43" s="181">
        <f>SUMIF($A$5:$A$42,E43,$F$5:$F$42)</f>
        <v>0</v>
      </c>
      <c r="G43" s="182">
        <f>SUMIF($A$5:$A$42,E43,$G$5:$G$42)</f>
        <v>0</v>
      </c>
      <c r="H43" s="183"/>
      <c r="I43" s="50"/>
    </row>
    <row r="44" spans="1:10" ht="15.75" customHeight="1" x14ac:dyDescent="0.4">
      <c r="B44" s="48"/>
      <c r="C44" s="48"/>
      <c r="D44" s="49"/>
      <c r="E44" s="199" t="s">
        <v>184</v>
      </c>
      <c r="F44" s="184">
        <f>SUMIF($A$5:$A$42,E44,$F$5:$F$42)</f>
        <v>0</v>
      </c>
      <c r="G44" s="185">
        <f>SUMIF($A$5:$A$42,E44,$G$5:$G$42)</f>
        <v>0</v>
      </c>
      <c r="H44" s="174"/>
    </row>
    <row r="45" spans="1:10" ht="15.75" customHeight="1" x14ac:dyDescent="0.4">
      <c r="B45" s="49"/>
      <c r="C45" s="49"/>
      <c r="D45" s="49"/>
      <c r="E45" s="137" t="s">
        <v>181</v>
      </c>
      <c r="F45" s="184">
        <f>SUMIF($A$5:$A$42,E45,$F$5:$F$42)</f>
        <v>0</v>
      </c>
      <c r="G45" s="185">
        <f>SUMIF($A$5:$A$42,E45,$G$5:$G$42)</f>
        <v>0</v>
      </c>
      <c r="H45" s="174"/>
    </row>
    <row r="46" spans="1:10" ht="16.5" customHeight="1" x14ac:dyDescent="0.4">
      <c r="B46" s="49"/>
      <c r="C46" s="49"/>
      <c r="D46" s="49"/>
      <c r="E46" s="138" t="s">
        <v>94</v>
      </c>
      <c r="F46" s="186">
        <f>SUMIF($A$5:$A$42,E46,$F$5:$F$42)</f>
        <v>0</v>
      </c>
      <c r="G46" s="187">
        <f>SUMIF($A$5:$A$42,E46,$G$5:$G$42)</f>
        <v>0</v>
      </c>
      <c r="H46" s="174"/>
    </row>
    <row r="47" spans="1:10" ht="16.5" customHeight="1" x14ac:dyDescent="0.4">
      <c r="B47" s="59"/>
      <c r="C47" s="59"/>
      <c r="D47" s="59"/>
      <c r="E47" s="139" t="s">
        <v>69</v>
      </c>
      <c r="F47" s="188">
        <f>SUM(F43:F46)</f>
        <v>0</v>
      </c>
      <c r="G47" s="189">
        <f>SUM(G43:G46)</f>
        <v>0</v>
      </c>
      <c r="H47" s="190"/>
    </row>
    <row r="48" spans="1:10" ht="13.5" customHeight="1" x14ac:dyDescent="0.4">
      <c r="B48" s="516" t="s">
        <v>149</v>
      </c>
      <c r="C48" s="516"/>
      <c r="D48" s="516"/>
      <c r="E48" s="516"/>
      <c r="F48" s="516"/>
      <c r="G48" s="516"/>
      <c r="H48" s="516"/>
      <c r="I48" s="516"/>
      <c r="J48" s="516"/>
    </row>
    <row r="49" spans="6:6" x14ac:dyDescent="0.4">
      <c r="F49" s="51"/>
    </row>
    <row r="50" spans="6:6" x14ac:dyDescent="0.4">
      <c r="F50" s="51"/>
    </row>
    <row r="51" spans="6:6" x14ac:dyDescent="0.4">
      <c r="F51" s="51"/>
    </row>
    <row r="52" spans="6:6" x14ac:dyDescent="0.4">
      <c r="F52" s="51"/>
    </row>
    <row r="53" spans="6:6" x14ac:dyDescent="0.4">
      <c r="F53" s="51"/>
    </row>
    <row r="54" spans="6:6" x14ac:dyDescent="0.4">
      <c r="F54" s="51"/>
    </row>
  </sheetData>
  <sheetProtection sheet="1" objects="1" scenarios="1"/>
  <mergeCells count="72"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5:F7"/>
    <mergeCell ref="A1:J1"/>
    <mergeCell ref="A2:B2"/>
    <mergeCell ref="C2:F2"/>
    <mergeCell ref="A3:B3"/>
    <mergeCell ref="C3:F3"/>
    <mergeCell ref="A4:B4"/>
    <mergeCell ref="I4:J4"/>
  </mergeCells>
  <phoneticPr fontId="2"/>
  <conditionalFormatting sqref="E5:E42">
    <cfRule type="cellIs" dxfId="9" priority="1" operator="equal">
      <formula>"現"</formula>
    </cfRule>
  </conditionalFormatting>
  <conditionalFormatting sqref="E8 E13 E18 E23 E28 E33 E38">
    <cfRule type="cellIs" dxfId="8" priority="2" stopIfTrue="1" operator="equal">
      <formula>"振"</formula>
    </cfRule>
  </conditionalFormatting>
  <dataValidations count="18">
    <dataValidation type="list" allowBlank="1" showInputMessage="1" showErrorMessage="1" sqref="D38:D42" xr:uid="{00000000-0002-0000-0900-000000000000}">
      <formula1>INDIRECT($A$38)</formula1>
    </dataValidation>
    <dataValidation type="list" allowBlank="1" showInputMessage="1" showErrorMessage="1" sqref="D33:D37" xr:uid="{00000000-0002-0000-0900-000001000000}">
      <formula1>INDIRECT($A$33)</formula1>
    </dataValidation>
    <dataValidation type="list" allowBlank="1" showInputMessage="1" showErrorMessage="1" sqref="D28:D32" xr:uid="{00000000-0002-0000-0900-000002000000}">
      <formula1>INDIRECT($A$28)</formula1>
    </dataValidation>
    <dataValidation type="list" allowBlank="1" showInputMessage="1" showErrorMessage="1" sqref="D23:D27" xr:uid="{00000000-0002-0000-0900-000003000000}">
      <formula1>INDIRECT($A$23)</formula1>
    </dataValidation>
    <dataValidation type="list" allowBlank="1" showInputMessage="1" showErrorMessage="1" sqref="D18:D22" xr:uid="{00000000-0002-0000-0900-000004000000}">
      <formula1>INDIRECT($A$18)</formula1>
    </dataValidation>
    <dataValidation type="list" allowBlank="1" showInputMessage="1" showErrorMessage="1" prompt="経費区分を選択してください" sqref="A8:A42" xr:uid="{00000000-0002-0000-0900-000005000000}">
      <formula1>費用名</formula1>
    </dataValidation>
    <dataValidation type="list" allowBlank="1" showInputMessage="1" showErrorMessage="1" sqref="D13:D17" xr:uid="{00000000-0002-0000-0900-000006000000}">
      <formula1>INDIRECT($A$13)</formula1>
    </dataValidation>
    <dataValidation allowBlank="1" showInputMessage="1" showErrorMessage="1" prompt="入力不要_x000a_(自動計算されます)" sqref="F5:F42" xr:uid="{00000000-0002-0000-0900-000007000000}"/>
    <dataValidation type="list" allowBlank="1" showInputMessage="1" showErrorMessage="1" prompt="該当する内容をプルダウンで選択" sqref="D5:D7" xr:uid="{00000000-0002-0000-0900-000009000000}">
      <formula1>INDIRECT(A5)</formula1>
    </dataValidation>
    <dataValidation allowBlank="1" showInputMessage="1" showErrorMessage="1" prompt="西暦年/月/日　を半角で入力_x000a_例）_x000a_2024年4月1日_x000a_→2024/4/1" sqref="H2:H3 J2:J3" xr:uid="{00000000-0002-0000-0900-00000A000000}"/>
    <dataValidation allowBlank="1" showInputMessage="1" showErrorMessage="1" prompt="納品日を記入_x000a__x000a_西暦年/月/日_x000a_例）2024年4月1日_x000a_→2024/4/1" sqref="J10 J15 J20 J25 J30 J35 J40" xr:uid="{00000000-0002-0000-0900-00000B000000}"/>
    <dataValidation allowBlank="1" showInputMessage="1" showErrorMessage="1" prompt="見積書の日付を記入_x000a__x000a_西暦年/月/日_x000a_例）2024年4月1日_x000a_→2024/4/1" sqref="J8 J13 J18 J23 J28 J33 J38" xr:uid="{00000000-0002-0000-0900-00000C000000}"/>
    <dataValidation allowBlank="1" showInputMessage="1" showErrorMessage="1" prompt="振込日を記入_x000a__x000a_西暦年/月/日_x000a_例）2024年4月1日_x000a_→2024/4/1" sqref="J7 J12 J17 J22 J27 J32 J37 J42" xr:uid="{00000000-0002-0000-0900-00000D000000}"/>
    <dataValidation allowBlank="1" showInputMessage="1" showErrorMessage="1" prompt="請求書の日付を記入_x000a__x000a_西暦年/月/日_x000a_例）2024年4月1日_x000a_→2024/4/1" sqref="J6 J11 J16 J21 J26 J31 J36 J41" xr:uid="{00000000-0002-0000-0900-00000E000000}"/>
    <dataValidation allowBlank="1" showInputMessage="1" showErrorMessage="1" prompt="契約書の日付を記入_x000a__x000a_西暦年/月/日_x000a_例）2024年4月1日_x000a_→2024/4/1" sqref="J5 J9 J14 J19 J24 J29 J34 J39" xr:uid="{00000000-0002-0000-0900-00000F000000}"/>
    <dataValidation type="list" allowBlank="1" showInputMessage="1" showErrorMessage="1" sqref="D8:D12" xr:uid="{00000000-0002-0000-0900-000010000000}">
      <formula1>INDIRECT($A$8)</formula1>
    </dataValidation>
    <dataValidation type="list" allowBlank="1" showInputMessage="1" showErrorMessage="1" prompt="支払手段を選んでください" sqref="E5:E42" xr:uid="{00000000-0002-0000-0900-000011000000}">
      <formula1>"振,現,クレ,手,小"</formula1>
    </dataValidation>
    <dataValidation type="list" allowBlank="1" showInputMessage="1" showErrorMessage="1" prompt="同じ費目を複数申請する場合、連番にしてください" sqref="B8:B42" xr:uid="{3DB28613-DDE3-42DF-B79F-02A1F922E5E7}">
      <formula1>"1,2,3,4,5,6,7,8,9,10"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4" tint="0.79998168889431442"/>
  </sheetPr>
  <dimension ref="A1:AF54"/>
  <sheetViews>
    <sheetView view="pageBreakPreview" zoomScale="90" zoomScaleNormal="70" zoomScaleSheetLayoutView="90" workbookViewId="0">
      <selection activeCell="C39" sqref="C39:V42"/>
    </sheetView>
  </sheetViews>
  <sheetFormatPr defaultColWidth="9" defaultRowHeight="18" x14ac:dyDescent="0.4"/>
  <cols>
    <col min="1" max="1" width="3.25" style="44" customWidth="1"/>
    <col min="2" max="2" width="3.125" style="45" customWidth="1"/>
    <col min="3" max="3" width="14.125" style="51" customWidth="1"/>
    <col min="4" max="4" width="9.625" style="51" customWidth="1"/>
    <col min="5" max="5" width="4.125" style="51" customWidth="1"/>
    <col min="6" max="7" width="10.875" style="46" customWidth="1"/>
    <col min="8" max="8" width="10.375" style="46" customWidth="1"/>
    <col min="9" max="9" width="3.875" style="46" customWidth="1"/>
    <col min="10" max="10" width="9.75" style="46" customWidth="1"/>
    <col min="11" max="11" width="5.25" style="25" customWidth="1"/>
    <col min="12" max="12" width="4.75" style="25" customWidth="1"/>
    <col min="13" max="28" width="9" style="25"/>
    <col min="29" max="29" width="13.75" style="25" customWidth="1"/>
    <col min="30" max="30" width="12.625" style="25" customWidth="1"/>
    <col min="31" max="16384" width="9" style="25"/>
  </cols>
  <sheetData>
    <row r="1" spans="1:32" ht="12" customHeight="1" x14ac:dyDescent="0.4">
      <c r="A1" s="492" t="s">
        <v>127</v>
      </c>
      <c r="B1" s="492"/>
      <c r="C1" s="492"/>
      <c r="D1" s="492"/>
      <c r="E1" s="492"/>
      <c r="F1" s="492"/>
      <c r="G1" s="492"/>
      <c r="H1" s="492"/>
      <c r="I1" s="492"/>
      <c r="J1" s="492"/>
    </row>
    <row r="2" spans="1:32" ht="20.100000000000001" customHeight="1" x14ac:dyDescent="0.4">
      <c r="A2" s="493" t="s">
        <v>79</v>
      </c>
      <c r="B2" s="494"/>
      <c r="C2" s="495" t="s">
        <v>153</v>
      </c>
      <c r="D2" s="496"/>
      <c r="E2" s="496"/>
      <c r="F2" s="497"/>
      <c r="G2" s="134" t="s">
        <v>80</v>
      </c>
      <c r="H2" s="167"/>
      <c r="I2" s="43" t="s">
        <v>3</v>
      </c>
      <c r="J2" s="168"/>
    </row>
    <row r="3" spans="1:32" ht="21" customHeight="1" x14ac:dyDescent="0.4">
      <c r="A3" s="498" t="s">
        <v>0</v>
      </c>
      <c r="B3" s="499"/>
      <c r="C3" s="500"/>
      <c r="D3" s="500"/>
      <c r="E3" s="500"/>
      <c r="F3" s="501"/>
      <c r="G3" s="134" t="s">
        <v>81</v>
      </c>
      <c r="H3" s="167"/>
      <c r="I3" s="43" t="s">
        <v>3</v>
      </c>
      <c r="J3" s="168"/>
    </row>
    <row r="4" spans="1:32" s="47" customFormat="1" ht="16.5" customHeight="1" x14ac:dyDescent="0.4">
      <c r="A4" s="523" t="s">
        <v>186</v>
      </c>
      <c r="B4" s="524"/>
      <c r="C4" s="54" t="s">
        <v>83</v>
      </c>
      <c r="D4" s="55" t="s">
        <v>42</v>
      </c>
      <c r="E4" s="56" t="s">
        <v>96</v>
      </c>
      <c r="F4" s="57" t="s">
        <v>84</v>
      </c>
      <c r="G4" s="54" t="s">
        <v>85</v>
      </c>
      <c r="H4" s="55" t="s">
        <v>86</v>
      </c>
      <c r="I4" s="517" t="s">
        <v>87</v>
      </c>
      <c r="J4" s="518"/>
      <c r="AA4" s="47" t="s">
        <v>82</v>
      </c>
      <c r="AD4" s="25"/>
      <c r="AE4" s="25"/>
    </row>
    <row r="5" spans="1:32" ht="14.45" customHeight="1" x14ac:dyDescent="0.4">
      <c r="A5" s="519" t="s">
        <v>88</v>
      </c>
      <c r="B5" s="521">
        <v>5</v>
      </c>
      <c r="C5" s="484"/>
      <c r="D5" s="486"/>
      <c r="E5" s="488"/>
      <c r="F5" s="490" t="str">
        <f>IF(G5="","",G5+H5)</f>
        <v/>
      </c>
      <c r="G5" s="476"/>
      <c r="H5" s="478"/>
      <c r="I5" s="116" t="s">
        <v>89</v>
      </c>
      <c r="J5" s="120"/>
      <c r="AA5" s="47" t="s">
        <v>88</v>
      </c>
      <c r="AB5" s="38" t="s">
        <v>90</v>
      </c>
      <c r="AC5" s="38" t="s">
        <v>91</v>
      </c>
      <c r="AD5" s="38" t="s">
        <v>92</v>
      </c>
      <c r="AE5" s="38" t="s">
        <v>179</v>
      </c>
    </row>
    <row r="6" spans="1:32" ht="14.45" customHeight="1" x14ac:dyDescent="0.4">
      <c r="A6" s="519"/>
      <c r="B6" s="521"/>
      <c r="C6" s="484"/>
      <c r="D6" s="486"/>
      <c r="E6" s="488"/>
      <c r="F6" s="490"/>
      <c r="G6" s="476"/>
      <c r="H6" s="478"/>
      <c r="I6" s="116" t="s">
        <v>93</v>
      </c>
      <c r="J6" s="120"/>
      <c r="AA6" s="47" t="s">
        <v>94</v>
      </c>
      <c r="AB6" s="38" t="s">
        <v>95</v>
      </c>
    </row>
    <row r="7" spans="1:32" ht="14.45" customHeight="1" x14ac:dyDescent="0.4">
      <c r="A7" s="520"/>
      <c r="B7" s="522"/>
      <c r="C7" s="485"/>
      <c r="D7" s="487"/>
      <c r="E7" s="489"/>
      <c r="F7" s="491"/>
      <c r="G7" s="477"/>
      <c r="H7" s="479"/>
      <c r="I7" s="117" t="s">
        <v>96</v>
      </c>
      <c r="J7" s="121"/>
      <c r="AA7" s="47" t="s">
        <v>182</v>
      </c>
      <c r="AB7" s="25" t="s">
        <v>97</v>
      </c>
      <c r="AC7" s="38" t="s">
        <v>98</v>
      </c>
      <c r="AD7" s="38" t="s">
        <v>99</v>
      </c>
      <c r="AE7" s="38" t="s">
        <v>100</v>
      </c>
      <c r="AF7" s="38" t="s">
        <v>101</v>
      </c>
    </row>
    <row r="8" spans="1:32" ht="14.45" customHeight="1" x14ac:dyDescent="0.4">
      <c r="A8" s="504"/>
      <c r="B8" s="507"/>
      <c r="C8" s="510"/>
      <c r="D8" s="511"/>
      <c r="E8" s="512"/>
      <c r="F8" s="513" t="str">
        <f>IF(G8="","",G8+H8)</f>
        <v/>
      </c>
      <c r="G8" s="502"/>
      <c r="H8" s="503"/>
      <c r="I8" s="118" t="s">
        <v>105</v>
      </c>
      <c r="J8" s="124"/>
      <c r="AA8" s="47" t="s">
        <v>181</v>
      </c>
      <c r="AB8" s="38" t="s">
        <v>102</v>
      </c>
      <c r="AC8" s="38" t="s">
        <v>103</v>
      </c>
      <c r="AD8" s="38" t="s">
        <v>104</v>
      </c>
      <c r="AE8" s="38"/>
      <c r="AF8" s="38"/>
    </row>
    <row r="9" spans="1:32" ht="14.45" customHeight="1" x14ac:dyDescent="0.4">
      <c r="A9" s="505"/>
      <c r="B9" s="508"/>
      <c r="C9" s="484"/>
      <c r="D9" s="486"/>
      <c r="E9" s="488"/>
      <c r="F9" s="490"/>
      <c r="G9" s="476"/>
      <c r="H9" s="478"/>
      <c r="I9" s="116" t="s">
        <v>89</v>
      </c>
      <c r="J9" s="120"/>
      <c r="AA9" s="47"/>
      <c r="AC9" s="38"/>
      <c r="AD9" s="38"/>
      <c r="AE9" s="38"/>
      <c r="AF9" s="38"/>
    </row>
    <row r="10" spans="1:32" ht="14.45" customHeight="1" x14ac:dyDescent="0.4">
      <c r="A10" s="505"/>
      <c r="B10" s="508"/>
      <c r="C10" s="484"/>
      <c r="D10" s="486"/>
      <c r="E10" s="488"/>
      <c r="F10" s="490"/>
      <c r="G10" s="476"/>
      <c r="H10" s="478"/>
      <c r="I10" s="116" t="s">
        <v>106</v>
      </c>
      <c r="J10" s="120"/>
    </row>
    <row r="11" spans="1:32" ht="14.45" customHeight="1" x14ac:dyDescent="0.4">
      <c r="A11" s="505"/>
      <c r="B11" s="508"/>
      <c r="C11" s="484"/>
      <c r="D11" s="486"/>
      <c r="E11" s="488"/>
      <c r="F11" s="490"/>
      <c r="G11" s="476"/>
      <c r="H11" s="478"/>
      <c r="I11" s="116" t="s">
        <v>93</v>
      </c>
      <c r="J11" s="120"/>
    </row>
    <row r="12" spans="1:32" ht="14.45" customHeight="1" x14ac:dyDescent="0.4">
      <c r="A12" s="506"/>
      <c r="B12" s="509"/>
      <c r="C12" s="485"/>
      <c r="D12" s="487"/>
      <c r="E12" s="489"/>
      <c r="F12" s="491"/>
      <c r="G12" s="477"/>
      <c r="H12" s="479"/>
      <c r="I12" s="117" t="s">
        <v>96</v>
      </c>
      <c r="J12" s="121"/>
    </row>
    <row r="13" spans="1:32" ht="14.45" customHeight="1" x14ac:dyDescent="0.4">
      <c r="A13" s="504"/>
      <c r="B13" s="507"/>
      <c r="C13" s="510"/>
      <c r="D13" s="511"/>
      <c r="E13" s="512"/>
      <c r="F13" s="513" t="str">
        <f>IF(G13="","",G13+H13)</f>
        <v/>
      </c>
      <c r="G13" s="502"/>
      <c r="H13" s="503"/>
      <c r="I13" s="118" t="s">
        <v>105</v>
      </c>
      <c r="J13" s="124"/>
    </row>
    <row r="14" spans="1:32" ht="14.45" customHeight="1" x14ac:dyDescent="0.4">
      <c r="A14" s="505"/>
      <c r="B14" s="508"/>
      <c r="C14" s="484"/>
      <c r="D14" s="486"/>
      <c r="E14" s="488"/>
      <c r="F14" s="490"/>
      <c r="G14" s="476"/>
      <c r="H14" s="478"/>
      <c r="I14" s="116" t="s">
        <v>89</v>
      </c>
      <c r="J14" s="120"/>
    </row>
    <row r="15" spans="1:32" ht="14.45" customHeight="1" x14ac:dyDescent="0.4">
      <c r="A15" s="505"/>
      <c r="B15" s="508"/>
      <c r="C15" s="484"/>
      <c r="D15" s="486"/>
      <c r="E15" s="488"/>
      <c r="F15" s="490"/>
      <c r="G15" s="476"/>
      <c r="H15" s="478"/>
      <c r="I15" s="116" t="s">
        <v>106</v>
      </c>
      <c r="J15" s="120"/>
    </row>
    <row r="16" spans="1:32" ht="14.45" customHeight="1" x14ac:dyDescent="0.4">
      <c r="A16" s="505"/>
      <c r="B16" s="508"/>
      <c r="C16" s="484"/>
      <c r="D16" s="486"/>
      <c r="E16" s="488"/>
      <c r="F16" s="490"/>
      <c r="G16" s="476"/>
      <c r="H16" s="478"/>
      <c r="I16" s="116" t="s">
        <v>93</v>
      </c>
      <c r="J16" s="120"/>
    </row>
    <row r="17" spans="1:15" ht="14.45" customHeight="1" x14ac:dyDescent="0.4">
      <c r="A17" s="506"/>
      <c r="B17" s="509"/>
      <c r="C17" s="485"/>
      <c r="D17" s="487"/>
      <c r="E17" s="489"/>
      <c r="F17" s="491"/>
      <c r="G17" s="477"/>
      <c r="H17" s="479"/>
      <c r="I17" s="117" t="s">
        <v>96</v>
      </c>
      <c r="J17" s="121"/>
    </row>
    <row r="18" spans="1:15" ht="14.45" customHeight="1" x14ac:dyDescent="0.4">
      <c r="A18" s="504"/>
      <c r="B18" s="507"/>
      <c r="C18" s="510"/>
      <c r="D18" s="511"/>
      <c r="E18" s="512"/>
      <c r="F18" s="513" t="str">
        <f>IF(G18="","",G18+H18)</f>
        <v/>
      </c>
      <c r="G18" s="502"/>
      <c r="H18" s="503"/>
      <c r="I18" s="118" t="s">
        <v>105</v>
      </c>
      <c r="J18" s="124"/>
    </row>
    <row r="19" spans="1:15" ht="14.45" customHeight="1" x14ac:dyDescent="0.4">
      <c r="A19" s="505"/>
      <c r="B19" s="508"/>
      <c r="C19" s="484"/>
      <c r="D19" s="486"/>
      <c r="E19" s="488"/>
      <c r="F19" s="490"/>
      <c r="G19" s="476"/>
      <c r="H19" s="478"/>
      <c r="I19" s="116" t="s">
        <v>89</v>
      </c>
      <c r="J19" s="120"/>
      <c r="M19" s="47"/>
      <c r="N19" s="47"/>
      <c r="O19" s="47"/>
    </row>
    <row r="20" spans="1:15" ht="14.45" customHeight="1" x14ac:dyDescent="0.4">
      <c r="A20" s="505"/>
      <c r="B20" s="508"/>
      <c r="C20" s="484"/>
      <c r="D20" s="486"/>
      <c r="E20" s="488"/>
      <c r="F20" s="490"/>
      <c r="G20" s="476"/>
      <c r="H20" s="478"/>
      <c r="I20" s="116" t="s">
        <v>106</v>
      </c>
      <c r="J20" s="120"/>
      <c r="M20" s="47"/>
      <c r="N20" s="47"/>
      <c r="O20" s="47"/>
    </row>
    <row r="21" spans="1:15" ht="14.45" customHeight="1" x14ac:dyDescent="0.4">
      <c r="A21" s="505"/>
      <c r="B21" s="508"/>
      <c r="C21" s="484"/>
      <c r="D21" s="486"/>
      <c r="E21" s="488"/>
      <c r="F21" s="490"/>
      <c r="G21" s="476"/>
      <c r="H21" s="478"/>
      <c r="I21" s="116" t="s">
        <v>93</v>
      </c>
      <c r="J21" s="120"/>
    </row>
    <row r="22" spans="1:15" ht="14.45" customHeight="1" x14ac:dyDescent="0.4">
      <c r="A22" s="506"/>
      <c r="B22" s="509"/>
      <c r="C22" s="485"/>
      <c r="D22" s="487"/>
      <c r="E22" s="489"/>
      <c r="F22" s="491"/>
      <c r="G22" s="477"/>
      <c r="H22" s="479"/>
      <c r="I22" s="117" t="s">
        <v>96</v>
      </c>
      <c r="J22" s="121"/>
    </row>
    <row r="23" spans="1:15" ht="14.45" customHeight="1" x14ac:dyDescent="0.4">
      <c r="A23" s="504"/>
      <c r="B23" s="507"/>
      <c r="C23" s="510"/>
      <c r="D23" s="511"/>
      <c r="E23" s="512"/>
      <c r="F23" s="513" t="str">
        <f>IF(G23="","",G23+H23)</f>
        <v/>
      </c>
      <c r="G23" s="502"/>
      <c r="H23" s="503"/>
      <c r="I23" s="118" t="s">
        <v>105</v>
      </c>
      <c r="J23" s="124"/>
    </row>
    <row r="24" spans="1:15" ht="14.45" customHeight="1" x14ac:dyDescent="0.4">
      <c r="A24" s="505"/>
      <c r="B24" s="508"/>
      <c r="C24" s="484"/>
      <c r="D24" s="486"/>
      <c r="E24" s="488"/>
      <c r="F24" s="490"/>
      <c r="G24" s="476"/>
      <c r="H24" s="478"/>
      <c r="I24" s="116" t="s">
        <v>89</v>
      </c>
      <c r="J24" s="120"/>
    </row>
    <row r="25" spans="1:15" ht="14.45" customHeight="1" x14ac:dyDescent="0.4">
      <c r="A25" s="505"/>
      <c r="B25" s="508"/>
      <c r="C25" s="484"/>
      <c r="D25" s="486"/>
      <c r="E25" s="488"/>
      <c r="F25" s="490"/>
      <c r="G25" s="476"/>
      <c r="H25" s="478"/>
      <c r="I25" s="116" t="s">
        <v>106</v>
      </c>
      <c r="J25" s="120"/>
    </row>
    <row r="26" spans="1:15" ht="14.45" customHeight="1" x14ac:dyDescent="0.4">
      <c r="A26" s="505"/>
      <c r="B26" s="508"/>
      <c r="C26" s="484"/>
      <c r="D26" s="486"/>
      <c r="E26" s="488"/>
      <c r="F26" s="490"/>
      <c r="G26" s="476"/>
      <c r="H26" s="478"/>
      <c r="I26" s="116" t="s">
        <v>93</v>
      </c>
      <c r="J26" s="120"/>
    </row>
    <row r="27" spans="1:15" ht="14.45" customHeight="1" x14ac:dyDescent="0.4">
      <c r="A27" s="506"/>
      <c r="B27" s="509"/>
      <c r="C27" s="485"/>
      <c r="D27" s="487"/>
      <c r="E27" s="489"/>
      <c r="F27" s="491"/>
      <c r="G27" s="477"/>
      <c r="H27" s="479"/>
      <c r="I27" s="117" t="s">
        <v>96</v>
      </c>
      <c r="J27" s="121"/>
    </row>
    <row r="28" spans="1:15" ht="14.45" customHeight="1" x14ac:dyDescent="0.4">
      <c r="A28" s="504"/>
      <c r="B28" s="507"/>
      <c r="C28" s="510"/>
      <c r="D28" s="511"/>
      <c r="E28" s="512"/>
      <c r="F28" s="513" t="str">
        <f>IF(G28="","",G28+H28)</f>
        <v/>
      </c>
      <c r="G28" s="502"/>
      <c r="H28" s="503"/>
      <c r="I28" s="118" t="s">
        <v>105</v>
      </c>
      <c r="J28" s="124"/>
    </row>
    <row r="29" spans="1:15" ht="14.45" customHeight="1" x14ac:dyDescent="0.4">
      <c r="A29" s="505"/>
      <c r="B29" s="508"/>
      <c r="C29" s="484"/>
      <c r="D29" s="486"/>
      <c r="E29" s="488"/>
      <c r="F29" s="490"/>
      <c r="G29" s="476"/>
      <c r="H29" s="478"/>
      <c r="I29" s="116" t="s">
        <v>89</v>
      </c>
      <c r="J29" s="120"/>
    </row>
    <row r="30" spans="1:15" ht="14.45" customHeight="1" x14ac:dyDescent="0.4">
      <c r="A30" s="505"/>
      <c r="B30" s="508"/>
      <c r="C30" s="484"/>
      <c r="D30" s="486"/>
      <c r="E30" s="488"/>
      <c r="F30" s="490"/>
      <c r="G30" s="476"/>
      <c r="H30" s="478"/>
      <c r="I30" s="116" t="s">
        <v>106</v>
      </c>
      <c r="J30" s="120"/>
    </row>
    <row r="31" spans="1:15" ht="14.45" customHeight="1" x14ac:dyDescent="0.4">
      <c r="A31" s="505"/>
      <c r="B31" s="508"/>
      <c r="C31" s="484"/>
      <c r="D31" s="486"/>
      <c r="E31" s="488"/>
      <c r="F31" s="490"/>
      <c r="G31" s="476"/>
      <c r="H31" s="478"/>
      <c r="I31" s="116" t="s">
        <v>93</v>
      </c>
      <c r="J31" s="120"/>
    </row>
    <row r="32" spans="1:15" ht="14.45" customHeight="1" x14ac:dyDescent="0.4">
      <c r="A32" s="506"/>
      <c r="B32" s="509"/>
      <c r="C32" s="485"/>
      <c r="D32" s="487"/>
      <c r="E32" s="489"/>
      <c r="F32" s="491"/>
      <c r="G32" s="477"/>
      <c r="H32" s="479"/>
      <c r="I32" s="117" t="s">
        <v>96</v>
      </c>
      <c r="J32" s="121"/>
    </row>
    <row r="33" spans="1:10" ht="14.45" customHeight="1" x14ac:dyDescent="0.4">
      <c r="A33" s="504"/>
      <c r="B33" s="507"/>
      <c r="C33" s="510"/>
      <c r="D33" s="511"/>
      <c r="E33" s="512"/>
      <c r="F33" s="513" t="str">
        <f>IF(G33="","",G33+H33)</f>
        <v/>
      </c>
      <c r="G33" s="502"/>
      <c r="H33" s="503"/>
      <c r="I33" s="118" t="s">
        <v>105</v>
      </c>
      <c r="J33" s="124"/>
    </row>
    <row r="34" spans="1:10" ht="14.45" customHeight="1" x14ac:dyDescent="0.4">
      <c r="A34" s="505"/>
      <c r="B34" s="508"/>
      <c r="C34" s="484"/>
      <c r="D34" s="486"/>
      <c r="E34" s="488"/>
      <c r="F34" s="490"/>
      <c r="G34" s="476"/>
      <c r="H34" s="478"/>
      <c r="I34" s="116" t="s">
        <v>89</v>
      </c>
      <c r="J34" s="120"/>
    </row>
    <row r="35" spans="1:10" ht="14.45" customHeight="1" x14ac:dyDescent="0.4">
      <c r="A35" s="505"/>
      <c r="B35" s="508"/>
      <c r="C35" s="484"/>
      <c r="D35" s="486"/>
      <c r="E35" s="488"/>
      <c r="F35" s="490"/>
      <c r="G35" s="476"/>
      <c r="H35" s="478"/>
      <c r="I35" s="116" t="s">
        <v>106</v>
      </c>
      <c r="J35" s="120"/>
    </row>
    <row r="36" spans="1:10" ht="14.45" customHeight="1" x14ac:dyDescent="0.4">
      <c r="A36" s="505"/>
      <c r="B36" s="508"/>
      <c r="C36" s="484"/>
      <c r="D36" s="486"/>
      <c r="E36" s="488"/>
      <c r="F36" s="490"/>
      <c r="G36" s="476"/>
      <c r="H36" s="478"/>
      <c r="I36" s="116" t="s">
        <v>93</v>
      </c>
      <c r="J36" s="120"/>
    </row>
    <row r="37" spans="1:10" ht="14.45" customHeight="1" x14ac:dyDescent="0.4">
      <c r="A37" s="506"/>
      <c r="B37" s="509"/>
      <c r="C37" s="485"/>
      <c r="D37" s="487"/>
      <c r="E37" s="489"/>
      <c r="F37" s="491"/>
      <c r="G37" s="477"/>
      <c r="H37" s="479"/>
      <c r="I37" s="117" t="s">
        <v>96</v>
      </c>
      <c r="J37" s="121"/>
    </row>
    <row r="38" spans="1:10" ht="14.45" customHeight="1" x14ac:dyDescent="0.4">
      <c r="A38" s="504"/>
      <c r="B38" s="507"/>
      <c r="C38" s="510"/>
      <c r="D38" s="511"/>
      <c r="E38" s="512"/>
      <c r="F38" s="513" t="str">
        <f>IF(G38="","",G38+H38)</f>
        <v/>
      </c>
      <c r="G38" s="502"/>
      <c r="H38" s="503"/>
      <c r="I38" s="118" t="s">
        <v>105</v>
      </c>
      <c r="J38" s="124"/>
    </row>
    <row r="39" spans="1:10" ht="14.45" customHeight="1" x14ac:dyDescent="0.4">
      <c r="A39" s="505"/>
      <c r="B39" s="508"/>
      <c r="C39" s="484"/>
      <c r="D39" s="486"/>
      <c r="E39" s="488"/>
      <c r="F39" s="490"/>
      <c r="G39" s="476"/>
      <c r="H39" s="478"/>
      <c r="I39" s="116" t="s">
        <v>89</v>
      </c>
      <c r="J39" s="120"/>
    </row>
    <row r="40" spans="1:10" ht="14.45" customHeight="1" x14ac:dyDescent="0.4">
      <c r="A40" s="505"/>
      <c r="B40" s="508"/>
      <c r="C40" s="484"/>
      <c r="D40" s="486"/>
      <c r="E40" s="488"/>
      <c r="F40" s="490"/>
      <c r="G40" s="476"/>
      <c r="H40" s="478"/>
      <c r="I40" s="116" t="s">
        <v>106</v>
      </c>
      <c r="J40" s="120"/>
    </row>
    <row r="41" spans="1:10" ht="14.45" customHeight="1" x14ac:dyDescent="0.4">
      <c r="A41" s="505"/>
      <c r="B41" s="508"/>
      <c r="C41" s="484"/>
      <c r="D41" s="486"/>
      <c r="E41" s="488"/>
      <c r="F41" s="490"/>
      <c r="G41" s="476"/>
      <c r="H41" s="478"/>
      <c r="I41" s="116" t="s">
        <v>93</v>
      </c>
      <c r="J41" s="120"/>
    </row>
    <row r="42" spans="1:10" ht="14.45" customHeight="1" x14ac:dyDescent="0.4">
      <c r="A42" s="506"/>
      <c r="B42" s="509"/>
      <c r="C42" s="485"/>
      <c r="D42" s="487"/>
      <c r="E42" s="489"/>
      <c r="F42" s="514"/>
      <c r="G42" s="515"/>
      <c r="H42" s="479"/>
      <c r="I42" s="117" t="s">
        <v>96</v>
      </c>
      <c r="J42" s="121"/>
    </row>
    <row r="43" spans="1:10" ht="14.25" customHeight="1" x14ac:dyDescent="0.4">
      <c r="B43" s="48"/>
      <c r="C43" s="48"/>
      <c r="D43" s="49"/>
      <c r="E43" s="136" t="s">
        <v>88</v>
      </c>
      <c r="F43" s="181">
        <f>SUMIF($A$5:$A$42,E43,$F$5:$F$42)</f>
        <v>0</v>
      </c>
      <c r="G43" s="182">
        <f>SUMIF($A$5:$A$42,E43,$G$5:$G$42)</f>
        <v>0</v>
      </c>
      <c r="H43" s="183"/>
      <c r="I43" s="50"/>
    </row>
    <row r="44" spans="1:10" ht="15.75" customHeight="1" x14ac:dyDescent="0.4">
      <c r="B44" s="48"/>
      <c r="C44" s="48"/>
      <c r="D44" s="49"/>
      <c r="E44" s="137" t="s">
        <v>180</v>
      </c>
      <c r="F44" s="184">
        <f>SUMIF($A$5:$A$42,E44,$F$5:$F$42)</f>
        <v>0</v>
      </c>
      <c r="G44" s="185">
        <f>SUMIF($A$5:$A$42,E44,$G$5:$G$42)</f>
        <v>0</v>
      </c>
      <c r="H44" s="174"/>
    </row>
    <row r="45" spans="1:10" ht="15.75" customHeight="1" x14ac:dyDescent="0.4">
      <c r="B45" s="49"/>
      <c r="C45" s="49"/>
      <c r="D45" s="49"/>
      <c r="E45" s="137" t="s">
        <v>181</v>
      </c>
      <c r="F45" s="184">
        <f>SUMIF($A$5:$A$42,E45,$F$5:$F$42)</f>
        <v>0</v>
      </c>
      <c r="G45" s="185">
        <f>SUMIF($A$5:$A$42,E45,$G$5:$G$42)</f>
        <v>0</v>
      </c>
      <c r="H45" s="174"/>
    </row>
    <row r="46" spans="1:10" ht="16.5" customHeight="1" x14ac:dyDescent="0.4">
      <c r="B46" s="49"/>
      <c r="C46" s="49"/>
      <c r="D46" s="49"/>
      <c r="E46" s="138" t="s">
        <v>94</v>
      </c>
      <c r="F46" s="186">
        <f>SUMIF($A$5:$A$42,E46,$F$5:$F$42)</f>
        <v>0</v>
      </c>
      <c r="G46" s="187">
        <f>SUMIF($A$5:$A$42,E46,$G$5:$G$42)</f>
        <v>0</v>
      </c>
      <c r="H46" s="174"/>
    </row>
    <row r="47" spans="1:10" ht="15.95" customHeight="1" x14ac:dyDescent="0.4">
      <c r="B47" s="59"/>
      <c r="C47" s="59"/>
      <c r="D47" s="59"/>
      <c r="E47" s="139" t="s">
        <v>69</v>
      </c>
      <c r="F47" s="188">
        <f>SUM(F43:F46)</f>
        <v>0</v>
      </c>
      <c r="G47" s="189">
        <f>SUM(G43:G46)</f>
        <v>0</v>
      </c>
      <c r="H47" s="190"/>
    </row>
    <row r="48" spans="1:10" ht="14.1" customHeight="1" x14ac:dyDescent="0.4">
      <c r="B48" s="516" t="s">
        <v>149</v>
      </c>
      <c r="C48" s="516"/>
      <c r="D48" s="516"/>
      <c r="E48" s="516"/>
      <c r="F48" s="516"/>
      <c r="G48" s="516"/>
      <c r="H48" s="516"/>
      <c r="I48" s="516"/>
      <c r="J48" s="516"/>
    </row>
    <row r="49" spans="6:6" x14ac:dyDescent="0.4">
      <c r="F49" s="51"/>
    </row>
    <row r="50" spans="6:6" x14ac:dyDescent="0.4">
      <c r="F50" s="51"/>
    </row>
    <row r="51" spans="6:6" x14ac:dyDescent="0.4">
      <c r="F51" s="51"/>
    </row>
    <row r="52" spans="6:6" x14ac:dyDescent="0.4">
      <c r="F52" s="51"/>
    </row>
    <row r="53" spans="6:6" x14ac:dyDescent="0.4">
      <c r="F53" s="51"/>
    </row>
    <row r="54" spans="6:6" x14ac:dyDescent="0.4">
      <c r="F54" s="51"/>
    </row>
  </sheetData>
  <sheetProtection sheet="1" objects="1" scenarios="1"/>
  <mergeCells count="72"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5:F7"/>
    <mergeCell ref="A1:J1"/>
    <mergeCell ref="A2:B2"/>
    <mergeCell ref="C2:F2"/>
    <mergeCell ref="A3:B3"/>
    <mergeCell ref="C3:F3"/>
    <mergeCell ref="A4:B4"/>
    <mergeCell ref="I4:J4"/>
  </mergeCells>
  <phoneticPr fontId="2"/>
  <conditionalFormatting sqref="E5:E42">
    <cfRule type="cellIs" dxfId="7" priority="1" operator="equal">
      <formula>"現"</formula>
    </cfRule>
  </conditionalFormatting>
  <conditionalFormatting sqref="E8 E13 E18 E23 E28 E33 E38">
    <cfRule type="cellIs" dxfId="6" priority="2" stopIfTrue="1" operator="equal">
      <formula>"振"</formula>
    </cfRule>
  </conditionalFormatting>
  <dataValidations count="18">
    <dataValidation type="list" allowBlank="1" showInputMessage="1" showErrorMessage="1" prompt="該当する内容をプルダウンで選択" sqref="D5:D7" xr:uid="{00000000-0002-0000-0A00-000000000000}">
      <formula1>INDIRECT(A5)</formula1>
    </dataValidation>
    <dataValidation allowBlank="1" showInputMessage="1" showErrorMessage="1" prompt="入力不要_x000a_(自動計算されます)" sqref="F5:F42" xr:uid="{00000000-0002-0000-0A00-000002000000}"/>
    <dataValidation type="list" allowBlank="1" showInputMessage="1" showErrorMessage="1" sqref="D13:D17" xr:uid="{00000000-0002-0000-0A00-000003000000}">
      <formula1>INDIRECT($A$13)</formula1>
    </dataValidation>
    <dataValidation type="list" allowBlank="1" showInputMessage="1" showErrorMessage="1" prompt="経費区分を選択してください" sqref="A8:A42" xr:uid="{00000000-0002-0000-0A00-000004000000}">
      <formula1>費用名</formula1>
    </dataValidation>
    <dataValidation type="list" allowBlank="1" showInputMessage="1" showErrorMessage="1" sqref="D18:D22" xr:uid="{00000000-0002-0000-0A00-000005000000}">
      <formula1>INDIRECT($A$18)</formula1>
    </dataValidation>
    <dataValidation type="list" allowBlank="1" showInputMessage="1" showErrorMessage="1" sqref="D23:D27" xr:uid="{00000000-0002-0000-0A00-000006000000}">
      <formula1>INDIRECT($A$23)</formula1>
    </dataValidation>
    <dataValidation type="list" allowBlank="1" showInputMessage="1" showErrorMessage="1" sqref="D28:D32" xr:uid="{00000000-0002-0000-0A00-000007000000}">
      <formula1>INDIRECT($A$28)</formula1>
    </dataValidation>
    <dataValidation type="list" allowBlank="1" showInputMessage="1" showErrorMessage="1" sqref="D33:D37" xr:uid="{00000000-0002-0000-0A00-000008000000}">
      <formula1>INDIRECT($A$33)</formula1>
    </dataValidation>
    <dataValidation type="list" allowBlank="1" showInputMessage="1" showErrorMessage="1" sqref="D38:D42" xr:uid="{00000000-0002-0000-0A00-000009000000}">
      <formula1>INDIRECT($A$38)</formula1>
    </dataValidation>
    <dataValidation allowBlank="1" showInputMessage="1" showErrorMessage="1" prompt="西暦年/月/日　を半角で入力_x000a_例）_x000a_2024年4月1日_x000a_→2024/4/1" sqref="H2:H3 J2:J3" xr:uid="{00000000-0002-0000-0A00-00000A000000}"/>
    <dataValidation allowBlank="1" showInputMessage="1" showErrorMessage="1" prompt="納品日を記入_x000a__x000a_西暦年/月/日_x000a_例）2024年4月1日_x000a_→2024/4/1" sqref="J10 J15 J20 J25 J30 J35 J40" xr:uid="{00000000-0002-0000-0A00-00000B000000}"/>
    <dataValidation allowBlank="1" showInputMessage="1" showErrorMessage="1" prompt="見積書の日付を記入_x000a__x000a_西暦年/月/日_x000a_例）2024年4月1日_x000a_→2024/4/1" sqref="J8 J13 J18 J23 J28 J33 J38" xr:uid="{00000000-0002-0000-0A00-00000C000000}"/>
    <dataValidation allowBlank="1" showInputMessage="1" showErrorMessage="1" prompt="振込日を記入_x000a__x000a_西暦年/月/日_x000a_例）2024年4月1日_x000a_→2024/4/1" sqref="J7 J12 J17 J22 J27 J32 J37 J42" xr:uid="{00000000-0002-0000-0A00-00000D000000}"/>
    <dataValidation allowBlank="1" showInputMessage="1" showErrorMessage="1" prompt="請求書の日付を記入_x000a__x000a_西暦年/月/日_x000a_例）2024年4月1日_x000a_→2024/4/1" sqref="J6 J11 J16 J21 J26 J31 J36 J41" xr:uid="{00000000-0002-0000-0A00-00000E000000}"/>
    <dataValidation allowBlank="1" showInputMessage="1" showErrorMessage="1" prompt="契約書の日付を記入_x000a__x000a_西暦年/月/日_x000a_例）2024年4月1日_x000a_→2024/4/1" sqref="J5 J9 J14 J19 J24 J29 J34 J39" xr:uid="{00000000-0002-0000-0A00-00000F000000}"/>
    <dataValidation type="list" allowBlank="1" showInputMessage="1" showErrorMessage="1" sqref="D8:D12" xr:uid="{00000000-0002-0000-0A00-000010000000}">
      <formula1>INDIRECT($A$8)</formula1>
    </dataValidation>
    <dataValidation type="list" allowBlank="1" showInputMessage="1" showErrorMessage="1" prompt="支払手段を選んでください" sqref="E5:E42" xr:uid="{00000000-0002-0000-0A00-000011000000}">
      <formula1>"振,現,クレ,手,小"</formula1>
    </dataValidation>
    <dataValidation type="list" allowBlank="1" showInputMessage="1" showErrorMessage="1" prompt="同じ費目を複数申請する場合、連番にしてください" sqref="B8:B42" xr:uid="{0C7841BF-25D8-496F-B954-3A69C1C90CA7}">
      <formula1>"1,2,3,4,5,6,7,8,9,10"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43</vt:i4>
      </vt:variant>
    </vt:vector>
  </HeadingPairs>
  <TitlesOfParts>
    <vt:vector size="54" baseType="lpstr">
      <vt:lpstr>1-1</vt:lpstr>
      <vt:lpstr>1-2</vt:lpstr>
      <vt:lpstr>1-3</vt:lpstr>
      <vt:lpstr>付表２</vt:lpstr>
      <vt:lpstr>展１</vt:lpstr>
      <vt:lpstr>展２</vt:lpstr>
      <vt:lpstr>展３</vt:lpstr>
      <vt:lpstr>展４</vt:lpstr>
      <vt:lpstr>展５</vt:lpstr>
      <vt:lpstr>EC・Web</vt:lpstr>
      <vt:lpstr>販促</vt:lpstr>
      <vt:lpstr>PR</vt:lpstr>
      <vt:lpstr>'1-1'!Print_Area</vt:lpstr>
      <vt:lpstr>'1-3'!Print_Area</vt:lpstr>
      <vt:lpstr>EC・Web!Print_Area</vt:lpstr>
      <vt:lpstr>展１!Print_Area</vt:lpstr>
      <vt:lpstr>展２!Print_Area</vt:lpstr>
      <vt:lpstr>展３!Print_Area</vt:lpstr>
      <vt:lpstr>展４!Print_Area</vt:lpstr>
      <vt:lpstr>展５!Print_Area</vt:lpstr>
      <vt:lpstr>販促!Print_Area</vt:lpstr>
      <vt:lpstr>付表２!Print_Area</vt:lpstr>
      <vt:lpstr>展１!オ</vt:lpstr>
      <vt:lpstr>展２!オ</vt:lpstr>
      <vt:lpstr>展３!オ</vt:lpstr>
      <vt:lpstr>展４!オ</vt:lpstr>
      <vt:lpstr>展５!オ</vt:lpstr>
      <vt:lpstr>サ</vt:lpstr>
      <vt:lpstr>印</vt:lpstr>
      <vt:lpstr>広</vt:lpstr>
      <vt:lpstr>展１!材</vt:lpstr>
      <vt:lpstr>展２!材</vt:lpstr>
      <vt:lpstr>展３!材</vt:lpstr>
      <vt:lpstr>展４!材</vt:lpstr>
      <vt:lpstr>展５!材</vt:lpstr>
      <vt:lpstr>資</vt:lpstr>
      <vt:lpstr>展１!出</vt:lpstr>
      <vt:lpstr>展２!出</vt:lpstr>
      <vt:lpstr>展３!出</vt:lpstr>
      <vt:lpstr>展４!出</vt:lpstr>
      <vt:lpstr>展５!出</vt:lpstr>
      <vt:lpstr>展１!送</vt:lpstr>
      <vt:lpstr>展２!送</vt:lpstr>
      <vt:lpstr>展３!送</vt:lpstr>
      <vt:lpstr>展４!送</vt:lpstr>
      <vt:lpstr>展５!送</vt:lpstr>
      <vt:lpstr>動</vt:lpstr>
      <vt:lpstr>販促!販促費</vt:lpstr>
      <vt:lpstr>展１!費用名</vt:lpstr>
      <vt:lpstr>展２!費用名</vt:lpstr>
      <vt:lpstr>展３!費用名</vt:lpstr>
      <vt:lpstr>展４!費用名</vt:lpstr>
      <vt:lpstr>展５!費用名</vt:lpstr>
      <vt:lpstr>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2021-04-02T02:17:12Z</dcterms:created>
  <dcterms:modified xsi:type="dcterms:W3CDTF">2025-05-16T02:05:21Z</dcterms:modified>
  <cp:contentStatus/>
</cp:coreProperties>
</file>