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codeName="ThisWorkbook"/>
  <xr:revisionPtr revIDLastSave="0" documentId="13_ncr:1_{11D0EAD6-6D45-4279-B5C3-51854181CA14}" xr6:coauthVersionLast="47" xr6:coauthVersionMax="47" xr10:uidLastSave="{00000000-0000-0000-0000-000000000000}"/>
  <bookViews>
    <workbookView xWindow="-108" yWindow="-108" windowWidth="23256" windowHeight="12456" firstSheet="1" activeTab="1" xr2:uid="{00000000-000D-0000-FFFF-FFFF00000000}"/>
  </bookViews>
  <sheets>
    <sheet name="従事者別人件費総括表（前期）" sheetId="127" state="hidden" r:id="rId1"/>
    <sheet name=" 提出用 従事者別直接人件費集計表（前期）" sheetId="128" r:id="rId2"/>
    <sheet name="報酬月額テーブル" sheetId="129" r:id="rId3"/>
    <sheet name="2021年4月作業分" sheetId="68" state="hidden" r:id="rId4"/>
    <sheet name="2021年5月作業分" sheetId="78" state="hidden" r:id="rId5"/>
    <sheet name="2021年6月作業分" sheetId="79" state="hidden" r:id="rId6"/>
    <sheet name="2021年7月作業分" sheetId="80" state="hidden" r:id="rId7"/>
    <sheet name="2021年8月作業分" sheetId="81" state="hidden" r:id="rId8"/>
    <sheet name="2021年9月作業分" sheetId="82" state="hidden" r:id="rId9"/>
    <sheet name="2021年10月作業分" sheetId="83" state="hidden" r:id="rId10"/>
    <sheet name="2021年11月作業分" sheetId="84" state="hidden" r:id="rId11"/>
  </sheets>
  <definedNames>
    <definedName name="_xlnm.Print_Area" localSheetId="1">' 提出用 従事者別直接人件費集計表（前期）'!$A$1:$K$28</definedName>
    <definedName name="_xlnm.Print_Area" localSheetId="9">'2021年10月作業分'!$A$1:$N$36</definedName>
    <definedName name="_xlnm.Print_Area" localSheetId="10">'2021年11月作業分'!$A$1:$N$36</definedName>
    <definedName name="_xlnm.Print_Area" localSheetId="3">'2021年4月作業分'!$A$1:$N$36</definedName>
    <definedName name="_xlnm.Print_Area" localSheetId="4">'2021年5月作業分'!$A$1:$N$36</definedName>
    <definedName name="_xlnm.Print_Area" localSheetId="5">'2021年6月作業分'!$A$1:$N$36</definedName>
    <definedName name="_xlnm.Print_Area" localSheetId="6">'2021年7月作業分'!$A$1:$N$36</definedName>
    <definedName name="_xlnm.Print_Area" localSheetId="7">'2021年8月作業分'!$A$1:$N$36</definedName>
    <definedName name="_xlnm.Print_Area" localSheetId="8">'2021年9月作業分'!$A$1:$N$36</definedName>
    <definedName name="_xlnm.Print_Area" localSheetId="0">'従事者別人件費総括表（前期）'!$A$1:$L$30</definedName>
    <definedName name="_xlnm.Print_Titles" localSheetId="1">' 提出用 従事者別直接人件費集計表（前期）'!$4:$7</definedName>
    <definedName name="_xlnm.Print_Titles" localSheetId="0">'従事者別人件費総括表（前期）'!$4:$7</definedName>
    <definedName name="開発工程">#REF!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8" i="128" l="1"/>
  <c r="H8" i="128" s="1"/>
  <c r="J24" i="128" l="1"/>
  <c r="K24" i="128" s="1"/>
  <c r="J16" i="128"/>
  <c r="K16" i="128" s="1"/>
  <c r="J8" i="128"/>
  <c r="K8" i="128" s="1"/>
  <c r="J15" i="128"/>
  <c r="K15" i="128" s="1"/>
  <c r="J22" i="128"/>
  <c r="K22" i="128" s="1"/>
  <c r="J21" i="128"/>
  <c r="K21" i="128" s="1"/>
  <c r="J12" i="128"/>
  <c r="K12" i="128" s="1"/>
  <c r="J23" i="128"/>
  <c r="K23" i="128" s="1"/>
  <c r="J14" i="128"/>
  <c r="K14" i="128" s="1"/>
  <c r="J13" i="128"/>
  <c r="K13" i="128" s="1"/>
  <c r="J20" i="128"/>
  <c r="K20" i="128" s="1"/>
  <c r="J19" i="128"/>
  <c r="K19" i="128" s="1"/>
  <c r="J11" i="128"/>
  <c r="K11" i="128" s="1"/>
  <c r="J26" i="128"/>
  <c r="K26" i="128" s="1"/>
  <c r="J18" i="128"/>
  <c r="K18" i="128" s="1"/>
  <c r="J10" i="128"/>
  <c r="K10" i="128" s="1"/>
  <c r="J25" i="128"/>
  <c r="K25" i="128" s="1"/>
  <c r="J17" i="128"/>
  <c r="K17" i="128" s="1"/>
  <c r="J9" i="128"/>
  <c r="K9" i="128" s="1"/>
  <c r="A4" i="127" l="1"/>
  <c r="G16" i="127"/>
  <c r="G15" i="127"/>
  <c r="G14" i="127"/>
  <c r="G13" i="127"/>
  <c r="G12" i="127"/>
  <c r="G11" i="127"/>
  <c r="G10" i="127"/>
  <c r="G9" i="127"/>
  <c r="G8" i="127"/>
  <c r="F10" i="127"/>
  <c r="F11" i="127" s="1"/>
  <c r="F12" i="127" s="1"/>
  <c r="F13" i="127" s="1"/>
  <c r="F14" i="127" s="1"/>
  <c r="F15" i="127" s="1"/>
  <c r="F16" i="127" s="1"/>
  <c r="F17" i="127" s="1"/>
  <c r="F18" i="127" s="1"/>
  <c r="F19" i="127" s="1"/>
  <c r="F20" i="127" s="1"/>
  <c r="F21" i="127" s="1"/>
  <c r="F22" i="127" s="1"/>
  <c r="F23" i="127" s="1"/>
  <c r="F24" i="127" s="1"/>
  <c r="F28" i="127" s="1"/>
  <c r="AG32" i="84"/>
  <c r="AG11" i="84"/>
  <c r="AG32" i="83"/>
  <c r="AG11" i="83"/>
  <c r="AG32" i="82"/>
  <c r="AG11" i="82"/>
  <c r="AG32" i="81"/>
  <c r="AG11" i="81"/>
  <c r="AG32" i="80"/>
  <c r="AG11" i="80"/>
  <c r="AG32" i="79"/>
  <c r="AG11" i="79"/>
  <c r="AG32" i="78"/>
  <c r="AG11" i="78"/>
  <c r="AG32" i="68"/>
  <c r="AG11" i="68"/>
  <c r="AG13" i="83" l="1"/>
  <c r="AG13" i="82"/>
  <c r="AG13" i="78"/>
  <c r="AG13" i="79"/>
  <c r="AG13" i="84"/>
  <c r="AG13" i="80"/>
  <c r="AG13" i="81"/>
  <c r="AG13" i="68"/>
  <c r="AG21" i="82"/>
  <c r="AG21" i="78"/>
  <c r="AG21" i="79"/>
  <c r="AG21" i="83"/>
  <c r="AG21" i="84"/>
  <c r="AG21" i="80"/>
  <c r="AG21" i="81"/>
  <c r="AG21" i="68"/>
  <c r="AG29" i="82"/>
  <c r="AG29" i="78"/>
  <c r="AG29" i="83"/>
  <c r="AG29" i="79"/>
  <c r="AG29" i="84"/>
  <c r="AG29" i="80"/>
  <c r="AG29" i="81"/>
  <c r="AG29" i="68"/>
  <c r="AG14" i="82"/>
  <c r="AG14" i="78"/>
  <c r="AG14" i="83"/>
  <c r="AG14" i="79"/>
  <c r="AG14" i="84"/>
  <c r="AG14" i="80"/>
  <c r="AG14" i="68"/>
  <c r="AG14" i="81"/>
  <c r="AG22" i="82"/>
  <c r="AG22" i="78"/>
  <c r="AG22" i="83"/>
  <c r="AG22" i="79"/>
  <c r="AG22" i="84"/>
  <c r="AG22" i="80"/>
  <c r="AG22" i="68"/>
  <c r="AG22" i="81"/>
  <c r="AG30" i="82"/>
  <c r="AG30" i="78"/>
  <c r="AG30" i="68"/>
  <c r="AG30" i="83"/>
  <c r="AG30" i="79"/>
  <c r="AG30" i="84"/>
  <c r="AG30" i="80"/>
  <c r="AG30" i="81"/>
  <c r="AG15" i="84"/>
  <c r="AG15" i="80"/>
  <c r="AG15" i="83"/>
  <c r="AG15" i="79"/>
  <c r="AG15" i="81"/>
  <c r="AG15" i="68"/>
  <c r="AG15" i="82"/>
  <c r="AG15" i="78"/>
  <c r="AG23" i="83"/>
  <c r="AG23" i="79"/>
  <c r="AG23" i="84"/>
  <c r="AG23" i="80"/>
  <c r="AG23" i="81"/>
  <c r="AG23" i="68"/>
  <c r="AG23" i="78"/>
  <c r="AG23" i="82"/>
  <c r="AG31" i="84"/>
  <c r="AG31" i="80"/>
  <c r="AG31" i="83"/>
  <c r="AG31" i="79"/>
  <c r="AG31" i="81"/>
  <c r="AG31" i="68"/>
  <c r="AG31" i="82"/>
  <c r="AG31" i="78"/>
  <c r="AG16" i="83"/>
  <c r="AG16" i="79"/>
  <c r="AG16" i="84"/>
  <c r="AG16" i="80"/>
  <c r="AG16" i="81"/>
  <c r="AG16" i="68"/>
  <c r="AG16" i="78"/>
  <c r="AG16" i="82"/>
  <c r="AG24" i="83"/>
  <c r="AG24" i="79"/>
  <c r="AG24" i="78"/>
  <c r="AG24" i="84"/>
  <c r="AG24" i="80"/>
  <c r="AG24" i="81"/>
  <c r="AG24" i="68"/>
  <c r="AG24" i="82"/>
  <c r="AG25" i="81"/>
  <c r="AG25" i="84"/>
  <c r="AG25" i="80"/>
  <c r="AG25" i="68"/>
  <c r="AG25" i="82"/>
  <c r="AG25" i="78"/>
  <c r="AG25" i="83"/>
  <c r="AG25" i="79"/>
  <c r="AG18" i="84"/>
  <c r="AG18" i="80"/>
  <c r="AG18" i="79"/>
  <c r="AG18" i="81"/>
  <c r="AG18" i="68"/>
  <c r="AG18" i="82"/>
  <c r="AG18" i="78"/>
  <c r="AG18" i="83"/>
  <c r="AG26" i="84"/>
  <c r="AG26" i="80"/>
  <c r="AG26" i="79"/>
  <c r="AG26" i="81"/>
  <c r="AG26" i="68"/>
  <c r="AG26" i="82"/>
  <c r="AG26" i="78"/>
  <c r="AG26" i="83"/>
  <c r="AG17" i="84"/>
  <c r="AG17" i="80"/>
  <c r="AG17" i="81"/>
  <c r="AG17" i="68"/>
  <c r="AG17" i="82"/>
  <c r="AG17" i="78"/>
  <c r="AG17" i="83"/>
  <c r="AG17" i="79"/>
  <c r="AG19" i="82"/>
  <c r="AG19" i="78"/>
  <c r="AG19" i="81"/>
  <c r="AG19" i="68"/>
  <c r="AG19" i="83"/>
  <c r="AG19" i="79"/>
  <c r="AG19" i="80"/>
  <c r="AG19" i="84"/>
  <c r="AG27" i="81"/>
  <c r="AG27" i="68"/>
  <c r="AG27" i="82"/>
  <c r="AG27" i="78"/>
  <c r="AG27" i="83"/>
  <c r="AG27" i="79"/>
  <c r="AG27" i="84"/>
  <c r="AG27" i="80"/>
  <c r="AG12" i="81"/>
  <c r="AG12" i="68"/>
  <c r="AG12" i="82"/>
  <c r="AG12" i="78"/>
  <c r="AG12" i="83"/>
  <c r="AG12" i="79"/>
  <c r="AG12" i="80"/>
  <c r="AG12" i="84"/>
  <c r="AG20" i="81"/>
  <c r="AG20" i="68"/>
  <c r="AG20" i="80"/>
  <c r="AG20" i="82"/>
  <c r="AG20" i="78"/>
  <c r="AG20" i="83"/>
  <c r="AG20" i="79"/>
  <c r="AG20" i="84"/>
  <c r="AG28" i="81"/>
  <c r="AG28" i="68"/>
  <c r="AG28" i="82"/>
  <c r="AG28" i="78"/>
  <c r="AG28" i="83"/>
  <c r="AG28" i="79"/>
  <c r="AG28" i="84"/>
  <c r="AG28" i="80"/>
  <c r="AF32" i="84"/>
  <c r="AF31" i="84"/>
  <c r="AF30" i="84"/>
  <c r="AF29" i="84"/>
  <c r="AF28" i="84"/>
  <c r="AF27" i="84"/>
  <c r="AF26" i="84"/>
  <c r="AF25" i="84"/>
  <c r="AF24" i="84"/>
  <c r="AF23" i="84"/>
  <c r="AF22" i="84"/>
  <c r="AF21" i="84"/>
  <c r="AF20" i="84"/>
  <c r="AF19" i="84"/>
  <c r="AF18" i="84"/>
  <c r="AF17" i="84"/>
  <c r="AF16" i="84"/>
  <c r="AF15" i="84"/>
  <c r="AF14" i="84"/>
  <c r="AF13" i="84"/>
  <c r="AF12" i="84"/>
  <c r="AF11" i="84"/>
  <c r="AF32" i="83"/>
  <c r="AF31" i="83"/>
  <c r="AF30" i="83"/>
  <c r="AF29" i="83"/>
  <c r="AF28" i="83"/>
  <c r="AF27" i="83"/>
  <c r="AF26" i="83"/>
  <c r="AF25" i="83"/>
  <c r="AF24" i="83"/>
  <c r="AF23" i="83"/>
  <c r="AF22" i="83"/>
  <c r="AF21" i="83"/>
  <c r="AF20" i="83"/>
  <c r="AF19" i="83"/>
  <c r="AF18" i="83"/>
  <c r="AF17" i="83"/>
  <c r="AF16" i="83"/>
  <c r="AF15" i="83"/>
  <c r="AF14" i="83"/>
  <c r="AF13" i="83"/>
  <c r="AF12" i="83"/>
  <c r="AF11" i="83"/>
  <c r="AF32" i="82"/>
  <c r="AF31" i="82"/>
  <c r="AF30" i="82"/>
  <c r="AF29" i="82"/>
  <c r="AF28" i="82"/>
  <c r="AF27" i="82"/>
  <c r="AF26" i="82"/>
  <c r="AF25" i="82"/>
  <c r="AF24" i="82"/>
  <c r="AF23" i="82"/>
  <c r="AF22" i="82"/>
  <c r="AF21" i="82"/>
  <c r="AF20" i="82"/>
  <c r="AF19" i="82"/>
  <c r="AF18" i="82"/>
  <c r="AF17" i="82"/>
  <c r="AF16" i="82"/>
  <c r="AF15" i="82"/>
  <c r="AF14" i="82"/>
  <c r="AF13" i="82"/>
  <c r="AF12" i="82"/>
  <c r="AF11" i="82"/>
  <c r="AF32" i="81"/>
  <c r="AF31" i="81"/>
  <c r="AF30" i="81"/>
  <c r="AF29" i="81"/>
  <c r="AF28" i="81"/>
  <c r="AF27" i="81"/>
  <c r="AF26" i="81"/>
  <c r="AF25" i="81"/>
  <c r="AF24" i="81"/>
  <c r="AF23" i="81"/>
  <c r="AF22" i="81"/>
  <c r="AF21" i="81"/>
  <c r="AF20" i="81"/>
  <c r="AF19" i="81"/>
  <c r="AF18" i="81"/>
  <c r="AF17" i="81"/>
  <c r="AF16" i="81"/>
  <c r="AF15" i="81"/>
  <c r="AF14" i="81"/>
  <c r="AF13" i="81"/>
  <c r="AF12" i="81"/>
  <c r="AF11" i="81"/>
  <c r="AF32" i="80"/>
  <c r="AF31" i="80"/>
  <c r="AF30" i="80"/>
  <c r="AF29" i="80"/>
  <c r="AF28" i="80"/>
  <c r="AF27" i="80"/>
  <c r="AF26" i="80"/>
  <c r="AF25" i="80"/>
  <c r="AF24" i="80"/>
  <c r="AF23" i="80"/>
  <c r="AF22" i="80"/>
  <c r="AF21" i="80"/>
  <c r="AF20" i="80"/>
  <c r="AF19" i="80"/>
  <c r="AF18" i="80"/>
  <c r="AF17" i="80"/>
  <c r="AF16" i="80"/>
  <c r="AF15" i="80"/>
  <c r="AF14" i="80"/>
  <c r="AF13" i="80"/>
  <c r="AF12" i="80"/>
  <c r="AF11" i="80"/>
  <c r="AF32" i="79"/>
  <c r="AF31" i="79"/>
  <c r="AF30" i="79"/>
  <c r="AF29" i="79"/>
  <c r="AF28" i="79"/>
  <c r="AF27" i="79"/>
  <c r="AF26" i="79"/>
  <c r="AF25" i="79"/>
  <c r="AF24" i="79"/>
  <c r="AF23" i="79"/>
  <c r="AF22" i="79"/>
  <c r="AF21" i="79"/>
  <c r="AF20" i="79"/>
  <c r="AF19" i="79"/>
  <c r="AF18" i="79"/>
  <c r="AF17" i="79"/>
  <c r="AF16" i="79"/>
  <c r="AF15" i="79"/>
  <c r="AF14" i="79"/>
  <c r="AF13" i="79"/>
  <c r="AF12" i="79"/>
  <c r="AF11" i="79"/>
  <c r="AF32" i="78"/>
  <c r="AF31" i="78"/>
  <c r="AF30" i="78"/>
  <c r="AF29" i="78"/>
  <c r="AF28" i="78"/>
  <c r="AF27" i="78"/>
  <c r="AF26" i="78"/>
  <c r="AF25" i="78"/>
  <c r="AF24" i="78"/>
  <c r="AF23" i="78"/>
  <c r="AF22" i="78"/>
  <c r="AF21" i="78"/>
  <c r="AF20" i="78"/>
  <c r="AF19" i="78"/>
  <c r="AF18" i="78"/>
  <c r="AF17" i="78"/>
  <c r="AF16" i="78"/>
  <c r="AF15" i="78"/>
  <c r="AF14" i="78"/>
  <c r="AF13" i="78"/>
  <c r="AF12" i="78"/>
  <c r="AF11" i="78"/>
  <c r="AF32" i="68" l="1"/>
  <c r="AF31" i="68"/>
  <c r="AF30" i="68"/>
  <c r="AF29" i="68"/>
  <c r="AF28" i="68"/>
  <c r="AF27" i="68"/>
  <c r="AF26" i="68"/>
  <c r="AF25" i="68"/>
  <c r="AF24" i="68"/>
  <c r="AF23" i="68"/>
  <c r="AF22" i="68"/>
  <c r="AF21" i="68"/>
  <c r="AF20" i="68"/>
  <c r="AF19" i="68"/>
  <c r="AF18" i="68"/>
  <c r="AF17" i="68"/>
  <c r="AF16" i="68"/>
  <c r="AF15" i="68"/>
  <c r="AF14" i="68"/>
  <c r="AF13" i="68"/>
  <c r="AF12" i="68"/>
  <c r="AF11" i="68"/>
  <c r="AK6" i="84" l="1"/>
  <c r="AH4" i="84"/>
  <c r="AG4" i="84"/>
  <c r="AH3" i="84"/>
  <c r="AG3" i="84"/>
  <c r="AH2" i="84"/>
  <c r="AG2" i="84"/>
  <c r="AH1" i="84"/>
  <c r="AG1" i="84"/>
  <c r="AK6" i="83"/>
  <c r="AH4" i="83"/>
  <c r="AG4" i="83"/>
  <c r="AH3" i="83"/>
  <c r="AG3" i="83"/>
  <c r="AH2" i="83"/>
  <c r="AG2" i="83"/>
  <c r="AH1" i="83"/>
  <c r="AG1" i="83"/>
  <c r="AK6" i="82"/>
  <c r="AH4" i="82"/>
  <c r="AG4" i="82"/>
  <c r="AH3" i="82"/>
  <c r="AG3" i="82"/>
  <c r="AH2" i="82"/>
  <c r="AG2" i="82"/>
  <c r="AH1" i="82"/>
  <c r="AG1" i="82"/>
  <c r="AK6" i="81"/>
  <c r="AH4" i="81" l="1"/>
  <c r="AG4" i="81"/>
  <c r="AH3" i="81"/>
  <c r="AG3" i="81"/>
  <c r="AH2" i="81"/>
  <c r="AG2" i="81"/>
  <c r="AH1" i="81"/>
  <c r="AG1" i="81"/>
  <c r="AK6" i="80"/>
  <c r="AH4" i="80"/>
  <c r="AG4" i="80"/>
  <c r="V11" i="80" s="1"/>
  <c r="AH3" i="80"/>
  <c r="AG3" i="80"/>
  <c r="AH2" i="80"/>
  <c r="AG2" i="80"/>
  <c r="AH1" i="80"/>
  <c r="AG1" i="80"/>
  <c r="AK6" i="79"/>
  <c r="AH4" i="79"/>
  <c r="AG4" i="79"/>
  <c r="AH3" i="79"/>
  <c r="AG3" i="79"/>
  <c r="AH2" i="79"/>
  <c r="AG2" i="79"/>
  <c r="AH1" i="79"/>
  <c r="AG1" i="79"/>
  <c r="AH4" i="78"/>
  <c r="AH3" i="78"/>
  <c r="AH2" i="78"/>
  <c r="AH1" i="78"/>
  <c r="AK6" i="78"/>
  <c r="AG4" i="78"/>
  <c r="AG3" i="78"/>
  <c r="AG2" i="78"/>
  <c r="AG1" i="78"/>
  <c r="AK6" i="68"/>
  <c r="AH4" i="68"/>
  <c r="AH3" i="68"/>
  <c r="AH2" i="68"/>
  <c r="AH1" i="68"/>
  <c r="AG4" i="68"/>
  <c r="AG3" i="68"/>
  <c r="AG2" i="68"/>
  <c r="AG1" i="68"/>
  <c r="AA35" i="84"/>
  <c r="Y35" i="84"/>
  <c r="X35" i="84"/>
  <c r="Q35" i="84" s="1"/>
  <c r="R35" i="84" s="1"/>
  <c r="W35" i="84"/>
  <c r="V35" i="84"/>
  <c r="U35" i="84"/>
  <c r="I35" i="84" s="1"/>
  <c r="T35" i="84"/>
  <c r="S35" i="84"/>
  <c r="P35" i="84"/>
  <c r="Y34" i="84"/>
  <c r="X34" i="84"/>
  <c r="Q34" i="84" s="1"/>
  <c r="R34" i="84" s="1"/>
  <c r="W34" i="84"/>
  <c r="V34" i="84"/>
  <c r="U34" i="84"/>
  <c r="I34" i="84" s="1"/>
  <c r="T34" i="84"/>
  <c r="S34" i="84"/>
  <c r="P34" i="84"/>
  <c r="AA33" i="84"/>
  <c r="Y33" i="84"/>
  <c r="X33" i="84"/>
  <c r="Q33" i="84" s="1"/>
  <c r="R33" i="84" s="1"/>
  <c r="W33" i="84"/>
  <c r="V33" i="84"/>
  <c r="U33" i="84"/>
  <c r="I33" i="84" s="1"/>
  <c r="T33" i="84"/>
  <c r="S33" i="84"/>
  <c r="P33" i="84"/>
  <c r="AA32" i="84"/>
  <c r="Y32" i="84"/>
  <c r="X32" i="84"/>
  <c r="Q32" i="84" s="1"/>
  <c r="R32" i="84" s="1"/>
  <c r="W32" i="84"/>
  <c r="V32" i="84"/>
  <c r="U32" i="84"/>
  <c r="I32" i="84" s="1"/>
  <c r="T32" i="84"/>
  <c r="S32" i="84"/>
  <c r="P32" i="84"/>
  <c r="AA31" i="84"/>
  <c r="Y31" i="84"/>
  <c r="X31" i="84"/>
  <c r="Q31" i="84" s="1"/>
  <c r="R31" i="84" s="1"/>
  <c r="G31" i="84" s="1"/>
  <c r="W31" i="84"/>
  <c r="V31" i="84"/>
  <c r="U31" i="84"/>
  <c r="I31" i="84" s="1"/>
  <c r="T31" i="84"/>
  <c r="S31" i="84"/>
  <c r="P31" i="84"/>
  <c r="AA30" i="84"/>
  <c r="Y30" i="84"/>
  <c r="X30" i="84"/>
  <c r="Q30" i="84" s="1"/>
  <c r="R30" i="84" s="1"/>
  <c r="W30" i="84"/>
  <c r="V30" i="84"/>
  <c r="U30" i="84"/>
  <c r="I30" i="84" s="1"/>
  <c r="T30" i="84"/>
  <c r="S30" i="84"/>
  <c r="P30" i="84"/>
  <c r="AA29" i="84"/>
  <c r="Y29" i="84"/>
  <c r="X29" i="84"/>
  <c r="Q29" i="84" s="1"/>
  <c r="R29" i="84" s="1"/>
  <c r="W29" i="84"/>
  <c r="V29" i="84"/>
  <c r="U29" i="84"/>
  <c r="I29" i="84" s="1"/>
  <c r="T29" i="84"/>
  <c r="S29" i="84"/>
  <c r="P29" i="84"/>
  <c r="AA28" i="84"/>
  <c r="Y28" i="84"/>
  <c r="X28" i="84"/>
  <c r="Q28" i="84" s="1"/>
  <c r="R28" i="84" s="1"/>
  <c r="W28" i="84"/>
  <c r="V28" i="84"/>
  <c r="U28" i="84"/>
  <c r="I28" i="84" s="1"/>
  <c r="T28" i="84"/>
  <c r="S28" i="84"/>
  <c r="P28" i="84"/>
  <c r="AA27" i="84"/>
  <c r="Y27" i="84"/>
  <c r="X27" i="84"/>
  <c r="Q27" i="84" s="1"/>
  <c r="R27" i="84" s="1"/>
  <c r="W27" i="84"/>
  <c r="V27" i="84"/>
  <c r="U27" i="84"/>
  <c r="I27" i="84" s="1"/>
  <c r="T27" i="84"/>
  <c r="S27" i="84"/>
  <c r="P27" i="84"/>
  <c r="AA26" i="84"/>
  <c r="Y26" i="84"/>
  <c r="X26" i="84"/>
  <c r="Q26" i="84" s="1"/>
  <c r="R26" i="84" s="1"/>
  <c r="W26" i="84"/>
  <c r="V26" i="84"/>
  <c r="U26" i="84"/>
  <c r="I26" i="84" s="1"/>
  <c r="T26" i="84"/>
  <c r="S26" i="84"/>
  <c r="P26" i="84"/>
  <c r="AA25" i="84"/>
  <c r="Y25" i="84"/>
  <c r="W25" i="84"/>
  <c r="X25" i="84" s="1"/>
  <c r="Q25" i="84" s="1"/>
  <c r="R25" i="84" s="1"/>
  <c r="V25" i="84"/>
  <c r="U25" i="84"/>
  <c r="I25" i="84" s="1"/>
  <c r="T25" i="84"/>
  <c r="S25" i="84"/>
  <c r="P25" i="84"/>
  <c r="AA24" i="84"/>
  <c r="Y24" i="84"/>
  <c r="W24" i="84"/>
  <c r="V24" i="84"/>
  <c r="U24" i="84"/>
  <c r="I24" i="84" s="1"/>
  <c r="T24" i="84"/>
  <c r="S24" i="84"/>
  <c r="X24" i="84" s="1"/>
  <c r="Q24" i="84" s="1"/>
  <c r="R24" i="84" s="1"/>
  <c r="P24" i="84"/>
  <c r="AA23" i="84"/>
  <c r="Y23" i="84"/>
  <c r="X23" i="84"/>
  <c r="Q23" i="84" s="1"/>
  <c r="R23" i="84" s="1"/>
  <c r="W23" i="84"/>
  <c r="V23" i="84"/>
  <c r="U23" i="84"/>
  <c r="I23" i="84" s="1"/>
  <c r="T23" i="84"/>
  <c r="S23" i="84"/>
  <c r="P23" i="84"/>
  <c r="AA22" i="84"/>
  <c r="Y22" i="84"/>
  <c r="X22" i="84"/>
  <c r="Q22" i="84" s="1"/>
  <c r="R22" i="84" s="1"/>
  <c r="W22" i="84"/>
  <c r="V22" i="84"/>
  <c r="U22" i="84"/>
  <c r="I22" i="84" s="1"/>
  <c r="T22" i="84"/>
  <c r="S22" i="84"/>
  <c r="P22" i="84"/>
  <c r="AA21" i="84"/>
  <c r="Y21" i="84"/>
  <c r="X21" i="84"/>
  <c r="Q21" i="84" s="1"/>
  <c r="R21" i="84" s="1"/>
  <c r="W21" i="84"/>
  <c r="V21" i="84"/>
  <c r="U21" i="84"/>
  <c r="I21" i="84" s="1"/>
  <c r="T21" i="84"/>
  <c r="S21" i="84"/>
  <c r="P21" i="84"/>
  <c r="AA20" i="84"/>
  <c r="Y20" i="84"/>
  <c r="X20" i="84"/>
  <c r="Q20" i="84" s="1"/>
  <c r="R20" i="84" s="1"/>
  <c r="W20" i="84"/>
  <c r="V20" i="84"/>
  <c r="U20" i="84"/>
  <c r="I20" i="84" s="1"/>
  <c r="T20" i="84"/>
  <c r="S20" i="84"/>
  <c r="P20" i="84"/>
  <c r="AA19" i="84"/>
  <c r="Y19" i="84"/>
  <c r="X19" i="84"/>
  <c r="Q19" i="84" s="1"/>
  <c r="R19" i="84" s="1"/>
  <c r="W19" i="84"/>
  <c r="V19" i="84"/>
  <c r="U19" i="84"/>
  <c r="I19" i="84" s="1"/>
  <c r="T19" i="84"/>
  <c r="S19" i="84"/>
  <c r="P19" i="84"/>
  <c r="AA18" i="84"/>
  <c r="Y18" i="84"/>
  <c r="X18" i="84"/>
  <c r="Q18" i="84" s="1"/>
  <c r="R18" i="84" s="1"/>
  <c r="W18" i="84"/>
  <c r="V18" i="84"/>
  <c r="U18" i="84"/>
  <c r="I18" i="84" s="1"/>
  <c r="T18" i="84"/>
  <c r="S18" i="84"/>
  <c r="P18" i="84"/>
  <c r="AA17" i="84"/>
  <c r="Y17" i="84"/>
  <c r="X17" i="84"/>
  <c r="Q17" i="84" s="1"/>
  <c r="R17" i="84" s="1"/>
  <c r="W17" i="84"/>
  <c r="V17" i="84"/>
  <c r="U17" i="84"/>
  <c r="I17" i="84" s="1"/>
  <c r="T17" i="84"/>
  <c r="S17" i="84"/>
  <c r="P17" i="84"/>
  <c r="AA16" i="84"/>
  <c r="Y16" i="84"/>
  <c r="X16" i="84"/>
  <c r="Q16" i="84" s="1"/>
  <c r="R16" i="84" s="1"/>
  <c r="W16" i="84"/>
  <c r="V16" i="84"/>
  <c r="U16" i="84"/>
  <c r="I16" i="84" s="1"/>
  <c r="T16" i="84"/>
  <c r="S16" i="84"/>
  <c r="P16" i="84"/>
  <c r="AA15" i="84"/>
  <c r="Y15" i="84"/>
  <c r="X15" i="84"/>
  <c r="Q15" i="84" s="1"/>
  <c r="R15" i="84" s="1"/>
  <c r="W15" i="84"/>
  <c r="V15" i="84"/>
  <c r="U15" i="84"/>
  <c r="I15" i="84" s="1"/>
  <c r="T15" i="84"/>
  <c r="S15" i="84"/>
  <c r="P15" i="84"/>
  <c r="AA14" i="84"/>
  <c r="Y14" i="84"/>
  <c r="X14" i="84"/>
  <c r="Q14" i="84" s="1"/>
  <c r="R14" i="84" s="1"/>
  <c r="W14" i="84"/>
  <c r="V14" i="84"/>
  <c r="U14" i="84"/>
  <c r="I14" i="84" s="1"/>
  <c r="T14" i="84"/>
  <c r="S14" i="84"/>
  <c r="P14" i="84"/>
  <c r="AA13" i="84"/>
  <c r="Y13" i="84"/>
  <c r="X13" i="84"/>
  <c r="Q13" i="84" s="1"/>
  <c r="R13" i="84" s="1"/>
  <c r="W13" i="84"/>
  <c r="V13" i="84"/>
  <c r="U13" i="84"/>
  <c r="I13" i="84" s="1"/>
  <c r="T13" i="84"/>
  <c r="S13" i="84"/>
  <c r="P13" i="84"/>
  <c r="X12" i="84"/>
  <c r="Q12" i="84" s="1"/>
  <c r="R12" i="84" s="1"/>
  <c r="W12" i="84"/>
  <c r="V12" i="84"/>
  <c r="U12" i="84"/>
  <c r="I12" i="84" s="1"/>
  <c r="T12" i="84"/>
  <c r="S12" i="84"/>
  <c r="P12" i="84"/>
  <c r="X11" i="84"/>
  <c r="Q11" i="84" s="1"/>
  <c r="R11" i="84" s="1"/>
  <c r="W11" i="84"/>
  <c r="V11" i="84"/>
  <c r="U11" i="84"/>
  <c r="I11" i="84" s="1"/>
  <c r="T11" i="84"/>
  <c r="S11" i="84"/>
  <c r="P11" i="84"/>
  <c r="X10" i="84"/>
  <c r="Q10" i="84" s="1"/>
  <c r="R10" i="84" s="1"/>
  <c r="W10" i="84"/>
  <c r="V10" i="84"/>
  <c r="U10" i="84"/>
  <c r="I10" i="84" s="1"/>
  <c r="T10" i="84"/>
  <c r="S10" i="84"/>
  <c r="P10" i="84"/>
  <c r="X9" i="84"/>
  <c r="Q9" i="84" s="1"/>
  <c r="R9" i="84" s="1"/>
  <c r="W9" i="84"/>
  <c r="V9" i="84"/>
  <c r="U9" i="84"/>
  <c r="I9" i="84" s="1"/>
  <c r="T9" i="84"/>
  <c r="S9" i="84"/>
  <c r="P9" i="84"/>
  <c r="AO1" i="84"/>
  <c r="AA35" i="83"/>
  <c r="Y35" i="83"/>
  <c r="X35" i="83"/>
  <c r="Q35" i="83" s="1"/>
  <c r="R35" i="83" s="1"/>
  <c r="W35" i="83"/>
  <c r="V35" i="83"/>
  <c r="U35" i="83"/>
  <c r="I35" i="83" s="1"/>
  <c r="T35" i="83"/>
  <c r="S35" i="83"/>
  <c r="P35" i="83"/>
  <c r="Y34" i="83"/>
  <c r="X34" i="83"/>
  <c r="Q34" i="83" s="1"/>
  <c r="R34" i="83" s="1"/>
  <c r="W34" i="83"/>
  <c r="V34" i="83"/>
  <c r="U34" i="83"/>
  <c r="I34" i="83" s="1"/>
  <c r="T34" i="83"/>
  <c r="S34" i="83"/>
  <c r="P34" i="83"/>
  <c r="AA33" i="83"/>
  <c r="Y33" i="83"/>
  <c r="X33" i="83"/>
  <c r="Q33" i="83" s="1"/>
  <c r="R33" i="83" s="1"/>
  <c r="G33" i="83" s="1"/>
  <c r="W33" i="83"/>
  <c r="V33" i="83"/>
  <c r="U33" i="83"/>
  <c r="I33" i="83" s="1"/>
  <c r="T33" i="83"/>
  <c r="S33" i="83"/>
  <c r="P33" i="83"/>
  <c r="AA32" i="83"/>
  <c r="Y32" i="83"/>
  <c r="X32" i="83"/>
  <c r="Q32" i="83" s="1"/>
  <c r="R32" i="83" s="1"/>
  <c r="W32" i="83"/>
  <c r="V32" i="83"/>
  <c r="U32" i="83"/>
  <c r="I32" i="83" s="1"/>
  <c r="T32" i="83"/>
  <c r="S32" i="83"/>
  <c r="P32" i="83"/>
  <c r="AA31" i="83"/>
  <c r="Y31" i="83"/>
  <c r="X31" i="83"/>
  <c r="Q31" i="83" s="1"/>
  <c r="R31" i="83" s="1"/>
  <c r="W31" i="83"/>
  <c r="V31" i="83"/>
  <c r="U31" i="83"/>
  <c r="I31" i="83" s="1"/>
  <c r="T31" i="83"/>
  <c r="S31" i="83"/>
  <c r="P31" i="83"/>
  <c r="AA30" i="83"/>
  <c r="Y30" i="83"/>
  <c r="X30" i="83"/>
  <c r="Q30" i="83" s="1"/>
  <c r="R30" i="83" s="1"/>
  <c r="W30" i="83"/>
  <c r="V30" i="83"/>
  <c r="U30" i="83"/>
  <c r="I30" i="83" s="1"/>
  <c r="T30" i="83"/>
  <c r="S30" i="83"/>
  <c r="P30" i="83"/>
  <c r="AA29" i="83"/>
  <c r="Y29" i="83"/>
  <c r="X29" i="83"/>
  <c r="Q29" i="83" s="1"/>
  <c r="R29" i="83" s="1"/>
  <c r="E29" i="83" s="1"/>
  <c r="W29" i="83"/>
  <c r="V29" i="83"/>
  <c r="U29" i="83"/>
  <c r="I29" i="83" s="1"/>
  <c r="T29" i="83"/>
  <c r="S29" i="83"/>
  <c r="P29" i="83"/>
  <c r="AA28" i="83"/>
  <c r="Y28" i="83"/>
  <c r="X28" i="83"/>
  <c r="Q28" i="83" s="1"/>
  <c r="R28" i="83" s="1"/>
  <c r="W28" i="83"/>
  <c r="V28" i="83"/>
  <c r="U28" i="83"/>
  <c r="I28" i="83" s="1"/>
  <c r="T28" i="83"/>
  <c r="S28" i="83"/>
  <c r="P28" i="83"/>
  <c r="AA27" i="83"/>
  <c r="Y27" i="83"/>
  <c r="X27" i="83"/>
  <c r="Q27" i="83" s="1"/>
  <c r="R27" i="83" s="1"/>
  <c r="W27" i="83"/>
  <c r="V27" i="83"/>
  <c r="U27" i="83"/>
  <c r="I27" i="83" s="1"/>
  <c r="T27" i="83"/>
  <c r="S27" i="83"/>
  <c r="P27" i="83"/>
  <c r="AA26" i="83"/>
  <c r="Y26" i="83"/>
  <c r="X26" i="83"/>
  <c r="Q26" i="83" s="1"/>
  <c r="R26" i="83" s="1"/>
  <c r="W26" i="83"/>
  <c r="V26" i="83"/>
  <c r="U26" i="83"/>
  <c r="I26" i="83" s="1"/>
  <c r="T26" i="83"/>
  <c r="S26" i="83"/>
  <c r="P26" i="83"/>
  <c r="AA25" i="83"/>
  <c r="Y25" i="83"/>
  <c r="X25" i="83"/>
  <c r="Q25" i="83" s="1"/>
  <c r="R25" i="83" s="1"/>
  <c r="G25" i="83" s="1"/>
  <c r="W25" i="83"/>
  <c r="V25" i="83"/>
  <c r="U25" i="83"/>
  <c r="I25" i="83" s="1"/>
  <c r="T25" i="83"/>
  <c r="S25" i="83"/>
  <c r="P25" i="83"/>
  <c r="AA24" i="83"/>
  <c r="Y24" i="83"/>
  <c r="X24" i="83"/>
  <c r="Q24" i="83" s="1"/>
  <c r="R24" i="83" s="1"/>
  <c r="W24" i="83"/>
  <c r="V24" i="83"/>
  <c r="U24" i="83"/>
  <c r="I24" i="83" s="1"/>
  <c r="T24" i="83"/>
  <c r="S24" i="83"/>
  <c r="P24" i="83"/>
  <c r="AA23" i="83"/>
  <c r="Y23" i="83"/>
  <c r="X23" i="83"/>
  <c r="Q23" i="83" s="1"/>
  <c r="R23" i="83" s="1"/>
  <c r="W23" i="83"/>
  <c r="V23" i="83"/>
  <c r="U23" i="83"/>
  <c r="I23" i="83" s="1"/>
  <c r="T23" i="83"/>
  <c r="S23" i="83"/>
  <c r="P23" i="83"/>
  <c r="AA22" i="83"/>
  <c r="Y22" i="83"/>
  <c r="X22" i="83"/>
  <c r="Q22" i="83" s="1"/>
  <c r="R22" i="83" s="1"/>
  <c r="W22" i="83"/>
  <c r="V22" i="83"/>
  <c r="U22" i="83"/>
  <c r="I22" i="83" s="1"/>
  <c r="T22" i="83"/>
  <c r="S22" i="83"/>
  <c r="P22" i="83"/>
  <c r="AA21" i="83"/>
  <c r="Y21" i="83"/>
  <c r="X21" i="83"/>
  <c r="Q21" i="83" s="1"/>
  <c r="R21" i="83" s="1"/>
  <c r="W21" i="83"/>
  <c r="V21" i="83"/>
  <c r="U21" i="83"/>
  <c r="I21" i="83" s="1"/>
  <c r="T21" i="83"/>
  <c r="S21" i="83"/>
  <c r="P21" i="83"/>
  <c r="AA20" i="83"/>
  <c r="Y20" i="83"/>
  <c r="X20" i="83"/>
  <c r="Q20" i="83" s="1"/>
  <c r="R20" i="83" s="1"/>
  <c r="W20" i="83"/>
  <c r="V20" i="83"/>
  <c r="U20" i="83"/>
  <c r="I20" i="83" s="1"/>
  <c r="T20" i="83"/>
  <c r="S20" i="83"/>
  <c r="P20" i="83"/>
  <c r="AA19" i="83"/>
  <c r="Y19" i="83"/>
  <c r="X19" i="83"/>
  <c r="Q19" i="83" s="1"/>
  <c r="R19" i="83" s="1"/>
  <c r="W19" i="83"/>
  <c r="V19" i="83"/>
  <c r="U19" i="83"/>
  <c r="I19" i="83" s="1"/>
  <c r="T19" i="83"/>
  <c r="S19" i="83"/>
  <c r="P19" i="83"/>
  <c r="AA18" i="83"/>
  <c r="Y18" i="83"/>
  <c r="X18" i="83"/>
  <c r="Q18" i="83" s="1"/>
  <c r="R18" i="83" s="1"/>
  <c r="W18" i="83"/>
  <c r="V18" i="83"/>
  <c r="U18" i="83"/>
  <c r="I18" i="83" s="1"/>
  <c r="T18" i="83"/>
  <c r="S18" i="83"/>
  <c r="P18" i="83"/>
  <c r="AA17" i="83"/>
  <c r="Y17" i="83"/>
  <c r="X17" i="83"/>
  <c r="Q17" i="83" s="1"/>
  <c r="R17" i="83" s="1"/>
  <c r="W17" i="83"/>
  <c r="V17" i="83"/>
  <c r="U17" i="83"/>
  <c r="I17" i="83" s="1"/>
  <c r="T17" i="83"/>
  <c r="S17" i="83"/>
  <c r="P17" i="83"/>
  <c r="AA16" i="83"/>
  <c r="Y16" i="83"/>
  <c r="X16" i="83"/>
  <c r="Q16" i="83" s="1"/>
  <c r="R16" i="83" s="1"/>
  <c r="W16" i="83"/>
  <c r="V16" i="83"/>
  <c r="U16" i="83"/>
  <c r="I16" i="83" s="1"/>
  <c r="T16" i="83"/>
  <c r="S16" i="83"/>
  <c r="P16" i="83"/>
  <c r="AA15" i="83"/>
  <c r="Y15" i="83"/>
  <c r="X15" i="83"/>
  <c r="Q15" i="83" s="1"/>
  <c r="R15" i="83" s="1"/>
  <c r="W15" i="83"/>
  <c r="V15" i="83"/>
  <c r="U15" i="83"/>
  <c r="I15" i="83" s="1"/>
  <c r="T15" i="83"/>
  <c r="S15" i="83"/>
  <c r="P15" i="83"/>
  <c r="AA14" i="83"/>
  <c r="Y14" i="83"/>
  <c r="X14" i="83"/>
  <c r="Q14" i="83" s="1"/>
  <c r="R14" i="83" s="1"/>
  <c r="E14" i="83" s="1"/>
  <c r="W14" i="83"/>
  <c r="V14" i="83"/>
  <c r="U14" i="83"/>
  <c r="I14" i="83" s="1"/>
  <c r="T14" i="83"/>
  <c r="S14" i="83"/>
  <c r="P14" i="83"/>
  <c r="AA13" i="83"/>
  <c r="Y13" i="83"/>
  <c r="X13" i="83"/>
  <c r="Q13" i="83" s="1"/>
  <c r="R13" i="83" s="1"/>
  <c r="W13" i="83"/>
  <c r="V13" i="83"/>
  <c r="U13" i="83"/>
  <c r="I13" i="83" s="1"/>
  <c r="T13" i="83"/>
  <c r="S13" i="83"/>
  <c r="P13" i="83"/>
  <c r="X12" i="83"/>
  <c r="Q12" i="83" s="1"/>
  <c r="R12" i="83" s="1"/>
  <c r="W12" i="83"/>
  <c r="V12" i="83"/>
  <c r="U12" i="83"/>
  <c r="I12" i="83" s="1"/>
  <c r="T12" i="83"/>
  <c r="S12" i="83"/>
  <c r="P12" i="83"/>
  <c r="X11" i="83"/>
  <c r="Q11" i="83" s="1"/>
  <c r="R11" i="83" s="1"/>
  <c r="W11" i="83"/>
  <c r="V11" i="83"/>
  <c r="U11" i="83"/>
  <c r="I11" i="83" s="1"/>
  <c r="T11" i="83"/>
  <c r="S11" i="83"/>
  <c r="P11" i="83"/>
  <c r="X10" i="83"/>
  <c r="Q10" i="83" s="1"/>
  <c r="R10" i="83" s="1"/>
  <c r="E10" i="83" s="1"/>
  <c r="W10" i="83"/>
  <c r="V10" i="83"/>
  <c r="U10" i="83"/>
  <c r="I10" i="83" s="1"/>
  <c r="T10" i="83"/>
  <c r="S10" i="83"/>
  <c r="P10" i="83"/>
  <c r="X9" i="83"/>
  <c r="Q9" i="83" s="1"/>
  <c r="R9" i="83" s="1"/>
  <c r="W9" i="83"/>
  <c r="V9" i="83"/>
  <c r="U9" i="83"/>
  <c r="I9" i="83" s="1"/>
  <c r="T9" i="83"/>
  <c r="S9" i="83"/>
  <c r="P9" i="83"/>
  <c r="AO1" i="83"/>
  <c r="AA35" i="82"/>
  <c r="Y35" i="82"/>
  <c r="X35" i="82"/>
  <c r="Q35" i="82" s="1"/>
  <c r="R35" i="82" s="1"/>
  <c r="W35" i="82"/>
  <c r="V35" i="82"/>
  <c r="U35" i="82"/>
  <c r="I35" i="82" s="1"/>
  <c r="T35" i="82"/>
  <c r="S35" i="82"/>
  <c r="P35" i="82"/>
  <c r="Y34" i="82"/>
  <c r="X34" i="82"/>
  <c r="Q34" i="82" s="1"/>
  <c r="R34" i="82" s="1"/>
  <c r="W34" i="82"/>
  <c r="V34" i="82"/>
  <c r="U34" i="82"/>
  <c r="I34" i="82" s="1"/>
  <c r="T34" i="82"/>
  <c r="S34" i="82"/>
  <c r="P34" i="82"/>
  <c r="AA33" i="82"/>
  <c r="Y33" i="82"/>
  <c r="X33" i="82"/>
  <c r="Q33" i="82" s="1"/>
  <c r="R33" i="82" s="1"/>
  <c r="G33" i="82" s="1"/>
  <c r="W33" i="82"/>
  <c r="V33" i="82"/>
  <c r="U33" i="82"/>
  <c r="I33" i="82" s="1"/>
  <c r="T33" i="82"/>
  <c r="S33" i="82"/>
  <c r="P33" i="82"/>
  <c r="AA32" i="82"/>
  <c r="Y32" i="82"/>
  <c r="X32" i="82"/>
  <c r="Q32" i="82" s="1"/>
  <c r="R32" i="82" s="1"/>
  <c r="W32" i="82"/>
  <c r="V32" i="82"/>
  <c r="U32" i="82"/>
  <c r="I32" i="82" s="1"/>
  <c r="T32" i="82"/>
  <c r="S32" i="82"/>
  <c r="P32" i="82"/>
  <c r="AA31" i="82"/>
  <c r="Y31" i="82"/>
  <c r="X31" i="82"/>
  <c r="Q31" i="82" s="1"/>
  <c r="R31" i="82" s="1"/>
  <c r="W31" i="82"/>
  <c r="V31" i="82"/>
  <c r="U31" i="82"/>
  <c r="I31" i="82" s="1"/>
  <c r="T31" i="82"/>
  <c r="S31" i="82"/>
  <c r="P31" i="82"/>
  <c r="AA30" i="82"/>
  <c r="Y30" i="82"/>
  <c r="X30" i="82"/>
  <c r="Q30" i="82" s="1"/>
  <c r="R30" i="82" s="1"/>
  <c r="G30" i="82" s="1"/>
  <c r="W30" i="82"/>
  <c r="V30" i="82"/>
  <c r="U30" i="82"/>
  <c r="I30" i="82" s="1"/>
  <c r="T30" i="82"/>
  <c r="S30" i="82"/>
  <c r="P30" i="82"/>
  <c r="AA29" i="82"/>
  <c r="Y29" i="82"/>
  <c r="X29" i="82"/>
  <c r="Q29" i="82" s="1"/>
  <c r="R29" i="82" s="1"/>
  <c r="W29" i="82"/>
  <c r="V29" i="82"/>
  <c r="U29" i="82"/>
  <c r="I29" i="82" s="1"/>
  <c r="T29" i="82"/>
  <c r="S29" i="82"/>
  <c r="P29" i="82"/>
  <c r="AA28" i="82"/>
  <c r="Y28" i="82"/>
  <c r="X28" i="82"/>
  <c r="Q28" i="82" s="1"/>
  <c r="R28" i="82" s="1"/>
  <c r="W28" i="82"/>
  <c r="V28" i="82"/>
  <c r="U28" i="82"/>
  <c r="I28" i="82" s="1"/>
  <c r="T28" i="82"/>
  <c r="S28" i="82"/>
  <c r="P28" i="82"/>
  <c r="AA27" i="82"/>
  <c r="Y27" i="82"/>
  <c r="X27" i="82"/>
  <c r="Q27" i="82" s="1"/>
  <c r="R27" i="82" s="1"/>
  <c r="W27" i="82"/>
  <c r="V27" i="82"/>
  <c r="U27" i="82"/>
  <c r="I27" i="82" s="1"/>
  <c r="T27" i="82"/>
  <c r="S27" i="82"/>
  <c r="P27" i="82"/>
  <c r="AA26" i="82"/>
  <c r="Y26" i="82"/>
  <c r="X26" i="82"/>
  <c r="Q26" i="82" s="1"/>
  <c r="R26" i="82" s="1"/>
  <c r="W26" i="82"/>
  <c r="V26" i="82"/>
  <c r="U26" i="82"/>
  <c r="I26" i="82" s="1"/>
  <c r="T26" i="82"/>
  <c r="S26" i="82"/>
  <c r="P26" i="82"/>
  <c r="AA25" i="82"/>
  <c r="Y25" i="82"/>
  <c r="X25" i="82"/>
  <c r="Q25" i="82" s="1"/>
  <c r="R25" i="82" s="1"/>
  <c r="W25" i="82"/>
  <c r="V25" i="82"/>
  <c r="U25" i="82"/>
  <c r="I25" i="82" s="1"/>
  <c r="T25" i="82"/>
  <c r="S25" i="82"/>
  <c r="P25" i="82"/>
  <c r="AA24" i="82"/>
  <c r="Y24" i="82"/>
  <c r="X24" i="82"/>
  <c r="Q24" i="82" s="1"/>
  <c r="R24" i="82" s="1"/>
  <c r="W24" i="82"/>
  <c r="V24" i="82"/>
  <c r="U24" i="82"/>
  <c r="I24" i="82" s="1"/>
  <c r="T24" i="82"/>
  <c r="S24" i="82"/>
  <c r="P24" i="82"/>
  <c r="AA23" i="82"/>
  <c r="Y23" i="82"/>
  <c r="X23" i="82"/>
  <c r="Q23" i="82" s="1"/>
  <c r="R23" i="82" s="1"/>
  <c r="W23" i="82"/>
  <c r="V23" i="82"/>
  <c r="U23" i="82"/>
  <c r="I23" i="82" s="1"/>
  <c r="T23" i="82"/>
  <c r="S23" i="82"/>
  <c r="P23" i="82"/>
  <c r="AA22" i="82"/>
  <c r="Y22" i="82"/>
  <c r="X22" i="82"/>
  <c r="Q22" i="82" s="1"/>
  <c r="R22" i="82" s="1"/>
  <c r="G22" i="82" s="1"/>
  <c r="W22" i="82"/>
  <c r="V22" i="82"/>
  <c r="U22" i="82"/>
  <c r="I22" i="82" s="1"/>
  <c r="T22" i="82"/>
  <c r="S22" i="82"/>
  <c r="P22" i="82"/>
  <c r="AA21" i="82"/>
  <c r="Y21" i="82"/>
  <c r="X21" i="82"/>
  <c r="Q21" i="82" s="1"/>
  <c r="R21" i="82" s="1"/>
  <c r="W21" i="82"/>
  <c r="V21" i="82"/>
  <c r="U21" i="82"/>
  <c r="I21" i="82" s="1"/>
  <c r="T21" i="82"/>
  <c r="S21" i="82"/>
  <c r="P21" i="82"/>
  <c r="AA20" i="82"/>
  <c r="Y20" i="82"/>
  <c r="X20" i="82"/>
  <c r="Q20" i="82" s="1"/>
  <c r="R20" i="82" s="1"/>
  <c r="W20" i="82"/>
  <c r="V20" i="82"/>
  <c r="U20" i="82"/>
  <c r="I20" i="82" s="1"/>
  <c r="T20" i="82"/>
  <c r="S20" i="82"/>
  <c r="P20" i="82"/>
  <c r="AA19" i="82"/>
  <c r="Y19" i="82"/>
  <c r="X19" i="82"/>
  <c r="Q19" i="82" s="1"/>
  <c r="R19" i="82" s="1"/>
  <c r="W19" i="82"/>
  <c r="V19" i="82"/>
  <c r="U19" i="82"/>
  <c r="I19" i="82" s="1"/>
  <c r="T19" i="82"/>
  <c r="S19" i="82"/>
  <c r="P19" i="82"/>
  <c r="AA18" i="82"/>
  <c r="Y18" i="82"/>
  <c r="X18" i="82"/>
  <c r="Q18" i="82" s="1"/>
  <c r="R18" i="82" s="1"/>
  <c r="G18" i="82" s="1"/>
  <c r="W18" i="82"/>
  <c r="V18" i="82"/>
  <c r="U18" i="82"/>
  <c r="I18" i="82" s="1"/>
  <c r="T18" i="82"/>
  <c r="S18" i="82"/>
  <c r="P18" i="82"/>
  <c r="AA17" i="82"/>
  <c r="Y17" i="82"/>
  <c r="X17" i="82"/>
  <c r="Q17" i="82" s="1"/>
  <c r="R17" i="82" s="1"/>
  <c r="W17" i="82"/>
  <c r="V17" i="82"/>
  <c r="U17" i="82"/>
  <c r="I17" i="82" s="1"/>
  <c r="T17" i="82"/>
  <c r="S17" i="82"/>
  <c r="P17" i="82"/>
  <c r="AA16" i="82"/>
  <c r="Y16" i="82"/>
  <c r="X16" i="82"/>
  <c r="Q16" i="82" s="1"/>
  <c r="R16" i="82" s="1"/>
  <c r="W16" i="82"/>
  <c r="V16" i="82"/>
  <c r="U16" i="82"/>
  <c r="I16" i="82" s="1"/>
  <c r="T16" i="82"/>
  <c r="S16" i="82"/>
  <c r="P16" i="82"/>
  <c r="AA15" i="82"/>
  <c r="Y15" i="82"/>
  <c r="X15" i="82"/>
  <c r="Q15" i="82" s="1"/>
  <c r="R15" i="82" s="1"/>
  <c r="W15" i="82"/>
  <c r="V15" i="82"/>
  <c r="U15" i="82"/>
  <c r="I15" i="82" s="1"/>
  <c r="T15" i="82"/>
  <c r="S15" i="82"/>
  <c r="P15" i="82"/>
  <c r="AA14" i="82"/>
  <c r="Y14" i="82"/>
  <c r="X14" i="82"/>
  <c r="Q14" i="82" s="1"/>
  <c r="R14" i="82" s="1"/>
  <c r="G14" i="82" s="1"/>
  <c r="W14" i="82"/>
  <c r="V14" i="82"/>
  <c r="U14" i="82"/>
  <c r="I14" i="82" s="1"/>
  <c r="T14" i="82"/>
  <c r="S14" i="82"/>
  <c r="P14" i="82"/>
  <c r="AA13" i="82"/>
  <c r="Y13" i="82"/>
  <c r="X13" i="82"/>
  <c r="Q13" i="82" s="1"/>
  <c r="R13" i="82" s="1"/>
  <c r="W13" i="82"/>
  <c r="V13" i="82"/>
  <c r="U13" i="82"/>
  <c r="I13" i="82" s="1"/>
  <c r="T13" i="82"/>
  <c r="S13" i="82"/>
  <c r="P13" i="82"/>
  <c r="X12" i="82"/>
  <c r="Q12" i="82" s="1"/>
  <c r="R12" i="82" s="1"/>
  <c r="W12" i="82"/>
  <c r="V12" i="82"/>
  <c r="U12" i="82"/>
  <c r="I12" i="82" s="1"/>
  <c r="T12" i="82"/>
  <c r="S12" i="82"/>
  <c r="P12" i="82"/>
  <c r="X11" i="82"/>
  <c r="Q11" i="82" s="1"/>
  <c r="R11" i="82" s="1"/>
  <c r="W11" i="82"/>
  <c r="V11" i="82"/>
  <c r="U11" i="82"/>
  <c r="I11" i="82" s="1"/>
  <c r="T11" i="82"/>
  <c r="S11" i="82"/>
  <c r="P11" i="82"/>
  <c r="X10" i="82"/>
  <c r="Q10" i="82" s="1"/>
  <c r="R10" i="82" s="1"/>
  <c r="G10" i="82" s="1"/>
  <c r="W10" i="82"/>
  <c r="V10" i="82"/>
  <c r="U10" i="82"/>
  <c r="I10" i="82" s="1"/>
  <c r="T10" i="82"/>
  <c r="S10" i="82"/>
  <c r="P10" i="82"/>
  <c r="X9" i="82"/>
  <c r="Q9" i="82" s="1"/>
  <c r="R9" i="82" s="1"/>
  <c r="W9" i="82"/>
  <c r="V9" i="82"/>
  <c r="U9" i="82"/>
  <c r="I9" i="82" s="1"/>
  <c r="T9" i="82"/>
  <c r="S9" i="82"/>
  <c r="P9" i="82"/>
  <c r="AO1" i="82"/>
  <c r="AA35" i="81"/>
  <c r="Y35" i="81"/>
  <c r="X35" i="81"/>
  <c r="Q35" i="81" s="1"/>
  <c r="R35" i="81" s="1"/>
  <c r="W35" i="81"/>
  <c r="V35" i="81"/>
  <c r="U35" i="81"/>
  <c r="I35" i="81" s="1"/>
  <c r="T35" i="81"/>
  <c r="S35" i="81"/>
  <c r="P35" i="81"/>
  <c r="Y34" i="81"/>
  <c r="X34" i="81"/>
  <c r="Q34" i="81" s="1"/>
  <c r="R34" i="81" s="1"/>
  <c r="W34" i="81"/>
  <c r="V34" i="81"/>
  <c r="U34" i="81"/>
  <c r="I34" i="81" s="1"/>
  <c r="T34" i="81"/>
  <c r="S34" i="81"/>
  <c r="P34" i="81"/>
  <c r="AA33" i="81"/>
  <c r="Y33" i="81"/>
  <c r="X33" i="81"/>
  <c r="Q33" i="81" s="1"/>
  <c r="R33" i="81" s="1"/>
  <c r="G33" i="81" s="1"/>
  <c r="W33" i="81"/>
  <c r="V33" i="81"/>
  <c r="U33" i="81"/>
  <c r="I33" i="81" s="1"/>
  <c r="T33" i="81"/>
  <c r="S33" i="81"/>
  <c r="P33" i="81"/>
  <c r="AA32" i="81"/>
  <c r="Y32" i="81"/>
  <c r="X32" i="81"/>
  <c r="Q32" i="81" s="1"/>
  <c r="R32" i="81" s="1"/>
  <c r="W32" i="81"/>
  <c r="V32" i="81"/>
  <c r="U32" i="81"/>
  <c r="I32" i="81" s="1"/>
  <c r="T32" i="81"/>
  <c r="S32" i="81"/>
  <c r="P32" i="81"/>
  <c r="AA31" i="81"/>
  <c r="Y31" i="81"/>
  <c r="X31" i="81"/>
  <c r="Q31" i="81" s="1"/>
  <c r="R31" i="81" s="1"/>
  <c r="W31" i="81"/>
  <c r="V31" i="81"/>
  <c r="U31" i="81"/>
  <c r="I31" i="81" s="1"/>
  <c r="T31" i="81"/>
  <c r="S31" i="81"/>
  <c r="P31" i="81"/>
  <c r="AA30" i="81"/>
  <c r="Y30" i="81"/>
  <c r="X30" i="81"/>
  <c r="Q30" i="81" s="1"/>
  <c r="R30" i="81" s="1"/>
  <c r="W30" i="81"/>
  <c r="V30" i="81"/>
  <c r="U30" i="81"/>
  <c r="I30" i="81" s="1"/>
  <c r="T30" i="81"/>
  <c r="S30" i="81"/>
  <c r="P30" i="81"/>
  <c r="AA29" i="81"/>
  <c r="Y29" i="81"/>
  <c r="X29" i="81"/>
  <c r="Q29" i="81" s="1"/>
  <c r="R29" i="81" s="1"/>
  <c r="E29" i="81" s="1"/>
  <c r="W29" i="81"/>
  <c r="V29" i="81"/>
  <c r="U29" i="81"/>
  <c r="I29" i="81" s="1"/>
  <c r="T29" i="81"/>
  <c r="S29" i="81"/>
  <c r="P29" i="81"/>
  <c r="AA28" i="81"/>
  <c r="Y28" i="81"/>
  <c r="X28" i="81"/>
  <c r="Q28" i="81" s="1"/>
  <c r="R28" i="81" s="1"/>
  <c r="W28" i="81"/>
  <c r="V28" i="81"/>
  <c r="U28" i="81"/>
  <c r="I28" i="81" s="1"/>
  <c r="T28" i="81"/>
  <c r="S28" i="81"/>
  <c r="P28" i="81"/>
  <c r="AA27" i="81"/>
  <c r="Y27" i="81"/>
  <c r="X27" i="81"/>
  <c r="Q27" i="81" s="1"/>
  <c r="R27" i="81" s="1"/>
  <c r="W27" i="81"/>
  <c r="V27" i="81"/>
  <c r="U27" i="81"/>
  <c r="I27" i="81" s="1"/>
  <c r="T27" i="81"/>
  <c r="S27" i="81"/>
  <c r="P27" i="81"/>
  <c r="AA26" i="81"/>
  <c r="Y26" i="81"/>
  <c r="X26" i="81"/>
  <c r="Q26" i="81" s="1"/>
  <c r="R26" i="81" s="1"/>
  <c r="W26" i="81"/>
  <c r="V26" i="81"/>
  <c r="U26" i="81"/>
  <c r="I26" i="81" s="1"/>
  <c r="T26" i="81"/>
  <c r="S26" i="81"/>
  <c r="P26" i="81"/>
  <c r="AA25" i="81"/>
  <c r="Y25" i="81"/>
  <c r="X25" i="81"/>
  <c r="Q25" i="81" s="1"/>
  <c r="R25" i="81" s="1"/>
  <c r="G25" i="81" s="1"/>
  <c r="W25" i="81"/>
  <c r="V25" i="81"/>
  <c r="U25" i="81"/>
  <c r="I25" i="81" s="1"/>
  <c r="T25" i="81"/>
  <c r="S25" i="81"/>
  <c r="P25" i="81"/>
  <c r="AA24" i="81"/>
  <c r="Y24" i="81"/>
  <c r="X24" i="81"/>
  <c r="Q24" i="81" s="1"/>
  <c r="R24" i="81" s="1"/>
  <c r="W24" i="81"/>
  <c r="V24" i="81"/>
  <c r="U24" i="81"/>
  <c r="I24" i="81" s="1"/>
  <c r="T24" i="81"/>
  <c r="S24" i="81"/>
  <c r="P24" i="81"/>
  <c r="AA23" i="81"/>
  <c r="Y23" i="81"/>
  <c r="X23" i="81"/>
  <c r="Q23" i="81" s="1"/>
  <c r="R23" i="81" s="1"/>
  <c r="W23" i="81"/>
  <c r="V23" i="81"/>
  <c r="U23" i="81"/>
  <c r="I23" i="81" s="1"/>
  <c r="T23" i="81"/>
  <c r="S23" i="81"/>
  <c r="P23" i="81"/>
  <c r="AA22" i="81"/>
  <c r="Y22" i="81"/>
  <c r="X22" i="81"/>
  <c r="Q22" i="81" s="1"/>
  <c r="R22" i="81" s="1"/>
  <c r="W22" i="81"/>
  <c r="V22" i="81"/>
  <c r="U22" i="81"/>
  <c r="I22" i="81" s="1"/>
  <c r="T22" i="81"/>
  <c r="S22" i="81"/>
  <c r="P22" i="81"/>
  <c r="AA21" i="81"/>
  <c r="Y21" i="81"/>
  <c r="X21" i="81"/>
  <c r="Q21" i="81" s="1"/>
  <c r="R21" i="81" s="1"/>
  <c r="W21" i="81"/>
  <c r="V21" i="81"/>
  <c r="U21" i="81"/>
  <c r="I21" i="81" s="1"/>
  <c r="T21" i="81"/>
  <c r="S21" i="81"/>
  <c r="P21" i="81"/>
  <c r="AA20" i="81"/>
  <c r="Y20" i="81"/>
  <c r="X20" i="81"/>
  <c r="Q20" i="81" s="1"/>
  <c r="R20" i="81" s="1"/>
  <c r="W20" i="81"/>
  <c r="V20" i="81"/>
  <c r="U20" i="81"/>
  <c r="I20" i="81" s="1"/>
  <c r="T20" i="81"/>
  <c r="S20" i="81"/>
  <c r="P20" i="81"/>
  <c r="AA19" i="81"/>
  <c r="Y19" i="81"/>
  <c r="X19" i="81"/>
  <c r="Q19" i="81" s="1"/>
  <c r="R19" i="81" s="1"/>
  <c r="W19" i="81"/>
  <c r="V19" i="81"/>
  <c r="U19" i="81"/>
  <c r="I19" i="81" s="1"/>
  <c r="T19" i="81"/>
  <c r="S19" i="81"/>
  <c r="P19" i="81"/>
  <c r="AA18" i="81"/>
  <c r="Y18" i="81"/>
  <c r="X18" i="81"/>
  <c r="Q18" i="81" s="1"/>
  <c r="R18" i="81" s="1"/>
  <c r="W18" i="81"/>
  <c r="V18" i="81"/>
  <c r="U18" i="81"/>
  <c r="I18" i="81" s="1"/>
  <c r="T18" i="81"/>
  <c r="S18" i="81"/>
  <c r="P18" i="81"/>
  <c r="AA17" i="81"/>
  <c r="Y17" i="81"/>
  <c r="X17" i="81"/>
  <c r="Q17" i="81" s="1"/>
  <c r="R17" i="81" s="1"/>
  <c r="W17" i="81"/>
  <c r="V17" i="81"/>
  <c r="U17" i="81"/>
  <c r="I17" i="81" s="1"/>
  <c r="T17" i="81"/>
  <c r="S17" i="81"/>
  <c r="P17" i="81"/>
  <c r="AA16" i="81"/>
  <c r="Y16" i="81"/>
  <c r="X16" i="81"/>
  <c r="Q16" i="81" s="1"/>
  <c r="R16" i="81" s="1"/>
  <c r="W16" i="81"/>
  <c r="V16" i="81"/>
  <c r="U16" i="81"/>
  <c r="I16" i="81" s="1"/>
  <c r="T16" i="81"/>
  <c r="S16" i="81"/>
  <c r="P16" i="81"/>
  <c r="AA15" i="81"/>
  <c r="Y15" i="81"/>
  <c r="X15" i="81"/>
  <c r="Q15" i="81" s="1"/>
  <c r="R15" i="81" s="1"/>
  <c r="W15" i="81"/>
  <c r="V15" i="81"/>
  <c r="U15" i="81"/>
  <c r="I15" i="81" s="1"/>
  <c r="T15" i="81"/>
  <c r="S15" i="81"/>
  <c r="P15" i="81"/>
  <c r="AA14" i="81"/>
  <c r="Y14" i="81"/>
  <c r="X14" i="81"/>
  <c r="Q14" i="81" s="1"/>
  <c r="R14" i="81" s="1"/>
  <c r="W14" i="81"/>
  <c r="V14" i="81"/>
  <c r="U14" i="81"/>
  <c r="I14" i="81" s="1"/>
  <c r="T14" i="81"/>
  <c r="S14" i="81"/>
  <c r="P14" i="81"/>
  <c r="AA13" i="81"/>
  <c r="Y13" i="81"/>
  <c r="X13" i="81"/>
  <c r="Q13" i="81" s="1"/>
  <c r="R13" i="81" s="1"/>
  <c r="W13" i="81"/>
  <c r="V13" i="81"/>
  <c r="U13" i="81"/>
  <c r="I13" i="81" s="1"/>
  <c r="T13" i="81"/>
  <c r="S13" i="81"/>
  <c r="P13" i="81"/>
  <c r="X12" i="81"/>
  <c r="Q12" i="81" s="1"/>
  <c r="R12" i="81" s="1"/>
  <c r="W12" i="81"/>
  <c r="V12" i="81"/>
  <c r="U12" i="81"/>
  <c r="I12" i="81" s="1"/>
  <c r="T12" i="81"/>
  <c r="S12" i="81"/>
  <c r="P12" i="81"/>
  <c r="X11" i="81"/>
  <c r="Q11" i="81" s="1"/>
  <c r="R11" i="81" s="1"/>
  <c r="W11" i="81"/>
  <c r="V11" i="81"/>
  <c r="U11" i="81"/>
  <c r="I11" i="81" s="1"/>
  <c r="T11" i="81"/>
  <c r="S11" i="81"/>
  <c r="P11" i="81"/>
  <c r="X10" i="81"/>
  <c r="Q10" i="81" s="1"/>
  <c r="R10" i="81" s="1"/>
  <c r="W10" i="81"/>
  <c r="V10" i="81"/>
  <c r="U10" i="81"/>
  <c r="I10" i="81" s="1"/>
  <c r="T10" i="81"/>
  <c r="S10" i="81"/>
  <c r="P10" i="81"/>
  <c r="X9" i="81"/>
  <c r="Q9" i="81" s="1"/>
  <c r="R9" i="81" s="1"/>
  <c r="W9" i="81"/>
  <c r="V9" i="81"/>
  <c r="U9" i="81"/>
  <c r="I9" i="81" s="1"/>
  <c r="T9" i="81"/>
  <c r="S9" i="81"/>
  <c r="P9" i="81"/>
  <c r="AO1" i="81"/>
  <c r="AA35" i="80"/>
  <c r="Y35" i="80"/>
  <c r="X35" i="80"/>
  <c r="Q35" i="80" s="1"/>
  <c r="R35" i="80" s="1"/>
  <c r="W35" i="80"/>
  <c r="V35" i="80"/>
  <c r="U35" i="80"/>
  <c r="I35" i="80" s="1"/>
  <c r="T35" i="80"/>
  <c r="S35" i="80"/>
  <c r="P35" i="80"/>
  <c r="Y34" i="80"/>
  <c r="X34" i="80"/>
  <c r="Q34" i="80" s="1"/>
  <c r="R34" i="80" s="1"/>
  <c r="W34" i="80"/>
  <c r="V34" i="80"/>
  <c r="U34" i="80"/>
  <c r="I34" i="80" s="1"/>
  <c r="T34" i="80"/>
  <c r="S34" i="80"/>
  <c r="P34" i="80"/>
  <c r="AA33" i="80"/>
  <c r="Y33" i="80"/>
  <c r="X33" i="80"/>
  <c r="Q33" i="80" s="1"/>
  <c r="R33" i="80" s="1"/>
  <c r="W33" i="80"/>
  <c r="V33" i="80"/>
  <c r="U33" i="80"/>
  <c r="I33" i="80" s="1"/>
  <c r="T33" i="80"/>
  <c r="S33" i="80"/>
  <c r="P33" i="80"/>
  <c r="AA32" i="80"/>
  <c r="Y32" i="80"/>
  <c r="X32" i="80"/>
  <c r="Q32" i="80" s="1"/>
  <c r="R32" i="80" s="1"/>
  <c r="W32" i="80"/>
  <c r="V32" i="80"/>
  <c r="U32" i="80"/>
  <c r="I32" i="80" s="1"/>
  <c r="T32" i="80"/>
  <c r="S32" i="80"/>
  <c r="P32" i="80"/>
  <c r="AA31" i="80"/>
  <c r="Y31" i="80"/>
  <c r="X31" i="80"/>
  <c r="Q31" i="80" s="1"/>
  <c r="R31" i="80" s="1"/>
  <c r="W31" i="80"/>
  <c r="V31" i="80"/>
  <c r="U31" i="80"/>
  <c r="I31" i="80" s="1"/>
  <c r="T31" i="80"/>
  <c r="S31" i="80"/>
  <c r="P31" i="80"/>
  <c r="AA30" i="80"/>
  <c r="Y30" i="80"/>
  <c r="X30" i="80"/>
  <c r="Q30" i="80" s="1"/>
  <c r="R30" i="80" s="1"/>
  <c r="G30" i="80" s="1"/>
  <c r="W30" i="80"/>
  <c r="V30" i="80"/>
  <c r="U30" i="80"/>
  <c r="I30" i="80" s="1"/>
  <c r="T30" i="80"/>
  <c r="S30" i="80"/>
  <c r="P30" i="80"/>
  <c r="AA29" i="80"/>
  <c r="Y29" i="80"/>
  <c r="X29" i="80"/>
  <c r="Q29" i="80" s="1"/>
  <c r="R29" i="80" s="1"/>
  <c r="W29" i="80"/>
  <c r="V29" i="80"/>
  <c r="U29" i="80"/>
  <c r="I29" i="80" s="1"/>
  <c r="T29" i="80"/>
  <c r="S29" i="80"/>
  <c r="P29" i="80"/>
  <c r="AA28" i="80"/>
  <c r="Y28" i="80"/>
  <c r="X28" i="80"/>
  <c r="Q28" i="80" s="1"/>
  <c r="R28" i="80" s="1"/>
  <c r="W28" i="80"/>
  <c r="V28" i="80"/>
  <c r="U28" i="80"/>
  <c r="I28" i="80" s="1"/>
  <c r="T28" i="80"/>
  <c r="S28" i="80"/>
  <c r="P28" i="80"/>
  <c r="AA27" i="80"/>
  <c r="Y27" i="80"/>
  <c r="X27" i="80"/>
  <c r="Q27" i="80" s="1"/>
  <c r="R27" i="80" s="1"/>
  <c r="W27" i="80"/>
  <c r="V27" i="80"/>
  <c r="U27" i="80"/>
  <c r="I27" i="80" s="1"/>
  <c r="T27" i="80"/>
  <c r="S27" i="80"/>
  <c r="P27" i="80"/>
  <c r="AA26" i="80"/>
  <c r="Y26" i="80"/>
  <c r="X26" i="80"/>
  <c r="Q26" i="80" s="1"/>
  <c r="R26" i="80" s="1"/>
  <c r="W26" i="80"/>
  <c r="V26" i="80"/>
  <c r="U26" i="80"/>
  <c r="I26" i="80" s="1"/>
  <c r="T26" i="80"/>
  <c r="S26" i="80"/>
  <c r="P26" i="80"/>
  <c r="AA25" i="80"/>
  <c r="Y25" i="80"/>
  <c r="X25" i="80"/>
  <c r="Q25" i="80" s="1"/>
  <c r="R25" i="80" s="1"/>
  <c r="W25" i="80"/>
  <c r="V25" i="80"/>
  <c r="U25" i="80"/>
  <c r="I25" i="80" s="1"/>
  <c r="T25" i="80"/>
  <c r="S25" i="80"/>
  <c r="P25" i="80"/>
  <c r="AA24" i="80"/>
  <c r="Y24" i="80"/>
  <c r="X24" i="80"/>
  <c r="Q24" i="80" s="1"/>
  <c r="R24" i="80" s="1"/>
  <c r="W24" i="80"/>
  <c r="V24" i="80"/>
  <c r="U24" i="80"/>
  <c r="I24" i="80" s="1"/>
  <c r="T24" i="80"/>
  <c r="S24" i="80"/>
  <c r="P24" i="80"/>
  <c r="AA23" i="80"/>
  <c r="Y23" i="80"/>
  <c r="X23" i="80"/>
  <c r="Q23" i="80" s="1"/>
  <c r="R23" i="80" s="1"/>
  <c r="W23" i="80"/>
  <c r="V23" i="80"/>
  <c r="U23" i="80"/>
  <c r="I23" i="80" s="1"/>
  <c r="T23" i="80"/>
  <c r="S23" i="80"/>
  <c r="P23" i="80"/>
  <c r="AA22" i="80"/>
  <c r="Y22" i="80"/>
  <c r="X22" i="80"/>
  <c r="Q22" i="80" s="1"/>
  <c r="R22" i="80" s="1"/>
  <c r="G22" i="80" s="1"/>
  <c r="W22" i="80"/>
  <c r="V22" i="80"/>
  <c r="U22" i="80"/>
  <c r="I22" i="80" s="1"/>
  <c r="T22" i="80"/>
  <c r="S22" i="80"/>
  <c r="P22" i="80"/>
  <c r="AA21" i="80"/>
  <c r="Y21" i="80"/>
  <c r="X21" i="80"/>
  <c r="Q21" i="80" s="1"/>
  <c r="R21" i="80" s="1"/>
  <c r="W21" i="80"/>
  <c r="V21" i="80"/>
  <c r="U21" i="80"/>
  <c r="I21" i="80" s="1"/>
  <c r="T21" i="80"/>
  <c r="S21" i="80"/>
  <c r="P21" i="80"/>
  <c r="AA20" i="80"/>
  <c r="Y20" i="80"/>
  <c r="X20" i="80"/>
  <c r="Q20" i="80" s="1"/>
  <c r="R20" i="80" s="1"/>
  <c r="W20" i="80"/>
  <c r="V20" i="80"/>
  <c r="U20" i="80"/>
  <c r="I20" i="80" s="1"/>
  <c r="T20" i="80"/>
  <c r="S20" i="80"/>
  <c r="P20" i="80"/>
  <c r="AA19" i="80"/>
  <c r="Y19" i="80"/>
  <c r="X19" i="80"/>
  <c r="Q19" i="80" s="1"/>
  <c r="R19" i="80" s="1"/>
  <c r="W19" i="80"/>
  <c r="V19" i="80"/>
  <c r="U19" i="80"/>
  <c r="I19" i="80" s="1"/>
  <c r="T19" i="80"/>
  <c r="S19" i="80"/>
  <c r="P19" i="80"/>
  <c r="AA18" i="80"/>
  <c r="Y18" i="80"/>
  <c r="X18" i="80"/>
  <c r="Q18" i="80" s="1"/>
  <c r="R18" i="80" s="1"/>
  <c r="G18" i="80" s="1"/>
  <c r="W18" i="80"/>
  <c r="V18" i="80"/>
  <c r="U18" i="80"/>
  <c r="I18" i="80" s="1"/>
  <c r="T18" i="80"/>
  <c r="S18" i="80"/>
  <c r="P18" i="80"/>
  <c r="AA17" i="80"/>
  <c r="Y17" i="80"/>
  <c r="X17" i="80"/>
  <c r="Q17" i="80" s="1"/>
  <c r="R17" i="80" s="1"/>
  <c r="W17" i="80"/>
  <c r="V17" i="80"/>
  <c r="U17" i="80"/>
  <c r="I17" i="80" s="1"/>
  <c r="T17" i="80"/>
  <c r="S17" i="80"/>
  <c r="P17" i="80"/>
  <c r="AA16" i="80"/>
  <c r="Y16" i="80"/>
  <c r="X16" i="80"/>
  <c r="Q16" i="80" s="1"/>
  <c r="R16" i="80" s="1"/>
  <c r="W16" i="80"/>
  <c r="V16" i="80"/>
  <c r="U16" i="80"/>
  <c r="I16" i="80" s="1"/>
  <c r="T16" i="80"/>
  <c r="S16" i="80"/>
  <c r="P16" i="80"/>
  <c r="AA15" i="80"/>
  <c r="Y15" i="80"/>
  <c r="X15" i="80"/>
  <c r="Q15" i="80" s="1"/>
  <c r="R15" i="80" s="1"/>
  <c r="W15" i="80"/>
  <c r="V15" i="80"/>
  <c r="U15" i="80"/>
  <c r="I15" i="80" s="1"/>
  <c r="T15" i="80"/>
  <c r="S15" i="80"/>
  <c r="P15" i="80"/>
  <c r="AA14" i="80"/>
  <c r="Y14" i="80"/>
  <c r="X14" i="80"/>
  <c r="Q14" i="80" s="1"/>
  <c r="R14" i="80" s="1"/>
  <c r="G14" i="80" s="1"/>
  <c r="W14" i="80"/>
  <c r="V14" i="80"/>
  <c r="U14" i="80"/>
  <c r="I14" i="80" s="1"/>
  <c r="T14" i="80"/>
  <c r="S14" i="80"/>
  <c r="P14" i="80"/>
  <c r="AA13" i="80"/>
  <c r="Y13" i="80"/>
  <c r="X13" i="80"/>
  <c r="Q13" i="80" s="1"/>
  <c r="R13" i="80" s="1"/>
  <c r="W13" i="80"/>
  <c r="V13" i="80"/>
  <c r="U13" i="80"/>
  <c r="I13" i="80" s="1"/>
  <c r="T13" i="80"/>
  <c r="S13" i="80"/>
  <c r="P13" i="80"/>
  <c r="X12" i="80"/>
  <c r="Q12" i="80" s="1"/>
  <c r="R12" i="80" s="1"/>
  <c r="W12" i="80"/>
  <c r="V12" i="80"/>
  <c r="U12" i="80"/>
  <c r="I12" i="80" s="1"/>
  <c r="T12" i="80"/>
  <c r="S12" i="80"/>
  <c r="P12" i="80"/>
  <c r="W11" i="80"/>
  <c r="U11" i="80"/>
  <c r="I11" i="80" s="1"/>
  <c r="T11" i="80"/>
  <c r="S11" i="80"/>
  <c r="P11" i="80"/>
  <c r="X10" i="80"/>
  <c r="Q10" i="80" s="1"/>
  <c r="R10" i="80" s="1"/>
  <c r="G10" i="80" s="1"/>
  <c r="W10" i="80"/>
  <c r="V10" i="80"/>
  <c r="U10" i="80"/>
  <c r="I10" i="80" s="1"/>
  <c r="T10" i="80"/>
  <c r="S10" i="80"/>
  <c r="P10" i="80"/>
  <c r="X9" i="80"/>
  <c r="Q9" i="80" s="1"/>
  <c r="R9" i="80" s="1"/>
  <c r="W9" i="80"/>
  <c r="V9" i="80"/>
  <c r="U9" i="80"/>
  <c r="I9" i="80" s="1"/>
  <c r="T9" i="80"/>
  <c r="S9" i="80"/>
  <c r="P9" i="80"/>
  <c r="AO1" i="80"/>
  <c r="X11" i="80" l="1"/>
  <c r="Q11" i="80" s="1"/>
  <c r="R11" i="80" s="1"/>
  <c r="E11" i="80" s="1"/>
  <c r="E28" i="84"/>
  <c r="G28" i="84"/>
  <c r="G29" i="84"/>
  <c r="E29" i="84"/>
  <c r="E21" i="84"/>
  <c r="G21" i="84"/>
  <c r="G14" i="83"/>
  <c r="E30" i="83"/>
  <c r="G30" i="83"/>
  <c r="E22" i="83"/>
  <c r="G22" i="83"/>
  <c r="E18" i="83"/>
  <c r="G18" i="83"/>
  <c r="G29" i="83"/>
  <c r="G10" i="83"/>
  <c r="G29" i="82"/>
  <c r="E29" i="82"/>
  <c r="G29" i="81"/>
  <c r="G28" i="81"/>
  <c r="E28" i="81"/>
  <c r="G30" i="81"/>
  <c r="E30" i="81"/>
  <c r="E18" i="81"/>
  <c r="G18" i="81"/>
  <c r="E22" i="81"/>
  <c r="G22" i="81"/>
  <c r="G24" i="84"/>
  <c r="E24" i="84"/>
  <c r="G25" i="84"/>
  <c r="E25" i="84"/>
  <c r="G32" i="84"/>
  <c r="E32" i="84"/>
  <c r="G33" i="84"/>
  <c r="E33" i="84"/>
  <c r="G14" i="84"/>
  <c r="E14" i="84"/>
  <c r="G17" i="84"/>
  <c r="E17" i="84"/>
  <c r="G30" i="84"/>
  <c r="E30" i="84"/>
  <c r="G19" i="84"/>
  <c r="E19" i="84"/>
  <c r="G23" i="84"/>
  <c r="E23" i="84"/>
  <c r="G20" i="84"/>
  <c r="E20" i="84"/>
  <c r="G22" i="84"/>
  <c r="E22" i="84"/>
  <c r="E11" i="84"/>
  <c r="G11" i="84"/>
  <c r="G26" i="84"/>
  <c r="E26" i="84"/>
  <c r="E27" i="84"/>
  <c r="G27" i="84"/>
  <c r="G9" i="84"/>
  <c r="E9" i="84"/>
  <c r="G15" i="84"/>
  <c r="E15" i="84"/>
  <c r="E16" i="84"/>
  <c r="G16" i="84"/>
  <c r="G18" i="84"/>
  <c r="E18" i="84"/>
  <c r="G34" i="84"/>
  <c r="E34" i="84"/>
  <c r="G12" i="84"/>
  <c r="E12" i="84"/>
  <c r="G10" i="84"/>
  <c r="E10" i="84"/>
  <c r="G13" i="84"/>
  <c r="E13" i="84"/>
  <c r="G35" i="84"/>
  <c r="E35" i="84"/>
  <c r="E31" i="84"/>
  <c r="G20" i="83"/>
  <c r="E20" i="83"/>
  <c r="G28" i="83"/>
  <c r="E28" i="83"/>
  <c r="G16" i="83"/>
  <c r="E16" i="83"/>
  <c r="G19" i="83"/>
  <c r="E19" i="83"/>
  <c r="G24" i="83"/>
  <c r="E24" i="83"/>
  <c r="E27" i="83"/>
  <c r="G27" i="83"/>
  <c r="G32" i="83"/>
  <c r="E32" i="83"/>
  <c r="E9" i="83"/>
  <c r="G9" i="83"/>
  <c r="E21" i="83"/>
  <c r="G21" i="83"/>
  <c r="G26" i="83"/>
  <c r="E26" i="83"/>
  <c r="E17" i="83"/>
  <c r="G17" i="83"/>
  <c r="G31" i="83"/>
  <c r="E31" i="83"/>
  <c r="G34" i="83"/>
  <c r="E34" i="83"/>
  <c r="G11" i="83"/>
  <c r="E11" i="83"/>
  <c r="G15" i="83"/>
  <c r="E15" i="83"/>
  <c r="E23" i="83"/>
  <c r="G23" i="83"/>
  <c r="E12" i="83"/>
  <c r="G12" i="83"/>
  <c r="G13" i="83"/>
  <c r="E13" i="83"/>
  <c r="G35" i="83"/>
  <c r="E35" i="83"/>
  <c r="E25" i="83"/>
  <c r="E33" i="83"/>
  <c r="G24" i="82"/>
  <c r="E24" i="82"/>
  <c r="G19" i="82"/>
  <c r="E19" i="82"/>
  <c r="G23" i="82"/>
  <c r="E23" i="82"/>
  <c r="E13" i="82"/>
  <c r="G13" i="82"/>
  <c r="G16" i="82"/>
  <c r="E16" i="82"/>
  <c r="E21" i="82"/>
  <c r="G21" i="82"/>
  <c r="G25" i="82"/>
  <c r="E25" i="82"/>
  <c r="G28" i="82"/>
  <c r="E28" i="82"/>
  <c r="G15" i="82"/>
  <c r="E15" i="82"/>
  <c r="G32" i="82"/>
  <c r="E32" i="82"/>
  <c r="G11" i="82"/>
  <c r="E11" i="82"/>
  <c r="E17" i="82"/>
  <c r="G17" i="82"/>
  <c r="G31" i="82"/>
  <c r="E31" i="82"/>
  <c r="G34" i="82"/>
  <c r="E34" i="82"/>
  <c r="G9" i="82"/>
  <c r="E9" i="82"/>
  <c r="E27" i="82"/>
  <c r="G27" i="82"/>
  <c r="E12" i="82"/>
  <c r="G12" i="82"/>
  <c r="G20" i="82"/>
  <c r="E20" i="82"/>
  <c r="G26" i="82"/>
  <c r="E26" i="82"/>
  <c r="G35" i="82"/>
  <c r="E35" i="82"/>
  <c r="E10" i="82"/>
  <c r="E14" i="82"/>
  <c r="E18" i="82"/>
  <c r="E22" i="82"/>
  <c r="E30" i="82"/>
  <c r="E33" i="82"/>
  <c r="G10" i="81"/>
  <c r="E10" i="81"/>
  <c r="G24" i="81"/>
  <c r="E24" i="81"/>
  <c r="E27" i="81"/>
  <c r="G27" i="81"/>
  <c r="G11" i="81"/>
  <c r="E11" i="81"/>
  <c r="G9" i="81"/>
  <c r="E9" i="81"/>
  <c r="G17" i="81"/>
  <c r="E17" i="81"/>
  <c r="G21" i="81"/>
  <c r="E21" i="81"/>
  <c r="G23" i="81"/>
  <c r="E23" i="81"/>
  <c r="G12" i="81"/>
  <c r="E12" i="81"/>
  <c r="G26" i="81"/>
  <c r="E26" i="81"/>
  <c r="G14" i="81"/>
  <c r="E14" i="81"/>
  <c r="G13" i="81"/>
  <c r="E13" i="81"/>
  <c r="G32" i="81"/>
  <c r="E32" i="81"/>
  <c r="G16" i="81"/>
  <c r="E16" i="81"/>
  <c r="G31" i="81"/>
  <c r="E31" i="81"/>
  <c r="G34" i="81"/>
  <c r="E34" i="81"/>
  <c r="G19" i="81"/>
  <c r="E19" i="81"/>
  <c r="G20" i="81"/>
  <c r="E20" i="81"/>
  <c r="G15" i="81"/>
  <c r="E15" i="81"/>
  <c r="G35" i="81"/>
  <c r="E35" i="81"/>
  <c r="E25" i="81"/>
  <c r="E33" i="81"/>
  <c r="G15" i="80"/>
  <c r="E15" i="80"/>
  <c r="E27" i="80"/>
  <c r="G27" i="80"/>
  <c r="G33" i="80"/>
  <c r="E33" i="80"/>
  <c r="G17" i="80"/>
  <c r="E17" i="80"/>
  <c r="G26" i="80"/>
  <c r="E26" i="80"/>
  <c r="E29" i="80"/>
  <c r="G29" i="80"/>
  <c r="G24" i="80"/>
  <c r="E24" i="80"/>
  <c r="E21" i="80"/>
  <c r="G21" i="80"/>
  <c r="G23" i="80"/>
  <c r="E23" i="80"/>
  <c r="G34" i="80"/>
  <c r="E34" i="80"/>
  <c r="G16" i="80"/>
  <c r="E16" i="80"/>
  <c r="G25" i="80"/>
  <c r="E25" i="80"/>
  <c r="G28" i="80"/>
  <c r="E28" i="80"/>
  <c r="G32" i="80"/>
  <c r="E32" i="80"/>
  <c r="G9" i="80"/>
  <c r="E9" i="80"/>
  <c r="G12" i="80"/>
  <c r="E12" i="80"/>
  <c r="G20" i="80"/>
  <c r="E20" i="80"/>
  <c r="G13" i="80"/>
  <c r="E13" i="80"/>
  <c r="G19" i="80"/>
  <c r="E19" i="80"/>
  <c r="G31" i="80"/>
  <c r="E31" i="80"/>
  <c r="G35" i="80"/>
  <c r="E35" i="80"/>
  <c r="E10" i="80"/>
  <c r="E14" i="80"/>
  <c r="E18" i="80"/>
  <c r="E22" i="80"/>
  <c r="E30" i="80"/>
  <c r="G11" i="80" l="1"/>
  <c r="E36" i="80" s="1"/>
  <c r="E36" i="84"/>
  <c r="E36" i="83"/>
  <c r="E36" i="82"/>
  <c r="E36" i="81"/>
  <c r="I27" i="128" l="1"/>
  <c r="AA35" i="79"/>
  <c r="Y35" i="79"/>
  <c r="X35" i="79"/>
  <c r="Q35" i="79" s="1"/>
  <c r="R35" i="79" s="1"/>
  <c r="W35" i="79"/>
  <c r="V35" i="79"/>
  <c r="U35" i="79"/>
  <c r="I35" i="79" s="1"/>
  <c r="T35" i="79"/>
  <c r="S35" i="79"/>
  <c r="P35" i="79"/>
  <c r="Y34" i="79"/>
  <c r="X34" i="79"/>
  <c r="Q34" i="79" s="1"/>
  <c r="R34" i="79" s="1"/>
  <c r="W34" i="79"/>
  <c r="V34" i="79"/>
  <c r="U34" i="79"/>
  <c r="I34" i="79" s="1"/>
  <c r="T34" i="79"/>
  <c r="S34" i="79"/>
  <c r="P34" i="79"/>
  <c r="AA33" i="79"/>
  <c r="Y33" i="79"/>
  <c r="X33" i="79"/>
  <c r="Q33" i="79" s="1"/>
  <c r="R33" i="79" s="1"/>
  <c r="G33" i="79" s="1"/>
  <c r="W33" i="79"/>
  <c r="V33" i="79"/>
  <c r="U33" i="79"/>
  <c r="I33" i="79" s="1"/>
  <c r="T33" i="79"/>
  <c r="S33" i="79"/>
  <c r="P33" i="79"/>
  <c r="AA32" i="79"/>
  <c r="Y32" i="79"/>
  <c r="X32" i="79"/>
  <c r="Q32" i="79" s="1"/>
  <c r="R32" i="79" s="1"/>
  <c r="W32" i="79"/>
  <c r="V32" i="79"/>
  <c r="U32" i="79"/>
  <c r="I32" i="79" s="1"/>
  <c r="T32" i="79"/>
  <c r="S32" i="79"/>
  <c r="P32" i="79"/>
  <c r="AA31" i="79"/>
  <c r="Y31" i="79"/>
  <c r="X31" i="79"/>
  <c r="Q31" i="79" s="1"/>
  <c r="R31" i="79" s="1"/>
  <c r="G31" i="79" s="1"/>
  <c r="W31" i="79"/>
  <c r="V31" i="79"/>
  <c r="U31" i="79"/>
  <c r="I31" i="79" s="1"/>
  <c r="T31" i="79"/>
  <c r="S31" i="79"/>
  <c r="P31" i="79"/>
  <c r="AA30" i="79"/>
  <c r="Y30" i="79"/>
  <c r="X30" i="79"/>
  <c r="Q30" i="79" s="1"/>
  <c r="R30" i="79" s="1"/>
  <c r="G30" i="79" s="1"/>
  <c r="W30" i="79"/>
  <c r="V30" i="79"/>
  <c r="U30" i="79"/>
  <c r="I30" i="79" s="1"/>
  <c r="T30" i="79"/>
  <c r="S30" i="79"/>
  <c r="P30" i="79"/>
  <c r="AA29" i="79"/>
  <c r="Y29" i="79"/>
  <c r="X29" i="79"/>
  <c r="Q29" i="79" s="1"/>
  <c r="R29" i="79" s="1"/>
  <c r="W29" i="79"/>
  <c r="V29" i="79"/>
  <c r="U29" i="79"/>
  <c r="I29" i="79" s="1"/>
  <c r="T29" i="79"/>
  <c r="S29" i="79"/>
  <c r="P29" i="79"/>
  <c r="AA28" i="79"/>
  <c r="Y28" i="79"/>
  <c r="X28" i="79"/>
  <c r="Q28" i="79" s="1"/>
  <c r="R28" i="79" s="1"/>
  <c r="W28" i="79"/>
  <c r="V28" i="79"/>
  <c r="U28" i="79"/>
  <c r="I28" i="79" s="1"/>
  <c r="T28" i="79"/>
  <c r="S28" i="79"/>
  <c r="P28" i="79"/>
  <c r="AA27" i="79"/>
  <c r="Y27" i="79"/>
  <c r="X27" i="79"/>
  <c r="Q27" i="79" s="1"/>
  <c r="R27" i="79" s="1"/>
  <c r="W27" i="79"/>
  <c r="V27" i="79"/>
  <c r="U27" i="79"/>
  <c r="I27" i="79" s="1"/>
  <c r="T27" i="79"/>
  <c r="S27" i="79"/>
  <c r="P27" i="79"/>
  <c r="AA26" i="79"/>
  <c r="Y26" i="79"/>
  <c r="X26" i="79"/>
  <c r="Q26" i="79" s="1"/>
  <c r="R26" i="79" s="1"/>
  <c r="W26" i="79"/>
  <c r="V26" i="79"/>
  <c r="U26" i="79"/>
  <c r="I26" i="79" s="1"/>
  <c r="T26" i="79"/>
  <c r="S26" i="79"/>
  <c r="P26" i="79"/>
  <c r="AA25" i="79"/>
  <c r="Y25" i="79"/>
  <c r="X25" i="79"/>
  <c r="Q25" i="79" s="1"/>
  <c r="R25" i="79" s="1"/>
  <c r="W25" i="79"/>
  <c r="V25" i="79"/>
  <c r="U25" i="79"/>
  <c r="I25" i="79" s="1"/>
  <c r="T25" i="79"/>
  <c r="S25" i="79"/>
  <c r="P25" i="79"/>
  <c r="AA24" i="79"/>
  <c r="Y24" i="79"/>
  <c r="X24" i="79"/>
  <c r="Q24" i="79" s="1"/>
  <c r="R24" i="79" s="1"/>
  <c r="W24" i="79"/>
  <c r="V24" i="79"/>
  <c r="U24" i="79"/>
  <c r="I24" i="79" s="1"/>
  <c r="T24" i="79"/>
  <c r="S24" i="79"/>
  <c r="P24" i="79"/>
  <c r="AA23" i="79"/>
  <c r="Y23" i="79"/>
  <c r="X23" i="79"/>
  <c r="Q23" i="79" s="1"/>
  <c r="R23" i="79" s="1"/>
  <c r="G23" i="79" s="1"/>
  <c r="W23" i="79"/>
  <c r="V23" i="79"/>
  <c r="U23" i="79"/>
  <c r="I23" i="79" s="1"/>
  <c r="T23" i="79"/>
  <c r="S23" i="79"/>
  <c r="P23" i="79"/>
  <c r="AA22" i="79"/>
  <c r="Y22" i="79"/>
  <c r="X22" i="79"/>
  <c r="Q22" i="79" s="1"/>
  <c r="R22" i="79" s="1"/>
  <c r="G22" i="79" s="1"/>
  <c r="W22" i="79"/>
  <c r="V22" i="79"/>
  <c r="U22" i="79"/>
  <c r="I22" i="79" s="1"/>
  <c r="T22" i="79"/>
  <c r="S22" i="79"/>
  <c r="P22" i="79"/>
  <c r="AA21" i="79"/>
  <c r="Y21" i="79"/>
  <c r="X21" i="79"/>
  <c r="Q21" i="79" s="1"/>
  <c r="R21" i="79" s="1"/>
  <c r="W21" i="79"/>
  <c r="V21" i="79"/>
  <c r="U21" i="79"/>
  <c r="I21" i="79" s="1"/>
  <c r="T21" i="79"/>
  <c r="S21" i="79"/>
  <c r="P21" i="79"/>
  <c r="AA20" i="79"/>
  <c r="Y20" i="79"/>
  <c r="X20" i="79"/>
  <c r="Q20" i="79" s="1"/>
  <c r="R20" i="79" s="1"/>
  <c r="W20" i="79"/>
  <c r="V20" i="79"/>
  <c r="U20" i="79"/>
  <c r="I20" i="79" s="1"/>
  <c r="T20" i="79"/>
  <c r="S20" i="79"/>
  <c r="P20" i="79"/>
  <c r="AA19" i="79"/>
  <c r="Y19" i="79"/>
  <c r="X19" i="79"/>
  <c r="Q19" i="79" s="1"/>
  <c r="R19" i="79" s="1"/>
  <c r="W19" i="79"/>
  <c r="V19" i="79"/>
  <c r="U19" i="79"/>
  <c r="I19" i="79" s="1"/>
  <c r="T19" i="79"/>
  <c r="S19" i="79"/>
  <c r="P19" i="79"/>
  <c r="AA18" i="79"/>
  <c r="Y18" i="79"/>
  <c r="X18" i="79"/>
  <c r="Q18" i="79" s="1"/>
  <c r="R18" i="79" s="1"/>
  <c r="W18" i="79"/>
  <c r="V18" i="79"/>
  <c r="U18" i="79"/>
  <c r="I18" i="79" s="1"/>
  <c r="T18" i="79"/>
  <c r="S18" i="79"/>
  <c r="P18" i="79"/>
  <c r="AA17" i="79"/>
  <c r="Y17" i="79"/>
  <c r="X17" i="79"/>
  <c r="Q17" i="79" s="1"/>
  <c r="R17" i="79" s="1"/>
  <c r="W17" i="79"/>
  <c r="V17" i="79"/>
  <c r="U17" i="79"/>
  <c r="I17" i="79" s="1"/>
  <c r="T17" i="79"/>
  <c r="S17" i="79"/>
  <c r="P17" i="79"/>
  <c r="AA16" i="79"/>
  <c r="Y16" i="79"/>
  <c r="X16" i="79"/>
  <c r="Q16" i="79" s="1"/>
  <c r="R16" i="79" s="1"/>
  <c r="W16" i="79"/>
  <c r="V16" i="79"/>
  <c r="U16" i="79"/>
  <c r="I16" i="79" s="1"/>
  <c r="T16" i="79"/>
  <c r="S16" i="79"/>
  <c r="P16" i="79"/>
  <c r="AA15" i="79"/>
  <c r="Y15" i="79"/>
  <c r="X15" i="79"/>
  <c r="Q15" i="79" s="1"/>
  <c r="R15" i="79" s="1"/>
  <c r="W15" i="79"/>
  <c r="V15" i="79"/>
  <c r="U15" i="79"/>
  <c r="I15" i="79" s="1"/>
  <c r="T15" i="79"/>
  <c r="S15" i="79"/>
  <c r="P15" i="79"/>
  <c r="AA14" i="79"/>
  <c r="Y14" i="79"/>
  <c r="X14" i="79"/>
  <c r="Q14" i="79" s="1"/>
  <c r="R14" i="79" s="1"/>
  <c r="W14" i="79"/>
  <c r="V14" i="79"/>
  <c r="U14" i="79"/>
  <c r="I14" i="79" s="1"/>
  <c r="T14" i="79"/>
  <c r="S14" i="79"/>
  <c r="P14" i="79"/>
  <c r="AA13" i="79"/>
  <c r="Y13" i="79"/>
  <c r="X13" i="79"/>
  <c r="Q13" i="79" s="1"/>
  <c r="R13" i="79" s="1"/>
  <c r="W13" i="79"/>
  <c r="V13" i="79"/>
  <c r="U13" i="79"/>
  <c r="I13" i="79" s="1"/>
  <c r="T13" i="79"/>
  <c r="S13" i="79"/>
  <c r="P13" i="79"/>
  <c r="X12" i="79"/>
  <c r="Q12" i="79" s="1"/>
  <c r="R12" i="79" s="1"/>
  <c r="W12" i="79"/>
  <c r="V12" i="79"/>
  <c r="U12" i="79"/>
  <c r="I12" i="79" s="1"/>
  <c r="T12" i="79"/>
  <c r="S12" i="79"/>
  <c r="P12" i="79"/>
  <c r="X11" i="79"/>
  <c r="Q11" i="79" s="1"/>
  <c r="R11" i="79" s="1"/>
  <c r="W11" i="79"/>
  <c r="V11" i="79"/>
  <c r="U11" i="79"/>
  <c r="I11" i="79" s="1"/>
  <c r="T11" i="79"/>
  <c r="S11" i="79"/>
  <c r="P11" i="79"/>
  <c r="W10" i="79"/>
  <c r="V10" i="79"/>
  <c r="U10" i="79"/>
  <c r="I10" i="79" s="1"/>
  <c r="T10" i="79"/>
  <c r="S10" i="79"/>
  <c r="P10" i="79"/>
  <c r="X9" i="79"/>
  <c r="Q9" i="79" s="1"/>
  <c r="R9" i="79" s="1"/>
  <c r="G9" i="79" s="1"/>
  <c r="W9" i="79"/>
  <c r="V9" i="79"/>
  <c r="U9" i="79"/>
  <c r="I9" i="79" s="1"/>
  <c r="T9" i="79"/>
  <c r="S9" i="79"/>
  <c r="P9" i="79"/>
  <c r="AO1" i="79"/>
  <c r="AA35" i="78"/>
  <c r="Y35" i="78"/>
  <c r="X35" i="78"/>
  <c r="Q35" i="78" s="1"/>
  <c r="R35" i="78" s="1"/>
  <c r="W35" i="78"/>
  <c r="V35" i="78"/>
  <c r="U35" i="78"/>
  <c r="I35" i="78" s="1"/>
  <c r="T35" i="78"/>
  <c r="S35" i="78"/>
  <c r="P35" i="78"/>
  <c r="Y34" i="78"/>
  <c r="X34" i="78"/>
  <c r="Q34" i="78" s="1"/>
  <c r="R34" i="78" s="1"/>
  <c r="W34" i="78"/>
  <c r="V34" i="78"/>
  <c r="U34" i="78"/>
  <c r="I34" i="78" s="1"/>
  <c r="T34" i="78"/>
  <c r="S34" i="78"/>
  <c r="P34" i="78"/>
  <c r="AA33" i="78"/>
  <c r="Y33" i="78"/>
  <c r="X33" i="78"/>
  <c r="Q33" i="78" s="1"/>
  <c r="R33" i="78" s="1"/>
  <c r="G33" i="78" s="1"/>
  <c r="W33" i="78"/>
  <c r="V33" i="78"/>
  <c r="U33" i="78"/>
  <c r="I33" i="78" s="1"/>
  <c r="T33" i="78"/>
  <c r="S33" i="78"/>
  <c r="P33" i="78"/>
  <c r="AA32" i="78"/>
  <c r="Y32" i="78"/>
  <c r="X32" i="78"/>
  <c r="Q32" i="78" s="1"/>
  <c r="R32" i="78" s="1"/>
  <c r="W32" i="78"/>
  <c r="V32" i="78"/>
  <c r="U32" i="78"/>
  <c r="I32" i="78" s="1"/>
  <c r="T32" i="78"/>
  <c r="S32" i="78"/>
  <c r="P32" i="78"/>
  <c r="AA31" i="78"/>
  <c r="Y31" i="78"/>
  <c r="X31" i="78"/>
  <c r="Q31" i="78" s="1"/>
  <c r="R31" i="78" s="1"/>
  <c r="W31" i="78"/>
  <c r="V31" i="78"/>
  <c r="U31" i="78"/>
  <c r="I31" i="78" s="1"/>
  <c r="T31" i="78"/>
  <c r="S31" i="78"/>
  <c r="P31" i="78"/>
  <c r="AA30" i="78"/>
  <c r="Y30" i="78"/>
  <c r="X30" i="78"/>
  <c r="Q30" i="78" s="1"/>
  <c r="R30" i="78" s="1"/>
  <c r="G30" i="78" s="1"/>
  <c r="W30" i="78"/>
  <c r="V30" i="78"/>
  <c r="U30" i="78"/>
  <c r="I30" i="78" s="1"/>
  <c r="T30" i="78"/>
  <c r="S30" i="78"/>
  <c r="P30" i="78"/>
  <c r="AA29" i="78"/>
  <c r="Y29" i="78"/>
  <c r="X29" i="78"/>
  <c r="Q29" i="78" s="1"/>
  <c r="R29" i="78" s="1"/>
  <c r="W29" i="78"/>
  <c r="V29" i="78"/>
  <c r="U29" i="78"/>
  <c r="I29" i="78" s="1"/>
  <c r="T29" i="78"/>
  <c r="S29" i="78"/>
  <c r="P29" i="78"/>
  <c r="AA28" i="78"/>
  <c r="Y28" i="78"/>
  <c r="X28" i="78"/>
  <c r="Q28" i="78" s="1"/>
  <c r="R28" i="78" s="1"/>
  <c r="G28" i="78" s="1"/>
  <c r="W28" i="78"/>
  <c r="V28" i="78"/>
  <c r="U28" i="78"/>
  <c r="I28" i="78" s="1"/>
  <c r="T28" i="78"/>
  <c r="S28" i="78"/>
  <c r="P28" i="78"/>
  <c r="AA27" i="78"/>
  <c r="Y27" i="78"/>
  <c r="X27" i="78"/>
  <c r="Q27" i="78" s="1"/>
  <c r="R27" i="78" s="1"/>
  <c r="W27" i="78"/>
  <c r="V27" i="78"/>
  <c r="U27" i="78"/>
  <c r="I27" i="78" s="1"/>
  <c r="T27" i="78"/>
  <c r="S27" i="78"/>
  <c r="P27" i="78"/>
  <c r="AA26" i="78"/>
  <c r="Y26" i="78"/>
  <c r="X26" i="78"/>
  <c r="Q26" i="78" s="1"/>
  <c r="R26" i="78" s="1"/>
  <c r="W26" i="78"/>
  <c r="V26" i="78"/>
  <c r="U26" i="78"/>
  <c r="I26" i="78" s="1"/>
  <c r="T26" i="78"/>
  <c r="S26" i="78"/>
  <c r="P26" i="78"/>
  <c r="AA25" i="78"/>
  <c r="Y25" i="78"/>
  <c r="X25" i="78"/>
  <c r="Q25" i="78" s="1"/>
  <c r="R25" i="78" s="1"/>
  <c r="G25" i="78" s="1"/>
  <c r="W25" i="78"/>
  <c r="V25" i="78"/>
  <c r="U25" i="78"/>
  <c r="I25" i="78" s="1"/>
  <c r="T25" i="78"/>
  <c r="S25" i="78"/>
  <c r="P25" i="78"/>
  <c r="AA24" i="78"/>
  <c r="Y24" i="78"/>
  <c r="X24" i="78"/>
  <c r="Q24" i="78" s="1"/>
  <c r="R24" i="78" s="1"/>
  <c r="W24" i="78"/>
  <c r="V24" i="78"/>
  <c r="U24" i="78"/>
  <c r="I24" i="78" s="1"/>
  <c r="T24" i="78"/>
  <c r="S24" i="78"/>
  <c r="P24" i="78"/>
  <c r="AA23" i="78"/>
  <c r="Y23" i="78"/>
  <c r="X23" i="78"/>
  <c r="Q23" i="78" s="1"/>
  <c r="R23" i="78" s="1"/>
  <c r="W23" i="78"/>
  <c r="V23" i="78"/>
  <c r="U23" i="78"/>
  <c r="I23" i="78" s="1"/>
  <c r="T23" i="78"/>
  <c r="S23" i="78"/>
  <c r="P23" i="78"/>
  <c r="AA22" i="78"/>
  <c r="Y22" i="78"/>
  <c r="X22" i="78"/>
  <c r="Q22" i="78" s="1"/>
  <c r="R22" i="78" s="1"/>
  <c r="W22" i="78"/>
  <c r="V22" i="78"/>
  <c r="U22" i="78"/>
  <c r="I22" i="78" s="1"/>
  <c r="T22" i="78"/>
  <c r="S22" i="78"/>
  <c r="P22" i="78"/>
  <c r="AA21" i="78"/>
  <c r="Y21" i="78"/>
  <c r="X21" i="78"/>
  <c r="Q21" i="78" s="1"/>
  <c r="R21" i="78" s="1"/>
  <c r="W21" i="78"/>
  <c r="V21" i="78"/>
  <c r="U21" i="78"/>
  <c r="I21" i="78" s="1"/>
  <c r="T21" i="78"/>
  <c r="S21" i="78"/>
  <c r="P21" i="78"/>
  <c r="AA20" i="78"/>
  <c r="Y20" i="78"/>
  <c r="X20" i="78"/>
  <c r="Q20" i="78" s="1"/>
  <c r="R20" i="78" s="1"/>
  <c r="W20" i="78"/>
  <c r="V20" i="78"/>
  <c r="U20" i="78"/>
  <c r="I20" i="78" s="1"/>
  <c r="T20" i="78"/>
  <c r="S20" i="78"/>
  <c r="P20" i="78"/>
  <c r="AA19" i="78"/>
  <c r="Y19" i="78"/>
  <c r="X19" i="78"/>
  <c r="Q19" i="78" s="1"/>
  <c r="R19" i="78" s="1"/>
  <c r="W19" i="78"/>
  <c r="V19" i="78"/>
  <c r="U19" i="78"/>
  <c r="I19" i="78" s="1"/>
  <c r="T19" i="78"/>
  <c r="S19" i="78"/>
  <c r="P19" i="78"/>
  <c r="AA18" i="78"/>
  <c r="Y18" i="78"/>
  <c r="X18" i="78"/>
  <c r="Q18" i="78" s="1"/>
  <c r="R18" i="78" s="1"/>
  <c r="W18" i="78"/>
  <c r="V18" i="78"/>
  <c r="U18" i="78"/>
  <c r="I18" i="78" s="1"/>
  <c r="T18" i="78"/>
  <c r="S18" i="78"/>
  <c r="P18" i="78"/>
  <c r="AA17" i="78"/>
  <c r="Y17" i="78"/>
  <c r="X17" i="78"/>
  <c r="Q17" i="78" s="1"/>
  <c r="R17" i="78" s="1"/>
  <c r="W17" i="78"/>
  <c r="V17" i="78"/>
  <c r="U17" i="78"/>
  <c r="I17" i="78" s="1"/>
  <c r="T17" i="78"/>
  <c r="S17" i="78"/>
  <c r="P17" i="78"/>
  <c r="AA16" i="78"/>
  <c r="Y16" i="78"/>
  <c r="X16" i="78"/>
  <c r="Q16" i="78" s="1"/>
  <c r="R16" i="78" s="1"/>
  <c r="W16" i="78"/>
  <c r="V16" i="78"/>
  <c r="U16" i="78"/>
  <c r="I16" i="78" s="1"/>
  <c r="T16" i="78"/>
  <c r="S16" i="78"/>
  <c r="P16" i="78"/>
  <c r="AA15" i="78"/>
  <c r="Y15" i="78"/>
  <c r="X15" i="78"/>
  <c r="Q15" i="78" s="1"/>
  <c r="R15" i="78" s="1"/>
  <c r="W15" i="78"/>
  <c r="V15" i="78"/>
  <c r="U15" i="78"/>
  <c r="I15" i="78" s="1"/>
  <c r="T15" i="78"/>
  <c r="S15" i="78"/>
  <c r="P15" i="78"/>
  <c r="AA14" i="78"/>
  <c r="Y14" i="78"/>
  <c r="X14" i="78"/>
  <c r="Q14" i="78" s="1"/>
  <c r="R14" i="78" s="1"/>
  <c r="W14" i="78"/>
  <c r="V14" i="78"/>
  <c r="U14" i="78"/>
  <c r="I14" i="78" s="1"/>
  <c r="T14" i="78"/>
  <c r="S14" i="78"/>
  <c r="P14" i="78"/>
  <c r="AA13" i="78"/>
  <c r="Y13" i="78"/>
  <c r="X13" i="78"/>
  <c r="Q13" i="78" s="1"/>
  <c r="R13" i="78" s="1"/>
  <c r="G13" i="78" s="1"/>
  <c r="W13" i="78"/>
  <c r="V13" i="78"/>
  <c r="U13" i="78"/>
  <c r="I13" i="78" s="1"/>
  <c r="T13" i="78"/>
  <c r="S13" i="78"/>
  <c r="P13" i="78"/>
  <c r="X12" i="78"/>
  <c r="Q12" i="78" s="1"/>
  <c r="R12" i="78" s="1"/>
  <c r="W12" i="78"/>
  <c r="V12" i="78"/>
  <c r="U12" i="78"/>
  <c r="I12" i="78" s="1"/>
  <c r="T12" i="78"/>
  <c r="S12" i="78"/>
  <c r="P12" i="78"/>
  <c r="X11" i="78"/>
  <c r="Q11" i="78" s="1"/>
  <c r="R11" i="78" s="1"/>
  <c r="W11" i="78"/>
  <c r="V11" i="78"/>
  <c r="U11" i="78"/>
  <c r="I11" i="78" s="1"/>
  <c r="T11" i="78"/>
  <c r="S11" i="78"/>
  <c r="P11" i="78"/>
  <c r="W10" i="78"/>
  <c r="V10" i="78"/>
  <c r="U10" i="78"/>
  <c r="I10" i="78" s="1"/>
  <c r="T10" i="78"/>
  <c r="S10" i="78"/>
  <c r="P10" i="78"/>
  <c r="X9" i="78"/>
  <c r="Q9" i="78" s="1"/>
  <c r="R9" i="78" s="1"/>
  <c r="W9" i="78"/>
  <c r="V9" i="78"/>
  <c r="U9" i="78"/>
  <c r="I9" i="78" s="1"/>
  <c r="T9" i="78"/>
  <c r="S9" i="78"/>
  <c r="P9" i="78"/>
  <c r="AO1" i="78"/>
  <c r="AA35" i="68"/>
  <c r="Y35" i="68"/>
  <c r="X35" i="68"/>
  <c r="Q35" i="68" s="1"/>
  <c r="R35" i="68" s="1"/>
  <c r="W35" i="68"/>
  <c r="V35" i="68"/>
  <c r="U35" i="68"/>
  <c r="I35" i="68" s="1"/>
  <c r="T35" i="68"/>
  <c r="S35" i="68"/>
  <c r="P35" i="68"/>
  <c r="Y34" i="68"/>
  <c r="X34" i="68"/>
  <c r="Q34" i="68" s="1"/>
  <c r="R34" i="68" s="1"/>
  <c r="W34" i="68"/>
  <c r="V34" i="68"/>
  <c r="U34" i="68"/>
  <c r="I34" i="68" s="1"/>
  <c r="T34" i="68"/>
  <c r="S34" i="68"/>
  <c r="P34" i="68"/>
  <c r="AA33" i="68"/>
  <c r="Y33" i="68"/>
  <c r="X33" i="68"/>
  <c r="Q33" i="68" s="1"/>
  <c r="R33" i="68" s="1"/>
  <c r="G33" i="68" s="1"/>
  <c r="W33" i="68"/>
  <c r="V33" i="68"/>
  <c r="U33" i="68"/>
  <c r="I33" i="68" s="1"/>
  <c r="T33" i="68"/>
  <c r="S33" i="68"/>
  <c r="P33" i="68"/>
  <c r="AA32" i="68"/>
  <c r="Y32" i="68"/>
  <c r="X32" i="68"/>
  <c r="Q32" i="68" s="1"/>
  <c r="R32" i="68" s="1"/>
  <c r="W32" i="68"/>
  <c r="V32" i="68"/>
  <c r="U32" i="68"/>
  <c r="I32" i="68" s="1"/>
  <c r="T32" i="68"/>
  <c r="S32" i="68"/>
  <c r="P32" i="68"/>
  <c r="AA31" i="68"/>
  <c r="Y31" i="68"/>
  <c r="X31" i="68"/>
  <c r="Q31" i="68" s="1"/>
  <c r="R31" i="68" s="1"/>
  <c r="W31" i="68"/>
  <c r="V31" i="68"/>
  <c r="U31" i="68"/>
  <c r="I31" i="68" s="1"/>
  <c r="T31" i="68"/>
  <c r="S31" i="68"/>
  <c r="P31" i="68"/>
  <c r="AA30" i="68"/>
  <c r="Y30" i="68"/>
  <c r="X30" i="68"/>
  <c r="Q30" i="68" s="1"/>
  <c r="R30" i="68" s="1"/>
  <c r="G30" i="68" s="1"/>
  <c r="W30" i="68"/>
  <c r="V30" i="68"/>
  <c r="U30" i="68"/>
  <c r="I30" i="68" s="1"/>
  <c r="T30" i="68"/>
  <c r="S30" i="68"/>
  <c r="P30" i="68"/>
  <c r="AA29" i="68"/>
  <c r="Y29" i="68"/>
  <c r="X29" i="68"/>
  <c r="Q29" i="68" s="1"/>
  <c r="R29" i="68" s="1"/>
  <c r="W29" i="68"/>
  <c r="V29" i="68"/>
  <c r="U29" i="68"/>
  <c r="I29" i="68" s="1"/>
  <c r="T29" i="68"/>
  <c r="S29" i="68"/>
  <c r="P29" i="68"/>
  <c r="AA28" i="68"/>
  <c r="Y28" i="68"/>
  <c r="X28" i="68"/>
  <c r="Q28" i="68" s="1"/>
  <c r="R28" i="68" s="1"/>
  <c r="G28" i="68" s="1"/>
  <c r="W28" i="68"/>
  <c r="V28" i="68"/>
  <c r="U28" i="68"/>
  <c r="I28" i="68" s="1"/>
  <c r="T28" i="68"/>
  <c r="S28" i="68"/>
  <c r="P28" i="68"/>
  <c r="AA27" i="68"/>
  <c r="Y27" i="68"/>
  <c r="X27" i="68"/>
  <c r="Q27" i="68" s="1"/>
  <c r="R27" i="68" s="1"/>
  <c r="W27" i="68"/>
  <c r="V27" i="68"/>
  <c r="U27" i="68"/>
  <c r="I27" i="68" s="1"/>
  <c r="T27" i="68"/>
  <c r="S27" i="68"/>
  <c r="P27" i="68"/>
  <c r="AA26" i="68"/>
  <c r="Y26" i="68"/>
  <c r="X26" i="68"/>
  <c r="Q26" i="68" s="1"/>
  <c r="R26" i="68" s="1"/>
  <c r="W26" i="68"/>
  <c r="V26" i="68"/>
  <c r="U26" i="68"/>
  <c r="I26" i="68" s="1"/>
  <c r="T26" i="68"/>
  <c r="S26" i="68"/>
  <c r="P26" i="68"/>
  <c r="AA25" i="68"/>
  <c r="Y25" i="68"/>
  <c r="X25" i="68"/>
  <c r="Q25" i="68" s="1"/>
  <c r="R25" i="68" s="1"/>
  <c r="W25" i="68"/>
  <c r="V25" i="68"/>
  <c r="U25" i="68"/>
  <c r="I25" i="68" s="1"/>
  <c r="T25" i="68"/>
  <c r="S25" i="68"/>
  <c r="P25" i="68"/>
  <c r="AA24" i="68"/>
  <c r="Y24" i="68"/>
  <c r="X24" i="68"/>
  <c r="Q24" i="68" s="1"/>
  <c r="R24" i="68" s="1"/>
  <c r="W24" i="68"/>
  <c r="V24" i="68"/>
  <c r="U24" i="68"/>
  <c r="I24" i="68" s="1"/>
  <c r="T24" i="68"/>
  <c r="S24" i="68"/>
  <c r="P24" i="68"/>
  <c r="AA23" i="68"/>
  <c r="Y23" i="68"/>
  <c r="X23" i="68"/>
  <c r="Q23" i="68" s="1"/>
  <c r="R23" i="68" s="1"/>
  <c r="W23" i="68"/>
  <c r="V23" i="68"/>
  <c r="U23" i="68"/>
  <c r="I23" i="68" s="1"/>
  <c r="T23" i="68"/>
  <c r="S23" i="68"/>
  <c r="P23" i="68"/>
  <c r="AA22" i="68"/>
  <c r="Y22" i="68"/>
  <c r="X22" i="68"/>
  <c r="Q22" i="68" s="1"/>
  <c r="R22" i="68" s="1"/>
  <c r="W22" i="68"/>
  <c r="V22" i="68"/>
  <c r="U22" i="68"/>
  <c r="I22" i="68" s="1"/>
  <c r="T22" i="68"/>
  <c r="S22" i="68"/>
  <c r="P22" i="68"/>
  <c r="AA21" i="68"/>
  <c r="Y21" i="68"/>
  <c r="W21" i="68"/>
  <c r="V21" i="68"/>
  <c r="U21" i="68"/>
  <c r="I21" i="68" s="1"/>
  <c r="T21" i="68"/>
  <c r="S21" i="68"/>
  <c r="P21" i="68"/>
  <c r="AA20" i="68"/>
  <c r="Y20" i="68"/>
  <c r="X20" i="68"/>
  <c r="Q20" i="68" s="1"/>
  <c r="R20" i="68" s="1"/>
  <c r="W20" i="68"/>
  <c r="V20" i="68"/>
  <c r="U20" i="68"/>
  <c r="I20" i="68" s="1"/>
  <c r="T20" i="68"/>
  <c r="S20" i="68"/>
  <c r="P20" i="68"/>
  <c r="AA19" i="68"/>
  <c r="Y19" i="68"/>
  <c r="X19" i="68"/>
  <c r="Q19" i="68" s="1"/>
  <c r="R19" i="68" s="1"/>
  <c r="W19" i="68"/>
  <c r="V19" i="68"/>
  <c r="U19" i="68"/>
  <c r="I19" i="68" s="1"/>
  <c r="T19" i="68"/>
  <c r="S19" i="68"/>
  <c r="P19" i="68"/>
  <c r="AA18" i="68"/>
  <c r="Y18" i="68"/>
  <c r="X18" i="68"/>
  <c r="Q18" i="68" s="1"/>
  <c r="R18" i="68" s="1"/>
  <c r="W18" i="68"/>
  <c r="V18" i="68"/>
  <c r="U18" i="68"/>
  <c r="I18" i="68" s="1"/>
  <c r="T18" i="68"/>
  <c r="S18" i="68"/>
  <c r="P18" i="68"/>
  <c r="AA17" i="68"/>
  <c r="Y17" i="68"/>
  <c r="X17" i="68"/>
  <c r="Q17" i="68" s="1"/>
  <c r="R17" i="68" s="1"/>
  <c r="E17" i="68" s="1"/>
  <c r="W17" i="68"/>
  <c r="V17" i="68"/>
  <c r="U17" i="68"/>
  <c r="I17" i="68" s="1"/>
  <c r="T17" i="68"/>
  <c r="S17" i="68"/>
  <c r="P17" i="68"/>
  <c r="AA16" i="68"/>
  <c r="Y16" i="68"/>
  <c r="X16" i="68"/>
  <c r="Q16" i="68" s="1"/>
  <c r="R16" i="68" s="1"/>
  <c r="W16" i="68"/>
  <c r="V16" i="68"/>
  <c r="U16" i="68"/>
  <c r="I16" i="68" s="1"/>
  <c r="T16" i="68"/>
  <c r="S16" i="68"/>
  <c r="P16" i="68"/>
  <c r="AA15" i="68"/>
  <c r="Y15" i="68"/>
  <c r="X15" i="68"/>
  <c r="Q15" i="68" s="1"/>
  <c r="R15" i="68" s="1"/>
  <c r="W15" i="68"/>
  <c r="V15" i="68"/>
  <c r="U15" i="68"/>
  <c r="I15" i="68" s="1"/>
  <c r="T15" i="68"/>
  <c r="S15" i="68"/>
  <c r="P15" i="68"/>
  <c r="AA14" i="68"/>
  <c r="Y14" i="68"/>
  <c r="X14" i="68"/>
  <c r="Q14" i="68" s="1"/>
  <c r="R14" i="68" s="1"/>
  <c r="W14" i="68"/>
  <c r="V14" i="68"/>
  <c r="U14" i="68"/>
  <c r="I14" i="68" s="1"/>
  <c r="T14" i="68"/>
  <c r="S14" i="68"/>
  <c r="P14" i="68"/>
  <c r="AA13" i="68"/>
  <c r="Y13" i="68"/>
  <c r="X13" i="68"/>
  <c r="Q13" i="68" s="1"/>
  <c r="R13" i="68" s="1"/>
  <c r="E13" i="68" s="1"/>
  <c r="W13" i="68"/>
  <c r="V13" i="68"/>
  <c r="U13" i="68"/>
  <c r="I13" i="68" s="1"/>
  <c r="T13" i="68"/>
  <c r="S13" i="68"/>
  <c r="P13" i="68"/>
  <c r="X12" i="68"/>
  <c r="Q12" i="68" s="1"/>
  <c r="R12" i="68" s="1"/>
  <c r="E12" i="68" s="1"/>
  <c r="W12" i="68"/>
  <c r="V12" i="68"/>
  <c r="U12" i="68"/>
  <c r="I12" i="68" s="1"/>
  <c r="T12" i="68"/>
  <c r="S12" i="68"/>
  <c r="P12" i="68"/>
  <c r="X11" i="68"/>
  <c r="Q11" i="68" s="1"/>
  <c r="R11" i="68" s="1"/>
  <c r="W11" i="68"/>
  <c r="V11" i="68"/>
  <c r="U11" i="68"/>
  <c r="I11" i="68" s="1"/>
  <c r="T11" i="68"/>
  <c r="S11" i="68"/>
  <c r="P11" i="68"/>
  <c r="X10" i="68"/>
  <c r="Q10" i="68" s="1"/>
  <c r="R10" i="68" s="1"/>
  <c r="W10" i="68"/>
  <c r="V10" i="68"/>
  <c r="U10" i="68"/>
  <c r="I10" i="68" s="1"/>
  <c r="T10" i="68"/>
  <c r="S10" i="68"/>
  <c r="P10" i="68"/>
  <c r="W9" i="68"/>
  <c r="V9" i="68"/>
  <c r="U9" i="68"/>
  <c r="I9" i="68" s="1"/>
  <c r="T9" i="68"/>
  <c r="S9" i="68"/>
  <c r="P9" i="68"/>
  <c r="AO1" i="68"/>
  <c r="X10" i="79" l="1"/>
  <c r="Q10" i="79" s="1"/>
  <c r="R10" i="79" s="1"/>
  <c r="E10" i="79" s="1"/>
  <c r="X10" i="78"/>
  <c r="Q10" i="78" s="1"/>
  <c r="R10" i="78" s="1"/>
  <c r="G10" i="78" s="1"/>
  <c r="X9" i="68"/>
  <c r="Q9" i="68" s="1"/>
  <c r="R9" i="68" s="1"/>
  <c r="G9" i="68" s="1"/>
  <c r="X21" i="68"/>
  <c r="Q21" i="68" s="1"/>
  <c r="R21" i="68" s="1"/>
  <c r="E21" i="68" s="1"/>
  <c r="E18" i="79"/>
  <c r="G18" i="79"/>
  <c r="G29" i="79"/>
  <c r="E29" i="79"/>
  <c r="E14" i="79"/>
  <c r="G14" i="79"/>
  <c r="G21" i="78"/>
  <c r="E21" i="78"/>
  <c r="G12" i="78"/>
  <c r="E12" i="78"/>
  <c r="G17" i="78"/>
  <c r="E17" i="78"/>
  <c r="E13" i="78"/>
  <c r="E28" i="78"/>
  <c r="G13" i="79"/>
  <c r="E13" i="79"/>
  <c r="G15" i="79"/>
  <c r="E15" i="79"/>
  <c r="G28" i="79"/>
  <c r="E28" i="79"/>
  <c r="G17" i="79"/>
  <c r="E17" i="79"/>
  <c r="G24" i="79"/>
  <c r="E24" i="79"/>
  <c r="G25" i="79"/>
  <c r="E25" i="79"/>
  <c r="G19" i="79"/>
  <c r="E19" i="79"/>
  <c r="G20" i="79"/>
  <c r="E20" i="79"/>
  <c r="G12" i="79"/>
  <c r="E12" i="79"/>
  <c r="G16" i="79"/>
  <c r="E16" i="79"/>
  <c r="G26" i="79"/>
  <c r="E26" i="79"/>
  <c r="E27" i="79"/>
  <c r="G27" i="79"/>
  <c r="G34" i="79"/>
  <c r="E34" i="79"/>
  <c r="E11" i="79"/>
  <c r="G11" i="79"/>
  <c r="G32" i="79"/>
  <c r="E32" i="79"/>
  <c r="G21" i="79"/>
  <c r="E21" i="79"/>
  <c r="G35" i="79"/>
  <c r="E35" i="79"/>
  <c r="E22" i="79"/>
  <c r="E30" i="79"/>
  <c r="E23" i="79"/>
  <c r="E31" i="79"/>
  <c r="E9" i="79"/>
  <c r="E33" i="79"/>
  <c r="G19" i="78"/>
  <c r="E19" i="78"/>
  <c r="G24" i="78"/>
  <c r="E24" i="78"/>
  <c r="G29" i="78"/>
  <c r="E29" i="78"/>
  <c r="G15" i="78"/>
  <c r="E15" i="78"/>
  <c r="G23" i="78"/>
  <c r="E23" i="78"/>
  <c r="G26" i="78"/>
  <c r="E26" i="78"/>
  <c r="G22" i="78"/>
  <c r="E22" i="78"/>
  <c r="G18" i="78"/>
  <c r="E18" i="78"/>
  <c r="G14" i="78"/>
  <c r="E14" i="78"/>
  <c r="G20" i="78"/>
  <c r="E20" i="78"/>
  <c r="G32" i="78"/>
  <c r="E32" i="78"/>
  <c r="G34" i="78"/>
  <c r="E34" i="78"/>
  <c r="G9" i="78"/>
  <c r="E9" i="78"/>
  <c r="G11" i="78"/>
  <c r="E11" i="78"/>
  <c r="G16" i="78"/>
  <c r="E16" i="78"/>
  <c r="G31" i="78"/>
  <c r="E31" i="78"/>
  <c r="E27" i="78"/>
  <c r="G27" i="78"/>
  <c r="G35" i="78"/>
  <c r="E35" i="78"/>
  <c r="E30" i="78"/>
  <c r="E25" i="78"/>
  <c r="E33" i="78"/>
  <c r="G10" i="68"/>
  <c r="E10" i="68"/>
  <c r="E27" i="68"/>
  <c r="G27" i="68"/>
  <c r="G29" i="68"/>
  <c r="E29" i="68"/>
  <c r="G26" i="68"/>
  <c r="E26" i="68"/>
  <c r="G15" i="68"/>
  <c r="E15" i="68"/>
  <c r="G11" i="68"/>
  <c r="E11" i="68"/>
  <c r="G18" i="68"/>
  <c r="E18" i="68"/>
  <c r="G20" i="68"/>
  <c r="E20" i="68"/>
  <c r="G23" i="68"/>
  <c r="E23" i="68"/>
  <c r="G24" i="68"/>
  <c r="E24" i="68"/>
  <c r="G25" i="68"/>
  <c r="E25" i="68"/>
  <c r="G19" i="68"/>
  <c r="E19" i="68"/>
  <c r="G32" i="68"/>
  <c r="E32" i="68"/>
  <c r="G34" i="68"/>
  <c r="E34" i="68"/>
  <c r="G14" i="68"/>
  <c r="E14" i="68"/>
  <c r="G16" i="68"/>
  <c r="E16" i="68"/>
  <c r="G31" i="68"/>
  <c r="E31" i="68"/>
  <c r="G22" i="68"/>
  <c r="E22" i="68"/>
  <c r="G35" i="68"/>
  <c r="E35" i="68"/>
  <c r="E28" i="68"/>
  <c r="G12" i="68"/>
  <c r="G17" i="68"/>
  <c r="G13" i="68"/>
  <c r="E30" i="68"/>
  <c r="E33" i="68"/>
  <c r="A8" i="127"/>
  <c r="D8" i="127" l="1"/>
  <c r="G10" i="79"/>
  <c r="E36" i="79" s="1"/>
  <c r="E10" i="78"/>
  <c r="E36" i="78" s="1"/>
  <c r="E9" i="68"/>
  <c r="G21" i="68"/>
  <c r="AK2" i="68"/>
  <c r="AK1" i="68"/>
  <c r="AG5" i="68" s="1"/>
  <c r="E36" i="68" l="1"/>
  <c r="AK3" i="68"/>
  <c r="AL1" i="68"/>
  <c r="AK4" i="68"/>
  <c r="AL2" i="68"/>
  <c r="J8" i="127" l="1"/>
  <c r="I14" i="127" l="1"/>
  <c r="I15" i="127"/>
  <c r="I16" i="127"/>
  <c r="J11" i="127" l="1"/>
  <c r="D6" i="127" l="1"/>
  <c r="D5" i="127"/>
  <c r="AK8" i="68"/>
  <c r="D9" i="127"/>
  <c r="B3" i="68"/>
  <c r="B3" i="84"/>
  <c r="B3" i="83"/>
  <c r="B3" i="81"/>
  <c r="B3" i="80"/>
  <c r="B3" i="79"/>
  <c r="B3" i="82"/>
  <c r="B3" i="78"/>
  <c r="B4" i="68"/>
  <c r="B4" i="84"/>
  <c r="B4" i="83"/>
  <c r="B4" i="82"/>
  <c r="B4" i="81"/>
  <c r="B4" i="80"/>
  <c r="B4" i="79"/>
  <c r="B4" i="78"/>
  <c r="AK2" i="78"/>
  <c r="AK8" i="78" l="1"/>
  <c r="D10" i="127"/>
  <c r="A9" i="127"/>
  <c r="AK7" i="68"/>
  <c r="AK2" i="79"/>
  <c r="AK1" i="78"/>
  <c r="A10" i="127"/>
  <c r="AK8" i="79" l="1"/>
  <c r="D11" i="127"/>
  <c r="AG6" i="78"/>
  <c r="AK3" i="78" s="1"/>
  <c r="AG5" i="78"/>
  <c r="AK4" i="78" s="1"/>
  <c r="AK7" i="78"/>
  <c r="D1" i="68"/>
  <c r="AK2" i="80"/>
  <c r="AK1" i="79"/>
  <c r="AK8" i="80" l="1"/>
  <c r="D12" i="127"/>
  <c r="A11" i="127"/>
  <c r="AG6" i="79"/>
  <c r="AK3" i="79" s="1"/>
  <c r="AG5" i="79"/>
  <c r="AK4" i="79" s="1"/>
  <c r="D1" i="78"/>
  <c r="AK7" i="79"/>
  <c r="AK2" i="81"/>
  <c r="AK1" i="80"/>
  <c r="AK8" i="81" l="1"/>
  <c r="D13" i="127"/>
  <c r="AG5" i="80"/>
  <c r="AK4" i="80" s="1"/>
  <c r="AG6" i="80"/>
  <c r="AK3" i="80" s="1"/>
  <c r="D1" i="79"/>
  <c r="AK2" i="82"/>
  <c r="AK8" i="82" l="1"/>
  <c r="D14" i="127"/>
  <c r="AK2" i="83"/>
  <c r="D15" i="127"/>
  <c r="AK8" i="83" l="1"/>
  <c r="AK2" i="84"/>
  <c r="AK8" i="84" l="1"/>
  <c r="D16" i="127"/>
  <c r="AK5" i="83" l="1"/>
  <c r="AK5" i="81"/>
  <c r="AK5" i="84"/>
  <c r="AK5" i="82"/>
  <c r="AK5" i="78"/>
  <c r="AK5" i="80"/>
  <c r="AK5" i="79"/>
  <c r="AK5" i="68"/>
  <c r="J12" i="127"/>
  <c r="J13" i="127"/>
  <c r="J10" i="127"/>
  <c r="J14" i="127" l="1"/>
  <c r="J16" i="127"/>
  <c r="J15" i="127"/>
  <c r="AO5" i="78"/>
  <c r="Z9" i="78" s="1"/>
  <c r="A9" i="78" s="1"/>
  <c r="Z10" i="78" s="1"/>
  <c r="A10" i="78" s="1"/>
  <c r="Z11" i="78" s="1"/>
  <c r="A11" i="78" s="1"/>
  <c r="Z12" i="78" s="1"/>
  <c r="A12" i="78" s="1"/>
  <c r="Z13" i="78" s="1"/>
  <c r="A13" i="78" s="1"/>
  <c r="Z14" i="78" s="1"/>
  <c r="A14" i="78" s="1"/>
  <c r="Z15" i="78" s="1"/>
  <c r="A15" i="78" s="1"/>
  <c r="Z16" i="78" s="1"/>
  <c r="A16" i="78" s="1"/>
  <c r="Z17" i="78" s="1"/>
  <c r="A17" i="78" s="1"/>
  <c r="Z18" i="78" s="1"/>
  <c r="A18" i="78" s="1"/>
  <c r="Z19" i="78" s="1"/>
  <c r="A19" i="78" s="1"/>
  <c r="Z20" i="78" s="1"/>
  <c r="A20" i="78" s="1"/>
  <c r="Z21" i="78" s="1"/>
  <c r="A21" i="78" s="1"/>
  <c r="Z22" i="78" s="1"/>
  <c r="A22" i="78" s="1"/>
  <c r="Z23" i="78" s="1"/>
  <c r="A23" i="78" s="1"/>
  <c r="Z24" i="78" s="1"/>
  <c r="A24" i="78" s="1"/>
  <c r="Z25" i="78" s="1"/>
  <c r="A25" i="78" s="1"/>
  <c r="Z26" i="78" s="1"/>
  <c r="A26" i="78" s="1"/>
  <c r="Z27" i="78" s="1"/>
  <c r="A27" i="78" s="1"/>
  <c r="Z28" i="78" s="1"/>
  <c r="A28" i="78" s="1"/>
  <c r="Z29" i="78" s="1"/>
  <c r="A29" i="78" s="1"/>
  <c r="Z30" i="78" s="1"/>
  <c r="A30" i="78" s="1"/>
  <c r="Z31" i="78" s="1"/>
  <c r="A31" i="78" s="1"/>
  <c r="Z32" i="78" s="1"/>
  <c r="A32" i="78" s="1"/>
  <c r="Z33" i="78" s="1"/>
  <c r="A33" i="78" s="1"/>
  <c r="Z34" i="78" s="1"/>
  <c r="A34" i="78" s="1"/>
  <c r="Z35" i="78" s="1"/>
  <c r="A35" i="78" s="1"/>
  <c r="AO4" i="78"/>
  <c r="AO4" i="82"/>
  <c r="AO5" i="82"/>
  <c r="AO5" i="84"/>
  <c r="AO4" i="84"/>
  <c r="AO5" i="81"/>
  <c r="AO4" i="81"/>
  <c r="AO5" i="79"/>
  <c r="Z9" i="79" s="1"/>
  <c r="A9" i="79" s="1"/>
  <c r="Z10" i="79" s="1"/>
  <c r="A10" i="79" s="1"/>
  <c r="Z11" i="79" s="1"/>
  <c r="A11" i="79" s="1"/>
  <c r="Z12" i="79" s="1"/>
  <c r="A12" i="79" s="1"/>
  <c r="Z13" i="79" s="1"/>
  <c r="A13" i="79" s="1"/>
  <c r="Z14" i="79" s="1"/>
  <c r="A14" i="79" s="1"/>
  <c r="Z15" i="79" s="1"/>
  <c r="A15" i="79" s="1"/>
  <c r="Z16" i="79" s="1"/>
  <c r="A16" i="79" s="1"/>
  <c r="Z17" i="79" s="1"/>
  <c r="A17" i="79" s="1"/>
  <c r="Z18" i="79" s="1"/>
  <c r="A18" i="79" s="1"/>
  <c r="Z19" i="79" s="1"/>
  <c r="A19" i="79" s="1"/>
  <c r="Z20" i="79" s="1"/>
  <c r="A20" i="79" s="1"/>
  <c r="Z21" i="79" s="1"/>
  <c r="A21" i="79" s="1"/>
  <c r="Z22" i="79" s="1"/>
  <c r="A22" i="79" s="1"/>
  <c r="Z23" i="79" s="1"/>
  <c r="A23" i="79" s="1"/>
  <c r="Z24" i="79" s="1"/>
  <c r="A24" i="79" s="1"/>
  <c r="Z25" i="79" s="1"/>
  <c r="A25" i="79" s="1"/>
  <c r="Z26" i="79" s="1"/>
  <c r="A26" i="79" s="1"/>
  <c r="Z27" i="79" s="1"/>
  <c r="A27" i="79" s="1"/>
  <c r="Z28" i="79" s="1"/>
  <c r="A28" i="79" s="1"/>
  <c r="Z29" i="79" s="1"/>
  <c r="A29" i="79" s="1"/>
  <c r="Z30" i="79" s="1"/>
  <c r="A30" i="79" s="1"/>
  <c r="Z31" i="79" s="1"/>
  <c r="A31" i="79" s="1"/>
  <c r="Z32" i="79" s="1"/>
  <c r="A32" i="79" s="1"/>
  <c r="Z33" i="79" s="1"/>
  <c r="A33" i="79" s="1"/>
  <c r="Z34" i="79" s="1"/>
  <c r="A34" i="79" s="1"/>
  <c r="Z35" i="79" s="1"/>
  <c r="A35" i="79" s="1"/>
  <c r="AO4" i="79"/>
  <c r="AO5" i="83"/>
  <c r="AO4" i="83"/>
  <c r="AO5" i="80"/>
  <c r="Z9" i="80" s="1"/>
  <c r="A9" i="80" s="1"/>
  <c r="Z10" i="80" s="1"/>
  <c r="A10" i="80" s="1"/>
  <c r="Z11" i="80" s="1"/>
  <c r="A11" i="80" s="1"/>
  <c r="Z12" i="80" s="1"/>
  <c r="A12" i="80" s="1"/>
  <c r="Z13" i="80" s="1"/>
  <c r="A13" i="80" s="1"/>
  <c r="Z14" i="80" s="1"/>
  <c r="A14" i="80" s="1"/>
  <c r="Z15" i="80" s="1"/>
  <c r="A15" i="80" s="1"/>
  <c r="Z16" i="80" s="1"/>
  <c r="A16" i="80" s="1"/>
  <c r="Z17" i="80" s="1"/>
  <c r="A17" i="80" s="1"/>
  <c r="Z18" i="80" s="1"/>
  <c r="A18" i="80" s="1"/>
  <c r="Z19" i="80" s="1"/>
  <c r="A19" i="80" s="1"/>
  <c r="Z20" i="80" s="1"/>
  <c r="A20" i="80" s="1"/>
  <c r="Z21" i="80" s="1"/>
  <c r="A21" i="80" s="1"/>
  <c r="Z22" i="80" s="1"/>
  <c r="A22" i="80" s="1"/>
  <c r="Z23" i="80" s="1"/>
  <c r="A23" i="80" s="1"/>
  <c r="Z24" i="80" s="1"/>
  <c r="A24" i="80" s="1"/>
  <c r="Z25" i="80" s="1"/>
  <c r="A25" i="80" s="1"/>
  <c r="Z26" i="80" s="1"/>
  <c r="A26" i="80" s="1"/>
  <c r="Z27" i="80" s="1"/>
  <c r="A27" i="80" s="1"/>
  <c r="Z28" i="80" s="1"/>
  <c r="A28" i="80" s="1"/>
  <c r="Z29" i="80" s="1"/>
  <c r="A29" i="80" s="1"/>
  <c r="Z30" i="80" s="1"/>
  <c r="A30" i="80" s="1"/>
  <c r="Z31" i="80" s="1"/>
  <c r="A31" i="80" s="1"/>
  <c r="Z32" i="80" s="1"/>
  <c r="A32" i="80" s="1"/>
  <c r="Z33" i="80" s="1"/>
  <c r="A33" i="80" s="1"/>
  <c r="Z34" i="80" s="1"/>
  <c r="A34" i="80" s="1"/>
  <c r="Z35" i="80" s="1"/>
  <c r="A35" i="80" s="1"/>
  <c r="AO4" i="80"/>
  <c r="AO5" i="68"/>
  <c r="Z9" i="68" s="1"/>
  <c r="A9" i="68" s="1"/>
  <c r="Z10" i="68" s="1"/>
  <c r="A10" i="68" s="1"/>
  <c r="Z11" i="68" s="1"/>
  <c r="A11" i="68" s="1"/>
  <c r="Z12" i="68" s="1"/>
  <c r="A12" i="68" s="1"/>
  <c r="Z13" i="68" s="1"/>
  <c r="A13" i="68" s="1"/>
  <c r="Z14" i="68" s="1"/>
  <c r="A14" i="68" s="1"/>
  <c r="Z15" i="68" s="1"/>
  <c r="A15" i="68" s="1"/>
  <c r="Z16" i="68" s="1"/>
  <c r="A16" i="68" s="1"/>
  <c r="Z17" i="68" s="1"/>
  <c r="A17" i="68" s="1"/>
  <c r="Z18" i="68" s="1"/>
  <c r="A18" i="68" s="1"/>
  <c r="Z19" i="68" s="1"/>
  <c r="A19" i="68" s="1"/>
  <c r="Z20" i="68" s="1"/>
  <c r="A20" i="68" s="1"/>
  <c r="Z21" i="68" s="1"/>
  <c r="A21" i="68" s="1"/>
  <c r="Z22" i="68" s="1"/>
  <c r="A22" i="68" s="1"/>
  <c r="Z23" i="68" s="1"/>
  <c r="A23" i="68" s="1"/>
  <c r="Z24" i="68" s="1"/>
  <c r="A24" i="68" s="1"/>
  <c r="Z25" i="68" s="1"/>
  <c r="A25" i="68" s="1"/>
  <c r="Z26" i="68" s="1"/>
  <c r="A26" i="68" s="1"/>
  <c r="Z27" i="68" s="1"/>
  <c r="A27" i="68" s="1"/>
  <c r="Z28" i="68" s="1"/>
  <c r="A28" i="68" s="1"/>
  <c r="Z29" i="68" s="1"/>
  <c r="A29" i="68" s="1"/>
  <c r="Z30" i="68" s="1"/>
  <c r="A30" i="68" s="1"/>
  <c r="Z31" i="68" s="1"/>
  <c r="A31" i="68" s="1"/>
  <c r="Z32" i="68" s="1"/>
  <c r="A32" i="68" s="1"/>
  <c r="Z33" i="68" s="1"/>
  <c r="A33" i="68" s="1"/>
  <c r="Z34" i="68" s="1"/>
  <c r="A34" i="68" s="1"/>
  <c r="Z35" i="68" s="1"/>
  <c r="A35" i="68" s="1"/>
  <c r="AO4" i="68"/>
  <c r="L14" i="127" l="1"/>
  <c r="K14" i="127"/>
  <c r="L15" i="127"/>
  <c r="K15" i="127"/>
  <c r="L16" i="127"/>
  <c r="K16" i="127"/>
  <c r="J9" i="127" l="1"/>
  <c r="J29" i="127" s="1"/>
  <c r="I11" i="127"/>
  <c r="I9" i="127"/>
  <c r="I8" i="127"/>
  <c r="B5" i="80" l="1"/>
  <c r="B5" i="78"/>
  <c r="B5" i="79"/>
  <c r="B5" i="68"/>
  <c r="K14" i="68" s="1"/>
  <c r="B5" i="83"/>
  <c r="B5" i="84"/>
  <c r="B5" i="82"/>
  <c r="B5" i="81"/>
  <c r="L10" i="127" l="1"/>
  <c r="I10" i="127"/>
  <c r="L12" i="127"/>
  <c r="I12" i="127"/>
  <c r="L13" i="127"/>
  <c r="I13" i="127"/>
  <c r="L9" i="127"/>
  <c r="K9" i="127"/>
  <c r="L11" i="127"/>
  <c r="K11" i="127"/>
  <c r="K14" i="78"/>
  <c r="K22" i="78"/>
  <c r="K31" i="78"/>
  <c r="K15" i="78"/>
  <c r="K13" i="78"/>
  <c r="K34" i="78"/>
  <c r="K29" i="78"/>
  <c r="K11" i="78"/>
  <c r="K17" i="78"/>
  <c r="K18" i="78"/>
  <c r="K27" i="78"/>
  <c r="K32" i="78"/>
  <c r="K28" i="78"/>
  <c r="K26" i="78"/>
  <c r="K35" i="78"/>
  <c r="K9" i="78"/>
  <c r="K20" i="78"/>
  <c r="K25" i="78"/>
  <c r="K12" i="78"/>
  <c r="K16" i="78"/>
  <c r="K21" i="78"/>
  <c r="K33" i="78"/>
  <c r="K10" i="78"/>
  <c r="K24" i="78"/>
  <c r="K23" i="78"/>
  <c r="K30" i="78"/>
  <c r="K19" i="78"/>
  <c r="K19" i="82"/>
  <c r="K20" i="82"/>
  <c r="K33" i="82"/>
  <c r="K10" i="82"/>
  <c r="K27" i="82"/>
  <c r="K25" i="82"/>
  <c r="K34" i="82"/>
  <c r="K23" i="82"/>
  <c r="K30" i="82"/>
  <c r="K29" i="82"/>
  <c r="K15" i="82"/>
  <c r="K9" i="82"/>
  <c r="K32" i="82"/>
  <c r="K22" i="82"/>
  <c r="K18" i="82"/>
  <c r="K21" i="82"/>
  <c r="K14" i="82"/>
  <c r="K28" i="82"/>
  <c r="K35" i="82"/>
  <c r="K13" i="82"/>
  <c r="K31" i="82"/>
  <c r="K17" i="82"/>
  <c r="K16" i="82"/>
  <c r="K12" i="82"/>
  <c r="K26" i="82"/>
  <c r="K11" i="82"/>
  <c r="K24" i="82"/>
  <c r="K26" i="84"/>
  <c r="K23" i="84"/>
  <c r="K29" i="84"/>
  <c r="K34" i="84"/>
  <c r="K19" i="84"/>
  <c r="K14" i="84"/>
  <c r="K28" i="84"/>
  <c r="K24" i="84"/>
  <c r="K15" i="84"/>
  <c r="K21" i="84"/>
  <c r="K11" i="84"/>
  <c r="K12" i="84"/>
  <c r="K31" i="84"/>
  <c r="K35" i="84"/>
  <c r="K13" i="84"/>
  <c r="K18" i="84"/>
  <c r="K22" i="84"/>
  <c r="K33" i="84"/>
  <c r="K20" i="84"/>
  <c r="K30" i="84"/>
  <c r="K17" i="84"/>
  <c r="K32" i="84"/>
  <c r="K9" i="84"/>
  <c r="K10" i="84"/>
  <c r="K25" i="84"/>
  <c r="K27" i="84"/>
  <c r="K16" i="84"/>
  <c r="K29" i="81"/>
  <c r="K21" i="81"/>
  <c r="K17" i="81"/>
  <c r="K20" i="81"/>
  <c r="K12" i="81"/>
  <c r="K25" i="81"/>
  <c r="K26" i="81"/>
  <c r="K24" i="81"/>
  <c r="K16" i="81"/>
  <c r="K28" i="81"/>
  <c r="K11" i="81"/>
  <c r="K18" i="81"/>
  <c r="K9" i="81"/>
  <c r="K10" i="81"/>
  <c r="K15" i="81"/>
  <c r="K27" i="81"/>
  <c r="K31" i="81"/>
  <c r="K22" i="81"/>
  <c r="K33" i="81"/>
  <c r="K19" i="81"/>
  <c r="K35" i="81"/>
  <c r="K23" i="81"/>
  <c r="K32" i="81"/>
  <c r="K34" i="81"/>
  <c r="K13" i="81"/>
  <c r="K30" i="81"/>
  <c r="K14" i="81"/>
  <c r="K25" i="83"/>
  <c r="K22" i="83"/>
  <c r="K13" i="83"/>
  <c r="K23" i="83"/>
  <c r="K11" i="83"/>
  <c r="K28" i="83"/>
  <c r="K10" i="83"/>
  <c r="K16" i="83"/>
  <c r="K26" i="83"/>
  <c r="K9" i="83"/>
  <c r="K35" i="83"/>
  <c r="K24" i="83"/>
  <c r="K14" i="83"/>
  <c r="K34" i="83"/>
  <c r="K15" i="83"/>
  <c r="K32" i="83"/>
  <c r="K20" i="83"/>
  <c r="K33" i="83"/>
  <c r="K30" i="83"/>
  <c r="K27" i="83"/>
  <c r="K19" i="83"/>
  <c r="K29" i="83"/>
  <c r="K12" i="83"/>
  <c r="K31" i="83"/>
  <c r="K21" i="83"/>
  <c r="K18" i="83"/>
  <c r="K17" i="83"/>
  <c r="K30" i="80"/>
  <c r="K20" i="80"/>
  <c r="K34" i="80"/>
  <c r="K31" i="80"/>
  <c r="K18" i="80"/>
  <c r="K21" i="80"/>
  <c r="K12" i="80"/>
  <c r="K9" i="80"/>
  <c r="K26" i="80"/>
  <c r="K25" i="80"/>
  <c r="K14" i="80"/>
  <c r="K27" i="80"/>
  <c r="K19" i="80"/>
  <c r="K10" i="80"/>
  <c r="K22" i="80"/>
  <c r="K17" i="80"/>
  <c r="K16" i="80"/>
  <c r="K24" i="80"/>
  <c r="K28" i="80"/>
  <c r="K35" i="80"/>
  <c r="K29" i="80"/>
  <c r="K15" i="80"/>
  <c r="K33" i="80"/>
  <c r="K23" i="80"/>
  <c r="K13" i="80"/>
  <c r="K11" i="80"/>
  <c r="K32" i="80"/>
  <c r="K10" i="79"/>
  <c r="K27" i="79"/>
  <c r="K31" i="79"/>
  <c r="K17" i="79"/>
  <c r="K28" i="79"/>
  <c r="K24" i="79"/>
  <c r="K32" i="79"/>
  <c r="K20" i="79"/>
  <c r="K23" i="79"/>
  <c r="K16" i="79"/>
  <c r="K11" i="79"/>
  <c r="K22" i="79"/>
  <c r="K35" i="79"/>
  <c r="K14" i="79"/>
  <c r="K33" i="79"/>
  <c r="K30" i="79"/>
  <c r="K18" i="79"/>
  <c r="K9" i="79"/>
  <c r="K12" i="79"/>
  <c r="K26" i="79"/>
  <c r="K19" i="79"/>
  <c r="K34" i="79"/>
  <c r="K15" i="79"/>
  <c r="K29" i="79"/>
  <c r="K13" i="79"/>
  <c r="K21" i="79"/>
  <c r="K25" i="79"/>
  <c r="K33" i="68"/>
  <c r="K28" i="68"/>
  <c r="K11" i="68"/>
  <c r="K18" i="68"/>
  <c r="K30" i="68"/>
  <c r="K29" i="68"/>
  <c r="K10" i="68"/>
  <c r="K21" i="68"/>
  <c r="K12" i="68"/>
  <c r="K31" i="68"/>
  <c r="K16" i="68"/>
  <c r="K23" i="68"/>
  <c r="K20" i="68"/>
  <c r="K26" i="68"/>
  <c r="K22" i="68"/>
  <c r="K32" i="68"/>
  <c r="K19" i="68"/>
  <c r="K35" i="68"/>
  <c r="K27" i="68"/>
  <c r="K13" i="68"/>
  <c r="K25" i="68"/>
  <c r="K15" i="68"/>
  <c r="K34" i="68"/>
  <c r="K9" i="68"/>
  <c r="K17" i="68"/>
  <c r="K24" i="68"/>
  <c r="J27" i="128" l="1"/>
  <c r="K10" i="127"/>
  <c r="K13" i="127"/>
  <c r="K12" i="127"/>
  <c r="K8" i="127"/>
  <c r="K36" i="83"/>
  <c r="K36" i="68"/>
  <c r="K36" i="79"/>
  <c r="K36" i="82"/>
  <c r="K36" i="80"/>
  <c r="K36" i="84"/>
  <c r="K36" i="81"/>
  <c r="K36" i="78"/>
  <c r="K27" i="128" l="1"/>
  <c r="K29" i="127"/>
  <c r="L8" i="127"/>
  <c r="L29" i="127" s="1"/>
  <c r="A12" i="127"/>
  <c r="AK7" i="80" l="1"/>
  <c r="AK1" i="81"/>
  <c r="A13" i="127"/>
  <c r="AG5" i="81" l="1"/>
  <c r="AK4" i="81" s="1"/>
  <c r="AG6" i="81"/>
  <c r="AK3" i="81" s="1"/>
  <c r="Z9" i="81" s="1"/>
  <c r="A9" i="81" s="1"/>
  <c r="Z10" i="81" s="1"/>
  <c r="A10" i="81" s="1"/>
  <c r="Z11" i="81" s="1"/>
  <c r="A11" i="81" s="1"/>
  <c r="Z12" i="81" s="1"/>
  <c r="A12" i="81" s="1"/>
  <c r="Z13" i="81" s="1"/>
  <c r="A13" i="81" s="1"/>
  <c r="Z14" i="81" s="1"/>
  <c r="A14" i="81" s="1"/>
  <c r="Z15" i="81" s="1"/>
  <c r="A15" i="81" s="1"/>
  <c r="Z16" i="81" s="1"/>
  <c r="A16" i="81" s="1"/>
  <c r="Z17" i="81" s="1"/>
  <c r="A17" i="81" s="1"/>
  <c r="Z18" i="81" s="1"/>
  <c r="A18" i="81" s="1"/>
  <c r="Z19" i="81" s="1"/>
  <c r="A19" i="81" s="1"/>
  <c r="Z20" i="81" s="1"/>
  <c r="A20" i="81" s="1"/>
  <c r="Z21" i="81" s="1"/>
  <c r="A21" i="81" s="1"/>
  <c r="Z22" i="81" s="1"/>
  <c r="A22" i="81" s="1"/>
  <c r="Z23" i="81" s="1"/>
  <c r="A23" i="81" s="1"/>
  <c r="Z24" i="81" s="1"/>
  <c r="A24" i="81" s="1"/>
  <c r="Z25" i="81" s="1"/>
  <c r="A25" i="81" s="1"/>
  <c r="Z26" i="81" s="1"/>
  <c r="A26" i="81" s="1"/>
  <c r="Z27" i="81" s="1"/>
  <c r="A27" i="81" s="1"/>
  <c r="Z28" i="81" s="1"/>
  <c r="A28" i="81" s="1"/>
  <c r="Z29" i="81" s="1"/>
  <c r="A29" i="81" s="1"/>
  <c r="Z30" i="81" s="1"/>
  <c r="A30" i="81" s="1"/>
  <c r="Z31" i="81" s="1"/>
  <c r="A31" i="81" s="1"/>
  <c r="Z32" i="81" s="1"/>
  <c r="A32" i="81" s="1"/>
  <c r="Z33" i="81" s="1"/>
  <c r="A33" i="81" s="1"/>
  <c r="Z34" i="81" s="1"/>
  <c r="A34" i="81" s="1"/>
  <c r="Z35" i="81" s="1"/>
  <c r="A35" i="81" s="1"/>
  <c r="D1" i="80"/>
  <c r="AK7" i="81"/>
  <c r="AK1" i="82"/>
  <c r="A14" i="127"/>
  <c r="AG6" i="82" l="1"/>
  <c r="AK3" i="82" s="1"/>
  <c r="Z9" i="82" s="1"/>
  <c r="A9" i="82" s="1"/>
  <c r="AG5" i="82"/>
  <c r="AK4" i="82" s="1"/>
  <c r="D1" i="81"/>
  <c r="AK7" i="82"/>
  <c r="AK1" i="83"/>
  <c r="Z10" i="82" l="1"/>
  <c r="A10" i="82" s="1"/>
  <c r="Z11" i="82" s="1"/>
  <c r="A11" i="82" s="1"/>
  <c r="Z12" i="82" s="1"/>
  <c r="A12" i="82" s="1"/>
  <c r="Z13" i="82" s="1"/>
  <c r="A13" i="82" s="1"/>
  <c r="Z14" i="82" s="1"/>
  <c r="A14" i="82" s="1"/>
  <c r="Z15" i="82" s="1"/>
  <c r="A15" i="82" s="1"/>
  <c r="Z16" i="82" s="1"/>
  <c r="A16" i="82" s="1"/>
  <c r="Z17" i="82" s="1"/>
  <c r="A17" i="82" s="1"/>
  <c r="Z18" i="82" s="1"/>
  <c r="A18" i="82" s="1"/>
  <c r="Z19" i="82" s="1"/>
  <c r="A19" i="82" s="1"/>
  <c r="Z20" i="82" s="1"/>
  <c r="A20" i="82" s="1"/>
  <c r="Z21" i="82" s="1"/>
  <c r="A21" i="82" s="1"/>
  <c r="Z22" i="82" s="1"/>
  <c r="A22" i="82" s="1"/>
  <c r="Z23" i="82" s="1"/>
  <c r="A23" i="82" s="1"/>
  <c r="Z24" i="82" s="1"/>
  <c r="A24" i="82" s="1"/>
  <c r="Z25" i="82" s="1"/>
  <c r="A25" i="82" s="1"/>
  <c r="Z26" i="82" s="1"/>
  <c r="A26" i="82" s="1"/>
  <c r="Z27" i="82" s="1"/>
  <c r="A27" i="82" s="1"/>
  <c r="Z28" i="82" s="1"/>
  <c r="A28" i="82" s="1"/>
  <c r="Z29" i="82" s="1"/>
  <c r="A29" i="82" s="1"/>
  <c r="Z30" i="82" s="1"/>
  <c r="A30" i="82" s="1"/>
  <c r="Z31" i="82" s="1"/>
  <c r="A31" i="82" s="1"/>
  <c r="Z32" i="82" s="1"/>
  <c r="A32" i="82" s="1"/>
  <c r="Z33" i="82" s="1"/>
  <c r="A33" i="82" s="1"/>
  <c r="Z34" i="82" s="1"/>
  <c r="A34" i="82" s="1"/>
  <c r="Z35" i="82" s="1"/>
  <c r="A35" i="82" s="1"/>
  <c r="A15" i="127"/>
  <c r="AG5" i="83"/>
  <c r="AK4" i="83" s="1"/>
  <c r="AG6" i="83"/>
  <c r="AK3" i="83" s="1"/>
  <c r="Z9" i="83" s="1"/>
  <c r="A9" i="83" s="1"/>
  <c r="D1" i="82"/>
  <c r="AK7" i="83"/>
  <c r="AK1" i="84"/>
  <c r="Z10" i="83" l="1"/>
  <c r="A10" i="83" s="1"/>
  <c r="Z11" i="83" s="1"/>
  <c r="A11" i="83" s="1"/>
  <c r="Z12" i="83" s="1"/>
  <c r="A12" i="83" s="1"/>
  <c r="Z13" i="83" s="1"/>
  <c r="A13" i="83" s="1"/>
  <c r="Z14" i="83" s="1"/>
  <c r="A14" i="83" s="1"/>
  <c r="Z15" i="83" s="1"/>
  <c r="A15" i="83" s="1"/>
  <c r="Z16" i="83" s="1"/>
  <c r="A16" i="83" s="1"/>
  <c r="Z17" i="83" s="1"/>
  <c r="A17" i="83" s="1"/>
  <c r="Z18" i="83" s="1"/>
  <c r="A18" i="83" s="1"/>
  <c r="Z19" i="83" s="1"/>
  <c r="A19" i="83" s="1"/>
  <c r="Z20" i="83" s="1"/>
  <c r="A20" i="83" s="1"/>
  <c r="Z21" i="83" s="1"/>
  <c r="A21" i="83" s="1"/>
  <c r="Z22" i="83" s="1"/>
  <c r="A22" i="83" s="1"/>
  <c r="Z23" i="83" s="1"/>
  <c r="A23" i="83" s="1"/>
  <c r="Z24" i="83" s="1"/>
  <c r="A24" i="83" s="1"/>
  <c r="Z25" i="83" s="1"/>
  <c r="A25" i="83" s="1"/>
  <c r="Z26" i="83" s="1"/>
  <c r="A26" i="83" s="1"/>
  <c r="Z27" i="83" s="1"/>
  <c r="A27" i="83" s="1"/>
  <c r="Z28" i="83" s="1"/>
  <c r="A28" i="83" s="1"/>
  <c r="Z29" i="83" s="1"/>
  <c r="A29" i="83" s="1"/>
  <c r="Z30" i="83" s="1"/>
  <c r="A30" i="83" s="1"/>
  <c r="Z31" i="83" s="1"/>
  <c r="A31" i="83" s="1"/>
  <c r="Z32" i="83" s="1"/>
  <c r="A32" i="83" s="1"/>
  <c r="Z33" i="83" s="1"/>
  <c r="A33" i="83" s="1"/>
  <c r="Z34" i="83" s="1"/>
  <c r="A34" i="83" s="1"/>
  <c r="Z35" i="83" s="1"/>
  <c r="A35" i="83" s="1"/>
  <c r="A16" i="127"/>
  <c r="AG5" i="84"/>
  <c r="AK4" i="84" s="1"/>
  <c r="AG6" i="84"/>
  <c r="AK3" i="84" s="1"/>
  <c r="Z9" i="84" s="1"/>
  <c r="A9" i="84" s="1"/>
  <c r="D1" i="83"/>
  <c r="AK7" i="84"/>
  <c r="Z10" i="84" l="1"/>
  <c r="A10" i="84" s="1"/>
  <c r="Z11" i="84" s="1"/>
  <c r="A11" i="84" s="1"/>
  <c r="Z12" i="84" s="1"/>
  <c r="A12" i="84" s="1"/>
  <c r="Z13" i="84" s="1"/>
  <c r="A13" i="84" s="1"/>
  <c r="Z14" i="84" s="1"/>
  <c r="A14" i="84" s="1"/>
  <c r="Z15" i="84" s="1"/>
  <c r="A15" i="84" s="1"/>
  <c r="Z16" i="84" s="1"/>
  <c r="A16" i="84" s="1"/>
  <c r="Z17" i="84" s="1"/>
  <c r="A17" i="84" s="1"/>
  <c r="Z18" i="84" s="1"/>
  <c r="A18" i="84" s="1"/>
  <c r="Z19" i="84" s="1"/>
  <c r="A19" i="84" s="1"/>
  <c r="Z20" i="84" s="1"/>
  <c r="A20" i="84" s="1"/>
  <c r="Z21" i="84" s="1"/>
  <c r="A21" i="84" s="1"/>
  <c r="Z22" i="84" s="1"/>
  <c r="A22" i="84" s="1"/>
  <c r="Z23" i="84" s="1"/>
  <c r="A23" i="84" s="1"/>
  <c r="Z24" i="84" s="1"/>
  <c r="A24" i="84" s="1"/>
  <c r="Z25" i="84" s="1"/>
  <c r="A25" i="84" s="1"/>
  <c r="Z26" i="84" s="1"/>
  <c r="A26" i="84" s="1"/>
  <c r="Z27" i="84" s="1"/>
  <c r="A27" i="84" s="1"/>
  <c r="Z28" i="84" s="1"/>
  <c r="A28" i="84" s="1"/>
  <c r="Z29" i="84" s="1"/>
  <c r="A29" i="84" s="1"/>
  <c r="Z30" i="84" s="1"/>
  <c r="A30" i="84" s="1"/>
  <c r="Z31" i="84" s="1"/>
  <c r="A31" i="84" s="1"/>
  <c r="Z32" i="84" s="1"/>
  <c r="A32" i="84" s="1"/>
  <c r="Z33" i="84" s="1"/>
  <c r="A33" i="84" s="1"/>
  <c r="Z34" i="84" s="1"/>
  <c r="A34" i="84" s="1"/>
  <c r="Z35" i="84" s="1"/>
  <c r="A35" i="84" s="1"/>
  <c r="D1" i="84"/>
</calcChain>
</file>

<file path=xl/sharedStrings.xml><?xml version="1.0" encoding="utf-8"?>
<sst xmlns="http://schemas.openxmlformats.org/spreadsheetml/2006/main" count="1840" uniqueCount="84">
  <si>
    <t>円</t>
    <rPh sb="0" eb="1">
      <t>エン</t>
    </rPh>
    <phoneticPr fontId="3"/>
  </si>
  <si>
    <t>時間</t>
    <rPh sb="0" eb="2">
      <t>ジカン</t>
    </rPh>
    <phoneticPr fontId="3"/>
  </si>
  <si>
    <t>従事者氏名：</t>
    <rPh sb="0" eb="3">
      <t>ジュウジシャ</t>
    </rPh>
    <rPh sb="3" eb="5">
      <t>シメイ</t>
    </rPh>
    <phoneticPr fontId="3"/>
  </si>
  <si>
    <t>～</t>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</si>
  <si>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</si>
  <si>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</si>
  <si>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</si>
  <si>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</si>
  <si>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</si>
  <si>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</si>
  <si>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</si>
  <si>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</si>
  <si>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</si>
  <si>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</si>
  <si>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</si>
  <si>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</si>
  <si>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</si>
  <si>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</si>
  <si>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</si>
  <si>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月</t>
    <rPh sb="0" eb="1">
      <t>ガツ</t>
    </rPh>
    <phoneticPr fontId="3"/>
  </si>
  <si>
    <t>～</t>
  </si>
  <si>
    <t>合計</t>
    <rPh sb="0" eb="2">
      <t>ゴウケイ</t>
    </rPh>
    <phoneticPr fontId="3"/>
  </si>
  <si>
    <t>氏名</t>
    <rPh sb="0" eb="2">
      <t>シメイ</t>
    </rPh>
    <phoneticPr fontId="3"/>
  </si>
  <si>
    <t>会社名</t>
    <rPh sb="0" eb="3">
      <t>カイシャメイ</t>
    </rPh>
    <phoneticPr fontId="3"/>
  </si>
  <si>
    <t>従事者印</t>
    <rPh sb="0" eb="3">
      <t>ジュウジシャ</t>
    </rPh>
    <rPh sb="3" eb="4">
      <t>イン</t>
    </rPh>
    <phoneticPr fontId="3"/>
  </si>
  <si>
    <t>時間</t>
    <phoneticPr fontId="3"/>
  </si>
  <si>
    <t>分</t>
    <rPh sb="0" eb="1">
      <t>フン</t>
    </rPh>
    <phoneticPr fontId="3"/>
  </si>
  <si>
    <t>：</t>
    <phoneticPr fontId="3"/>
  </si>
  <si>
    <t>月合計</t>
    <rPh sb="0" eb="1">
      <t>ツキ</t>
    </rPh>
    <rPh sb="1" eb="3">
      <t>ゴウケイ</t>
    </rPh>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</si>
  <si>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</si>
  <si>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</si>
  <si>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昼休み</t>
    <rPh sb="0" eb="2">
      <t>ヒルヤス</t>
    </rPh>
    <phoneticPr fontId="3"/>
  </si>
  <si>
    <t>月締日</t>
    <rPh sb="0" eb="1">
      <t>ツキ</t>
    </rPh>
    <rPh sb="1" eb="2">
      <t>シ</t>
    </rPh>
    <rPh sb="2" eb="3">
      <t>ヒ</t>
    </rPh>
    <phoneticPr fontId="3"/>
  </si>
  <si>
    <t>日</t>
    <rPh sb="0" eb="1">
      <t>ニチ</t>
    </rPh>
    <phoneticPr fontId="3"/>
  </si>
  <si>
    <t>シート名</t>
    <rPh sb="3" eb="4">
      <t>メイ</t>
    </rPh>
    <phoneticPr fontId="3"/>
  </si>
  <si>
    <t>始/終業</t>
    <rPh sb="0" eb="1">
      <t>ハジメ</t>
    </rPh>
    <rPh sb="2" eb="4">
      <t>シュウギョウ</t>
    </rPh>
    <phoneticPr fontId="3"/>
  </si>
  <si>
    <t>(b)</t>
  </si>
  <si>
    <t>(d)</t>
  </si>
  <si>
    <t>(c)</t>
  </si>
  <si>
    <t>(e)</t>
  </si>
  <si>
    <t>(f)</t>
  </si>
  <si>
    <t>(g)</t>
  </si>
  <si>
    <t>昼休み</t>
    <rPh sb="0" eb="1">
      <t>ヒル</t>
    </rPh>
    <rPh sb="1" eb="2">
      <t>ヤス</t>
    </rPh>
    <phoneticPr fontId="3"/>
  </si>
  <si>
    <t>在籍時間</t>
    <rPh sb="0" eb="2">
      <t>ザイセキ</t>
    </rPh>
    <rPh sb="2" eb="4">
      <t>ジカン</t>
    </rPh>
    <phoneticPr fontId="3"/>
  </si>
  <si>
    <t>早朝時間外</t>
    <rPh sb="0" eb="1">
      <t>ハヤ</t>
    </rPh>
    <rPh sb="1" eb="2">
      <t>アサ</t>
    </rPh>
    <rPh sb="2" eb="5">
      <t>ジカンガイ</t>
    </rPh>
    <phoneticPr fontId="3"/>
  </si>
  <si>
    <t>夕方時間外</t>
    <rPh sb="0" eb="1">
      <t>ユウ</t>
    </rPh>
    <rPh sb="2" eb="5">
      <t>ジカンガイ</t>
    </rPh>
    <phoneticPr fontId="3"/>
  </si>
  <si>
    <t>休憩残業時間合計</t>
    <rPh sb="0" eb="2">
      <t>キュウケイ</t>
    </rPh>
    <rPh sb="2" eb="4">
      <t>ザンギョウ</t>
    </rPh>
    <rPh sb="4" eb="6">
      <t>ジカン</t>
    </rPh>
    <rPh sb="6" eb="8">
      <t>ゴウケイ</t>
    </rPh>
    <phoneticPr fontId="3"/>
  </si>
  <si>
    <t>休日曜日</t>
    <rPh sb="0" eb="2">
      <t>キュウジツ</t>
    </rPh>
    <rPh sb="2" eb="4">
      <t>ヨウビ</t>
    </rPh>
    <phoneticPr fontId="3"/>
  </si>
  <si>
    <t>月初日</t>
    <rPh sb="0" eb="1">
      <t>ツキ</t>
    </rPh>
    <rPh sb="1" eb="3">
      <t>ショニチ</t>
    </rPh>
    <phoneticPr fontId="3"/>
  </si>
  <si>
    <t>：</t>
  </si>
  <si>
    <t>（ｈ）</t>
    <phoneticPr fontId="3"/>
  </si>
  <si>
    <t>(i)</t>
    <phoneticPr fontId="3"/>
  </si>
  <si>
    <t>(j)</t>
    <phoneticPr fontId="3"/>
  </si>
  <si>
    <t>時間</t>
  </si>
  <si>
    <t>休日数</t>
    <rPh sb="0" eb="2">
      <t>キュウジツ</t>
    </rPh>
    <rPh sb="2" eb="3">
      <t>カズ</t>
    </rPh>
    <phoneticPr fontId="3"/>
  </si>
  <si>
    <t>仮文字列</t>
    <rPh sb="0" eb="1">
      <t>カリ</t>
    </rPh>
    <rPh sb="1" eb="3">
      <t>モジ</t>
    </rPh>
    <rPh sb="3" eb="4">
      <t>レツ</t>
    </rPh>
    <phoneticPr fontId="3"/>
  </si>
  <si>
    <t>月締日</t>
    <rPh sb="0" eb="1">
      <t>ツキ</t>
    </rPh>
    <rPh sb="1" eb="3">
      <t>シメビ</t>
    </rPh>
    <phoneticPr fontId="3"/>
  </si>
  <si>
    <t>分</t>
  </si>
  <si>
    <t>円</t>
  </si>
  <si>
    <t>初期設定シートから引用</t>
    <rPh sb="0" eb="2">
      <t>ショキ</t>
    </rPh>
    <rPh sb="2" eb="4">
      <t>セッテイ</t>
    </rPh>
    <rPh sb="9" eb="11">
      <t>インヨウ</t>
    </rPh>
    <phoneticPr fontId="3"/>
  </si>
  <si>
    <t>前月の締日</t>
    <rPh sb="0" eb="1">
      <t>マエ</t>
    </rPh>
    <rPh sb="1" eb="2">
      <t>ツキ</t>
    </rPh>
    <rPh sb="3" eb="4">
      <t>シ</t>
    </rPh>
    <rPh sb="4" eb="5">
      <t>ヒ</t>
    </rPh>
    <phoneticPr fontId="3"/>
  </si>
  <si>
    <t>支払月</t>
    <rPh sb="0" eb="2">
      <t>シハラ</t>
    </rPh>
    <rPh sb="2" eb="3">
      <t>ツキ</t>
    </rPh>
    <phoneticPr fontId="3"/>
  </si>
  <si>
    <t>休憩
時間</t>
    <rPh sb="0" eb="2">
      <t>キュウケイ</t>
    </rPh>
    <rPh sb="3" eb="5">
      <t>ジカン</t>
    </rPh>
    <phoneticPr fontId="3"/>
  </si>
  <si>
    <t>昼休
時間</t>
    <rPh sb="0" eb="2">
      <t>ヒルヤス</t>
    </rPh>
    <rPh sb="3" eb="5">
      <t>ジカン</t>
    </rPh>
    <phoneticPr fontId="3"/>
  </si>
  <si>
    <t>1日の所定時間</t>
    <rPh sb="1" eb="2">
      <t>ニチ</t>
    </rPh>
    <rPh sb="3" eb="5">
      <t>ショテイ</t>
    </rPh>
    <rPh sb="5" eb="7">
      <t>ジカン</t>
    </rPh>
    <phoneticPr fontId="3"/>
  </si>
  <si>
    <t>支払月</t>
    <rPh sb="0" eb="2">
      <t>シハライ</t>
    </rPh>
    <rPh sb="2" eb="3">
      <t>ツキ</t>
    </rPh>
    <phoneticPr fontId="3"/>
  </si>
  <si>
    <t>支払年</t>
    <rPh sb="0" eb="2">
      <t>シハライ</t>
    </rPh>
    <rPh sb="2" eb="3">
      <t>ネン</t>
    </rPh>
    <phoneticPr fontId="3"/>
  </si>
  <si>
    <r>
      <rPr>
        <sz val="14"/>
        <rFont val="ＭＳ Ｐゴシック"/>
        <family val="3"/>
        <charset val="128"/>
      </rPr>
      <t>作業内容　</t>
    </r>
    <r>
      <rPr>
        <sz val="12"/>
        <rFont val="ＭＳ Ｐゴシック"/>
        <family val="3"/>
        <charset val="128"/>
      </rPr>
      <t>（作業内容をプルダウンメニューから選択して下さい）</t>
    </r>
    <rPh sb="0" eb="2">
      <t>サギョウ</t>
    </rPh>
    <rPh sb="2" eb="4">
      <t>ナイヨウ</t>
    </rPh>
    <rPh sb="6" eb="8">
      <t>サギョウ</t>
    </rPh>
    <rPh sb="8" eb="10">
      <t>ナイヨウ</t>
    </rPh>
    <rPh sb="22" eb="24">
      <t>センタク</t>
    </rPh>
    <rPh sb="26" eb="27">
      <t>クダ</t>
    </rPh>
    <phoneticPr fontId="3"/>
  </si>
  <si>
    <t>開　発　工　程</t>
    <rPh sb="0" eb="1">
      <t>カイ</t>
    </rPh>
    <rPh sb="2" eb="3">
      <t>ハッ</t>
    </rPh>
    <rPh sb="4" eb="5">
      <t>コウ</t>
    </rPh>
    <rPh sb="6" eb="7">
      <t>ホド</t>
    </rPh>
    <phoneticPr fontId="3"/>
  </si>
  <si>
    <t>開発工程</t>
    <rPh sb="0" eb="2">
      <t>カイハツ</t>
    </rPh>
    <rPh sb="2" eb="4">
      <t>コウテイ</t>
    </rPh>
    <phoneticPr fontId="3"/>
  </si>
  <si>
    <t>様式7-1号（別紙2-3）</t>
    <rPh sb="0" eb="2">
      <t>ヨウシキ</t>
    </rPh>
    <rPh sb="5" eb="6">
      <t>ゴウ</t>
    </rPh>
    <rPh sb="7" eb="9">
      <t>ベッシ</t>
    </rPh>
    <phoneticPr fontId="3"/>
  </si>
  <si>
    <t>実施内容</t>
    <rPh sb="0" eb="2">
      <t>ジッシ</t>
    </rPh>
    <rPh sb="2" eb="4">
      <t>ナイヨウ</t>
    </rPh>
    <phoneticPr fontId="3"/>
  </si>
  <si>
    <t>最低支給額</t>
    <rPh sb="0" eb="2">
      <t>サイテイ</t>
    </rPh>
    <rPh sb="2" eb="4">
      <t>シキュウ</t>
    </rPh>
    <rPh sb="4" eb="5">
      <t>ガク</t>
    </rPh>
    <phoneticPr fontId="3"/>
  </si>
  <si>
    <t>従事者別人件費総括表（前期）</t>
    <rPh sb="0" eb="3">
      <t>ジュウジシャ</t>
    </rPh>
    <rPh sb="3" eb="4">
      <t>ベツ</t>
    </rPh>
    <rPh sb="4" eb="7">
      <t>ジンケンヒ</t>
    </rPh>
    <rPh sb="7" eb="10">
      <t>ソウカツヒョウ</t>
    </rPh>
    <rPh sb="11" eb="13">
      <t>ゼンキ</t>
    </rPh>
    <phoneticPr fontId="3"/>
  </si>
  <si>
    <t>様式7-1号（別紙2-2-2）</t>
    <phoneticPr fontId="3"/>
  </si>
  <si>
    <t>企業名</t>
    <rPh sb="0" eb="2">
      <t>キギョウ</t>
    </rPh>
    <rPh sb="2" eb="3">
      <t>メイ</t>
    </rPh>
    <phoneticPr fontId="3"/>
  </si>
  <si>
    <t>下限</t>
    <rPh sb="0" eb="2">
      <t>カゲン</t>
    </rPh>
    <phoneticPr fontId="3"/>
  </si>
  <si>
    <t>上限</t>
    <rPh sb="0" eb="2">
      <t>ジョウゲン</t>
    </rPh>
    <phoneticPr fontId="3"/>
  </si>
  <si>
    <t>単価</t>
    <rPh sb="0" eb="2">
      <t>タンカ</t>
    </rPh>
    <phoneticPr fontId="3"/>
  </si>
  <si>
    <t>従事者名</t>
    <rPh sb="0" eb="3">
      <t>ジュウジシャ</t>
    </rPh>
    <rPh sb="3" eb="4">
      <t>メイ</t>
    </rPh>
    <phoneticPr fontId="3"/>
  </si>
  <si>
    <t>対象期間内最低支給額</t>
    <rPh sb="0" eb="5">
      <t>タイショウキカンナイ</t>
    </rPh>
    <rPh sb="5" eb="7">
      <t>サイテイ</t>
    </rPh>
    <rPh sb="7" eb="9">
      <t>シキュウ</t>
    </rPh>
    <rPh sb="9" eb="10">
      <t>ガク</t>
    </rPh>
    <phoneticPr fontId="3"/>
  </si>
  <si>
    <t>※直接人件費を助成対象経費に計上した従事者の分はすべてご提出下さい</t>
    <rPh sb="1" eb="3">
      <t>チョクセツ</t>
    </rPh>
    <rPh sb="3" eb="6">
      <t>ジンケンヒ</t>
    </rPh>
    <rPh sb="7" eb="9">
      <t>ジョセイ</t>
    </rPh>
    <rPh sb="9" eb="11">
      <t>タイショウ</t>
    </rPh>
    <rPh sb="11" eb="13">
      <t>ケイヒ</t>
    </rPh>
    <rPh sb="14" eb="16">
      <t>ケイジョウ</t>
    </rPh>
    <rPh sb="18" eb="21">
      <t>ジュウジシャ</t>
    </rPh>
    <rPh sb="22" eb="23">
      <t>ブン</t>
    </rPh>
    <rPh sb="28" eb="30">
      <t>テイシュツ</t>
    </rPh>
    <rPh sb="30" eb="31">
      <t>クダ</t>
    </rPh>
    <phoneticPr fontId="3"/>
  </si>
  <si>
    <t>令和 年月から令和 年 月まで（実績報告分）</t>
    <rPh sb="0" eb="2">
      <t>レイワ</t>
    </rPh>
    <rPh sb="3" eb="4">
      <t>ネン</t>
    </rPh>
    <rPh sb="4" eb="5">
      <t>ゲツ</t>
    </rPh>
    <rPh sb="7" eb="9">
      <t>レイワ</t>
    </rPh>
    <phoneticPr fontId="3"/>
  </si>
  <si>
    <t>従事者別直接人件費集計表（前期）</t>
    <rPh sb="0" eb="3">
      <t>ジュウジシャ</t>
    </rPh>
    <rPh sb="3" eb="4">
      <t>ベツ</t>
    </rPh>
    <rPh sb="4" eb="6">
      <t>チョクセツ</t>
    </rPh>
    <rPh sb="6" eb="8">
      <t>ジンケン</t>
    </rPh>
    <rPh sb="8" eb="9">
      <t>ヒ</t>
    </rPh>
    <rPh sb="9" eb="11">
      <t>シュウケイ</t>
    </rPh>
    <rPh sb="11" eb="12">
      <t>ヒョウ</t>
    </rPh>
    <rPh sb="13" eb="15">
      <t>ゼンキ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</si>
</sst>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0;[Red]&quot;¥&quot;\-#,##0"/>
    <numFmt numFmtId="176" formatCode="0.0_ "/>
    <numFmt numFmtId="177" formatCode="h&quot;時間&quot;mm&quot;分&quot;;@"/>
    <numFmt numFmtId="178" formatCode="#,##0_ "/>
    <numFmt numFmtId="179" formatCode="General&quot;月&quot;"/>
    <numFmt numFmtId="180" formatCode="#,##0.0_ "/>
    <numFmt numFmtId="181" formatCode="00"/>
    <numFmt numFmtId="182" formatCode="h:mm;@"/>
    <numFmt numFmtId="183" formatCode="m&quot;／&quot;d&quot;日&quot;&quot;  (&quot;aaa&quot;)&quot;"/>
    <numFmt numFmtId="184" formatCode="m/d;@"/>
  </numFmts>
  <fonts count="22"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4"/>
      <color rgb="FF0070C0"/>
      <name val="ＭＳ Ｐゴシック"/>
      <family val="3"/>
      <charset val="128"/>
    </font>
    <font>
      <sz val="16"/>
      <color rgb="FF0070C0"/>
      <name val="ＭＳ Ｐゴシック"/>
      <family val="3"/>
      <charset val="128"/>
    </font>
    <font>
      <sz val="12"/>
      <name val="ＭＳ Ｐゴシック"/>
      <family val="3"/>
      <charset val="128"/>
    </font>
    <font>
      <sz val="14"/>
      <name val="ＭＳ Ｐゴシック"/>
      <family val="3"/>
      <charset val="128"/>
    </font>
    <font>
      <sz val="11"/>
      <color rgb="FF0070C0"/>
      <name val="ＭＳ Ｐゴシック"/>
      <family val="3"/>
      <charset val="128"/>
    </font>
    <font>
      <b/>
      <sz val="14"/>
      <color indexed="8"/>
      <name val="ＭＳ Ｐゴシック"/>
      <family val="3"/>
      <charset val="128"/>
    </font>
    <font>
      <b/>
      <sz val="8"/>
      <name val="ＭＳ Ｐゴシック"/>
      <family val="3"/>
      <charset val="128"/>
    </font>
    <font>
      <b/>
      <sz val="11"/>
      <color theme="0"/>
      <name val="ＭＳ Ｐゴシック"/>
      <family val="3"/>
      <charset val="128"/>
    </font>
    <font>
      <b/>
      <sz val="16"/>
      <color indexed="8"/>
      <name val="ＭＳ Ｐゴシック"/>
      <family val="3"/>
      <charset val="128"/>
    </font>
    <font>
      <sz val="16"/>
      <color indexed="8"/>
      <name val="ＭＳ Ｐゴシック"/>
      <family val="3"/>
      <charset val="128"/>
    </font>
  </fonts>
  <fills count="7">
    <fill>
      <patternFill patternType="none"/>
    </fill>
    <fill>
      <patternFill patternType="gray125"/>
    </fill>
    <fill>
      <patternFill patternType="solid">
        <fgColor rgb="FFB7DEE8"/>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002060"/>
        <bgColor indexed="64"/>
      </patternFill>
    </fill>
  </fills>
  <borders count="63">
    <border>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hair">
        <color indexed="64"/>
      </left>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diagonalUp="1">
      <left style="medium">
        <color indexed="64"/>
      </left>
      <right style="medium">
        <color indexed="64"/>
      </right>
      <top style="medium">
        <color indexed="64"/>
      </top>
      <bottom style="medium">
        <color indexed="64"/>
      </bottom>
      <diagonal style="thin">
        <color indexed="64"/>
      </diagonal>
    </border>
    <border>
      <left style="medium">
        <color indexed="64"/>
      </left>
      <right/>
      <top/>
      <bottom/>
      <diagonal/>
    </border>
    <border>
      <left style="medium">
        <color auto="1"/>
      </left>
      <right/>
      <top style="medium">
        <color auto="1"/>
      </top>
      <bottom/>
      <diagonal/>
    </border>
    <border>
      <left style="thin">
        <color indexed="64"/>
      </left>
      <right style="thin">
        <color indexed="64"/>
      </right>
      <top style="thin">
        <color indexed="64"/>
      </top>
      <bottom style="medium">
        <color auto="1"/>
      </bottom>
      <diagonal/>
    </border>
    <border>
      <left style="thin">
        <color indexed="64"/>
      </left>
      <right style="medium">
        <color indexed="64"/>
      </right>
      <top style="thin">
        <color indexed="64"/>
      </top>
      <bottom/>
      <diagonal/>
    </border>
    <border diagonalUp="1">
      <left/>
      <right/>
      <top/>
      <bottom style="medium">
        <color indexed="64"/>
      </bottom>
      <diagonal style="thin">
        <color indexed="64"/>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6" fontId="2" fillId="0" borderId="0" applyFont="0" applyFill="0" applyBorder="0" applyAlignment="0" applyProtection="0">
      <alignment vertical="center"/>
    </xf>
  </cellStyleXfs>
  <cellXfs count="247">
    <xf numFmtId="0" fontId="0" fillId="0" borderId="0" xfId="0"/>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3" xfId="0" applyFont="1" applyBorder="1" applyAlignment="1">
      <alignment vertical="center"/>
    </xf>
    <xf numFmtId="0" fontId="0" fillId="0" borderId="0" xfId="0" applyFont="1" applyAlignment="1">
      <alignment vertical="center"/>
    </xf>
    <xf numFmtId="0" fontId="0" fillId="0" borderId="3" xfId="0" applyFont="1" applyBorder="1" applyAlignment="1">
      <alignment horizontal="distributed" vertical="center"/>
    </xf>
    <xf numFmtId="0" fontId="0" fillId="0" borderId="0" xfId="0" applyFont="1" applyAlignment="1">
      <alignment vertical="center" wrapText="1"/>
    </xf>
    <xf numFmtId="0" fontId="0" fillId="0" borderId="4" xfId="0" applyFont="1" applyBorder="1" applyAlignment="1">
      <alignment horizontal="distributed" vertical="center"/>
    </xf>
    <xf numFmtId="0" fontId="0" fillId="0" borderId="0" xfId="0" applyFont="1" applyAlignment="1"/>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178" fontId="1" fillId="0" borderId="0" xfId="2" applyNumberFormat="1" applyFont="1">
      <alignment vertical="center"/>
    </xf>
    <xf numFmtId="178" fontId="1" fillId="0" borderId="0" xfId="2" applyNumberFormat="1" applyFont="1" applyAlignment="1">
      <alignment horizontal="center" vertical="center"/>
    </xf>
    <xf numFmtId="178" fontId="1" fillId="0" borderId="12" xfId="2" applyNumberFormat="1" applyFont="1" applyBorder="1" applyAlignment="1" applyProtection="1">
      <alignment vertical="center" shrinkToFit="1"/>
    </xf>
    <xf numFmtId="178" fontId="1" fillId="0" borderId="14" xfId="2" applyNumberFormat="1" applyFont="1" applyBorder="1" applyAlignment="1" applyProtection="1">
      <alignment horizontal="right" vertical="center" shrinkToFit="1"/>
    </xf>
    <xf numFmtId="178" fontId="1" fillId="0" borderId="12"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0" xfId="2" applyNumberFormat="1" applyFont="1" applyAlignment="1">
      <alignment vertical="center" wrapText="1"/>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80" fontId="1" fillId="0" borderId="13" xfId="2" applyNumberFormat="1" applyFont="1" applyFill="1" applyBorder="1" applyAlignment="1" applyProtection="1">
      <alignment horizontal="right" vertical="center" shrinkToFit="1"/>
    </xf>
    <xf numFmtId="0" fontId="0" fillId="0" borderId="4" xfId="0" applyFont="1" applyBorder="1" applyAlignment="1">
      <alignment vertical="center"/>
    </xf>
    <xf numFmtId="0" fontId="0" fillId="0" borderId="7" xfId="0" applyFont="1" applyBorder="1" applyAlignment="1">
      <alignment vertical="center"/>
    </xf>
    <xf numFmtId="0" fontId="4" fillId="0" borderId="0" xfId="0" applyFont="1" applyAlignment="1">
      <alignment horizontal="left" vertical="center"/>
    </xf>
    <xf numFmtId="0" fontId="0" fillId="0" borderId="0" xfId="0" applyFont="1" applyAlignment="1">
      <alignment horizontal="center"/>
    </xf>
    <xf numFmtId="182" fontId="15" fillId="0" borderId="0" xfId="0" applyNumberFormat="1" applyFont="1" applyAlignment="1">
      <alignment horizontal="center" vertical="center"/>
    </xf>
    <xf numFmtId="0" fontId="15" fillId="0" borderId="0" xfId="0" applyFont="1" applyAlignment="1">
      <alignment horizontal="center" vertical="center"/>
    </xf>
    <xf numFmtId="56" fontId="15" fillId="0" borderId="16" xfId="0" applyNumberFormat="1" applyFont="1" applyBorder="1" applyAlignment="1">
      <alignment horizontal="center" vertical="center"/>
    </xf>
    <xf numFmtId="0" fontId="0" fillId="0" borderId="0" xfId="0" applyFont="1" applyAlignment="1">
      <alignment horizontal="left" vertical="top"/>
    </xf>
    <xf numFmtId="0" fontId="0" fillId="0" borderId="0" xfId="0" applyNumberFormat="1" applyFont="1" applyAlignment="1">
      <alignment vertical="center"/>
    </xf>
    <xf numFmtId="0" fontId="0" fillId="0" borderId="0" xfId="0" applyFont="1" applyAlignment="1" applyProtection="1">
      <alignment vertical="center"/>
    </xf>
    <xf numFmtId="0" fontId="0" fillId="0" borderId="31" xfId="0" applyFont="1" applyBorder="1" applyAlignment="1" applyProtection="1">
      <alignment horizontal="right" vertical="center"/>
    </xf>
    <xf numFmtId="20" fontId="12" fillId="0" borderId="11" xfId="0" applyNumberFormat="1" applyFont="1" applyFill="1" applyBorder="1" applyAlignment="1" applyProtection="1">
      <alignment horizontal="center" vertical="center"/>
    </xf>
    <xf numFmtId="0" fontId="0" fillId="0" borderId="0" xfId="0" applyFont="1" applyAlignment="1" applyProtection="1">
      <alignment horizontal="right" vertical="center"/>
    </xf>
    <xf numFmtId="0" fontId="12" fillId="0" borderId="11" xfId="0" applyFont="1" applyBorder="1" applyAlignment="1" applyProtection="1">
      <alignment horizontal="center" vertical="center"/>
    </xf>
    <xf numFmtId="0" fontId="12" fillId="0" borderId="2" xfId="0" applyFont="1" applyBorder="1" applyAlignment="1" applyProtection="1">
      <alignment horizontal="left" vertical="center"/>
    </xf>
    <xf numFmtId="0" fontId="12" fillId="0" borderId="0" xfId="0" applyFont="1" applyAlignment="1" applyProtection="1">
      <alignment vertical="center"/>
    </xf>
    <xf numFmtId="184" fontId="12" fillId="0" borderId="11" xfId="0" applyNumberFormat="1" applyFont="1" applyBorder="1" applyAlignment="1" applyProtection="1">
      <alignment horizontal="center" vertical="center"/>
    </xf>
    <xf numFmtId="0" fontId="12" fillId="0" borderId="13" xfId="0" applyFont="1" applyBorder="1" applyAlignment="1" applyProtection="1">
      <alignment vertical="center"/>
    </xf>
    <xf numFmtId="0" fontId="13" fillId="0" borderId="11" xfId="0" applyFont="1" applyFill="1" applyBorder="1" applyAlignment="1" applyProtection="1">
      <alignment horizontal="center" vertical="center"/>
    </xf>
    <xf numFmtId="0" fontId="16" fillId="0" borderId="11" xfId="0" applyFont="1" applyBorder="1" applyAlignment="1" applyProtection="1">
      <alignment horizontal="center" vertical="center"/>
    </xf>
    <xf numFmtId="0" fontId="0" fillId="0" borderId="0" xfId="0" applyFont="1" applyAlignment="1" applyProtection="1">
      <alignment horizontal="center"/>
    </xf>
    <xf numFmtId="0" fontId="0" fillId="0" borderId="0" xfId="0" quotePrefix="1" applyFont="1" applyAlignment="1" applyProtection="1">
      <alignment horizontal="center"/>
    </xf>
    <xf numFmtId="20" fontId="15" fillId="0" borderId="0" xfId="0" applyNumberFormat="1" applyFont="1" applyAlignment="1" applyProtection="1">
      <alignment horizontal="center" vertical="center"/>
    </xf>
    <xf numFmtId="20" fontId="4" fillId="0" borderId="0" xfId="0" applyNumberFormat="1" applyFont="1" applyAlignment="1" applyProtection="1">
      <alignment horizontal="center" vertical="center"/>
    </xf>
    <xf numFmtId="182" fontId="15" fillId="0" borderId="0" xfId="0" applyNumberFormat="1" applyFont="1" applyAlignment="1" applyProtection="1">
      <alignment horizontal="center" vertical="center"/>
    </xf>
    <xf numFmtId="0" fontId="15" fillId="0" borderId="0" xfId="0" applyFont="1" applyAlignment="1" applyProtection="1">
      <alignment horizontal="center" vertical="center"/>
    </xf>
    <xf numFmtId="178" fontId="1" fillId="0" borderId="0" xfId="2" applyNumberFormat="1" applyFont="1" applyFill="1" applyBorder="1">
      <alignment vertical="center"/>
    </xf>
    <xf numFmtId="178" fontId="1" fillId="0" borderId="0" xfId="2" applyNumberFormat="1" applyFont="1" applyFill="1" applyBorder="1" applyAlignment="1" applyProtection="1">
      <alignment horizontal="right" vertical="center" wrapText="1"/>
      <protection locked="0"/>
    </xf>
    <xf numFmtId="0" fontId="14" fillId="0" borderId="7" xfId="0" applyFont="1" applyBorder="1" applyAlignment="1" applyProtection="1">
      <alignment horizontal="left" vertical="center"/>
    </xf>
    <xf numFmtId="0" fontId="14" fillId="0" borderId="42" xfId="0" applyFont="1" applyBorder="1" applyAlignment="1" applyProtection="1">
      <alignment horizontal="left" vertical="center"/>
    </xf>
    <xf numFmtId="38" fontId="4" fillId="0" borderId="1" xfId="1" applyFont="1" applyBorder="1" applyAlignment="1" applyProtection="1">
      <alignment horizontal="right" vertical="center"/>
    </xf>
    <xf numFmtId="0" fontId="15" fillId="0" borderId="9" xfId="0" applyFont="1" applyBorder="1" applyAlignment="1" applyProtection="1">
      <alignment horizontal="left" vertical="center"/>
    </xf>
    <xf numFmtId="183" fontId="15" fillId="0" borderId="15" xfId="0" applyNumberFormat="1" applyFont="1" applyFill="1" applyBorder="1" applyAlignment="1" applyProtection="1">
      <alignment horizontal="right" vertical="center"/>
      <protection locked="0"/>
    </xf>
    <xf numFmtId="0" fontId="15" fillId="0" borderId="4" xfId="0" applyFont="1" applyFill="1" applyBorder="1" applyAlignment="1">
      <alignment horizontal="center" vertical="center"/>
    </xf>
    <xf numFmtId="0" fontId="15" fillId="0" borderId="2" xfId="0" applyNumberFormat="1" applyFont="1" applyFill="1" applyBorder="1" applyAlignment="1" applyProtection="1">
      <alignment horizontal="center" vertical="center"/>
    </xf>
    <xf numFmtId="20" fontId="14" fillId="0" borderId="4" xfId="0" applyNumberFormat="1" applyFont="1" applyFill="1" applyBorder="1" applyAlignment="1" applyProtection="1">
      <alignment horizontal="left" vertical="center"/>
    </xf>
    <xf numFmtId="181" fontId="15" fillId="0" borderId="4" xfId="0" applyNumberFormat="1" applyFont="1" applyFill="1" applyBorder="1" applyAlignment="1" applyProtection="1">
      <alignment horizontal="center" vertical="center"/>
    </xf>
    <xf numFmtId="38" fontId="15" fillId="0" borderId="2" xfId="1" applyFont="1" applyFill="1" applyBorder="1" applyAlignment="1" applyProtection="1">
      <alignment horizontal="right" vertical="center"/>
    </xf>
    <xf numFmtId="0" fontId="15" fillId="0" borderId="8" xfId="0" applyFont="1" applyFill="1" applyBorder="1" applyAlignment="1">
      <alignment horizontal="center" vertical="center"/>
    </xf>
    <xf numFmtId="183" fontId="15" fillId="0" borderId="39" xfId="0" applyNumberFormat="1" applyFont="1" applyFill="1" applyBorder="1" applyAlignment="1" applyProtection="1">
      <alignment horizontal="right" vertical="center"/>
      <protection locked="0"/>
    </xf>
    <xf numFmtId="0" fontId="15" fillId="0" borderId="41" xfId="0" applyFont="1" applyFill="1" applyBorder="1" applyAlignment="1">
      <alignment horizontal="center" vertical="center"/>
    </xf>
    <xf numFmtId="0" fontId="15" fillId="0" borderId="40" xfId="0" applyNumberFormat="1" applyFont="1" applyFill="1" applyBorder="1" applyAlignment="1" applyProtection="1">
      <alignment horizontal="center" vertical="center"/>
    </xf>
    <xf numFmtId="20" fontId="14" fillId="0" borderId="41" xfId="0" applyNumberFormat="1" applyFont="1" applyFill="1" applyBorder="1" applyAlignment="1" applyProtection="1">
      <alignment horizontal="left" vertical="center"/>
    </xf>
    <xf numFmtId="181" fontId="15" fillId="0" borderId="41" xfId="0" applyNumberFormat="1" applyFont="1" applyFill="1" applyBorder="1" applyAlignment="1" applyProtection="1">
      <alignment horizontal="center" vertical="center"/>
    </xf>
    <xf numFmtId="38" fontId="15" fillId="0" borderId="40" xfId="1" applyFont="1" applyFill="1" applyBorder="1" applyAlignment="1" applyProtection="1">
      <alignment horizontal="right" vertical="center"/>
    </xf>
    <xf numFmtId="20" fontId="15" fillId="3" borderId="2" xfId="0" applyNumberFormat="1" applyFont="1" applyFill="1" applyBorder="1" applyAlignment="1" applyProtection="1">
      <alignment horizontal="center" vertical="center"/>
      <protection locked="0"/>
    </xf>
    <xf numFmtId="20" fontId="15" fillId="3" borderId="14" xfId="0" applyNumberFormat="1" applyFont="1" applyFill="1" applyBorder="1" applyAlignment="1" applyProtection="1">
      <alignment horizontal="center" vertical="center"/>
      <protection locked="0"/>
    </xf>
    <xf numFmtId="20" fontId="15" fillId="3" borderId="40" xfId="0" applyNumberFormat="1" applyFont="1" applyFill="1" applyBorder="1" applyAlignment="1" applyProtection="1">
      <alignment horizontal="center" vertical="center"/>
      <protection locked="0"/>
    </xf>
    <xf numFmtId="20" fontId="15" fillId="3" borderId="7" xfId="0" applyNumberFormat="1" applyFont="1" applyFill="1" applyBorder="1" applyAlignment="1" applyProtection="1">
      <alignment horizontal="center" vertical="center"/>
      <protection locked="0"/>
    </xf>
    <xf numFmtId="20" fontId="15" fillId="3" borderId="8" xfId="0" applyNumberFormat="1" applyFont="1" applyFill="1" applyBorder="1" applyAlignment="1" applyProtection="1">
      <alignment horizontal="center" vertical="center"/>
      <protection locked="0"/>
    </xf>
    <xf numFmtId="20" fontId="15" fillId="3" borderId="41" xfId="0" applyNumberFormat="1" applyFont="1" applyFill="1" applyBorder="1" applyAlignment="1" applyProtection="1">
      <alignment horizontal="center" vertical="center"/>
      <protection locked="0"/>
    </xf>
    <xf numFmtId="0" fontId="0" fillId="0" borderId="29" xfId="0" applyNumberFormat="1" applyFont="1" applyFill="1" applyBorder="1" applyAlignment="1" applyProtection="1">
      <alignment horizontal="center" vertical="center"/>
    </xf>
    <xf numFmtId="0" fontId="0" fillId="0" borderId="34" xfId="0" applyNumberFormat="1" applyFont="1" applyFill="1" applyBorder="1" applyAlignment="1" applyProtection="1">
      <alignment horizontal="center" vertical="center"/>
    </xf>
    <xf numFmtId="0" fontId="0" fillId="0" borderId="0" xfId="0" applyFont="1" applyAlignment="1">
      <alignment horizontal="center" vertical="center"/>
    </xf>
    <xf numFmtId="0" fontId="0" fillId="0" borderId="11" xfId="0" applyFont="1" applyBorder="1" applyAlignment="1">
      <alignment horizontal="center" vertical="center"/>
    </xf>
    <xf numFmtId="183" fontId="15" fillId="0" borderId="15" xfId="0" applyNumberFormat="1" applyFont="1" applyFill="1" applyBorder="1" applyAlignment="1" applyProtection="1">
      <alignment horizontal="right" vertical="center" shrinkToFit="1"/>
      <protection locked="0"/>
    </xf>
    <xf numFmtId="183" fontId="15" fillId="0" borderId="39" xfId="0" applyNumberFormat="1" applyFont="1" applyFill="1" applyBorder="1" applyAlignment="1" applyProtection="1">
      <alignment horizontal="right" vertical="center" shrinkToFit="1"/>
      <protection locked="0"/>
    </xf>
    <xf numFmtId="178" fontId="1" fillId="0" borderId="4" xfId="2" applyNumberFormat="1" applyFont="1" applyFill="1" applyBorder="1" applyAlignment="1" applyProtection="1">
      <alignment vertical="center" wrapText="1"/>
    </xf>
    <xf numFmtId="179" fontId="1" fillId="0" borderId="4" xfId="2" applyNumberFormat="1" applyFont="1" applyBorder="1" applyAlignment="1" applyProtection="1">
      <alignment vertical="center" shrinkToFit="1"/>
    </xf>
    <xf numFmtId="178" fontId="1" fillId="0" borderId="7" xfId="2" applyNumberFormat="1" applyFont="1" applyBorder="1" applyAlignment="1" applyProtection="1">
      <alignment vertical="center" shrinkToFit="1"/>
    </xf>
    <xf numFmtId="0" fontId="4" fillId="0" borderId="0" xfId="0" applyFont="1" applyAlignment="1" applyProtection="1">
      <alignment vertical="center"/>
    </xf>
    <xf numFmtId="0" fontId="18" fillId="0" borderId="0" xfId="0" applyFont="1" applyAlignment="1" applyProtection="1">
      <alignment vertical="center"/>
    </xf>
    <xf numFmtId="178" fontId="1" fillId="0" borderId="45" xfId="2" applyNumberFormat="1" applyFont="1" applyBorder="1" applyAlignment="1" applyProtection="1">
      <alignment horizontal="right" vertical="center" shrinkToFit="1"/>
    </xf>
    <xf numFmtId="180" fontId="1" fillId="0" borderId="44" xfId="2" applyNumberFormat="1" applyFont="1" applyBorder="1" applyAlignment="1" applyProtection="1">
      <alignment horizontal="right" vertical="center" shrinkToFit="1"/>
    </xf>
    <xf numFmtId="178" fontId="1" fillId="0" borderId="44" xfId="2" applyNumberFormat="1" applyFont="1" applyBorder="1" applyAlignment="1" applyProtection="1">
      <alignment horizontal="right" vertical="center" shrinkToFit="1"/>
    </xf>
    <xf numFmtId="178" fontId="1" fillId="0" borderId="46" xfId="2" applyNumberFormat="1" applyFont="1" applyBorder="1" applyAlignment="1" applyProtection="1">
      <alignment horizontal="right" vertical="center" shrinkToFit="1"/>
    </xf>
    <xf numFmtId="178" fontId="1" fillId="0" borderId="9" xfId="2" applyNumberFormat="1" applyFont="1" applyBorder="1" applyAlignment="1" applyProtection="1">
      <alignment vertical="center" shrinkToFit="1"/>
    </xf>
    <xf numFmtId="178" fontId="10" fillId="5" borderId="11" xfId="2" applyNumberFormat="1" applyFont="1" applyFill="1" applyBorder="1" applyAlignment="1" applyProtection="1">
      <alignment horizontal="center" vertical="center" wrapText="1" shrinkToFit="1"/>
    </xf>
    <xf numFmtId="178" fontId="1" fillId="5" borderId="11" xfId="2" applyNumberFormat="1" applyFont="1" applyFill="1" applyBorder="1" applyAlignment="1" applyProtection="1">
      <alignment horizontal="center" vertical="center" wrapText="1" shrinkToFit="1"/>
    </xf>
    <xf numFmtId="178" fontId="10" fillId="5" borderId="2" xfId="2" applyNumberFormat="1" applyFont="1" applyFill="1" applyBorder="1" applyAlignment="1" applyProtection="1">
      <alignment horizontal="center" vertical="center" wrapText="1" shrinkToFit="1"/>
    </xf>
    <xf numFmtId="178" fontId="10" fillId="5" borderId="7" xfId="2" applyNumberFormat="1" applyFont="1" applyFill="1" applyBorder="1" applyAlignment="1" applyProtection="1">
      <alignment horizontal="center" vertical="center" wrapText="1" shrinkToFit="1"/>
    </xf>
    <xf numFmtId="178" fontId="10" fillId="5" borderId="13" xfId="2" applyNumberFormat="1" applyFont="1" applyFill="1" applyBorder="1" applyAlignment="1" applyProtection="1">
      <alignment horizontal="center" vertical="center" wrapText="1" shrinkToFit="1"/>
    </xf>
    <xf numFmtId="179" fontId="1" fillId="5" borderId="12" xfId="2" applyNumberFormat="1" applyFont="1" applyFill="1" applyBorder="1" applyAlignment="1" applyProtection="1">
      <alignment horizontal="center" vertical="center" wrapText="1" shrinkToFit="1"/>
    </xf>
    <xf numFmtId="0" fontId="0" fillId="0" borderId="11" xfId="0" applyBorder="1" applyAlignment="1">
      <alignment vertical="center"/>
    </xf>
    <xf numFmtId="177" fontId="14" fillId="0" borderId="4" xfId="0" applyNumberFormat="1" applyFont="1" applyFill="1" applyBorder="1" applyAlignment="1" applyProtection="1">
      <alignment horizontal="left" vertical="center" wrapText="1"/>
    </xf>
    <xf numFmtId="177" fontId="14" fillId="0" borderId="41" xfId="0" applyNumberFormat="1" applyFont="1" applyFill="1" applyBorder="1" applyAlignment="1" applyProtection="1">
      <alignment horizontal="left" vertical="center" wrapText="1"/>
    </xf>
    <xf numFmtId="20" fontId="15" fillId="0" borderId="29" xfId="0" applyNumberFormat="1" applyFont="1" applyFill="1" applyBorder="1" applyAlignment="1" applyProtection="1">
      <alignment horizontal="center" vertical="center" wrapText="1"/>
    </xf>
    <xf numFmtId="20" fontId="15" fillId="0" borderId="34" xfId="0" applyNumberFormat="1" applyFont="1" applyFill="1" applyBorder="1" applyAlignment="1" applyProtection="1">
      <alignment horizontal="center" vertical="center" wrapText="1"/>
    </xf>
    <xf numFmtId="20" fontId="15" fillId="0" borderId="49" xfId="0" applyNumberFormat="1" applyFont="1" applyFill="1" applyBorder="1" applyAlignment="1" applyProtection="1">
      <alignment horizontal="center" vertical="center" wrapText="1"/>
    </xf>
    <xf numFmtId="182" fontId="15" fillId="3" borderId="29" xfId="0" applyNumberFormat="1" applyFont="1" applyFill="1" applyBorder="1" applyAlignment="1" applyProtection="1">
      <alignment horizontal="center" vertical="center"/>
      <protection locked="0"/>
    </xf>
    <xf numFmtId="182" fontId="15" fillId="3" borderId="53" xfId="0" applyNumberFormat="1" applyFont="1" applyFill="1" applyBorder="1" applyAlignment="1" applyProtection="1">
      <alignment horizontal="center" vertical="center"/>
      <protection locked="0"/>
    </xf>
    <xf numFmtId="0" fontId="15" fillId="0" borderId="20" xfId="0" applyNumberFormat="1" applyFont="1" applyBorder="1" applyAlignment="1" applyProtection="1">
      <alignment horizontal="center" vertical="center"/>
    </xf>
    <xf numFmtId="0" fontId="0" fillId="0" borderId="54" xfId="0" applyFont="1" applyBorder="1" applyAlignment="1" applyProtection="1">
      <alignment vertical="center"/>
    </xf>
    <xf numFmtId="20" fontId="12" fillId="0" borderId="11" xfId="0" applyNumberFormat="1" applyFont="1" applyBorder="1" applyAlignment="1">
      <alignment horizontal="center" vertical="center"/>
    </xf>
    <xf numFmtId="0" fontId="0" fillId="0" borderId="0" xfId="0" applyFont="1" applyBorder="1" applyAlignment="1">
      <alignment horizontal="left" vertical="center"/>
    </xf>
    <xf numFmtId="0" fontId="0" fillId="0" borderId="0" xfId="0" applyFont="1" applyAlignment="1">
      <alignment horizontal="right" vertical="center"/>
    </xf>
    <xf numFmtId="0" fontId="0" fillId="0" borderId="0" xfId="0" applyFont="1" applyAlignment="1" applyProtection="1">
      <alignment horizontal="center" vertical="center"/>
    </xf>
    <xf numFmtId="0" fontId="14" fillId="0" borderId="13" xfId="0" applyFont="1" applyBorder="1" applyAlignment="1">
      <alignment horizontal="center" vertical="center" wrapText="1"/>
    </xf>
    <xf numFmtId="0" fontId="14" fillId="0" borderId="58" xfId="0" applyFont="1" applyBorder="1" applyAlignment="1">
      <alignment horizontal="center" vertical="center" wrapText="1"/>
    </xf>
    <xf numFmtId="0" fontId="14" fillId="0" borderId="4" xfId="0" applyFont="1" applyBorder="1" applyAlignment="1" applyProtection="1">
      <alignment horizontal="left" vertical="center"/>
    </xf>
    <xf numFmtId="0" fontId="14" fillId="3" borderId="52" xfId="0" applyNumberFormat="1" applyFont="1" applyFill="1" applyBorder="1" applyAlignment="1" applyProtection="1">
      <alignment horizontal="center" vertical="center"/>
      <protection locked="0"/>
    </xf>
    <xf numFmtId="0" fontId="14" fillId="3" borderId="5" xfId="0" applyNumberFormat="1" applyFont="1" applyFill="1" applyBorder="1" applyAlignment="1" applyProtection="1">
      <alignment horizontal="center" vertical="center" wrapText="1"/>
      <protection locked="0"/>
    </xf>
    <xf numFmtId="0" fontId="14" fillId="3" borderId="29" xfId="0" applyNumberFormat="1" applyFont="1" applyFill="1" applyBorder="1" applyAlignment="1" applyProtection="1">
      <alignment horizontal="center" vertical="center"/>
      <protection locked="0"/>
    </xf>
    <xf numFmtId="0" fontId="14" fillId="3" borderId="29" xfId="0" applyNumberFormat="1" applyFont="1" applyFill="1" applyBorder="1" applyAlignment="1" applyProtection="1">
      <alignment horizontal="center" vertical="center" wrapText="1"/>
      <protection locked="0"/>
    </xf>
    <xf numFmtId="0" fontId="4" fillId="0" borderId="11" xfId="0" applyFont="1" applyBorder="1" applyAlignment="1">
      <alignment vertical="center"/>
    </xf>
    <xf numFmtId="0" fontId="0" fillId="0" borderId="11" xfId="0" applyFont="1" applyBorder="1" applyAlignment="1">
      <alignment vertical="center"/>
    </xf>
    <xf numFmtId="0" fontId="15" fillId="0" borderId="11" xfId="0" applyFont="1" applyBorder="1" applyAlignment="1">
      <alignment vertical="center" wrapText="1"/>
    </xf>
    <xf numFmtId="0" fontId="14" fillId="3" borderId="34" xfId="0" applyNumberFormat="1" applyFont="1" applyFill="1" applyBorder="1" applyAlignment="1" applyProtection="1">
      <alignment horizontal="center" vertical="center"/>
      <protection locked="0"/>
    </xf>
    <xf numFmtId="0" fontId="14" fillId="3" borderId="34" xfId="0" applyNumberFormat="1" applyFont="1" applyFill="1" applyBorder="1" applyAlignment="1" applyProtection="1">
      <alignment horizontal="center" vertical="center" wrapText="1"/>
      <protection locked="0"/>
    </xf>
    <xf numFmtId="0" fontId="14" fillId="3" borderId="37" xfId="0" applyNumberFormat="1" applyFont="1" applyFill="1" applyBorder="1" applyAlignment="1" applyProtection="1">
      <alignment horizontal="center" vertical="center"/>
      <protection locked="0"/>
    </xf>
    <xf numFmtId="0" fontId="14" fillId="3" borderId="6" xfId="0" applyNumberFormat="1" applyFont="1" applyFill="1" applyBorder="1" applyAlignment="1" applyProtection="1">
      <alignment horizontal="center" vertical="center" wrapText="1"/>
      <protection locked="0"/>
    </xf>
    <xf numFmtId="0" fontId="14" fillId="3" borderId="38" xfId="0" applyNumberFormat="1" applyFont="1" applyFill="1" applyBorder="1" applyAlignment="1" applyProtection="1">
      <alignment horizontal="center" vertical="center"/>
      <protection locked="0"/>
    </xf>
    <xf numFmtId="0" fontId="14" fillId="3" borderId="47" xfId="0" applyNumberFormat="1" applyFont="1" applyFill="1" applyBorder="1" applyAlignment="1" applyProtection="1">
      <alignment horizontal="center" vertical="center" wrapText="1"/>
      <protection locked="0"/>
    </xf>
    <xf numFmtId="0" fontId="0" fillId="0" borderId="0" xfId="0" applyNumberFormat="1" applyFont="1" applyAlignment="1" applyProtection="1">
      <alignment vertical="center"/>
    </xf>
    <xf numFmtId="0" fontId="0" fillId="0" borderId="13" xfId="0" applyFont="1" applyBorder="1" applyAlignment="1">
      <alignment horizontal="center" vertical="center"/>
    </xf>
    <xf numFmtId="0" fontId="5" fillId="0" borderId="43" xfId="0" applyFont="1" applyBorder="1" applyAlignment="1">
      <alignment horizontal="center" vertical="center"/>
    </xf>
    <xf numFmtId="0" fontId="14" fillId="0" borderId="3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9" xfId="0" applyFont="1" applyBorder="1" applyAlignment="1" applyProtection="1">
      <alignment horizontal="left" vertical="center"/>
    </xf>
    <xf numFmtId="0" fontId="15" fillId="0" borderId="18" xfId="0" applyFont="1" applyBorder="1" applyAlignment="1" applyProtection="1">
      <alignment horizontal="left" vertical="center"/>
    </xf>
    <xf numFmtId="0" fontId="14" fillId="3" borderId="49" xfId="0" applyNumberFormat="1" applyFont="1" applyFill="1" applyBorder="1" applyAlignment="1" applyProtection="1">
      <alignment horizontal="center" vertical="center"/>
      <protection locked="0"/>
    </xf>
    <xf numFmtId="0" fontId="14" fillId="0" borderId="41" xfId="0" applyFont="1" applyBorder="1" applyAlignment="1" applyProtection="1">
      <alignment horizontal="left" vertical="center"/>
    </xf>
    <xf numFmtId="0" fontId="14" fillId="3" borderId="60" xfId="0" applyNumberFormat="1" applyFont="1" applyFill="1" applyBorder="1" applyAlignment="1" applyProtection="1">
      <alignment horizontal="center" vertical="center" wrapText="1"/>
      <protection locked="0"/>
    </xf>
    <xf numFmtId="178" fontId="1" fillId="0" borderId="0" xfId="2" applyNumberFormat="1" applyFont="1" applyFill="1" applyBorder="1" applyAlignment="1">
      <alignment horizontal="center" vertical="center"/>
    </xf>
    <xf numFmtId="0" fontId="1" fillId="0" borderId="4" xfId="2" applyNumberFormat="1" applyFont="1" applyBorder="1" applyAlignment="1" applyProtection="1">
      <alignment vertical="center" shrinkToFit="1"/>
    </xf>
    <xf numFmtId="0" fontId="1" fillId="0" borderId="0" xfId="2" applyNumberFormat="1" applyFont="1" applyBorder="1" applyAlignment="1" applyProtection="1">
      <alignment vertical="center" shrinkToFit="1"/>
    </xf>
    <xf numFmtId="0" fontId="1" fillId="0" borderId="18" xfId="2" applyNumberFormat="1" applyFont="1" applyBorder="1" applyAlignment="1" applyProtection="1">
      <alignment vertical="center" shrinkToFit="1"/>
    </xf>
    <xf numFmtId="178" fontId="1" fillId="0" borderId="11" xfId="0" applyNumberFormat="1" applyFont="1" applyFill="1" applyBorder="1" applyAlignment="1" applyProtection="1">
      <alignment vertical="center" shrinkToFit="1"/>
      <protection locked="0"/>
    </xf>
    <xf numFmtId="178" fontId="1" fillId="0" borderId="11" xfId="2" applyNumberFormat="1" applyFill="1" applyBorder="1" applyAlignment="1" applyProtection="1">
      <alignment vertical="center" shrinkToFit="1"/>
      <protection locked="0"/>
    </xf>
    <xf numFmtId="178" fontId="1" fillId="0" borderId="57" xfId="2" applyNumberFormat="1" applyFill="1" applyBorder="1" applyAlignment="1" applyProtection="1">
      <alignment vertical="center" shrinkToFit="1"/>
      <protection locked="0"/>
    </xf>
    <xf numFmtId="178" fontId="1" fillId="4" borderId="2" xfId="2" applyNumberFormat="1" applyFont="1" applyFill="1" applyBorder="1" applyAlignment="1" applyProtection="1">
      <alignment vertical="center" wrapText="1"/>
    </xf>
    <xf numFmtId="179" fontId="1" fillId="0" borderId="7" xfId="2" applyNumberFormat="1" applyFont="1" applyBorder="1" applyAlignment="1" applyProtection="1">
      <alignment vertical="center" shrinkToFit="1"/>
    </xf>
    <xf numFmtId="178" fontId="1" fillId="0" borderId="2" xfId="2" applyNumberFormat="1" applyFont="1" applyFill="1" applyBorder="1" applyAlignment="1" applyProtection="1">
      <alignment vertical="center" wrapText="1"/>
    </xf>
    <xf numFmtId="178" fontId="1" fillId="0" borderId="17" xfId="2" applyNumberFormat="1" applyFont="1" applyBorder="1" applyAlignment="1" applyProtection="1">
      <alignment horizontal="right" vertical="center" shrinkToFit="1"/>
    </xf>
    <xf numFmtId="179" fontId="1" fillId="0" borderId="17"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7" xfId="2" applyNumberFormat="1" applyFill="1" applyBorder="1" applyAlignment="1" applyProtection="1">
      <alignment vertical="center" shrinkToFit="1"/>
    </xf>
    <xf numFmtId="178" fontId="1" fillId="0" borderId="0" xfId="2" applyNumberFormat="1" applyFont="1" applyBorder="1" applyAlignment="1" applyProtection="1">
      <alignment horizontal="right" vertical="center" shrinkToFit="1"/>
    </xf>
    <xf numFmtId="0" fontId="15" fillId="0" borderId="4" xfId="0" applyFont="1" applyFill="1" applyBorder="1" applyAlignment="1" applyProtection="1">
      <alignment horizontal="center" vertical="center"/>
      <protection locked="0"/>
    </xf>
    <xf numFmtId="0" fontId="15" fillId="0" borderId="8" xfId="0" applyFont="1" applyFill="1" applyBorder="1" applyAlignment="1" applyProtection="1">
      <alignment horizontal="center" vertical="center"/>
      <protection locked="0"/>
    </xf>
    <xf numFmtId="178" fontId="1" fillId="0" borderId="7" xfId="2" applyNumberFormat="1" applyFont="1" applyFill="1" applyBorder="1" applyAlignment="1" applyProtection="1">
      <alignment vertical="center" shrinkToFit="1"/>
    </xf>
    <xf numFmtId="38" fontId="0" fillId="0" borderId="0" xfId="1" applyFont="1"/>
    <xf numFmtId="38" fontId="0" fillId="0" borderId="11" xfId="1" applyFont="1" applyBorder="1"/>
    <xf numFmtId="38" fontId="19" fillId="6" borderId="11" xfId="1" applyFont="1" applyFill="1" applyBorder="1"/>
    <xf numFmtId="178" fontId="1" fillId="3" borderId="11" xfId="0" applyNumberFormat="1" applyFont="1" applyFill="1" applyBorder="1" applyAlignment="1" applyProtection="1">
      <alignment vertical="center" shrinkToFit="1"/>
      <protection locked="0"/>
    </xf>
    <xf numFmtId="178" fontId="1" fillId="3" borderId="11" xfId="2" applyNumberFormat="1" applyFill="1" applyBorder="1" applyAlignment="1" applyProtection="1">
      <alignment vertical="center" shrinkToFit="1"/>
      <protection locked="0"/>
    </xf>
    <xf numFmtId="178" fontId="1" fillId="3" borderId="57" xfId="2" applyNumberFormat="1" applyFill="1" applyBorder="1" applyAlignment="1" applyProtection="1">
      <alignment vertical="center" shrinkToFit="1"/>
      <protection locked="0"/>
    </xf>
    <xf numFmtId="178" fontId="1" fillId="3" borderId="2" xfId="2" applyNumberFormat="1" applyFont="1" applyFill="1" applyBorder="1" applyAlignment="1" applyProtection="1">
      <alignment vertical="center" wrapText="1"/>
    </xf>
    <xf numFmtId="178" fontId="1" fillId="3" borderId="4" xfId="2" applyNumberFormat="1" applyFont="1" applyFill="1" applyBorder="1" applyAlignment="1" applyProtection="1">
      <alignment vertical="center" wrapText="1"/>
    </xf>
    <xf numFmtId="178" fontId="1" fillId="3" borderId="13" xfId="2" applyNumberFormat="1" applyFont="1" applyFill="1" applyBorder="1" applyAlignment="1" applyProtection="1">
      <alignment horizontal="right" vertical="center" shrinkToFit="1"/>
    </xf>
    <xf numFmtId="178" fontId="1" fillId="5" borderId="14" xfId="2" applyNumberFormat="1" applyFont="1" applyFill="1" applyBorder="1" applyAlignment="1" applyProtection="1">
      <alignment horizontal="center" vertical="center" wrapText="1" shrinkToFit="1"/>
    </xf>
    <xf numFmtId="178" fontId="1" fillId="5" borderId="8" xfId="2" applyNumberFormat="1" applyFont="1" applyFill="1" applyBorder="1" applyAlignment="1" applyProtection="1">
      <alignment horizontal="center" vertical="center" wrapText="1" shrinkToFit="1"/>
    </xf>
    <xf numFmtId="178" fontId="1" fillId="5" borderId="12" xfId="2" applyNumberFormat="1" applyFont="1" applyFill="1" applyBorder="1" applyAlignment="1" applyProtection="1">
      <alignment horizontal="center" vertical="center" wrapText="1" shrinkToFit="1"/>
    </xf>
    <xf numFmtId="179" fontId="1" fillId="5" borderId="14" xfId="2" applyNumberFormat="1" applyFont="1" applyFill="1" applyBorder="1" applyAlignment="1" applyProtection="1">
      <alignment horizontal="center" vertical="center" wrapText="1" shrinkToFit="1"/>
    </xf>
    <xf numFmtId="179" fontId="1" fillId="5" borderId="12" xfId="2" applyNumberFormat="1" applyFont="1" applyFill="1" applyBorder="1" applyAlignment="1" applyProtection="1">
      <alignment horizontal="center" vertical="center" wrapText="1" shrinkToFit="1"/>
    </xf>
    <xf numFmtId="0" fontId="1" fillId="4" borderId="2" xfId="2" applyNumberFormat="1" applyFont="1" applyFill="1" applyBorder="1" applyAlignment="1" applyProtection="1">
      <alignment horizontal="center" vertical="center" shrinkToFit="1"/>
    </xf>
    <xf numFmtId="0" fontId="1" fillId="4" borderId="4" xfId="2" applyNumberFormat="1" applyFont="1" applyFill="1" applyBorder="1" applyAlignment="1" applyProtection="1">
      <alignment horizontal="center" vertical="center" shrinkToFit="1"/>
    </xf>
    <xf numFmtId="0" fontId="1" fillId="0" borderId="2" xfId="2" applyNumberFormat="1" applyFont="1" applyBorder="1" applyAlignment="1" applyProtection="1">
      <alignment horizontal="center" vertical="center" shrinkToFit="1"/>
    </xf>
    <xf numFmtId="0" fontId="1" fillId="0" borderId="4" xfId="2" applyNumberFormat="1" applyFont="1" applyBorder="1" applyAlignment="1" applyProtection="1">
      <alignment horizontal="center" vertical="center" shrinkToFit="1"/>
    </xf>
    <xf numFmtId="178" fontId="17" fillId="0" borderId="0" xfId="2" applyNumberFormat="1" applyFont="1" applyAlignment="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2" borderId="0" xfId="2" applyNumberFormat="1" applyFill="1" applyAlignment="1" applyProtection="1">
      <alignment horizontal="left" vertical="center" shrinkToFit="1"/>
    </xf>
    <xf numFmtId="178" fontId="1" fillId="2" borderId="0" xfId="2" applyNumberFormat="1" applyFont="1" applyFill="1" applyAlignment="1" applyProtection="1">
      <alignment horizontal="left" vertical="center" shrinkToFit="1"/>
    </xf>
    <xf numFmtId="178" fontId="9" fillId="0" borderId="11" xfId="2" applyNumberFormat="1" applyFont="1" applyBorder="1" applyAlignment="1" applyProtection="1">
      <alignment horizontal="center" vertical="center" shrinkToFit="1"/>
    </xf>
    <xf numFmtId="178" fontId="9" fillId="0" borderId="2" xfId="2" applyNumberFormat="1" applyFont="1" applyBorder="1" applyAlignment="1" applyProtection="1">
      <alignment horizontal="center" vertical="center" shrinkToFit="1"/>
    </xf>
    <xf numFmtId="178" fontId="9" fillId="0" borderId="4" xfId="2" applyNumberFormat="1" applyFont="1" applyBorder="1" applyAlignment="1" applyProtection="1">
      <alignment horizontal="center" vertical="center" shrinkToFit="1"/>
    </xf>
    <xf numFmtId="178" fontId="9" fillId="0" borderId="7" xfId="2" applyNumberFormat="1" applyFont="1" applyBorder="1" applyAlignment="1" applyProtection="1">
      <alignment horizontal="center" vertical="center" shrinkToFit="1"/>
    </xf>
    <xf numFmtId="0" fontId="1" fillId="0" borderId="19" xfId="2" applyNumberFormat="1" applyFont="1" applyBorder="1" applyAlignment="1" applyProtection="1">
      <alignment horizontal="center" vertical="center" shrinkToFit="1"/>
    </xf>
    <xf numFmtId="0" fontId="1" fillId="0" borderId="3" xfId="2" applyNumberFormat="1" applyFont="1" applyBorder="1" applyAlignment="1" applyProtection="1">
      <alignment horizontal="center" vertical="center" shrinkToFit="1"/>
    </xf>
    <xf numFmtId="178" fontId="1" fillId="0" borderId="10" xfId="2" applyNumberFormat="1" applyFont="1" applyBorder="1" applyAlignment="1" applyProtection="1">
      <alignment horizontal="center" vertical="center" shrinkToFit="1"/>
    </xf>
    <xf numFmtId="178" fontId="1" fillId="0" borderId="23" xfId="2" applyNumberFormat="1" applyFont="1" applyBorder="1" applyAlignment="1" applyProtection="1">
      <alignment horizontal="center" vertical="center" shrinkToFit="1"/>
    </xf>
    <xf numFmtId="178" fontId="1" fillId="0" borderId="24" xfId="2" applyNumberFormat="1" applyFont="1" applyBorder="1" applyAlignment="1" applyProtection="1">
      <alignment horizontal="center" vertical="center" shrinkToFit="1"/>
    </xf>
    <xf numFmtId="178" fontId="1" fillId="0" borderId="0" xfId="2" applyNumberFormat="1" applyFont="1" applyFill="1" applyBorder="1" applyAlignment="1">
      <alignment horizontal="center" vertical="center"/>
    </xf>
    <xf numFmtId="0" fontId="1" fillId="3" borderId="19" xfId="2" applyNumberFormat="1" applyFont="1" applyFill="1" applyBorder="1" applyAlignment="1" applyProtection="1">
      <alignment horizontal="center" vertical="center" shrinkToFit="1"/>
    </xf>
    <xf numFmtId="0" fontId="1" fillId="3" borderId="3" xfId="2" applyNumberFormat="1" applyFont="1" applyFill="1" applyBorder="1" applyAlignment="1" applyProtection="1">
      <alignment horizontal="center" vertical="center" shrinkToFit="1"/>
    </xf>
    <xf numFmtId="0" fontId="1" fillId="3" borderId="2" xfId="2" applyNumberFormat="1" applyFont="1" applyFill="1" applyBorder="1" applyAlignment="1" applyProtection="1">
      <alignment horizontal="center" vertical="center" shrinkToFit="1"/>
    </xf>
    <xf numFmtId="0" fontId="1" fillId="3" borderId="4" xfId="2" applyNumberFormat="1" applyFont="1" applyFill="1" applyBorder="1" applyAlignment="1" applyProtection="1">
      <alignment horizontal="center" vertical="center" shrinkToFit="1"/>
    </xf>
    <xf numFmtId="178" fontId="20" fillId="0" borderId="11" xfId="2" applyNumberFormat="1" applyFont="1" applyBorder="1" applyAlignment="1" applyProtection="1">
      <alignment horizontal="center" vertical="center" shrinkToFit="1"/>
    </xf>
    <xf numFmtId="178" fontId="21" fillId="3" borderId="2" xfId="2" applyNumberFormat="1" applyFont="1" applyFill="1" applyBorder="1" applyAlignment="1" applyProtection="1">
      <alignment horizontal="center" vertical="center" shrinkToFit="1"/>
    </xf>
    <xf numFmtId="178" fontId="21" fillId="3" borderId="4" xfId="2" applyNumberFormat="1" applyFont="1" applyFill="1" applyBorder="1" applyAlignment="1" applyProtection="1">
      <alignment horizontal="center" vertical="center" shrinkToFit="1"/>
    </xf>
    <xf numFmtId="178" fontId="21" fillId="3" borderId="7" xfId="2" applyNumberFormat="1" applyFont="1" applyFill="1" applyBorder="1" applyAlignment="1" applyProtection="1">
      <alignment horizontal="center" vertical="center" shrinkToFit="1"/>
    </xf>
    <xf numFmtId="178" fontId="1" fillId="0" borderId="13" xfId="2" applyNumberFormat="1" applyFont="1" applyBorder="1" applyAlignment="1" applyProtection="1">
      <alignment vertical="center" shrinkToFit="1"/>
    </xf>
    <xf numFmtId="178" fontId="1" fillId="0" borderId="61" xfId="2" applyNumberFormat="1" applyFont="1" applyBorder="1" applyAlignment="1" applyProtection="1">
      <alignment vertical="center" shrinkToFit="1"/>
    </xf>
    <xf numFmtId="178" fontId="1" fillId="0" borderId="62" xfId="2" applyNumberFormat="1" applyFont="1" applyBorder="1" applyAlignment="1" applyProtection="1">
      <alignment vertical="center" shrinkToFit="1"/>
    </xf>
    <xf numFmtId="178" fontId="1" fillId="0" borderId="13" xfId="2" applyNumberFormat="1" applyFont="1" applyBorder="1" applyAlignment="1" applyProtection="1">
      <alignment horizontal="right" vertical="center" shrinkToFit="1"/>
    </xf>
    <xf numFmtId="178" fontId="1" fillId="0" borderId="61" xfId="2" applyNumberFormat="1" applyFont="1" applyBorder="1" applyAlignment="1" applyProtection="1">
      <alignment horizontal="right" vertical="center" shrinkToFit="1"/>
    </xf>
    <xf numFmtId="178" fontId="1" fillId="0" borderId="62" xfId="2" applyNumberFormat="1" applyFont="1" applyBorder="1" applyAlignment="1" applyProtection="1">
      <alignment horizontal="right" vertical="center" shrinkToFit="1"/>
    </xf>
    <xf numFmtId="0" fontId="0" fillId="0" borderId="25" xfId="0" applyFont="1" applyBorder="1" applyAlignment="1">
      <alignment horizontal="center" vertical="center"/>
    </xf>
    <xf numFmtId="0" fontId="0" fillId="0" borderId="15" xfId="0" applyFont="1" applyBorder="1" applyAlignment="1">
      <alignment horizontal="center" vertical="center"/>
    </xf>
    <xf numFmtId="0" fontId="14" fillId="0" borderId="26" xfId="0" applyFont="1" applyBorder="1" applyAlignment="1">
      <alignment horizontal="center" vertical="center"/>
    </xf>
    <xf numFmtId="0" fontId="14" fillId="0" borderId="11" xfId="0" applyFont="1" applyBorder="1" applyAlignment="1">
      <alignment horizontal="center" vertical="center"/>
    </xf>
    <xf numFmtId="0" fontId="14" fillId="0" borderId="27" xfId="0" applyFont="1" applyBorder="1" applyAlignment="1" applyProtection="1">
      <alignment horizontal="center" vertical="center"/>
    </xf>
    <xf numFmtId="0" fontId="14" fillId="0" borderId="17" xfId="0" applyFont="1" applyBorder="1" applyAlignment="1" applyProtection="1">
      <alignment horizontal="center" vertical="center"/>
    </xf>
    <xf numFmtId="0" fontId="14" fillId="0" borderId="28" xfId="0" applyFont="1" applyBorder="1" applyAlignment="1" applyProtection="1">
      <alignment horizontal="center" vertical="center"/>
    </xf>
    <xf numFmtId="0" fontId="14" fillId="0" borderId="30"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31" xfId="0" applyFont="1" applyBorder="1" applyAlignment="1" applyProtection="1">
      <alignment horizontal="center" vertical="center"/>
    </xf>
    <xf numFmtId="0" fontId="14" fillId="0" borderId="19" xfId="0" applyFont="1" applyBorder="1" applyAlignment="1" applyProtection="1">
      <alignment horizontal="center" vertical="center"/>
    </xf>
    <xf numFmtId="0" fontId="14" fillId="0" borderId="32" xfId="0" applyFont="1" applyBorder="1" applyAlignment="1" applyProtection="1">
      <alignment horizontal="center" vertical="center"/>
    </xf>
    <xf numFmtId="0" fontId="14" fillId="4" borderId="52" xfId="0" applyNumberFormat="1" applyFont="1" applyFill="1" applyBorder="1" applyAlignment="1" applyProtection="1">
      <alignment horizontal="center" vertical="center" wrapText="1"/>
    </xf>
    <xf numFmtId="0" fontId="14" fillId="4" borderId="29" xfId="0" applyNumberFormat="1" applyFont="1" applyFill="1" applyBorder="1" applyAlignment="1" applyProtection="1">
      <alignment horizontal="center" vertical="center" wrapText="1"/>
    </xf>
    <xf numFmtId="0" fontId="0" fillId="0" borderId="0" xfId="0" applyFont="1" applyAlignment="1">
      <alignment horizontal="right" vertical="center"/>
    </xf>
    <xf numFmtId="0" fontId="14" fillId="0" borderId="27" xfId="0" applyFont="1" applyBorder="1" applyAlignment="1">
      <alignment horizontal="center" vertical="center" wrapText="1"/>
    </xf>
    <xf numFmtId="0" fontId="14" fillId="0" borderId="5" xfId="0" applyFont="1" applyBorder="1" applyAlignment="1">
      <alignment horizontal="center" vertical="center" wrapText="1"/>
    </xf>
    <xf numFmtId="0" fontId="0" fillId="0" borderId="0" xfId="0" applyNumberFormat="1" applyFont="1" applyFill="1" applyBorder="1" applyAlignment="1" applyProtection="1">
      <alignment horizontal="center" vertical="center" wrapText="1"/>
    </xf>
    <xf numFmtId="0" fontId="0" fillId="0" borderId="35" xfId="0" applyFont="1" applyBorder="1" applyAlignment="1">
      <alignment horizontal="center" vertical="center" wrapText="1"/>
    </xf>
    <xf numFmtId="0" fontId="0" fillId="0" borderId="59" xfId="0" applyFont="1" applyBorder="1" applyAlignment="1">
      <alignment horizontal="center" vertical="center" wrapText="1"/>
    </xf>
    <xf numFmtId="0" fontId="0" fillId="0" borderId="36" xfId="0" applyFont="1" applyBorder="1" applyAlignment="1">
      <alignment horizontal="center" vertical="center" wrapText="1"/>
    </xf>
    <xf numFmtId="0" fontId="0" fillId="0" borderId="0" xfId="0" applyFont="1" applyAlignment="1" applyProtection="1">
      <alignment horizontal="center" vertical="center" wrapText="1"/>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0" fillId="0" borderId="0" xfId="0" applyFont="1" applyAlignment="1" applyProtection="1">
      <alignment horizontal="center" vertical="center"/>
    </xf>
    <xf numFmtId="0" fontId="15" fillId="0" borderId="20" xfId="0" applyNumberFormat="1" applyFont="1" applyBorder="1" applyAlignment="1">
      <alignment horizontal="center" vertical="center"/>
    </xf>
    <xf numFmtId="0" fontId="15" fillId="0" borderId="21" xfId="0" applyNumberFormat="1" applyFont="1" applyBorder="1" applyAlignment="1">
      <alignment horizontal="center" vertical="center"/>
    </xf>
    <xf numFmtId="0" fontId="15" fillId="0" borderId="22" xfId="0" applyNumberFormat="1" applyFont="1" applyBorder="1" applyAlignment="1">
      <alignment horizontal="center" vertical="center"/>
    </xf>
    <xf numFmtId="176" fontId="4" fillId="0" borderId="1" xfId="0" applyNumberFormat="1" applyFont="1" applyBorder="1" applyAlignment="1" applyProtection="1">
      <alignment horizontal="center" vertical="center"/>
    </xf>
    <xf numFmtId="176" fontId="4" fillId="0" borderId="23" xfId="0" applyNumberFormat="1" applyFont="1" applyBorder="1" applyAlignment="1" applyProtection="1">
      <alignment horizontal="center" vertical="center"/>
    </xf>
    <xf numFmtId="0" fontId="15" fillId="0" borderId="23" xfId="0" applyNumberFormat="1" applyFont="1" applyBorder="1" applyAlignment="1" applyProtection="1">
      <alignment horizontal="center" vertical="center"/>
    </xf>
    <xf numFmtId="0" fontId="15" fillId="0" borderId="9" xfId="0" applyNumberFormat="1" applyFont="1" applyBorder="1" applyAlignment="1" applyProtection="1">
      <alignment horizontal="center" vertical="center"/>
    </xf>
    <xf numFmtId="0" fontId="14" fillId="0" borderId="0" xfId="0" applyFont="1" applyAlignment="1" applyProtection="1">
      <alignment horizontal="right" vertical="center" textRotation="90"/>
    </xf>
    <xf numFmtId="0" fontId="0" fillId="0" borderId="3" xfId="0" applyFont="1" applyBorder="1" applyAlignment="1" applyProtection="1">
      <alignment horizontal="center" vertical="center"/>
    </xf>
    <xf numFmtId="0" fontId="15" fillId="0" borderId="3" xfId="0" applyFont="1" applyBorder="1" applyAlignment="1" applyProtection="1">
      <alignment horizontal="center" vertical="center"/>
    </xf>
    <xf numFmtId="6" fontId="15" fillId="0" borderId="4" xfId="4" applyFont="1" applyBorder="1" applyAlignment="1" applyProtection="1">
      <alignment horizontal="center" vertical="center"/>
    </xf>
    <xf numFmtId="0" fontId="4" fillId="0" borderId="0" xfId="0" applyFont="1" applyAlignment="1" applyProtection="1">
      <alignment horizontal="center" vertical="center"/>
    </xf>
    <xf numFmtId="0" fontId="14" fillId="0" borderId="56" xfId="0" applyFont="1" applyBorder="1" applyAlignment="1">
      <alignment horizontal="center" vertical="center" wrapText="1"/>
    </xf>
    <xf numFmtId="0" fontId="0" fillId="0" borderId="50" xfId="0" applyFont="1" applyBorder="1" applyAlignment="1">
      <alignment horizontal="center" vertical="center"/>
    </xf>
    <xf numFmtId="0" fontId="0" fillId="0" borderId="51" xfId="0" applyFont="1" applyBorder="1" applyAlignment="1">
      <alignment horizontal="center" vertical="center"/>
    </xf>
    <xf numFmtId="0" fontId="0" fillId="0" borderId="55" xfId="0" applyFont="1" applyBorder="1" applyAlignment="1" applyProtection="1">
      <alignment horizontal="center" vertical="center"/>
    </xf>
    <xf numFmtId="0" fontId="14" fillId="0" borderId="3" xfId="0" applyFont="1" applyBorder="1" applyAlignment="1" applyProtection="1">
      <alignment horizontal="center" vertical="center"/>
    </xf>
    <xf numFmtId="0" fontId="0" fillId="0" borderId="48" xfId="0" applyFont="1" applyBorder="1" applyAlignment="1" applyProtection="1">
      <alignment horizontal="center" vertical="center"/>
    </xf>
  </cellXfs>
  <cellStyles count="5">
    <cellStyle name="桁区切り" xfId="1" builtinId="6"/>
    <cellStyle name="桁区切り 2" xfId="3" xr:uid="{00000000-0005-0000-0000-000001000000}"/>
    <cellStyle name="通貨" xfId="4" builtinId="7"/>
    <cellStyle name="標準" xfId="0" builtinId="0"/>
    <cellStyle name="標準 2" xfId="2" xr:uid="{00000000-0005-0000-0000-000004000000}"/>
  </cellStyles>
  <dxfs count="0"/>
  <tableStyles count="0" defaultTableStyle="TableStyleMedium2" defaultPivotStyle="PivotStyleLight16"/>
  <colors>
    <mruColors>
      <color rgb="FFFFFFCC"/>
      <color rgb="FFFFFF99"/>
      <color rgb="FFFFCCFF"/>
      <color rgb="FFFFFFEB"/>
      <color rgb="FFFFFFCD"/>
      <color rgb="FFFFFFD9"/>
      <color rgb="FFFFFFDD"/>
      <color rgb="FF0000FF"/>
      <color rgb="FFFFFF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0</xdr:colOff>
      <xdr:row>36</xdr:row>
      <xdr:rowOff>0</xdr:rowOff>
    </xdr:from>
    <xdr:to>
      <xdr:col>13</xdr:col>
      <xdr:colOff>0</xdr:colOff>
      <xdr:row>36</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 name="Line 4">
          <a:extLst>
            <a:ext uri="{FF2B5EF4-FFF2-40B4-BE49-F238E27FC236}">
              <a16:creationId xmlns:a16="http://schemas.microsoft.com/office/drawing/2014/main" id="{00000000-0008-0000-0600-00000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 name="Line 5">
          <a:extLst>
            <a:ext uri="{FF2B5EF4-FFF2-40B4-BE49-F238E27FC236}">
              <a16:creationId xmlns:a16="http://schemas.microsoft.com/office/drawing/2014/main" id="{00000000-0008-0000-0600-00000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6" name="Line 8">
          <a:extLst>
            <a:ext uri="{FF2B5EF4-FFF2-40B4-BE49-F238E27FC236}">
              <a16:creationId xmlns:a16="http://schemas.microsoft.com/office/drawing/2014/main" id="{00000000-0008-0000-0600-00000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7" name="Line 9">
          <a:extLst>
            <a:ext uri="{FF2B5EF4-FFF2-40B4-BE49-F238E27FC236}">
              <a16:creationId xmlns:a16="http://schemas.microsoft.com/office/drawing/2014/main" id="{00000000-0008-0000-0600-00000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8" name="Line 10">
          <a:extLst>
            <a:ext uri="{FF2B5EF4-FFF2-40B4-BE49-F238E27FC236}">
              <a16:creationId xmlns:a16="http://schemas.microsoft.com/office/drawing/2014/main" id="{00000000-0008-0000-0600-00000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 name="Line 11">
          <a:extLst>
            <a:ext uri="{FF2B5EF4-FFF2-40B4-BE49-F238E27FC236}">
              <a16:creationId xmlns:a16="http://schemas.microsoft.com/office/drawing/2014/main" id="{00000000-0008-0000-0600-00000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 name="Line 12">
          <a:extLst>
            <a:ext uri="{FF2B5EF4-FFF2-40B4-BE49-F238E27FC236}">
              <a16:creationId xmlns:a16="http://schemas.microsoft.com/office/drawing/2014/main" id="{00000000-0008-0000-0600-00000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 name="Line 13">
          <a:extLst>
            <a:ext uri="{FF2B5EF4-FFF2-40B4-BE49-F238E27FC236}">
              <a16:creationId xmlns:a16="http://schemas.microsoft.com/office/drawing/2014/main" id="{00000000-0008-0000-0600-00000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2" name="Line 14">
          <a:extLst>
            <a:ext uri="{FF2B5EF4-FFF2-40B4-BE49-F238E27FC236}">
              <a16:creationId xmlns:a16="http://schemas.microsoft.com/office/drawing/2014/main" id="{00000000-0008-0000-0600-00000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3" name="Line 15">
          <a:extLst>
            <a:ext uri="{FF2B5EF4-FFF2-40B4-BE49-F238E27FC236}">
              <a16:creationId xmlns:a16="http://schemas.microsoft.com/office/drawing/2014/main" id="{00000000-0008-0000-0600-00000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4" name="Line 16">
          <a:extLst>
            <a:ext uri="{FF2B5EF4-FFF2-40B4-BE49-F238E27FC236}">
              <a16:creationId xmlns:a16="http://schemas.microsoft.com/office/drawing/2014/main" id="{00000000-0008-0000-0600-00000E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5" name="Line 17">
          <a:extLst>
            <a:ext uri="{FF2B5EF4-FFF2-40B4-BE49-F238E27FC236}">
              <a16:creationId xmlns:a16="http://schemas.microsoft.com/office/drawing/2014/main" id="{00000000-0008-0000-0600-00000F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6" name="Line 18">
          <a:extLst>
            <a:ext uri="{FF2B5EF4-FFF2-40B4-BE49-F238E27FC236}">
              <a16:creationId xmlns:a16="http://schemas.microsoft.com/office/drawing/2014/main" id="{00000000-0008-0000-0600-000010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7" name="Line 19">
          <a:extLst>
            <a:ext uri="{FF2B5EF4-FFF2-40B4-BE49-F238E27FC236}">
              <a16:creationId xmlns:a16="http://schemas.microsoft.com/office/drawing/2014/main" id="{00000000-0008-0000-0600-000011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8" name="Line 20">
          <a:extLst>
            <a:ext uri="{FF2B5EF4-FFF2-40B4-BE49-F238E27FC236}">
              <a16:creationId xmlns:a16="http://schemas.microsoft.com/office/drawing/2014/main" id="{00000000-0008-0000-0600-00001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9" name="Line 21">
          <a:extLst>
            <a:ext uri="{FF2B5EF4-FFF2-40B4-BE49-F238E27FC236}">
              <a16:creationId xmlns:a16="http://schemas.microsoft.com/office/drawing/2014/main" id="{00000000-0008-0000-0600-00001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0" name="Line 22">
          <a:extLst>
            <a:ext uri="{FF2B5EF4-FFF2-40B4-BE49-F238E27FC236}">
              <a16:creationId xmlns:a16="http://schemas.microsoft.com/office/drawing/2014/main" id="{00000000-0008-0000-0600-00001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1" name="Line 23">
          <a:extLst>
            <a:ext uri="{FF2B5EF4-FFF2-40B4-BE49-F238E27FC236}">
              <a16:creationId xmlns:a16="http://schemas.microsoft.com/office/drawing/2014/main" id="{00000000-0008-0000-0600-00001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2" name="Line 24">
          <a:extLst>
            <a:ext uri="{FF2B5EF4-FFF2-40B4-BE49-F238E27FC236}">
              <a16:creationId xmlns:a16="http://schemas.microsoft.com/office/drawing/2014/main" id="{00000000-0008-0000-0600-00001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3" name="Line 25">
          <a:extLst>
            <a:ext uri="{FF2B5EF4-FFF2-40B4-BE49-F238E27FC236}">
              <a16:creationId xmlns:a16="http://schemas.microsoft.com/office/drawing/2014/main" id="{00000000-0008-0000-0600-00001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4" name="Line 26">
          <a:extLst>
            <a:ext uri="{FF2B5EF4-FFF2-40B4-BE49-F238E27FC236}">
              <a16:creationId xmlns:a16="http://schemas.microsoft.com/office/drawing/2014/main" id="{00000000-0008-0000-0600-00001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5" name="Line 27">
          <a:extLst>
            <a:ext uri="{FF2B5EF4-FFF2-40B4-BE49-F238E27FC236}">
              <a16:creationId xmlns:a16="http://schemas.microsoft.com/office/drawing/2014/main" id="{00000000-0008-0000-0600-00001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6" name="Line 28">
          <a:extLst>
            <a:ext uri="{FF2B5EF4-FFF2-40B4-BE49-F238E27FC236}">
              <a16:creationId xmlns:a16="http://schemas.microsoft.com/office/drawing/2014/main" id="{00000000-0008-0000-0600-00001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7" name="Line 29">
          <a:extLst>
            <a:ext uri="{FF2B5EF4-FFF2-40B4-BE49-F238E27FC236}">
              <a16:creationId xmlns:a16="http://schemas.microsoft.com/office/drawing/2014/main" id="{00000000-0008-0000-0600-00001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8" name="Line 30">
          <a:extLst>
            <a:ext uri="{FF2B5EF4-FFF2-40B4-BE49-F238E27FC236}">
              <a16:creationId xmlns:a16="http://schemas.microsoft.com/office/drawing/2014/main" id="{00000000-0008-0000-0600-00001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9" name="Line 31">
          <a:extLst>
            <a:ext uri="{FF2B5EF4-FFF2-40B4-BE49-F238E27FC236}">
              <a16:creationId xmlns:a16="http://schemas.microsoft.com/office/drawing/2014/main" id="{00000000-0008-0000-0600-00001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30" name="Text Box 35">
          <a:extLst>
            <a:ext uri="{FF2B5EF4-FFF2-40B4-BE49-F238E27FC236}">
              <a16:creationId xmlns:a16="http://schemas.microsoft.com/office/drawing/2014/main" id="{00000000-0008-0000-0600-00001E000000}"/>
            </a:ext>
          </a:extLst>
        </xdr:cNvPr>
        <xdr:cNvSpPr txBox="1">
          <a:spLocks noChangeArrowheads="1"/>
        </xdr:cNvSpPr>
      </xdr:nvSpPr>
      <xdr:spPr bwMode="auto">
        <a:xfrm>
          <a:off x="10597695" y="654957"/>
          <a:ext cx="761548" cy="95975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12</xdr:col>
      <xdr:colOff>5207000</xdr:colOff>
      <xdr:row>5</xdr:row>
      <xdr:rowOff>33294</xdr:rowOff>
    </xdr:to>
    <xdr:sp macro="" textlink="">
      <xdr:nvSpPr>
        <xdr:cNvPr id="31" name="Text Box 60">
          <a:extLst>
            <a:ext uri="{FF2B5EF4-FFF2-40B4-BE49-F238E27FC236}">
              <a16:creationId xmlns:a16="http://schemas.microsoft.com/office/drawing/2014/main" id="{00000000-0008-0000-0600-00001F000000}"/>
            </a:ext>
          </a:extLst>
        </xdr:cNvPr>
        <xdr:cNvSpPr txBox="1">
          <a:spLocks noChangeArrowheads="1"/>
        </xdr:cNvSpPr>
      </xdr:nvSpPr>
      <xdr:spPr bwMode="auto">
        <a:xfrm>
          <a:off x="3182257" y="543191"/>
          <a:ext cx="7859486" cy="116650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時間数は、食事・休憩・休息等を除き、</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15</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10</xdr:col>
      <xdr:colOff>718456</xdr:colOff>
      <xdr:row>4</xdr:row>
      <xdr:rowOff>293914</xdr:rowOff>
    </xdr:from>
    <xdr:to>
      <xdr:col>12</xdr:col>
      <xdr:colOff>4680856</xdr:colOff>
      <xdr:row>5</xdr:row>
      <xdr:rowOff>250371</xdr:rowOff>
    </xdr:to>
    <xdr:sp macro="" textlink="">
      <xdr:nvSpPr>
        <xdr:cNvPr id="32" name="正方形/長方形 31">
          <a:extLst>
            <a:ext uri="{FF2B5EF4-FFF2-40B4-BE49-F238E27FC236}">
              <a16:creationId xmlns:a16="http://schemas.microsoft.com/office/drawing/2014/main" id="{00000000-0008-0000-0600-000020000000}"/>
            </a:ext>
          </a:extLst>
        </xdr:cNvPr>
        <xdr:cNvSpPr/>
      </xdr:nvSpPr>
      <xdr:spPr>
        <a:xfrm>
          <a:off x="5551713" y="1621971"/>
          <a:ext cx="4963886" cy="304800"/>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14</xdr:col>
      <xdr:colOff>0</xdr:colOff>
      <xdr:row>36</xdr:row>
      <xdr:rowOff>0</xdr:rowOff>
    </xdr:from>
    <xdr:to>
      <xdr:col>14</xdr:col>
      <xdr:colOff>0</xdr:colOff>
      <xdr:row>36</xdr:row>
      <xdr:rowOff>0</xdr:rowOff>
    </xdr:to>
    <xdr:sp macro="" textlink="">
      <xdr:nvSpPr>
        <xdr:cNvPr id="33" name="Line 1">
          <a:extLst>
            <a:ext uri="{FF2B5EF4-FFF2-40B4-BE49-F238E27FC236}">
              <a16:creationId xmlns:a16="http://schemas.microsoft.com/office/drawing/2014/main" id="{00000000-0008-0000-0600-00002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4" name="Line 3">
          <a:extLst>
            <a:ext uri="{FF2B5EF4-FFF2-40B4-BE49-F238E27FC236}">
              <a16:creationId xmlns:a16="http://schemas.microsoft.com/office/drawing/2014/main" id="{00000000-0008-0000-0600-00002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5" name="Line 4">
          <a:extLst>
            <a:ext uri="{FF2B5EF4-FFF2-40B4-BE49-F238E27FC236}">
              <a16:creationId xmlns:a16="http://schemas.microsoft.com/office/drawing/2014/main" id="{00000000-0008-0000-0600-00002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6" name="Line 5">
          <a:extLst>
            <a:ext uri="{FF2B5EF4-FFF2-40B4-BE49-F238E27FC236}">
              <a16:creationId xmlns:a16="http://schemas.microsoft.com/office/drawing/2014/main" id="{00000000-0008-0000-0600-00002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7" name="Line 8">
          <a:extLst>
            <a:ext uri="{FF2B5EF4-FFF2-40B4-BE49-F238E27FC236}">
              <a16:creationId xmlns:a16="http://schemas.microsoft.com/office/drawing/2014/main" id="{00000000-0008-0000-0600-00002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8" name="Line 9">
          <a:extLst>
            <a:ext uri="{FF2B5EF4-FFF2-40B4-BE49-F238E27FC236}">
              <a16:creationId xmlns:a16="http://schemas.microsoft.com/office/drawing/2014/main" id="{00000000-0008-0000-0600-00002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9" name="Line 10">
          <a:extLst>
            <a:ext uri="{FF2B5EF4-FFF2-40B4-BE49-F238E27FC236}">
              <a16:creationId xmlns:a16="http://schemas.microsoft.com/office/drawing/2014/main" id="{00000000-0008-0000-0600-00002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0" name="Line 11">
          <a:extLst>
            <a:ext uri="{FF2B5EF4-FFF2-40B4-BE49-F238E27FC236}">
              <a16:creationId xmlns:a16="http://schemas.microsoft.com/office/drawing/2014/main" id="{00000000-0008-0000-0600-00002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1" name="Line 12">
          <a:extLst>
            <a:ext uri="{FF2B5EF4-FFF2-40B4-BE49-F238E27FC236}">
              <a16:creationId xmlns:a16="http://schemas.microsoft.com/office/drawing/2014/main" id="{00000000-0008-0000-0600-00002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2" name="Line 13">
          <a:extLst>
            <a:ext uri="{FF2B5EF4-FFF2-40B4-BE49-F238E27FC236}">
              <a16:creationId xmlns:a16="http://schemas.microsoft.com/office/drawing/2014/main" id="{00000000-0008-0000-0600-00002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3" name="Line 14">
          <a:extLst>
            <a:ext uri="{FF2B5EF4-FFF2-40B4-BE49-F238E27FC236}">
              <a16:creationId xmlns:a16="http://schemas.microsoft.com/office/drawing/2014/main" id="{00000000-0008-0000-0600-00002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4" name="Line 15">
          <a:extLst>
            <a:ext uri="{FF2B5EF4-FFF2-40B4-BE49-F238E27FC236}">
              <a16:creationId xmlns:a16="http://schemas.microsoft.com/office/drawing/2014/main" id="{00000000-0008-0000-0600-00002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5" name="Line 16">
          <a:extLst>
            <a:ext uri="{FF2B5EF4-FFF2-40B4-BE49-F238E27FC236}">
              <a16:creationId xmlns:a16="http://schemas.microsoft.com/office/drawing/2014/main" id="{00000000-0008-0000-0600-00002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6" name="Line 17">
          <a:extLst>
            <a:ext uri="{FF2B5EF4-FFF2-40B4-BE49-F238E27FC236}">
              <a16:creationId xmlns:a16="http://schemas.microsoft.com/office/drawing/2014/main" id="{00000000-0008-0000-0600-00002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7" name="Line 18">
          <a:extLst>
            <a:ext uri="{FF2B5EF4-FFF2-40B4-BE49-F238E27FC236}">
              <a16:creationId xmlns:a16="http://schemas.microsoft.com/office/drawing/2014/main" id="{00000000-0008-0000-0600-00002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8" name="Line 19">
          <a:extLst>
            <a:ext uri="{FF2B5EF4-FFF2-40B4-BE49-F238E27FC236}">
              <a16:creationId xmlns:a16="http://schemas.microsoft.com/office/drawing/2014/main" id="{00000000-0008-0000-0600-00003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9" name="Line 20">
          <a:extLst>
            <a:ext uri="{FF2B5EF4-FFF2-40B4-BE49-F238E27FC236}">
              <a16:creationId xmlns:a16="http://schemas.microsoft.com/office/drawing/2014/main" id="{00000000-0008-0000-0600-00003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0" name="Line 21">
          <a:extLst>
            <a:ext uri="{FF2B5EF4-FFF2-40B4-BE49-F238E27FC236}">
              <a16:creationId xmlns:a16="http://schemas.microsoft.com/office/drawing/2014/main" id="{00000000-0008-0000-0600-00003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1" name="Line 22">
          <a:extLst>
            <a:ext uri="{FF2B5EF4-FFF2-40B4-BE49-F238E27FC236}">
              <a16:creationId xmlns:a16="http://schemas.microsoft.com/office/drawing/2014/main" id="{00000000-0008-0000-0600-00003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2" name="Line 23">
          <a:extLst>
            <a:ext uri="{FF2B5EF4-FFF2-40B4-BE49-F238E27FC236}">
              <a16:creationId xmlns:a16="http://schemas.microsoft.com/office/drawing/2014/main" id="{00000000-0008-0000-0600-00003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3" name="Line 24">
          <a:extLst>
            <a:ext uri="{FF2B5EF4-FFF2-40B4-BE49-F238E27FC236}">
              <a16:creationId xmlns:a16="http://schemas.microsoft.com/office/drawing/2014/main" id="{00000000-0008-0000-0600-00003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4" name="Line 25">
          <a:extLst>
            <a:ext uri="{FF2B5EF4-FFF2-40B4-BE49-F238E27FC236}">
              <a16:creationId xmlns:a16="http://schemas.microsoft.com/office/drawing/2014/main" id="{00000000-0008-0000-0600-00003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5" name="Line 26">
          <a:extLst>
            <a:ext uri="{FF2B5EF4-FFF2-40B4-BE49-F238E27FC236}">
              <a16:creationId xmlns:a16="http://schemas.microsoft.com/office/drawing/2014/main" id="{00000000-0008-0000-0600-00003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6" name="Line 27">
          <a:extLst>
            <a:ext uri="{FF2B5EF4-FFF2-40B4-BE49-F238E27FC236}">
              <a16:creationId xmlns:a16="http://schemas.microsoft.com/office/drawing/2014/main" id="{00000000-0008-0000-0600-00003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7" name="Line 28">
          <a:extLst>
            <a:ext uri="{FF2B5EF4-FFF2-40B4-BE49-F238E27FC236}">
              <a16:creationId xmlns:a16="http://schemas.microsoft.com/office/drawing/2014/main" id="{00000000-0008-0000-0600-00003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8" name="Line 29">
          <a:extLst>
            <a:ext uri="{FF2B5EF4-FFF2-40B4-BE49-F238E27FC236}">
              <a16:creationId xmlns:a16="http://schemas.microsoft.com/office/drawing/2014/main" id="{00000000-0008-0000-0600-00003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9" name="Line 30">
          <a:extLst>
            <a:ext uri="{FF2B5EF4-FFF2-40B4-BE49-F238E27FC236}">
              <a16:creationId xmlns:a16="http://schemas.microsoft.com/office/drawing/2014/main" id="{00000000-0008-0000-0600-00003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0" name="Line 31">
          <a:extLst>
            <a:ext uri="{FF2B5EF4-FFF2-40B4-BE49-F238E27FC236}">
              <a16:creationId xmlns:a16="http://schemas.microsoft.com/office/drawing/2014/main" id="{00000000-0008-0000-0600-00003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2676071</xdr:colOff>
      <xdr:row>2</xdr:row>
      <xdr:rowOff>136071</xdr:rowOff>
    </xdr:from>
    <xdr:to>
      <xdr:col>14</xdr:col>
      <xdr:colOff>736600</xdr:colOff>
      <xdr:row>4</xdr:row>
      <xdr:rowOff>272142</xdr:rowOff>
    </xdr:to>
    <xdr:sp macro="" textlink="">
      <xdr:nvSpPr>
        <xdr:cNvPr id="61" name="Text Box 35">
          <a:extLst>
            <a:ext uri="{FF2B5EF4-FFF2-40B4-BE49-F238E27FC236}">
              <a16:creationId xmlns:a16="http://schemas.microsoft.com/office/drawing/2014/main" id="{00000000-0008-0000-0600-00003D000000}"/>
            </a:ext>
          </a:extLst>
        </xdr:cNvPr>
        <xdr:cNvSpPr txBox="1">
          <a:spLocks noChangeArrowheads="1"/>
        </xdr:cNvSpPr>
      </xdr:nvSpPr>
      <xdr:spPr bwMode="auto">
        <a:xfrm>
          <a:off x="11185071" y="758371"/>
          <a:ext cx="733879" cy="8345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13</xdr:col>
      <xdr:colOff>2558142</xdr:colOff>
      <xdr:row>5</xdr:row>
      <xdr:rowOff>33294</xdr:rowOff>
    </xdr:to>
    <xdr:sp macro="" textlink="">
      <xdr:nvSpPr>
        <xdr:cNvPr id="62" name="Text Box 60">
          <a:extLst>
            <a:ext uri="{FF2B5EF4-FFF2-40B4-BE49-F238E27FC236}">
              <a16:creationId xmlns:a16="http://schemas.microsoft.com/office/drawing/2014/main" id="{00000000-0008-0000-0600-00003E000000}"/>
            </a:ext>
          </a:extLst>
        </xdr:cNvPr>
        <xdr:cNvSpPr txBox="1">
          <a:spLocks noChangeArrowheads="1"/>
        </xdr:cNvSpPr>
      </xdr:nvSpPr>
      <xdr:spPr bwMode="auto">
        <a:xfrm>
          <a:off x="3231243" y="538655"/>
          <a:ext cx="7880349"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時間数は、食事・休憩・休息等を除き、</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15</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38098</xdr:colOff>
      <xdr:row>4</xdr:row>
      <xdr:rowOff>348343</xdr:rowOff>
    </xdr:from>
    <xdr:to>
      <xdr:col>13</xdr:col>
      <xdr:colOff>825500</xdr:colOff>
      <xdr:row>5</xdr:row>
      <xdr:rowOff>272143</xdr:rowOff>
    </xdr:to>
    <xdr:sp macro="" textlink="">
      <xdr:nvSpPr>
        <xdr:cNvPr id="63" name="正方形/長方形 62">
          <a:extLst>
            <a:ext uri="{FF2B5EF4-FFF2-40B4-BE49-F238E27FC236}">
              <a16:creationId xmlns:a16="http://schemas.microsoft.com/office/drawing/2014/main" id="{00000000-0008-0000-0600-00003F000000}"/>
            </a:ext>
          </a:extLst>
        </xdr:cNvPr>
        <xdr:cNvSpPr/>
      </xdr:nvSpPr>
      <xdr:spPr>
        <a:xfrm>
          <a:off x="4483098" y="1669143"/>
          <a:ext cx="4895852" cy="273050"/>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14</xdr:col>
      <xdr:colOff>0</xdr:colOff>
      <xdr:row>36</xdr:row>
      <xdr:rowOff>0</xdr:rowOff>
    </xdr:from>
    <xdr:to>
      <xdr:col>14</xdr:col>
      <xdr:colOff>0</xdr:colOff>
      <xdr:row>36</xdr:row>
      <xdr:rowOff>0</xdr:rowOff>
    </xdr:to>
    <xdr:sp macro="" textlink="">
      <xdr:nvSpPr>
        <xdr:cNvPr id="64" name="Line 1">
          <a:extLst>
            <a:ext uri="{FF2B5EF4-FFF2-40B4-BE49-F238E27FC236}">
              <a16:creationId xmlns:a16="http://schemas.microsoft.com/office/drawing/2014/main" id="{00000000-0008-0000-0600-00004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5" name="Line 3">
          <a:extLst>
            <a:ext uri="{FF2B5EF4-FFF2-40B4-BE49-F238E27FC236}">
              <a16:creationId xmlns:a16="http://schemas.microsoft.com/office/drawing/2014/main" id="{00000000-0008-0000-0600-00004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6" name="Line 4">
          <a:extLst>
            <a:ext uri="{FF2B5EF4-FFF2-40B4-BE49-F238E27FC236}">
              <a16:creationId xmlns:a16="http://schemas.microsoft.com/office/drawing/2014/main" id="{00000000-0008-0000-0600-00004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7" name="Line 5">
          <a:extLst>
            <a:ext uri="{FF2B5EF4-FFF2-40B4-BE49-F238E27FC236}">
              <a16:creationId xmlns:a16="http://schemas.microsoft.com/office/drawing/2014/main" id="{00000000-0008-0000-0600-00004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8" name="Line 8">
          <a:extLst>
            <a:ext uri="{FF2B5EF4-FFF2-40B4-BE49-F238E27FC236}">
              <a16:creationId xmlns:a16="http://schemas.microsoft.com/office/drawing/2014/main" id="{00000000-0008-0000-0600-00004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9" name="Line 9">
          <a:extLst>
            <a:ext uri="{FF2B5EF4-FFF2-40B4-BE49-F238E27FC236}">
              <a16:creationId xmlns:a16="http://schemas.microsoft.com/office/drawing/2014/main" id="{00000000-0008-0000-0600-00004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0" name="Line 10">
          <a:extLst>
            <a:ext uri="{FF2B5EF4-FFF2-40B4-BE49-F238E27FC236}">
              <a16:creationId xmlns:a16="http://schemas.microsoft.com/office/drawing/2014/main" id="{00000000-0008-0000-0600-00004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1" name="Line 11">
          <a:extLst>
            <a:ext uri="{FF2B5EF4-FFF2-40B4-BE49-F238E27FC236}">
              <a16:creationId xmlns:a16="http://schemas.microsoft.com/office/drawing/2014/main" id="{00000000-0008-0000-0600-00004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2" name="Line 12">
          <a:extLst>
            <a:ext uri="{FF2B5EF4-FFF2-40B4-BE49-F238E27FC236}">
              <a16:creationId xmlns:a16="http://schemas.microsoft.com/office/drawing/2014/main" id="{00000000-0008-0000-0600-00004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3" name="Line 13">
          <a:extLst>
            <a:ext uri="{FF2B5EF4-FFF2-40B4-BE49-F238E27FC236}">
              <a16:creationId xmlns:a16="http://schemas.microsoft.com/office/drawing/2014/main" id="{00000000-0008-0000-0600-00004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4" name="Line 14">
          <a:extLst>
            <a:ext uri="{FF2B5EF4-FFF2-40B4-BE49-F238E27FC236}">
              <a16:creationId xmlns:a16="http://schemas.microsoft.com/office/drawing/2014/main" id="{00000000-0008-0000-0600-00004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5" name="Line 15">
          <a:extLst>
            <a:ext uri="{FF2B5EF4-FFF2-40B4-BE49-F238E27FC236}">
              <a16:creationId xmlns:a16="http://schemas.microsoft.com/office/drawing/2014/main" id="{00000000-0008-0000-0600-00004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6" name="Line 16">
          <a:extLst>
            <a:ext uri="{FF2B5EF4-FFF2-40B4-BE49-F238E27FC236}">
              <a16:creationId xmlns:a16="http://schemas.microsoft.com/office/drawing/2014/main" id="{00000000-0008-0000-0600-00004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7" name="Line 17">
          <a:extLst>
            <a:ext uri="{FF2B5EF4-FFF2-40B4-BE49-F238E27FC236}">
              <a16:creationId xmlns:a16="http://schemas.microsoft.com/office/drawing/2014/main" id="{00000000-0008-0000-0600-00004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8" name="Line 18">
          <a:extLst>
            <a:ext uri="{FF2B5EF4-FFF2-40B4-BE49-F238E27FC236}">
              <a16:creationId xmlns:a16="http://schemas.microsoft.com/office/drawing/2014/main" id="{00000000-0008-0000-0600-00004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9" name="Line 19">
          <a:extLst>
            <a:ext uri="{FF2B5EF4-FFF2-40B4-BE49-F238E27FC236}">
              <a16:creationId xmlns:a16="http://schemas.microsoft.com/office/drawing/2014/main" id="{00000000-0008-0000-0600-00004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0" name="Line 20">
          <a:extLst>
            <a:ext uri="{FF2B5EF4-FFF2-40B4-BE49-F238E27FC236}">
              <a16:creationId xmlns:a16="http://schemas.microsoft.com/office/drawing/2014/main" id="{00000000-0008-0000-0600-00005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1" name="Line 21">
          <a:extLst>
            <a:ext uri="{FF2B5EF4-FFF2-40B4-BE49-F238E27FC236}">
              <a16:creationId xmlns:a16="http://schemas.microsoft.com/office/drawing/2014/main" id="{00000000-0008-0000-0600-00005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2" name="Line 22">
          <a:extLst>
            <a:ext uri="{FF2B5EF4-FFF2-40B4-BE49-F238E27FC236}">
              <a16:creationId xmlns:a16="http://schemas.microsoft.com/office/drawing/2014/main" id="{00000000-0008-0000-0600-00005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3" name="Line 23">
          <a:extLst>
            <a:ext uri="{FF2B5EF4-FFF2-40B4-BE49-F238E27FC236}">
              <a16:creationId xmlns:a16="http://schemas.microsoft.com/office/drawing/2014/main" id="{00000000-0008-0000-0600-00005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4" name="Line 24">
          <a:extLst>
            <a:ext uri="{FF2B5EF4-FFF2-40B4-BE49-F238E27FC236}">
              <a16:creationId xmlns:a16="http://schemas.microsoft.com/office/drawing/2014/main" id="{00000000-0008-0000-0600-00005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5" name="Line 25">
          <a:extLst>
            <a:ext uri="{FF2B5EF4-FFF2-40B4-BE49-F238E27FC236}">
              <a16:creationId xmlns:a16="http://schemas.microsoft.com/office/drawing/2014/main" id="{00000000-0008-0000-0600-00005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6" name="Line 26">
          <a:extLst>
            <a:ext uri="{FF2B5EF4-FFF2-40B4-BE49-F238E27FC236}">
              <a16:creationId xmlns:a16="http://schemas.microsoft.com/office/drawing/2014/main" id="{00000000-0008-0000-0600-00005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7" name="Line 27">
          <a:extLst>
            <a:ext uri="{FF2B5EF4-FFF2-40B4-BE49-F238E27FC236}">
              <a16:creationId xmlns:a16="http://schemas.microsoft.com/office/drawing/2014/main" id="{00000000-0008-0000-0600-00005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8" name="Line 28">
          <a:extLst>
            <a:ext uri="{FF2B5EF4-FFF2-40B4-BE49-F238E27FC236}">
              <a16:creationId xmlns:a16="http://schemas.microsoft.com/office/drawing/2014/main" id="{00000000-0008-0000-0600-00005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9" name="Line 29">
          <a:extLst>
            <a:ext uri="{FF2B5EF4-FFF2-40B4-BE49-F238E27FC236}">
              <a16:creationId xmlns:a16="http://schemas.microsoft.com/office/drawing/2014/main" id="{00000000-0008-0000-0600-00005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30">
          <a:extLst>
            <a:ext uri="{FF2B5EF4-FFF2-40B4-BE49-F238E27FC236}">
              <a16:creationId xmlns:a16="http://schemas.microsoft.com/office/drawing/2014/main" id="{00000000-0008-0000-0600-00005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1">
          <a:extLst>
            <a:ext uri="{FF2B5EF4-FFF2-40B4-BE49-F238E27FC236}">
              <a16:creationId xmlns:a16="http://schemas.microsoft.com/office/drawing/2014/main" id="{00000000-0008-0000-0600-00005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2676071</xdr:colOff>
      <xdr:row>2</xdr:row>
      <xdr:rowOff>136071</xdr:rowOff>
    </xdr:from>
    <xdr:to>
      <xdr:col>14</xdr:col>
      <xdr:colOff>736600</xdr:colOff>
      <xdr:row>4</xdr:row>
      <xdr:rowOff>272142</xdr:rowOff>
    </xdr:to>
    <xdr:sp macro="" textlink="">
      <xdr:nvSpPr>
        <xdr:cNvPr id="92" name="Text Box 35">
          <a:extLst>
            <a:ext uri="{FF2B5EF4-FFF2-40B4-BE49-F238E27FC236}">
              <a16:creationId xmlns:a16="http://schemas.microsoft.com/office/drawing/2014/main" id="{00000000-0008-0000-0600-00005C000000}"/>
            </a:ext>
          </a:extLst>
        </xdr:cNvPr>
        <xdr:cNvSpPr txBox="1">
          <a:spLocks noChangeArrowheads="1"/>
        </xdr:cNvSpPr>
      </xdr:nvSpPr>
      <xdr:spPr bwMode="auto">
        <a:xfrm>
          <a:off x="11185071" y="758371"/>
          <a:ext cx="733879" cy="8345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13</xdr:col>
      <xdr:colOff>2558142</xdr:colOff>
      <xdr:row>5</xdr:row>
      <xdr:rowOff>33294</xdr:rowOff>
    </xdr:to>
    <xdr:sp macro="" textlink="">
      <xdr:nvSpPr>
        <xdr:cNvPr id="93"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495702" y="541270"/>
          <a:ext cx="8374528" cy="11617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でコロン（ </a:t>
          </a:r>
          <a:r>
            <a:rPr lang="en-US" altLang="ja-JP" sz="1050" b="0" i="0">
              <a:solidFill>
                <a:srgbClr val="FF0000"/>
              </a:solidFill>
              <a:effectLst/>
              <a:latin typeface="+mn-lt"/>
              <a:ea typeface="+mn-ea"/>
              <a:cs typeface="+mn-cs"/>
            </a:rPr>
            <a:t>: </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4480</xdr:colOff>
      <xdr:row>5</xdr:row>
      <xdr:rowOff>12167</xdr:rowOff>
    </xdr:from>
    <xdr:to>
      <xdr:col>13</xdr:col>
      <xdr:colOff>791882</xdr:colOff>
      <xdr:row>5</xdr:row>
      <xdr:rowOff>283349</xdr:rowOff>
    </xdr:to>
    <xdr:sp macro="" textlink="">
      <xdr:nvSpPr>
        <xdr:cNvPr id="94" name="正方形/長方形 93">
          <a:extLst>
            <a:ext uri="{FF2B5EF4-FFF2-40B4-BE49-F238E27FC236}">
              <a16:creationId xmlns:a16="http://schemas.microsoft.com/office/drawing/2014/main" id="{00000000-0008-0000-0600-00005E000000}"/>
            </a:ext>
          </a:extLst>
        </xdr:cNvPr>
        <xdr:cNvSpPr/>
      </xdr:nvSpPr>
      <xdr:spPr>
        <a:xfrm>
          <a:off x="4834215" y="1681843"/>
          <a:ext cx="5269755" cy="27118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7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7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7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7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7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7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7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7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7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7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7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7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7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7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7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7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7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7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7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7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7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7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7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7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7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7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326571</xdr:rowOff>
    </xdr:to>
    <xdr:sp macro="" textlink="">
      <xdr:nvSpPr>
        <xdr:cNvPr id="30" name="Text Box 35">
          <a:extLst>
            <a:ext uri="{FF2B5EF4-FFF2-40B4-BE49-F238E27FC236}">
              <a16:creationId xmlns:a16="http://schemas.microsoft.com/office/drawing/2014/main" id="{00000000-0008-0000-0700-00001E000000}"/>
            </a:ext>
          </a:extLst>
        </xdr:cNvPr>
        <xdr:cNvSpPr txBox="1">
          <a:spLocks noChangeArrowheads="1"/>
        </xdr:cNvSpPr>
      </xdr:nvSpPr>
      <xdr:spPr bwMode="auto">
        <a:xfrm>
          <a:off x="10697481" y="654957"/>
          <a:ext cx="761548" cy="996043"/>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92" name="Line 1">
          <a:extLst>
            <a:ext uri="{FF2B5EF4-FFF2-40B4-BE49-F238E27FC236}">
              <a16:creationId xmlns:a16="http://schemas.microsoft.com/office/drawing/2014/main" id="{00000000-0008-0000-0700-00005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3" name="Line 3">
          <a:extLst>
            <a:ext uri="{FF2B5EF4-FFF2-40B4-BE49-F238E27FC236}">
              <a16:creationId xmlns:a16="http://schemas.microsoft.com/office/drawing/2014/main" id="{00000000-0008-0000-0700-00005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4" name="Line 4">
          <a:extLst>
            <a:ext uri="{FF2B5EF4-FFF2-40B4-BE49-F238E27FC236}">
              <a16:creationId xmlns:a16="http://schemas.microsoft.com/office/drawing/2014/main" id="{00000000-0008-0000-0700-00005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5" name="Line 5">
          <a:extLst>
            <a:ext uri="{FF2B5EF4-FFF2-40B4-BE49-F238E27FC236}">
              <a16:creationId xmlns:a16="http://schemas.microsoft.com/office/drawing/2014/main" id="{00000000-0008-0000-0700-00005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6" name="Line 8">
          <a:extLst>
            <a:ext uri="{FF2B5EF4-FFF2-40B4-BE49-F238E27FC236}">
              <a16:creationId xmlns:a16="http://schemas.microsoft.com/office/drawing/2014/main" id="{00000000-0008-0000-0700-00006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7" name="Line 9">
          <a:extLst>
            <a:ext uri="{FF2B5EF4-FFF2-40B4-BE49-F238E27FC236}">
              <a16:creationId xmlns:a16="http://schemas.microsoft.com/office/drawing/2014/main" id="{00000000-0008-0000-0700-00006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8" name="Line 10">
          <a:extLst>
            <a:ext uri="{FF2B5EF4-FFF2-40B4-BE49-F238E27FC236}">
              <a16:creationId xmlns:a16="http://schemas.microsoft.com/office/drawing/2014/main" id="{00000000-0008-0000-0700-00006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9" name="Line 11">
          <a:extLst>
            <a:ext uri="{FF2B5EF4-FFF2-40B4-BE49-F238E27FC236}">
              <a16:creationId xmlns:a16="http://schemas.microsoft.com/office/drawing/2014/main" id="{00000000-0008-0000-0700-00006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0" name="Line 12">
          <a:extLst>
            <a:ext uri="{FF2B5EF4-FFF2-40B4-BE49-F238E27FC236}">
              <a16:creationId xmlns:a16="http://schemas.microsoft.com/office/drawing/2014/main" id="{00000000-0008-0000-0700-00006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1" name="Line 13">
          <a:extLst>
            <a:ext uri="{FF2B5EF4-FFF2-40B4-BE49-F238E27FC236}">
              <a16:creationId xmlns:a16="http://schemas.microsoft.com/office/drawing/2014/main" id="{00000000-0008-0000-0700-00006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2" name="Line 14">
          <a:extLst>
            <a:ext uri="{FF2B5EF4-FFF2-40B4-BE49-F238E27FC236}">
              <a16:creationId xmlns:a16="http://schemas.microsoft.com/office/drawing/2014/main" id="{00000000-0008-0000-0700-00006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3" name="Line 15">
          <a:extLst>
            <a:ext uri="{FF2B5EF4-FFF2-40B4-BE49-F238E27FC236}">
              <a16:creationId xmlns:a16="http://schemas.microsoft.com/office/drawing/2014/main" id="{00000000-0008-0000-0700-00006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4" name="Line 16">
          <a:extLst>
            <a:ext uri="{FF2B5EF4-FFF2-40B4-BE49-F238E27FC236}">
              <a16:creationId xmlns:a16="http://schemas.microsoft.com/office/drawing/2014/main" id="{00000000-0008-0000-0700-00006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5" name="Line 17">
          <a:extLst>
            <a:ext uri="{FF2B5EF4-FFF2-40B4-BE49-F238E27FC236}">
              <a16:creationId xmlns:a16="http://schemas.microsoft.com/office/drawing/2014/main" id="{00000000-0008-0000-0700-00006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6" name="Line 18">
          <a:extLst>
            <a:ext uri="{FF2B5EF4-FFF2-40B4-BE49-F238E27FC236}">
              <a16:creationId xmlns:a16="http://schemas.microsoft.com/office/drawing/2014/main" id="{00000000-0008-0000-0700-00006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7" name="Line 19">
          <a:extLst>
            <a:ext uri="{FF2B5EF4-FFF2-40B4-BE49-F238E27FC236}">
              <a16:creationId xmlns:a16="http://schemas.microsoft.com/office/drawing/2014/main" id="{00000000-0008-0000-0700-00006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8" name="Line 20">
          <a:extLst>
            <a:ext uri="{FF2B5EF4-FFF2-40B4-BE49-F238E27FC236}">
              <a16:creationId xmlns:a16="http://schemas.microsoft.com/office/drawing/2014/main" id="{00000000-0008-0000-0700-00006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9" name="Line 21">
          <a:extLst>
            <a:ext uri="{FF2B5EF4-FFF2-40B4-BE49-F238E27FC236}">
              <a16:creationId xmlns:a16="http://schemas.microsoft.com/office/drawing/2014/main" id="{00000000-0008-0000-0700-00006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0" name="Line 22">
          <a:extLst>
            <a:ext uri="{FF2B5EF4-FFF2-40B4-BE49-F238E27FC236}">
              <a16:creationId xmlns:a16="http://schemas.microsoft.com/office/drawing/2014/main" id="{00000000-0008-0000-0700-00006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1" name="Line 23">
          <a:extLst>
            <a:ext uri="{FF2B5EF4-FFF2-40B4-BE49-F238E27FC236}">
              <a16:creationId xmlns:a16="http://schemas.microsoft.com/office/drawing/2014/main" id="{00000000-0008-0000-0700-00006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2" name="Line 24">
          <a:extLst>
            <a:ext uri="{FF2B5EF4-FFF2-40B4-BE49-F238E27FC236}">
              <a16:creationId xmlns:a16="http://schemas.microsoft.com/office/drawing/2014/main" id="{00000000-0008-0000-0700-00007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3" name="Line 25">
          <a:extLst>
            <a:ext uri="{FF2B5EF4-FFF2-40B4-BE49-F238E27FC236}">
              <a16:creationId xmlns:a16="http://schemas.microsoft.com/office/drawing/2014/main" id="{00000000-0008-0000-0700-00007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4" name="Line 26">
          <a:extLst>
            <a:ext uri="{FF2B5EF4-FFF2-40B4-BE49-F238E27FC236}">
              <a16:creationId xmlns:a16="http://schemas.microsoft.com/office/drawing/2014/main" id="{00000000-0008-0000-0700-00007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5" name="Line 27">
          <a:extLst>
            <a:ext uri="{FF2B5EF4-FFF2-40B4-BE49-F238E27FC236}">
              <a16:creationId xmlns:a16="http://schemas.microsoft.com/office/drawing/2014/main" id="{00000000-0008-0000-0700-00007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6" name="Line 28">
          <a:extLst>
            <a:ext uri="{FF2B5EF4-FFF2-40B4-BE49-F238E27FC236}">
              <a16:creationId xmlns:a16="http://schemas.microsoft.com/office/drawing/2014/main" id="{00000000-0008-0000-0700-00007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7" name="Line 29">
          <a:extLst>
            <a:ext uri="{FF2B5EF4-FFF2-40B4-BE49-F238E27FC236}">
              <a16:creationId xmlns:a16="http://schemas.microsoft.com/office/drawing/2014/main" id="{00000000-0008-0000-0700-00007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8" name="Line 30">
          <a:extLst>
            <a:ext uri="{FF2B5EF4-FFF2-40B4-BE49-F238E27FC236}">
              <a16:creationId xmlns:a16="http://schemas.microsoft.com/office/drawing/2014/main" id="{00000000-0008-0000-0700-00007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9" name="Line 31">
          <a:extLst>
            <a:ext uri="{FF2B5EF4-FFF2-40B4-BE49-F238E27FC236}">
              <a16:creationId xmlns:a16="http://schemas.microsoft.com/office/drawing/2014/main" id="{00000000-0008-0000-0700-00007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120" name="Text Box 35">
          <a:extLst>
            <a:ext uri="{FF2B5EF4-FFF2-40B4-BE49-F238E27FC236}">
              <a16:creationId xmlns:a16="http://schemas.microsoft.com/office/drawing/2014/main" id="{00000000-0008-0000-0700-000078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121" name="Text Box 60">
          <a:extLst>
            <a:ext uri="{FF2B5EF4-FFF2-40B4-BE49-F238E27FC236}">
              <a16:creationId xmlns:a16="http://schemas.microsoft.com/office/drawing/2014/main" id="{00000000-0008-0000-0700-000079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7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7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7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7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7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7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7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7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7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7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7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7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7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7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7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7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7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7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7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7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7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7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7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7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7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7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7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7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326571</xdr:rowOff>
    </xdr:to>
    <xdr:sp macro="" textlink="">
      <xdr:nvSpPr>
        <xdr:cNvPr id="90" name="Text Box 35">
          <a:extLst>
            <a:ext uri="{FF2B5EF4-FFF2-40B4-BE49-F238E27FC236}">
              <a16:creationId xmlns:a16="http://schemas.microsoft.com/office/drawing/2014/main" id="{00000000-0008-0000-0700-00005A000000}"/>
            </a:ext>
          </a:extLst>
        </xdr:cNvPr>
        <xdr:cNvSpPr txBox="1">
          <a:spLocks noChangeArrowheads="1"/>
        </xdr:cNvSpPr>
      </xdr:nvSpPr>
      <xdr:spPr bwMode="auto">
        <a:xfrm>
          <a:off x="5749924" y="660400"/>
          <a:ext cx="200026" cy="9869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122" name="Line 1">
          <a:extLst>
            <a:ext uri="{FF2B5EF4-FFF2-40B4-BE49-F238E27FC236}">
              <a16:creationId xmlns:a16="http://schemas.microsoft.com/office/drawing/2014/main" id="{00000000-0008-0000-0700-00007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3" name="Line 3">
          <a:extLst>
            <a:ext uri="{FF2B5EF4-FFF2-40B4-BE49-F238E27FC236}">
              <a16:creationId xmlns:a16="http://schemas.microsoft.com/office/drawing/2014/main" id="{00000000-0008-0000-0700-00007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4" name="Line 4">
          <a:extLst>
            <a:ext uri="{FF2B5EF4-FFF2-40B4-BE49-F238E27FC236}">
              <a16:creationId xmlns:a16="http://schemas.microsoft.com/office/drawing/2014/main" id="{00000000-0008-0000-0700-00007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5" name="Line 5">
          <a:extLst>
            <a:ext uri="{FF2B5EF4-FFF2-40B4-BE49-F238E27FC236}">
              <a16:creationId xmlns:a16="http://schemas.microsoft.com/office/drawing/2014/main" id="{00000000-0008-0000-0700-00007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6" name="Line 8">
          <a:extLst>
            <a:ext uri="{FF2B5EF4-FFF2-40B4-BE49-F238E27FC236}">
              <a16:creationId xmlns:a16="http://schemas.microsoft.com/office/drawing/2014/main" id="{00000000-0008-0000-0700-00007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7" name="Line 9">
          <a:extLst>
            <a:ext uri="{FF2B5EF4-FFF2-40B4-BE49-F238E27FC236}">
              <a16:creationId xmlns:a16="http://schemas.microsoft.com/office/drawing/2014/main" id="{00000000-0008-0000-0700-00007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8" name="Line 10">
          <a:extLst>
            <a:ext uri="{FF2B5EF4-FFF2-40B4-BE49-F238E27FC236}">
              <a16:creationId xmlns:a16="http://schemas.microsoft.com/office/drawing/2014/main" id="{00000000-0008-0000-0700-00008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9" name="Line 11">
          <a:extLst>
            <a:ext uri="{FF2B5EF4-FFF2-40B4-BE49-F238E27FC236}">
              <a16:creationId xmlns:a16="http://schemas.microsoft.com/office/drawing/2014/main" id="{00000000-0008-0000-0700-00008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0" name="Line 12">
          <a:extLst>
            <a:ext uri="{FF2B5EF4-FFF2-40B4-BE49-F238E27FC236}">
              <a16:creationId xmlns:a16="http://schemas.microsoft.com/office/drawing/2014/main" id="{00000000-0008-0000-0700-00008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1" name="Line 13">
          <a:extLst>
            <a:ext uri="{FF2B5EF4-FFF2-40B4-BE49-F238E27FC236}">
              <a16:creationId xmlns:a16="http://schemas.microsoft.com/office/drawing/2014/main" id="{00000000-0008-0000-0700-00008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2" name="Line 14">
          <a:extLst>
            <a:ext uri="{FF2B5EF4-FFF2-40B4-BE49-F238E27FC236}">
              <a16:creationId xmlns:a16="http://schemas.microsoft.com/office/drawing/2014/main" id="{00000000-0008-0000-0700-00008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3" name="Line 15">
          <a:extLst>
            <a:ext uri="{FF2B5EF4-FFF2-40B4-BE49-F238E27FC236}">
              <a16:creationId xmlns:a16="http://schemas.microsoft.com/office/drawing/2014/main" id="{00000000-0008-0000-0700-00008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4" name="Line 16">
          <a:extLst>
            <a:ext uri="{FF2B5EF4-FFF2-40B4-BE49-F238E27FC236}">
              <a16:creationId xmlns:a16="http://schemas.microsoft.com/office/drawing/2014/main" id="{00000000-0008-0000-0700-00008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5" name="Line 17">
          <a:extLst>
            <a:ext uri="{FF2B5EF4-FFF2-40B4-BE49-F238E27FC236}">
              <a16:creationId xmlns:a16="http://schemas.microsoft.com/office/drawing/2014/main" id="{00000000-0008-0000-0700-00008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6" name="Line 18">
          <a:extLst>
            <a:ext uri="{FF2B5EF4-FFF2-40B4-BE49-F238E27FC236}">
              <a16:creationId xmlns:a16="http://schemas.microsoft.com/office/drawing/2014/main" id="{00000000-0008-0000-0700-00008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7" name="Line 19">
          <a:extLst>
            <a:ext uri="{FF2B5EF4-FFF2-40B4-BE49-F238E27FC236}">
              <a16:creationId xmlns:a16="http://schemas.microsoft.com/office/drawing/2014/main" id="{00000000-0008-0000-0700-00008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8" name="Line 20">
          <a:extLst>
            <a:ext uri="{FF2B5EF4-FFF2-40B4-BE49-F238E27FC236}">
              <a16:creationId xmlns:a16="http://schemas.microsoft.com/office/drawing/2014/main" id="{00000000-0008-0000-0700-00008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9" name="Line 21">
          <a:extLst>
            <a:ext uri="{FF2B5EF4-FFF2-40B4-BE49-F238E27FC236}">
              <a16:creationId xmlns:a16="http://schemas.microsoft.com/office/drawing/2014/main" id="{00000000-0008-0000-0700-00008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0" name="Line 22">
          <a:extLst>
            <a:ext uri="{FF2B5EF4-FFF2-40B4-BE49-F238E27FC236}">
              <a16:creationId xmlns:a16="http://schemas.microsoft.com/office/drawing/2014/main" id="{00000000-0008-0000-0700-00008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1" name="Line 23">
          <a:extLst>
            <a:ext uri="{FF2B5EF4-FFF2-40B4-BE49-F238E27FC236}">
              <a16:creationId xmlns:a16="http://schemas.microsoft.com/office/drawing/2014/main" id="{00000000-0008-0000-0700-00008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2" name="Line 24">
          <a:extLst>
            <a:ext uri="{FF2B5EF4-FFF2-40B4-BE49-F238E27FC236}">
              <a16:creationId xmlns:a16="http://schemas.microsoft.com/office/drawing/2014/main" id="{00000000-0008-0000-0700-00008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3" name="Line 25">
          <a:extLst>
            <a:ext uri="{FF2B5EF4-FFF2-40B4-BE49-F238E27FC236}">
              <a16:creationId xmlns:a16="http://schemas.microsoft.com/office/drawing/2014/main" id="{00000000-0008-0000-0700-00008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4" name="Line 26">
          <a:extLst>
            <a:ext uri="{FF2B5EF4-FFF2-40B4-BE49-F238E27FC236}">
              <a16:creationId xmlns:a16="http://schemas.microsoft.com/office/drawing/2014/main" id="{00000000-0008-0000-0700-00009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5" name="Line 27">
          <a:extLst>
            <a:ext uri="{FF2B5EF4-FFF2-40B4-BE49-F238E27FC236}">
              <a16:creationId xmlns:a16="http://schemas.microsoft.com/office/drawing/2014/main" id="{00000000-0008-0000-0700-00009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6" name="Line 28">
          <a:extLst>
            <a:ext uri="{FF2B5EF4-FFF2-40B4-BE49-F238E27FC236}">
              <a16:creationId xmlns:a16="http://schemas.microsoft.com/office/drawing/2014/main" id="{00000000-0008-0000-0700-00009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7" name="Line 29">
          <a:extLst>
            <a:ext uri="{FF2B5EF4-FFF2-40B4-BE49-F238E27FC236}">
              <a16:creationId xmlns:a16="http://schemas.microsoft.com/office/drawing/2014/main" id="{00000000-0008-0000-0700-00009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8" name="Line 30">
          <a:extLst>
            <a:ext uri="{FF2B5EF4-FFF2-40B4-BE49-F238E27FC236}">
              <a16:creationId xmlns:a16="http://schemas.microsoft.com/office/drawing/2014/main" id="{00000000-0008-0000-0700-00009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9" name="Line 31">
          <a:extLst>
            <a:ext uri="{FF2B5EF4-FFF2-40B4-BE49-F238E27FC236}">
              <a16:creationId xmlns:a16="http://schemas.microsoft.com/office/drawing/2014/main" id="{00000000-0008-0000-0700-00009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2576286</xdr:colOff>
      <xdr:row>2</xdr:row>
      <xdr:rowOff>154214</xdr:rowOff>
    </xdr:from>
    <xdr:to>
      <xdr:col>14</xdr:col>
      <xdr:colOff>727528</xdr:colOff>
      <xdr:row>4</xdr:row>
      <xdr:rowOff>326570</xdr:rowOff>
    </xdr:to>
    <xdr:sp macro="" textlink="">
      <xdr:nvSpPr>
        <xdr:cNvPr id="150" name="Text Box 35">
          <a:extLst>
            <a:ext uri="{FF2B5EF4-FFF2-40B4-BE49-F238E27FC236}">
              <a16:creationId xmlns:a16="http://schemas.microsoft.com/office/drawing/2014/main" id="{00000000-0008-0000-0700-000096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72570</xdr:colOff>
      <xdr:row>1</xdr:row>
      <xdr:rowOff>281935</xdr:rowOff>
    </xdr:from>
    <xdr:to>
      <xdr:col>13</xdr:col>
      <xdr:colOff>2485570</xdr:colOff>
      <xdr:row>5</xdr:row>
      <xdr:rowOff>87724</xdr:rowOff>
    </xdr:to>
    <xdr:sp macro="" textlink="">
      <xdr:nvSpPr>
        <xdr:cNvPr id="151" name="Text Box 60">
          <a:extLst>
            <a:ext uri="{FF2B5EF4-FFF2-40B4-BE49-F238E27FC236}">
              <a16:creationId xmlns:a16="http://schemas.microsoft.com/office/drawing/2014/main" id="{00000000-0008-0000-0700-000097000000}"/>
            </a:ext>
          </a:extLst>
        </xdr:cNvPr>
        <xdr:cNvSpPr txBox="1">
          <a:spLocks noChangeArrowheads="1"/>
        </xdr:cNvSpPr>
      </xdr:nvSpPr>
      <xdr:spPr bwMode="auto">
        <a:xfrm>
          <a:off x="3184070" y="593085"/>
          <a:ext cx="7740650"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0"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907</xdr:colOff>
      <xdr:row>5</xdr:row>
      <xdr:rowOff>10672</xdr:rowOff>
    </xdr:from>
    <xdr:to>
      <xdr:col>13</xdr:col>
      <xdr:colOff>1207407</xdr:colOff>
      <xdr:row>6</xdr:row>
      <xdr:rowOff>3202</xdr:rowOff>
    </xdr:to>
    <xdr:sp macro="" textlink="">
      <xdr:nvSpPr>
        <xdr:cNvPr id="152" name="正方形/長方形 151">
          <a:extLst>
            <a:ext uri="{FF2B5EF4-FFF2-40B4-BE49-F238E27FC236}">
              <a16:creationId xmlns:a16="http://schemas.microsoft.com/office/drawing/2014/main" id="{00000000-0008-0000-0700-000098000000}"/>
            </a:ext>
          </a:extLst>
        </xdr:cNvPr>
        <xdr:cNvSpPr/>
      </xdr:nvSpPr>
      <xdr:spPr>
        <a:xfrm>
          <a:off x="4864260" y="1680348"/>
          <a:ext cx="5531971" cy="283883"/>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8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8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8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8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8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8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8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8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8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8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8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8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8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8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8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8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8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8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8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8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8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8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8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8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8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8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8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8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8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8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8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8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8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8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8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8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8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8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8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8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8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8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8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8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8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8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8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8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8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8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8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8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8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8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8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8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8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8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8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8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8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8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8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8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8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8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8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8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8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8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8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8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8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8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8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8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8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8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8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8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8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8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8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8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8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8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800-00005A000000}"/>
            </a:ext>
          </a:extLst>
        </xdr:cNvPr>
        <xdr:cNvSpPr txBox="1">
          <a:spLocks noChangeArrowheads="1"/>
        </xdr:cNvSpPr>
      </xdr:nvSpPr>
      <xdr:spPr bwMode="auto">
        <a:xfrm>
          <a:off x="57499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8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8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8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8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8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8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8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8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8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8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8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8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8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8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8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8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8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8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8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8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8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8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8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8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8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8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8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8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163286</xdr:colOff>
      <xdr:row>1</xdr:row>
      <xdr:rowOff>227507</xdr:rowOff>
    </xdr:from>
    <xdr:to>
      <xdr:col>13</xdr:col>
      <xdr:colOff>5225143</xdr:colOff>
      <xdr:row>5</xdr:row>
      <xdr:rowOff>33296</xdr:rowOff>
    </xdr:to>
    <xdr:sp macro="" textlink="">
      <xdr:nvSpPr>
        <xdr:cNvPr id="119" name="Text Box 60">
          <a:extLst>
            <a:ext uri="{FF2B5EF4-FFF2-40B4-BE49-F238E27FC236}">
              <a16:creationId xmlns:a16="http://schemas.microsoft.com/office/drawing/2014/main" id="{00000000-0008-0000-0800-000077000000}"/>
            </a:ext>
          </a:extLst>
        </xdr:cNvPr>
        <xdr:cNvSpPr txBox="1">
          <a:spLocks noChangeArrowheads="1"/>
        </xdr:cNvSpPr>
      </xdr:nvSpPr>
      <xdr:spPr bwMode="auto">
        <a:xfrm>
          <a:off x="3274786" y="538657"/>
          <a:ext cx="793205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8</xdr:col>
      <xdr:colOff>499461</xdr:colOff>
      <xdr:row>4</xdr:row>
      <xdr:rowOff>341512</xdr:rowOff>
    </xdr:from>
    <xdr:to>
      <xdr:col>13</xdr:col>
      <xdr:colOff>973309</xdr:colOff>
      <xdr:row>6</xdr:row>
      <xdr:rowOff>4803</xdr:rowOff>
    </xdr:to>
    <xdr:sp macro="" textlink="">
      <xdr:nvSpPr>
        <xdr:cNvPr id="120" name="正方形/長方形 119">
          <a:extLst>
            <a:ext uri="{FF2B5EF4-FFF2-40B4-BE49-F238E27FC236}">
              <a16:creationId xmlns:a16="http://schemas.microsoft.com/office/drawing/2014/main" id="{00000000-0008-0000-0800-000078000000}"/>
            </a:ext>
          </a:extLst>
        </xdr:cNvPr>
        <xdr:cNvSpPr/>
      </xdr:nvSpPr>
      <xdr:spPr>
        <a:xfrm>
          <a:off x="4858549" y="1663806"/>
          <a:ext cx="5303584" cy="302026"/>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800-000079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9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9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9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9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9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9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9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9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9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9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9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9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9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9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9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9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9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9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9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9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9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9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9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9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9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9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9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290285</xdr:rowOff>
    </xdr:to>
    <xdr:sp macro="" textlink="">
      <xdr:nvSpPr>
        <xdr:cNvPr id="30" name="Text Box 35">
          <a:extLst>
            <a:ext uri="{FF2B5EF4-FFF2-40B4-BE49-F238E27FC236}">
              <a16:creationId xmlns:a16="http://schemas.microsoft.com/office/drawing/2014/main" id="{00000000-0008-0000-0900-00001E000000}"/>
            </a:ext>
          </a:extLst>
        </xdr:cNvPr>
        <xdr:cNvSpPr txBox="1">
          <a:spLocks noChangeArrowheads="1"/>
        </xdr:cNvSpPr>
      </xdr:nvSpPr>
      <xdr:spPr bwMode="auto">
        <a:xfrm>
          <a:off x="10697481" y="654957"/>
          <a:ext cx="761548" cy="95975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9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9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9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9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9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9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9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9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9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9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9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9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9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9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9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9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9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9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9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9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9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9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9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9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9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9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9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9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9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9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9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9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9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9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9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9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9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9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9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9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9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9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9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9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9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9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9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9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9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9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9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9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9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9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9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9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9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290285</xdr:rowOff>
    </xdr:to>
    <xdr:sp macro="" textlink="">
      <xdr:nvSpPr>
        <xdr:cNvPr id="90" name="Text Box 35">
          <a:extLst>
            <a:ext uri="{FF2B5EF4-FFF2-40B4-BE49-F238E27FC236}">
              <a16:creationId xmlns:a16="http://schemas.microsoft.com/office/drawing/2014/main" id="{00000000-0008-0000-0900-00005A000000}"/>
            </a:ext>
          </a:extLst>
        </xdr:cNvPr>
        <xdr:cNvSpPr txBox="1">
          <a:spLocks noChangeArrowheads="1"/>
        </xdr:cNvSpPr>
      </xdr:nvSpPr>
      <xdr:spPr bwMode="auto">
        <a:xfrm>
          <a:off x="5749924" y="660400"/>
          <a:ext cx="20002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9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9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9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9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9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9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9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9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9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9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9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9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9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9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9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9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9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9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9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9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9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9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9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9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9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9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9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9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90715</xdr:colOff>
      <xdr:row>1</xdr:row>
      <xdr:rowOff>218435</xdr:rowOff>
    </xdr:from>
    <xdr:to>
      <xdr:col>13</xdr:col>
      <xdr:colOff>5152572</xdr:colOff>
      <xdr:row>5</xdr:row>
      <xdr:rowOff>24224</xdr:rowOff>
    </xdr:to>
    <xdr:sp macro="" textlink="">
      <xdr:nvSpPr>
        <xdr:cNvPr id="119" name="Text Box 60">
          <a:extLst>
            <a:ext uri="{FF2B5EF4-FFF2-40B4-BE49-F238E27FC236}">
              <a16:creationId xmlns:a16="http://schemas.microsoft.com/office/drawing/2014/main" id="{00000000-0008-0000-0900-000077000000}"/>
            </a:ext>
          </a:extLst>
        </xdr:cNvPr>
        <xdr:cNvSpPr txBox="1">
          <a:spLocks noChangeArrowheads="1"/>
        </xdr:cNvSpPr>
      </xdr:nvSpPr>
      <xdr:spPr bwMode="auto">
        <a:xfrm>
          <a:off x="3202215" y="529585"/>
          <a:ext cx="800825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1601</xdr:colOff>
      <xdr:row>5</xdr:row>
      <xdr:rowOff>8004</xdr:rowOff>
    </xdr:from>
    <xdr:to>
      <xdr:col>13</xdr:col>
      <xdr:colOff>961571</xdr:colOff>
      <xdr:row>6</xdr:row>
      <xdr:rowOff>534</xdr:rowOff>
    </xdr:to>
    <xdr:sp macro="" textlink="">
      <xdr:nvSpPr>
        <xdr:cNvPr id="120" name="正方形/長方形 119">
          <a:extLst>
            <a:ext uri="{FF2B5EF4-FFF2-40B4-BE49-F238E27FC236}">
              <a16:creationId xmlns:a16="http://schemas.microsoft.com/office/drawing/2014/main" id="{00000000-0008-0000-0900-000078000000}"/>
            </a:ext>
          </a:extLst>
        </xdr:cNvPr>
        <xdr:cNvSpPr/>
      </xdr:nvSpPr>
      <xdr:spPr>
        <a:xfrm>
          <a:off x="4864954" y="1677680"/>
          <a:ext cx="5285441" cy="283883"/>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900-000079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A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A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A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A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A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A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A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A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A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A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A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A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A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A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A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A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A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A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A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A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A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A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A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A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A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A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A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308429</xdr:rowOff>
    </xdr:to>
    <xdr:sp macro="" textlink="">
      <xdr:nvSpPr>
        <xdr:cNvPr id="30" name="Text Box 35">
          <a:extLst>
            <a:ext uri="{FF2B5EF4-FFF2-40B4-BE49-F238E27FC236}">
              <a16:creationId xmlns:a16="http://schemas.microsoft.com/office/drawing/2014/main" id="{00000000-0008-0000-0A00-00001E000000}"/>
            </a:ext>
          </a:extLst>
        </xdr:cNvPr>
        <xdr:cNvSpPr txBox="1">
          <a:spLocks noChangeArrowheads="1"/>
        </xdr:cNvSpPr>
      </xdr:nvSpPr>
      <xdr:spPr bwMode="auto">
        <a:xfrm>
          <a:off x="10697481" y="654958"/>
          <a:ext cx="761548"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A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A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A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A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A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A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A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A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A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A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A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A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A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A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A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A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A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A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A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A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A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A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A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A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A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A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A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A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A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A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A00-00003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A00-00003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A00-00004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A00-00004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A00-00004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A00-00004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A00-00004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A00-00004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A00-00004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A00-00004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A00-00004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A00-00004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A00-00004A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A00-00004B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A00-00004C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A00-00004D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A00-00004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A00-00004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A00-00005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A00-00005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A00-00005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A00-00005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A00-00005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A00-00005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A00-00005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A00-00005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A00-00005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A00-00005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308429</xdr:rowOff>
    </xdr:to>
    <xdr:sp macro="" textlink="">
      <xdr:nvSpPr>
        <xdr:cNvPr id="90" name="Text Box 35">
          <a:extLst>
            <a:ext uri="{FF2B5EF4-FFF2-40B4-BE49-F238E27FC236}">
              <a16:creationId xmlns:a16="http://schemas.microsoft.com/office/drawing/2014/main" id="{00000000-0008-0000-0A00-00005A000000}"/>
            </a:ext>
          </a:extLst>
        </xdr:cNvPr>
        <xdr:cNvSpPr txBox="1">
          <a:spLocks noChangeArrowheads="1"/>
        </xdr:cNvSpPr>
      </xdr:nvSpPr>
      <xdr:spPr bwMode="auto">
        <a:xfrm>
          <a:off x="5819774" y="660401"/>
          <a:ext cx="200026" cy="968828"/>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A00-00005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A00-00005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A00-00005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A00-00005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A00-00005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A00-00006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A00-00006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A00-00006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A00-00006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A00-00006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A00-00006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A00-00006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A00-000067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A00-000068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A00-000069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A00-00006A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A00-00006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A00-00006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A00-00006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A00-00006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A00-00006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A00-00007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A00-00007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A00-00007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A00-00007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A00-00007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A00-00007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A00-00007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19" name="Text Box 60">
          <a:extLst>
            <a:ext uri="{FF2B5EF4-FFF2-40B4-BE49-F238E27FC236}">
              <a16:creationId xmlns:a16="http://schemas.microsoft.com/office/drawing/2014/main" id="{00000000-0008-0000-0A00-000077000000}"/>
            </a:ext>
          </a:extLst>
        </xdr:cNvPr>
        <xdr:cNvSpPr txBox="1">
          <a:spLocks noChangeArrowheads="1"/>
        </xdr:cNvSpPr>
      </xdr:nvSpPr>
      <xdr:spPr bwMode="auto">
        <a:xfrm>
          <a:off x="332649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0"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3735</xdr:colOff>
      <xdr:row>5</xdr:row>
      <xdr:rowOff>33618</xdr:rowOff>
    </xdr:from>
    <xdr:to>
      <xdr:col>13</xdr:col>
      <xdr:colOff>1018133</xdr:colOff>
      <xdr:row>6</xdr:row>
      <xdr:rowOff>5337</xdr:rowOff>
    </xdr:to>
    <xdr:sp macro="" textlink="">
      <xdr:nvSpPr>
        <xdr:cNvPr id="120" name="正方形/長方形 119">
          <a:extLst>
            <a:ext uri="{FF2B5EF4-FFF2-40B4-BE49-F238E27FC236}">
              <a16:creationId xmlns:a16="http://schemas.microsoft.com/office/drawing/2014/main" id="{00000000-0008-0000-0A00-000078000000}"/>
            </a:ext>
          </a:extLst>
        </xdr:cNvPr>
        <xdr:cNvSpPr/>
      </xdr:nvSpPr>
      <xdr:spPr>
        <a:xfrm>
          <a:off x="4945529" y="1703294"/>
          <a:ext cx="5339869" cy="26307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A00-000079000000}"/>
            </a:ext>
          </a:extLst>
        </xdr:cNvPr>
        <xdr:cNvSpPr txBox="1">
          <a:spLocks noChangeArrowheads="1"/>
        </xdr:cNvSpPr>
      </xdr:nvSpPr>
      <xdr:spPr bwMode="auto">
        <a:xfrm>
          <a:off x="1108528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B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B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B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B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B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B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B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B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B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B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B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B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B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B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B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B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B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B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B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B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B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B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B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B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B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B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B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B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B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B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B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B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B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B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B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B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B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B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B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B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B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B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B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B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B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B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B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B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B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B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B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B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B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B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B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B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B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B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B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B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B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B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B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B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B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B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B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B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B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B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B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B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B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B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B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B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B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B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B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B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B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B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B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B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B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B00-00005A000000}"/>
            </a:ext>
          </a:extLst>
        </xdr:cNvPr>
        <xdr:cNvSpPr txBox="1">
          <a:spLocks noChangeArrowheads="1"/>
        </xdr:cNvSpPr>
      </xdr:nvSpPr>
      <xdr:spPr bwMode="auto">
        <a:xfrm>
          <a:off x="58134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B00-00005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B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B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B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B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B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B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B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B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B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B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B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B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B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B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B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B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B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B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B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B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B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B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B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B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B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B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B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19" name="Text Box 60">
          <a:extLst>
            <a:ext uri="{FF2B5EF4-FFF2-40B4-BE49-F238E27FC236}">
              <a16:creationId xmlns:a16="http://schemas.microsoft.com/office/drawing/2014/main" id="{00000000-0008-0000-0B00-000077000000}"/>
            </a:ext>
          </a:extLst>
        </xdr:cNvPr>
        <xdr:cNvSpPr txBox="1">
          <a:spLocks noChangeArrowheads="1"/>
        </xdr:cNvSpPr>
      </xdr:nvSpPr>
      <xdr:spPr bwMode="auto">
        <a:xfrm>
          <a:off x="332014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自社の事業所以外で作業を行った場合は、作業内容欄に内容のほか作業を行った場所（企業名等）を併せて記載してくだい</a:t>
          </a:r>
        </a:p>
      </xdr:txBody>
    </xdr:sp>
    <xdr:clientData/>
  </xdr:twoCellAnchor>
  <xdr:twoCellAnchor>
    <xdr:from>
      <xdr:col>8</xdr:col>
      <xdr:colOff>499461</xdr:colOff>
      <xdr:row>5</xdr:row>
      <xdr:rowOff>11206</xdr:rowOff>
    </xdr:from>
    <xdr:to>
      <xdr:col>13</xdr:col>
      <xdr:colOff>927953</xdr:colOff>
      <xdr:row>6</xdr:row>
      <xdr:rowOff>1068</xdr:rowOff>
    </xdr:to>
    <xdr:sp macro="" textlink="">
      <xdr:nvSpPr>
        <xdr:cNvPr id="120" name="正方形/長方形 119">
          <a:extLst>
            <a:ext uri="{FF2B5EF4-FFF2-40B4-BE49-F238E27FC236}">
              <a16:creationId xmlns:a16="http://schemas.microsoft.com/office/drawing/2014/main" id="{00000000-0008-0000-0B00-000078000000}"/>
            </a:ext>
          </a:extLst>
        </xdr:cNvPr>
        <xdr:cNvSpPr/>
      </xdr:nvSpPr>
      <xdr:spPr>
        <a:xfrm>
          <a:off x="4925785" y="1680882"/>
          <a:ext cx="5258227" cy="28121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B00-000079000000}"/>
            </a:ext>
          </a:extLst>
        </xdr:cNvPr>
        <xdr:cNvSpPr txBox="1">
          <a:spLocks noChangeArrowheads="1"/>
        </xdr:cNvSpPr>
      </xdr:nvSpPr>
      <xdr:spPr bwMode="auto">
        <a:xfrm>
          <a:off x="110789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C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C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C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C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C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C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C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C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C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C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C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C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C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C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C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C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C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C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C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C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C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C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C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C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C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C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C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C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C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C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C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C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C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C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C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C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C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C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C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C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C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C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C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C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C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C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C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C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C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C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C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C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C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C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C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C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C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C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C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C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C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C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C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C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C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C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C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C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C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C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C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C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C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C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C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C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C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C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C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C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C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C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C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C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C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C00-00005A000000}"/>
            </a:ext>
          </a:extLst>
        </xdr:cNvPr>
        <xdr:cNvSpPr txBox="1">
          <a:spLocks noChangeArrowheads="1"/>
        </xdr:cNvSpPr>
      </xdr:nvSpPr>
      <xdr:spPr bwMode="auto">
        <a:xfrm>
          <a:off x="58134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C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C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C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C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C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C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C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C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C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C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C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C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C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C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C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C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C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C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C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C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C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C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C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C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C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C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C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C00-00007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20" name="Text Box 60">
          <a:extLst>
            <a:ext uri="{FF2B5EF4-FFF2-40B4-BE49-F238E27FC236}">
              <a16:creationId xmlns:a16="http://schemas.microsoft.com/office/drawing/2014/main" id="{00000000-0008-0000-0C00-000078000000}"/>
            </a:ext>
          </a:extLst>
        </xdr:cNvPr>
        <xdr:cNvSpPr txBox="1">
          <a:spLocks noChangeArrowheads="1"/>
        </xdr:cNvSpPr>
      </xdr:nvSpPr>
      <xdr:spPr bwMode="auto">
        <a:xfrm>
          <a:off x="332014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1066</xdr:colOff>
      <xdr:row>5</xdr:row>
      <xdr:rowOff>44824</xdr:rowOff>
    </xdr:from>
    <xdr:to>
      <xdr:col>13</xdr:col>
      <xdr:colOff>988250</xdr:colOff>
      <xdr:row>5</xdr:row>
      <xdr:rowOff>289753</xdr:rowOff>
    </xdr:to>
    <xdr:sp macro="" textlink="">
      <xdr:nvSpPr>
        <xdr:cNvPr id="121" name="正方形/長方形 120">
          <a:extLst>
            <a:ext uri="{FF2B5EF4-FFF2-40B4-BE49-F238E27FC236}">
              <a16:creationId xmlns:a16="http://schemas.microsoft.com/office/drawing/2014/main" id="{00000000-0008-0000-0C00-000079000000}"/>
            </a:ext>
          </a:extLst>
        </xdr:cNvPr>
        <xdr:cNvSpPr/>
      </xdr:nvSpPr>
      <xdr:spPr>
        <a:xfrm>
          <a:off x="4931654" y="1714500"/>
          <a:ext cx="5312655" cy="244929"/>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2" name="Text Box 35">
          <a:extLst>
            <a:ext uri="{FF2B5EF4-FFF2-40B4-BE49-F238E27FC236}">
              <a16:creationId xmlns:a16="http://schemas.microsoft.com/office/drawing/2014/main" id="{00000000-0008-0000-0C00-00007A000000}"/>
            </a:ext>
          </a:extLst>
        </xdr:cNvPr>
        <xdr:cNvSpPr txBox="1">
          <a:spLocks noChangeArrowheads="1"/>
        </xdr:cNvSpPr>
      </xdr:nvSpPr>
      <xdr:spPr bwMode="auto">
        <a:xfrm>
          <a:off x="110789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D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D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D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D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D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D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D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D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D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D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D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D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D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D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D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D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D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D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D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D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D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D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D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D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D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D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D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D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a:extLst>
            <a:ext uri="{FF2B5EF4-FFF2-40B4-BE49-F238E27FC236}">
              <a16:creationId xmlns:a16="http://schemas.microsoft.com/office/drawing/2014/main" id="{00000000-0008-0000-0D00-00001E000000}"/>
            </a:ext>
          </a:extLst>
        </xdr:cNvPr>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D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D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D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D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D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D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D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D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D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D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D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D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D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D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D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D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D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D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D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D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D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D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D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D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D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D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D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D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D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D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D00-00003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D00-00003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D00-00004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D00-00004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D00-00004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D00-00004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D00-00004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D00-00004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D00-00004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D00-00004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D00-00004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D00-00004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D00-00004A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D00-00004B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D00-00004C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D00-00004D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D00-00004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D00-00004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D00-00005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D00-00005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D00-00005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D00-00005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D00-00005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D00-00005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D00-00005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D00-00005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D00-00005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D00-00005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90" name="Text Box 35">
          <a:extLst>
            <a:ext uri="{FF2B5EF4-FFF2-40B4-BE49-F238E27FC236}">
              <a16:creationId xmlns:a16="http://schemas.microsoft.com/office/drawing/2014/main" id="{00000000-0008-0000-0D00-00005A000000}"/>
            </a:ext>
          </a:extLst>
        </xdr:cNvPr>
        <xdr:cNvSpPr txBox="1">
          <a:spLocks noChangeArrowheads="1"/>
        </xdr:cNvSpPr>
      </xdr:nvSpPr>
      <xdr:spPr bwMode="auto">
        <a:xfrm>
          <a:off x="5883274" y="660400"/>
          <a:ext cx="200026" cy="108585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D00-00005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D00-00005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D00-00005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D00-00005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D00-00006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D00-00006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D00-00006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D00-00006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D00-00006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D00-00006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D00-00006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D00-00006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D00-000068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D00-000069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D00-00006A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D00-00006B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D00-00006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D00-00006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D00-00006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D00-00006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D00-00007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D00-00007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D00-00007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D00-00007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D00-00007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D00-00007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D00-00007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D00-00007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20" name="Text Box 60">
          <a:extLst>
            <a:ext uri="{FF2B5EF4-FFF2-40B4-BE49-F238E27FC236}">
              <a16:creationId xmlns:a16="http://schemas.microsoft.com/office/drawing/2014/main" id="{00000000-0008-0000-0D00-000078000000}"/>
            </a:ext>
          </a:extLst>
        </xdr:cNvPr>
        <xdr:cNvSpPr txBox="1">
          <a:spLocks noChangeArrowheads="1"/>
        </xdr:cNvSpPr>
      </xdr:nvSpPr>
      <xdr:spPr bwMode="auto">
        <a:xfrm>
          <a:off x="3389993" y="593085"/>
          <a:ext cx="78114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1601</xdr:colOff>
      <xdr:row>4</xdr:row>
      <xdr:rowOff>342045</xdr:rowOff>
    </xdr:from>
    <xdr:to>
      <xdr:col>13</xdr:col>
      <xdr:colOff>785479</xdr:colOff>
      <xdr:row>5</xdr:row>
      <xdr:rowOff>287618</xdr:rowOff>
    </xdr:to>
    <xdr:sp macro="" textlink="">
      <xdr:nvSpPr>
        <xdr:cNvPr id="121" name="正方形/長方形 120">
          <a:extLst>
            <a:ext uri="{FF2B5EF4-FFF2-40B4-BE49-F238E27FC236}">
              <a16:creationId xmlns:a16="http://schemas.microsoft.com/office/drawing/2014/main" id="{00000000-0008-0000-0D00-000079000000}"/>
            </a:ext>
          </a:extLst>
        </xdr:cNvPr>
        <xdr:cNvSpPr/>
      </xdr:nvSpPr>
      <xdr:spPr>
        <a:xfrm>
          <a:off x="5010630" y="1664339"/>
          <a:ext cx="5109349" cy="29295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2" name="Text Box 35">
          <a:extLst>
            <a:ext uri="{FF2B5EF4-FFF2-40B4-BE49-F238E27FC236}">
              <a16:creationId xmlns:a16="http://schemas.microsoft.com/office/drawing/2014/main" id="{00000000-0008-0000-0D00-00007A000000}"/>
            </a:ext>
          </a:extLst>
        </xdr:cNvPr>
        <xdr:cNvSpPr txBox="1">
          <a:spLocks noChangeArrowheads="1"/>
        </xdr:cNvSpPr>
      </xdr:nvSpPr>
      <xdr:spPr bwMode="auto">
        <a:xfrm>
          <a:off x="11148786" y="776514"/>
          <a:ext cx="7801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39997558519241921"/>
  </sheetPr>
  <dimension ref="A1:P80"/>
  <sheetViews>
    <sheetView workbookViewId="0"/>
  </sheetViews>
  <sheetFormatPr defaultColWidth="9" defaultRowHeight="20.100000000000001" customHeight="1" x14ac:dyDescent="0.2"/>
  <cols>
    <col min="1" max="3" width="5" style="22" customWidth="1"/>
    <col min="4" max="4" width="3.44140625" style="22" customWidth="1"/>
    <col min="5" max="5" width="5.6640625" style="23" customWidth="1"/>
    <col min="6" max="6" width="5.6640625" style="23" hidden="1" customWidth="1"/>
    <col min="7" max="7" width="6.21875" style="22" customWidth="1"/>
    <col min="8" max="8" width="9.33203125" style="24" hidden="1" customWidth="1"/>
    <col min="9" max="9" width="12.6640625" style="22" customWidth="1"/>
    <col min="10" max="10" width="10.6640625" style="22" customWidth="1"/>
    <col min="11" max="12" width="15.6640625" style="22" customWidth="1"/>
    <col min="13" max="13" width="9" style="12" customWidth="1"/>
    <col min="14" max="16384" width="9" style="12"/>
  </cols>
  <sheetData>
    <row r="1" spans="1:12" ht="20.100000000000001" customHeight="1" x14ac:dyDescent="0.2">
      <c r="A1" s="4" t="s">
        <v>74</v>
      </c>
    </row>
    <row r="2" spans="1:12" ht="20.100000000000001" customHeight="1" x14ac:dyDescent="0.2">
      <c r="A2" s="175" t="s">
        <v>73</v>
      </c>
      <c r="B2" s="175"/>
      <c r="C2" s="175"/>
      <c r="D2" s="175"/>
      <c r="E2" s="175"/>
      <c r="F2" s="175"/>
      <c r="G2" s="175"/>
      <c r="H2" s="175"/>
      <c r="I2" s="175"/>
      <c r="J2" s="175"/>
      <c r="K2" s="175"/>
      <c r="L2" s="175"/>
    </row>
    <row r="3" spans="1:12" ht="23.25" customHeight="1" x14ac:dyDescent="0.2">
      <c r="A3" s="176" t="s">
        <v>11</v>
      </c>
      <c r="B3" s="176"/>
      <c r="C3" s="176"/>
      <c r="D3" s="176"/>
      <c r="E3" s="176"/>
      <c r="F3" s="176"/>
      <c r="G3" s="177"/>
      <c r="H3" s="177"/>
      <c r="I3" s="177"/>
      <c r="J3" s="177"/>
      <c r="K3" s="177"/>
      <c r="L3" s="177"/>
    </row>
    <row r="4" spans="1:12" ht="23.25" customHeight="1" x14ac:dyDescent="0.2">
      <c r="A4" s="178" t="e">
        <f>#REF!</f>
        <v>#REF!</v>
      </c>
      <c r="B4" s="178"/>
      <c r="C4" s="178"/>
      <c r="D4" s="178"/>
      <c r="E4" s="178"/>
      <c r="F4" s="178"/>
      <c r="G4" s="179"/>
      <c r="H4" s="179"/>
      <c r="I4" s="179"/>
      <c r="J4" s="179"/>
      <c r="K4" s="179"/>
      <c r="L4" s="179"/>
    </row>
    <row r="5" spans="1:12" ht="29.25" customHeight="1" x14ac:dyDescent="0.2">
      <c r="A5" s="180" t="s">
        <v>23</v>
      </c>
      <c r="B5" s="180"/>
      <c r="C5" s="180"/>
      <c r="D5" s="181" t="e">
        <f>#REF!</f>
        <v>#REF!</v>
      </c>
      <c r="E5" s="182"/>
      <c r="F5" s="182"/>
      <c r="G5" s="182"/>
      <c r="H5" s="182"/>
      <c r="I5" s="182"/>
      <c r="J5" s="182"/>
      <c r="K5" s="182"/>
      <c r="L5" s="183"/>
    </row>
    <row r="6" spans="1:12" ht="29.25" customHeight="1" x14ac:dyDescent="0.2">
      <c r="A6" s="180" t="s">
        <v>22</v>
      </c>
      <c r="B6" s="180"/>
      <c r="C6" s="180"/>
      <c r="D6" s="181" t="e">
        <f>#REF!</f>
        <v>#REF!</v>
      </c>
      <c r="E6" s="182"/>
      <c r="F6" s="182"/>
      <c r="G6" s="182"/>
      <c r="H6" s="182"/>
      <c r="I6" s="182"/>
      <c r="J6" s="182"/>
      <c r="K6" s="182"/>
      <c r="L6" s="183"/>
    </row>
    <row r="7" spans="1:12" s="13" customFormat="1" ht="60" customHeight="1" x14ac:dyDescent="0.2">
      <c r="A7" s="166" t="s">
        <v>12</v>
      </c>
      <c r="B7" s="167"/>
      <c r="C7" s="168"/>
      <c r="D7" s="169" t="s">
        <v>61</v>
      </c>
      <c r="E7" s="170"/>
      <c r="F7" s="98" t="s">
        <v>33</v>
      </c>
      <c r="G7" s="97" t="s">
        <v>14</v>
      </c>
      <c r="H7" s="94" t="s">
        <v>72</v>
      </c>
      <c r="I7" s="95" t="s">
        <v>15</v>
      </c>
      <c r="J7" s="93" t="s">
        <v>16</v>
      </c>
      <c r="K7" s="96" t="s">
        <v>17</v>
      </c>
      <c r="L7" s="93" t="s">
        <v>18</v>
      </c>
    </row>
    <row r="8" spans="1:12" s="18" customFormat="1" ht="25.2" customHeight="1" x14ac:dyDescent="0.2">
      <c r="A8" s="171" t="e">
        <f>#REF!</f>
        <v>#REF!</v>
      </c>
      <c r="B8" s="172"/>
      <c r="C8" s="85" t="s">
        <v>12</v>
      </c>
      <c r="D8" s="146" t="e">
        <f>#REF!</f>
        <v>#REF!</v>
      </c>
      <c r="E8" s="147" t="s">
        <v>19</v>
      </c>
      <c r="F8" s="140">
        <v>1</v>
      </c>
      <c r="G8" s="143" t="e">
        <f>#REF!</f>
        <v>#REF!</v>
      </c>
      <c r="H8" s="14"/>
      <c r="I8" s="15" t="e">
        <f>#REF!</f>
        <v>#REF!</v>
      </c>
      <c r="J8" s="25" t="e">
        <f>#REF!</f>
        <v>#REF!</v>
      </c>
      <c r="K8" s="16" t="e">
        <f>#REF!</f>
        <v>#REF!</v>
      </c>
      <c r="L8" s="17" t="e">
        <f>#REF!</f>
        <v>#REF!</v>
      </c>
    </row>
    <row r="9" spans="1:12" s="18" customFormat="1" ht="25.2" customHeight="1" x14ac:dyDescent="0.2">
      <c r="A9" s="173" t="e">
        <f>#REF!</f>
        <v>#REF!</v>
      </c>
      <c r="B9" s="174"/>
      <c r="C9" s="85" t="s">
        <v>12</v>
      </c>
      <c r="D9" s="146" t="e">
        <f>#REF!</f>
        <v>#REF!</v>
      </c>
      <c r="E9" s="147" t="s">
        <v>19</v>
      </c>
      <c r="F9" s="140">
        <v>1</v>
      </c>
      <c r="G9" s="143" t="e">
        <f>#REF!</f>
        <v>#REF!</v>
      </c>
      <c r="H9" s="14"/>
      <c r="I9" s="15" t="e">
        <f>#REF!</f>
        <v>#REF!</v>
      </c>
      <c r="J9" s="25" t="e">
        <f>#REF!</f>
        <v>#REF!</v>
      </c>
      <c r="K9" s="16" t="e">
        <f>#REF!</f>
        <v>#REF!</v>
      </c>
      <c r="L9" s="17" t="e">
        <f>#REF!</f>
        <v>#REF!</v>
      </c>
    </row>
    <row r="10" spans="1:12" s="18" customFormat="1" ht="25.2" customHeight="1" x14ac:dyDescent="0.2">
      <c r="A10" s="173" t="e">
        <f>#REF!</f>
        <v>#REF!</v>
      </c>
      <c r="B10" s="174"/>
      <c r="C10" s="85" t="s">
        <v>12</v>
      </c>
      <c r="D10" s="146" t="e">
        <f>#REF!</f>
        <v>#REF!</v>
      </c>
      <c r="E10" s="147" t="s">
        <v>19</v>
      </c>
      <c r="F10" s="140">
        <f t="shared" ref="F10:F24" si="0">F9</f>
        <v>1</v>
      </c>
      <c r="G10" s="143" t="e">
        <f>#REF!</f>
        <v>#REF!</v>
      </c>
      <c r="H10" s="14"/>
      <c r="I10" s="15" t="e">
        <f>#REF!</f>
        <v>#REF!</v>
      </c>
      <c r="J10" s="25" t="e">
        <f>#REF!</f>
        <v>#REF!</v>
      </c>
      <c r="K10" s="16" t="e">
        <f>#REF!</f>
        <v>#REF!</v>
      </c>
      <c r="L10" s="17" t="e">
        <f>#REF!</f>
        <v>#REF!</v>
      </c>
    </row>
    <row r="11" spans="1:12" s="18" customFormat="1" ht="25.2" customHeight="1" x14ac:dyDescent="0.2">
      <c r="A11" s="173" t="e">
        <f>#REF!</f>
        <v>#REF!</v>
      </c>
      <c r="B11" s="174"/>
      <c r="C11" s="85" t="s">
        <v>12</v>
      </c>
      <c r="D11" s="146" t="e">
        <f>#REF!</f>
        <v>#REF!</v>
      </c>
      <c r="E11" s="147" t="s">
        <v>19</v>
      </c>
      <c r="F11" s="140">
        <f t="shared" si="0"/>
        <v>1</v>
      </c>
      <c r="G11" s="143" t="e">
        <f>#REF!</f>
        <v>#REF!</v>
      </c>
      <c r="H11" s="14"/>
      <c r="I11" s="15" t="e">
        <f>#REF!</f>
        <v>#REF!</v>
      </c>
      <c r="J11" s="25" t="e">
        <f>#REF!</f>
        <v>#REF!</v>
      </c>
      <c r="K11" s="16" t="e">
        <f>#REF!</f>
        <v>#REF!</v>
      </c>
      <c r="L11" s="17" t="e">
        <f>#REF!</f>
        <v>#REF!</v>
      </c>
    </row>
    <row r="12" spans="1:12" s="18" customFormat="1" ht="25.2" customHeight="1" x14ac:dyDescent="0.2">
      <c r="A12" s="173" t="e">
        <f>#REF!</f>
        <v>#REF!</v>
      </c>
      <c r="B12" s="174"/>
      <c r="C12" s="85" t="s">
        <v>12</v>
      </c>
      <c r="D12" s="146" t="e">
        <f>#REF!</f>
        <v>#REF!</v>
      </c>
      <c r="E12" s="147" t="s">
        <v>19</v>
      </c>
      <c r="F12" s="140">
        <f t="shared" si="0"/>
        <v>1</v>
      </c>
      <c r="G12" s="143" t="e">
        <f>#REF!</f>
        <v>#REF!</v>
      </c>
      <c r="H12" s="14"/>
      <c r="I12" s="15" t="e">
        <f>#REF!</f>
        <v>#REF!</v>
      </c>
      <c r="J12" s="25" t="e">
        <f>#REF!</f>
        <v>#REF!</v>
      </c>
      <c r="K12" s="16" t="e">
        <f>#REF!</f>
        <v>#REF!</v>
      </c>
      <c r="L12" s="17" t="e">
        <f>#REF!</f>
        <v>#REF!</v>
      </c>
    </row>
    <row r="13" spans="1:12" s="18" customFormat="1" ht="25.2" customHeight="1" x14ac:dyDescent="0.2">
      <c r="A13" s="173" t="e">
        <f>#REF!</f>
        <v>#REF!</v>
      </c>
      <c r="B13" s="174"/>
      <c r="C13" s="85" t="s">
        <v>12</v>
      </c>
      <c r="D13" s="146" t="e">
        <f>#REF!</f>
        <v>#REF!</v>
      </c>
      <c r="E13" s="147" t="s">
        <v>19</v>
      </c>
      <c r="F13" s="140">
        <f t="shared" si="0"/>
        <v>1</v>
      </c>
      <c r="G13" s="143" t="e">
        <f>#REF!</f>
        <v>#REF!</v>
      </c>
      <c r="H13" s="14"/>
      <c r="I13" s="15" t="e">
        <f>#REF!</f>
        <v>#REF!</v>
      </c>
      <c r="J13" s="25" t="e">
        <f>#REF!</f>
        <v>#REF!</v>
      </c>
      <c r="K13" s="16" t="e">
        <f>#REF!</f>
        <v>#REF!</v>
      </c>
      <c r="L13" s="17" t="e">
        <f>#REF!</f>
        <v>#REF!</v>
      </c>
    </row>
    <row r="14" spans="1:12" s="18" customFormat="1" ht="25.2" customHeight="1" x14ac:dyDescent="0.2">
      <c r="A14" s="173" t="e">
        <f>#REF!</f>
        <v>#REF!</v>
      </c>
      <c r="B14" s="174"/>
      <c r="C14" s="85" t="s">
        <v>12</v>
      </c>
      <c r="D14" s="146" t="e">
        <f>#REF!</f>
        <v>#REF!</v>
      </c>
      <c r="E14" s="147" t="s">
        <v>19</v>
      </c>
      <c r="F14" s="140">
        <f t="shared" si="0"/>
        <v>1</v>
      </c>
      <c r="G14" s="143" t="e">
        <f>#REF!</f>
        <v>#REF!</v>
      </c>
      <c r="H14" s="14"/>
      <c r="I14" s="15" t="e">
        <f>#REF!</f>
        <v>#REF!</v>
      </c>
      <c r="J14" s="25" t="e">
        <f>#REF!</f>
        <v>#REF!</v>
      </c>
      <c r="K14" s="16" t="e">
        <f>#REF!</f>
        <v>#REF!</v>
      </c>
      <c r="L14" s="17" t="e">
        <f>#REF!</f>
        <v>#REF!</v>
      </c>
    </row>
    <row r="15" spans="1:12" s="18" customFormat="1" ht="25.2" customHeight="1" x14ac:dyDescent="0.2">
      <c r="A15" s="173" t="e">
        <f>#REF!</f>
        <v>#REF!</v>
      </c>
      <c r="B15" s="174"/>
      <c r="C15" s="85" t="s">
        <v>12</v>
      </c>
      <c r="D15" s="146" t="e">
        <f>#REF!</f>
        <v>#REF!</v>
      </c>
      <c r="E15" s="147" t="s">
        <v>19</v>
      </c>
      <c r="F15" s="140">
        <f t="shared" si="0"/>
        <v>1</v>
      </c>
      <c r="G15" s="143" t="e">
        <f>#REF!</f>
        <v>#REF!</v>
      </c>
      <c r="H15" s="14"/>
      <c r="I15" s="15" t="e">
        <f>#REF!</f>
        <v>#REF!</v>
      </c>
      <c r="J15" s="25" t="e">
        <f>#REF!</f>
        <v>#REF!</v>
      </c>
      <c r="K15" s="16" t="e">
        <f>#REF!</f>
        <v>#REF!</v>
      </c>
      <c r="L15" s="17" t="e">
        <f>#REF!</f>
        <v>#REF!</v>
      </c>
    </row>
    <row r="16" spans="1:12" s="18" customFormat="1" ht="25.2" customHeight="1" x14ac:dyDescent="0.2">
      <c r="A16" s="173" t="e">
        <f>#REF!</f>
        <v>#REF!</v>
      </c>
      <c r="B16" s="174"/>
      <c r="C16" s="85" t="s">
        <v>12</v>
      </c>
      <c r="D16" s="146" t="e">
        <f>#REF!</f>
        <v>#REF!</v>
      </c>
      <c r="E16" s="147" t="s">
        <v>19</v>
      </c>
      <c r="F16" s="140">
        <f t="shared" si="0"/>
        <v>1</v>
      </c>
      <c r="G16" s="143" t="e">
        <f>#REF!</f>
        <v>#REF!</v>
      </c>
      <c r="H16" s="14"/>
      <c r="I16" s="15" t="e">
        <f>#REF!</f>
        <v>#REF!</v>
      </c>
      <c r="J16" s="25" t="e">
        <f>#REF!</f>
        <v>#REF!</v>
      </c>
      <c r="K16" s="16" t="e">
        <f>#REF!</f>
        <v>#REF!</v>
      </c>
      <c r="L16" s="17" t="e">
        <f>#REF!</f>
        <v>#REF!</v>
      </c>
    </row>
    <row r="17" spans="1:14" s="18" customFormat="1" ht="25.2" customHeight="1" x14ac:dyDescent="0.2">
      <c r="A17" s="173"/>
      <c r="B17" s="174"/>
      <c r="C17" s="85" t="s">
        <v>12</v>
      </c>
      <c r="D17" s="148"/>
      <c r="E17" s="147" t="s">
        <v>19</v>
      </c>
      <c r="F17" s="140">
        <f t="shared" si="0"/>
        <v>1</v>
      </c>
      <c r="G17" s="143"/>
      <c r="H17" s="14"/>
      <c r="I17" s="15"/>
      <c r="J17" s="25"/>
      <c r="K17" s="16"/>
      <c r="L17" s="17"/>
    </row>
    <row r="18" spans="1:14" s="18" customFormat="1" ht="25.2" customHeight="1" x14ac:dyDescent="0.2">
      <c r="A18" s="184"/>
      <c r="B18" s="185"/>
      <c r="C18" s="85" t="s">
        <v>12</v>
      </c>
      <c r="D18" s="83"/>
      <c r="E18" s="84" t="s">
        <v>19</v>
      </c>
      <c r="F18" s="140">
        <f t="shared" si="0"/>
        <v>1</v>
      </c>
      <c r="G18" s="143"/>
      <c r="H18" s="14"/>
      <c r="I18" s="15"/>
      <c r="J18" s="25"/>
      <c r="K18" s="16"/>
      <c r="L18" s="17"/>
    </row>
    <row r="19" spans="1:14" s="18" customFormat="1" ht="25.2" customHeight="1" x14ac:dyDescent="0.2">
      <c r="A19" s="184"/>
      <c r="B19" s="185"/>
      <c r="C19" s="85" t="s">
        <v>12</v>
      </c>
      <c r="D19" s="83"/>
      <c r="E19" s="84" t="s">
        <v>19</v>
      </c>
      <c r="F19" s="140">
        <f t="shared" si="0"/>
        <v>1</v>
      </c>
      <c r="G19" s="143"/>
      <c r="H19" s="14"/>
      <c r="I19" s="15"/>
      <c r="J19" s="25"/>
      <c r="K19" s="16"/>
      <c r="L19" s="17"/>
    </row>
    <row r="20" spans="1:14" s="18" customFormat="1" ht="25.2" customHeight="1" x14ac:dyDescent="0.2">
      <c r="A20" s="184"/>
      <c r="B20" s="185"/>
      <c r="C20" s="85" t="s">
        <v>12</v>
      </c>
      <c r="D20" s="83"/>
      <c r="E20" s="84" t="s">
        <v>19</v>
      </c>
      <c r="F20" s="140">
        <f t="shared" si="0"/>
        <v>1</v>
      </c>
      <c r="G20" s="143"/>
      <c r="H20" s="14"/>
      <c r="I20" s="15"/>
      <c r="J20" s="25"/>
      <c r="K20" s="16"/>
      <c r="L20" s="17"/>
    </row>
    <row r="21" spans="1:14" s="18" customFormat="1" ht="25.2" customHeight="1" x14ac:dyDescent="0.2">
      <c r="A21" s="184"/>
      <c r="B21" s="185"/>
      <c r="C21" s="85" t="s">
        <v>12</v>
      </c>
      <c r="D21" s="83"/>
      <c r="E21" s="84" t="s">
        <v>19</v>
      </c>
      <c r="F21" s="140">
        <f t="shared" si="0"/>
        <v>1</v>
      </c>
      <c r="G21" s="143"/>
      <c r="H21" s="14"/>
      <c r="I21" s="15"/>
      <c r="J21" s="25"/>
      <c r="K21" s="16"/>
      <c r="L21" s="17"/>
    </row>
    <row r="22" spans="1:14" ht="25.2" customHeight="1" x14ac:dyDescent="0.2">
      <c r="A22" s="184"/>
      <c r="B22" s="185"/>
      <c r="C22" s="85" t="s">
        <v>12</v>
      </c>
      <c r="D22" s="83"/>
      <c r="E22" s="84" t="s">
        <v>19</v>
      </c>
      <c r="F22" s="140">
        <f t="shared" si="0"/>
        <v>1</v>
      </c>
      <c r="G22" s="144"/>
      <c r="H22" s="14"/>
      <c r="I22" s="15"/>
      <c r="J22" s="25"/>
      <c r="K22" s="16"/>
      <c r="L22" s="17"/>
      <c r="M22" s="18"/>
      <c r="N22" s="18"/>
    </row>
    <row r="23" spans="1:14" s="18" customFormat="1" ht="25.2" customHeight="1" x14ac:dyDescent="0.2">
      <c r="A23" s="184"/>
      <c r="B23" s="185"/>
      <c r="C23" s="85" t="s">
        <v>12</v>
      </c>
      <c r="D23" s="83"/>
      <c r="E23" s="84" t="s">
        <v>19</v>
      </c>
      <c r="F23" s="140">
        <f t="shared" si="0"/>
        <v>1</v>
      </c>
      <c r="G23" s="144"/>
      <c r="H23" s="14"/>
      <c r="I23" s="15"/>
      <c r="J23" s="25"/>
      <c r="K23" s="16"/>
      <c r="L23" s="17"/>
    </row>
    <row r="24" spans="1:14" s="18" customFormat="1" ht="25.2" customHeight="1" x14ac:dyDescent="0.2">
      <c r="A24" s="184"/>
      <c r="B24" s="185"/>
      <c r="C24" s="85" t="s">
        <v>12</v>
      </c>
      <c r="D24" s="83"/>
      <c r="E24" s="84" t="s">
        <v>19</v>
      </c>
      <c r="F24" s="140">
        <f t="shared" si="0"/>
        <v>1</v>
      </c>
      <c r="G24" s="144"/>
      <c r="H24" s="14"/>
      <c r="I24" s="15"/>
      <c r="J24" s="25"/>
      <c r="K24" s="16"/>
      <c r="L24" s="17"/>
    </row>
    <row r="25" spans="1:14" s="18" customFormat="1" ht="25.2" customHeight="1" x14ac:dyDescent="0.2">
      <c r="A25" s="173"/>
      <c r="B25" s="174"/>
      <c r="C25" s="85" t="s">
        <v>12</v>
      </c>
      <c r="D25" s="83"/>
      <c r="E25" s="84" t="s">
        <v>19</v>
      </c>
      <c r="F25" s="141">
        <v>1</v>
      </c>
      <c r="G25" s="144"/>
      <c r="H25" s="14"/>
      <c r="I25" s="15"/>
      <c r="J25" s="25"/>
      <c r="K25" s="16"/>
      <c r="L25" s="17"/>
    </row>
    <row r="26" spans="1:14" s="18" customFormat="1" ht="25.2" customHeight="1" x14ac:dyDescent="0.2">
      <c r="A26" s="173"/>
      <c r="B26" s="174"/>
      <c r="C26" s="85" t="s">
        <v>12</v>
      </c>
      <c r="D26" s="83"/>
      <c r="E26" s="84" t="s">
        <v>19</v>
      </c>
      <c r="F26" s="141">
        <v>1</v>
      </c>
      <c r="G26" s="144"/>
      <c r="H26" s="14"/>
      <c r="I26" s="15"/>
      <c r="J26" s="25"/>
      <c r="K26" s="16"/>
      <c r="L26" s="17"/>
    </row>
    <row r="27" spans="1:14" s="18" customFormat="1" ht="25.2" customHeight="1" x14ac:dyDescent="0.2">
      <c r="A27" s="173"/>
      <c r="B27" s="174"/>
      <c r="C27" s="85" t="s">
        <v>12</v>
      </c>
      <c r="D27" s="83"/>
      <c r="E27" s="84" t="s">
        <v>19</v>
      </c>
      <c r="F27" s="141">
        <v>1</v>
      </c>
      <c r="G27" s="144"/>
      <c r="H27" s="14"/>
      <c r="I27" s="15"/>
      <c r="J27" s="25"/>
      <c r="K27" s="16"/>
      <c r="L27" s="17"/>
    </row>
    <row r="28" spans="1:14" s="18" customFormat="1" ht="25.2" customHeight="1" thickBot="1" x14ac:dyDescent="0.25">
      <c r="A28" s="184"/>
      <c r="B28" s="185"/>
      <c r="C28" s="14" t="s">
        <v>12</v>
      </c>
      <c r="D28" s="83"/>
      <c r="E28" s="84" t="s">
        <v>19</v>
      </c>
      <c r="F28" s="142">
        <f>F24</f>
        <v>1</v>
      </c>
      <c r="G28" s="145"/>
      <c r="H28" s="14"/>
      <c r="I28" s="15"/>
      <c r="J28" s="25"/>
      <c r="K28" s="16"/>
      <c r="L28" s="17"/>
    </row>
    <row r="29" spans="1:14" ht="30" customHeight="1" thickBot="1" x14ac:dyDescent="0.25">
      <c r="A29" s="186" t="s">
        <v>21</v>
      </c>
      <c r="B29" s="187"/>
      <c r="C29" s="187"/>
      <c r="D29" s="187"/>
      <c r="E29" s="187"/>
      <c r="F29" s="187"/>
      <c r="G29" s="188"/>
      <c r="H29" s="92"/>
      <c r="I29" s="88"/>
      <c r="J29" s="89" t="e">
        <f>SUM(J8:J28)</f>
        <v>#REF!</v>
      </c>
      <c r="K29" s="90" t="e">
        <f t="shared" ref="K29:L29" si="1">SUM(K8:K28)</f>
        <v>#REF!</v>
      </c>
      <c r="L29" s="91" t="e">
        <f t="shared" si="1"/>
        <v>#REF!</v>
      </c>
    </row>
    <row r="30" spans="1:14" ht="19.5" customHeight="1" x14ac:dyDescent="0.2">
      <c r="A30" s="149"/>
      <c r="B30" s="149"/>
      <c r="C30" s="149"/>
      <c r="D30" s="152"/>
      <c r="E30" s="150"/>
      <c r="F30" s="150"/>
      <c r="G30" s="149"/>
      <c r="H30" s="151"/>
      <c r="I30" s="149"/>
      <c r="J30" s="149"/>
      <c r="K30" s="149"/>
      <c r="L30" s="149"/>
    </row>
    <row r="31" spans="1:14" ht="19.5" customHeight="1" x14ac:dyDescent="0.2">
      <c r="A31" s="19"/>
      <c r="B31" s="19"/>
      <c r="C31" s="153"/>
      <c r="D31" s="153"/>
      <c r="E31" s="153"/>
      <c r="F31" s="153"/>
      <c r="G31" s="153"/>
      <c r="H31" s="21"/>
      <c r="I31" s="19"/>
      <c r="J31" s="19"/>
      <c r="K31" s="19"/>
      <c r="L31" s="19"/>
    </row>
    <row r="32" spans="1:14" ht="19.5" customHeight="1" x14ac:dyDescent="0.2">
      <c r="E32" s="22"/>
      <c r="F32" s="22"/>
    </row>
    <row r="33" spans="4:16" ht="19.5" customHeight="1" x14ac:dyDescent="0.2">
      <c r="E33" s="22"/>
      <c r="F33" s="22"/>
    </row>
    <row r="34" spans="4:16" ht="19.5" customHeight="1" x14ac:dyDescent="0.2">
      <c r="E34" s="22"/>
      <c r="F34" s="22"/>
    </row>
    <row r="35" spans="4:16" ht="19.5" customHeight="1" x14ac:dyDescent="0.2">
      <c r="D35" s="19"/>
      <c r="E35" s="20"/>
      <c r="F35" s="20"/>
    </row>
    <row r="36" spans="4:16" ht="19.5" customHeight="1" x14ac:dyDescent="0.2">
      <c r="E36" s="22"/>
      <c r="F36" s="22"/>
    </row>
    <row r="37" spans="4:16" ht="19.5" customHeight="1" x14ac:dyDescent="0.2">
      <c r="E37" s="22"/>
      <c r="F37" s="22"/>
    </row>
    <row r="38" spans="4:16" ht="19.5" customHeight="1" x14ac:dyDescent="0.2">
      <c r="D38" s="19"/>
      <c r="E38" s="20"/>
      <c r="F38" s="20"/>
    </row>
    <row r="39" spans="4:16" ht="21.6" customHeight="1" x14ac:dyDescent="0.2">
      <c r="D39" s="19"/>
      <c r="E39" s="20"/>
      <c r="F39" s="20"/>
    </row>
    <row r="40" spans="4:16" ht="19.5" customHeight="1" x14ac:dyDescent="0.2"/>
    <row r="41" spans="4:16" ht="21.75" customHeight="1" x14ac:dyDescent="0.2"/>
    <row r="44" spans="4:16" ht="20.100000000000001" customHeight="1" x14ac:dyDescent="0.2">
      <c r="M44" s="189"/>
      <c r="N44" s="189"/>
      <c r="O44" s="189"/>
      <c r="P44" s="189"/>
    </row>
    <row r="45" spans="4:16" ht="20.100000000000001" customHeight="1" x14ac:dyDescent="0.2">
      <c r="M45" s="52"/>
      <c r="N45" s="52"/>
      <c r="O45" s="139"/>
      <c r="P45" s="52"/>
    </row>
    <row r="46" spans="4:16" ht="20.100000000000001" customHeight="1" x14ac:dyDescent="0.2">
      <c r="M46" s="53"/>
      <c r="N46" s="52"/>
      <c r="O46" s="139"/>
      <c r="P46" s="52"/>
    </row>
    <row r="47" spans="4:16" ht="20.100000000000001" customHeight="1" x14ac:dyDescent="0.2">
      <c r="M47" s="52"/>
      <c r="N47" s="52"/>
      <c r="O47" s="139"/>
      <c r="P47" s="52"/>
    </row>
    <row r="48" spans="4:16" ht="20.100000000000001" customHeight="1" x14ac:dyDescent="0.2">
      <c r="M48" s="52"/>
      <c r="N48" s="52"/>
      <c r="O48" s="139"/>
      <c r="P48" s="52"/>
    </row>
    <row r="49" spans="13:16" ht="20.100000000000001" customHeight="1" x14ac:dyDescent="0.2">
      <c r="M49" s="52"/>
      <c r="N49" s="52"/>
      <c r="O49" s="139"/>
      <c r="P49" s="52"/>
    </row>
    <row r="50" spans="13:16" ht="20.100000000000001" customHeight="1" x14ac:dyDescent="0.2">
      <c r="M50" s="52"/>
      <c r="N50" s="52"/>
      <c r="O50" s="139"/>
      <c r="P50" s="52"/>
    </row>
    <row r="51" spans="13:16" ht="20.100000000000001" customHeight="1" x14ac:dyDescent="0.2">
      <c r="M51" s="52"/>
      <c r="N51" s="52"/>
      <c r="O51" s="139"/>
      <c r="P51" s="52"/>
    </row>
    <row r="52" spans="13:16" ht="20.100000000000001" customHeight="1" x14ac:dyDescent="0.2">
      <c r="M52" s="52"/>
      <c r="N52" s="52"/>
      <c r="O52" s="139"/>
      <c r="P52" s="52"/>
    </row>
    <row r="53" spans="13:16" ht="20.100000000000001" customHeight="1" x14ac:dyDescent="0.2">
      <c r="M53" s="52"/>
      <c r="N53" s="52"/>
      <c r="O53" s="139"/>
      <c r="P53" s="52"/>
    </row>
    <row r="54" spans="13:16" ht="20.100000000000001" customHeight="1" x14ac:dyDescent="0.2">
      <c r="M54" s="52"/>
      <c r="N54" s="52"/>
      <c r="O54" s="139"/>
      <c r="P54" s="52"/>
    </row>
    <row r="55" spans="13:16" ht="20.100000000000001" customHeight="1" x14ac:dyDescent="0.2">
      <c r="M55" s="52"/>
      <c r="N55" s="52"/>
      <c r="O55" s="139"/>
      <c r="P55" s="52"/>
    </row>
    <row r="56" spans="13:16" ht="20.100000000000001" customHeight="1" x14ac:dyDescent="0.2">
      <c r="M56" s="52"/>
      <c r="N56" s="52"/>
      <c r="O56" s="139"/>
      <c r="P56" s="52"/>
    </row>
    <row r="57" spans="13:16" ht="20.100000000000001" customHeight="1" x14ac:dyDescent="0.2">
      <c r="M57" s="52"/>
      <c r="N57" s="52"/>
      <c r="O57" s="139"/>
      <c r="P57" s="52"/>
    </row>
    <row r="58" spans="13:16" ht="20.100000000000001" customHeight="1" x14ac:dyDescent="0.2">
      <c r="M58" s="52"/>
      <c r="N58" s="52"/>
      <c r="O58" s="139"/>
      <c r="P58" s="52"/>
    </row>
    <row r="59" spans="13:16" ht="20.100000000000001" customHeight="1" x14ac:dyDescent="0.2">
      <c r="M59" s="52"/>
      <c r="N59" s="52"/>
      <c r="O59" s="139"/>
      <c r="P59" s="52"/>
    </row>
    <row r="60" spans="13:16" ht="20.100000000000001" customHeight="1" x14ac:dyDescent="0.2">
      <c r="M60" s="52"/>
      <c r="N60" s="52"/>
      <c r="O60" s="139"/>
      <c r="P60" s="52"/>
    </row>
    <row r="61" spans="13:16" ht="20.100000000000001" customHeight="1" x14ac:dyDescent="0.2">
      <c r="M61" s="52"/>
      <c r="N61" s="52"/>
      <c r="O61" s="139"/>
      <c r="P61" s="52"/>
    </row>
    <row r="62" spans="13:16" ht="20.100000000000001" customHeight="1" x14ac:dyDescent="0.2">
      <c r="M62" s="52"/>
      <c r="N62" s="52"/>
      <c r="O62" s="139"/>
      <c r="P62" s="52"/>
    </row>
    <row r="63" spans="13:16" ht="20.100000000000001" customHeight="1" x14ac:dyDescent="0.2">
      <c r="M63" s="52"/>
      <c r="N63" s="52"/>
      <c r="O63" s="139"/>
      <c r="P63" s="52"/>
    </row>
    <row r="64" spans="13:16" ht="20.100000000000001" customHeight="1" x14ac:dyDescent="0.2">
      <c r="M64" s="52"/>
      <c r="N64" s="52"/>
      <c r="O64" s="139"/>
      <c r="P64" s="52"/>
    </row>
    <row r="65" spans="13:16" ht="20.100000000000001" customHeight="1" x14ac:dyDescent="0.2">
      <c r="M65" s="52"/>
      <c r="N65" s="52"/>
      <c r="O65" s="139"/>
      <c r="P65" s="52"/>
    </row>
    <row r="66" spans="13:16" ht="20.100000000000001" customHeight="1" x14ac:dyDescent="0.2">
      <c r="M66" s="52"/>
      <c r="N66" s="52"/>
      <c r="O66" s="139"/>
      <c r="P66" s="52"/>
    </row>
    <row r="67" spans="13:16" ht="20.100000000000001" customHeight="1" x14ac:dyDescent="0.2">
      <c r="M67" s="52"/>
      <c r="N67" s="52"/>
      <c r="O67" s="139"/>
      <c r="P67" s="52"/>
    </row>
    <row r="68" spans="13:16" ht="20.100000000000001" customHeight="1" x14ac:dyDescent="0.2">
      <c r="M68" s="52"/>
      <c r="N68" s="52"/>
      <c r="O68" s="139"/>
      <c r="P68" s="52"/>
    </row>
    <row r="69" spans="13:16" ht="20.100000000000001" customHeight="1" x14ac:dyDescent="0.2">
      <c r="M69" s="52"/>
      <c r="N69" s="52"/>
      <c r="O69" s="139"/>
      <c r="P69" s="52"/>
    </row>
    <row r="70" spans="13:16" ht="20.100000000000001" customHeight="1" x14ac:dyDescent="0.2">
      <c r="M70" s="52"/>
      <c r="N70" s="52"/>
      <c r="O70" s="139"/>
      <c r="P70" s="52"/>
    </row>
    <row r="71" spans="13:16" ht="20.100000000000001" customHeight="1" x14ac:dyDescent="0.2">
      <c r="M71" s="52"/>
      <c r="N71" s="52"/>
      <c r="O71" s="139"/>
      <c r="P71" s="52"/>
    </row>
    <row r="72" spans="13:16" ht="20.100000000000001" customHeight="1" x14ac:dyDescent="0.2">
      <c r="M72" s="52"/>
      <c r="N72" s="52"/>
      <c r="O72" s="139"/>
      <c r="P72" s="52"/>
    </row>
    <row r="73" spans="13:16" ht="20.100000000000001" customHeight="1" x14ac:dyDescent="0.2">
      <c r="M73" s="52"/>
      <c r="N73" s="52"/>
      <c r="O73" s="139"/>
      <c r="P73" s="52"/>
    </row>
    <row r="74" spans="13:16" ht="20.100000000000001" customHeight="1" x14ac:dyDescent="0.2">
      <c r="M74" s="52"/>
      <c r="N74" s="52"/>
      <c r="O74" s="139"/>
      <c r="P74" s="52"/>
    </row>
    <row r="75" spans="13:16" ht="20.100000000000001" customHeight="1" x14ac:dyDescent="0.2">
      <c r="M75" s="52"/>
      <c r="N75" s="52"/>
      <c r="O75" s="139"/>
      <c r="P75" s="52"/>
    </row>
    <row r="76" spans="13:16" ht="20.100000000000001" customHeight="1" x14ac:dyDescent="0.2">
      <c r="M76" s="52"/>
      <c r="N76" s="52"/>
      <c r="O76" s="139"/>
      <c r="P76" s="52"/>
    </row>
    <row r="77" spans="13:16" ht="20.100000000000001" customHeight="1" x14ac:dyDescent="0.2">
      <c r="M77" s="52"/>
      <c r="N77" s="52"/>
      <c r="O77" s="139"/>
      <c r="P77" s="52"/>
    </row>
    <row r="78" spans="13:16" ht="20.100000000000001" customHeight="1" x14ac:dyDescent="0.2">
      <c r="M78" s="52"/>
      <c r="N78" s="52"/>
      <c r="O78" s="139"/>
      <c r="P78" s="52"/>
    </row>
    <row r="79" spans="13:16" ht="20.100000000000001" customHeight="1" x14ac:dyDescent="0.2">
      <c r="M79" s="52"/>
      <c r="N79" s="52"/>
      <c r="O79" s="52"/>
      <c r="P79" s="52"/>
    </row>
    <row r="80" spans="13:16" ht="20.100000000000001" customHeight="1" x14ac:dyDescent="0.2">
      <c r="M80" s="52"/>
      <c r="N80" s="52"/>
      <c r="O80" s="52"/>
      <c r="P80" s="52"/>
    </row>
  </sheetData>
  <sheetProtection sheet="1"/>
  <mergeCells count="32">
    <mergeCell ref="A28:B28"/>
    <mergeCell ref="A29:G29"/>
    <mergeCell ref="M44:P44"/>
    <mergeCell ref="A22:B22"/>
    <mergeCell ref="A23:B23"/>
    <mergeCell ref="A24:B24"/>
    <mergeCell ref="A25:B25"/>
    <mergeCell ref="A26:B26"/>
    <mergeCell ref="A27:B27"/>
    <mergeCell ref="A21:B21"/>
    <mergeCell ref="A10:B10"/>
    <mergeCell ref="A11:B11"/>
    <mergeCell ref="A12:B12"/>
    <mergeCell ref="A13:B13"/>
    <mergeCell ref="A14:B14"/>
    <mergeCell ref="A15:B15"/>
    <mergeCell ref="A16:B16"/>
    <mergeCell ref="A17:B17"/>
    <mergeCell ref="A18:B18"/>
    <mergeCell ref="A19:B19"/>
    <mergeCell ref="A20:B20"/>
    <mergeCell ref="A7:C7"/>
    <mergeCell ref="D7:E7"/>
    <mergeCell ref="A8:B8"/>
    <mergeCell ref="A9:B9"/>
    <mergeCell ref="A2:L2"/>
    <mergeCell ref="A3:L3"/>
    <mergeCell ref="A4:L4"/>
    <mergeCell ref="A5:C5"/>
    <mergeCell ref="D5:L5"/>
    <mergeCell ref="A6:C6"/>
    <mergeCell ref="D6:L6"/>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tabColor theme="4" tint="0.39997558519241921"/>
  </sheetPr>
  <dimension ref="A1:AQ51"/>
  <sheetViews>
    <sheetView workbookViewId="0"/>
  </sheetViews>
  <sheetFormatPr defaultColWidth="11.33203125" defaultRowHeight="13.2" x14ac:dyDescent="0.2"/>
  <cols>
    <col min="1" max="1" width="17.777343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15" width="10.6640625" style="4" customWidth="1"/>
    <col min="16" max="43" width="10.6640625" style="4" hidden="1" customWidth="1"/>
    <col min="44" max="45" width="10.6640625" style="4" customWidth="1"/>
    <col min="46"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40" t="e">
        <f>"作　業　日　報　兼　直　接　人　件　費　個　別　明　細　表　（"&amp;AK7&amp;"年"&amp;AK8&amp;"月支払分）"</f>
        <v>#REF!</v>
      </c>
      <c r="E1" s="240"/>
      <c r="F1" s="240"/>
      <c r="G1" s="240"/>
      <c r="H1" s="240"/>
      <c r="I1" s="240"/>
      <c r="J1" s="240"/>
      <c r="K1" s="240"/>
      <c r="L1" s="240"/>
      <c r="M1" s="240"/>
      <c r="N1" s="240"/>
      <c r="O1" s="240"/>
      <c r="AE1" s="236" t="s">
        <v>59</v>
      </c>
      <c r="AF1" s="36" t="s">
        <v>35</v>
      </c>
      <c r="AG1" s="37" t="e">
        <f>#REF!</f>
        <v>#REF!</v>
      </c>
      <c r="AH1" s="37" t="e">
        <f>#REF!</f>
        <v>#REF!</v>
      </c>
      <c r="AI1" s="35"/>
      <c r="AJ1" s="38" t="s">
        <v>12</v>
      </c>
      <c r="AK1" s="39" t="e">
        <f>#REF!</f>
        <v>#REF!</v>
      </c>
      <c r="AL1" s="35"/>
      <c r="AM1" s="35"/>
      <c r="AN1" s="38" t="s">
        <v>34</v>
      </c>
      <c r="AO1" s="40" t="str">
        <f ca="1">RIGHT(CELL("filename",A1),LEN(CELL("filename",A1))-FIND("]",CELL("filename",A1)))</f>
        <v>2021年10月作業分</v>
      </c>
      <c r="AP1" s="26"/>
      <c r="AQ1" s="27"/>
    </row>
    <row r="2" spans="1:43" ht="24.75" customHeight="1" x14ac:dyDescent="0.2">
      <c r="C2" s="86"/>
      <c r="D2" s="240"/>
      <c r="E2" s="240"/>
      <c r="F2" s="240"/>
      <c r="G2" s="240"/>
      <c r="H2" s="240"/>
      <c r="I2" s="240"/>
      <c r="J2" s="240"/>
      <c r="K2" s="240"/>
      <c r="L2" s="240"/>
      <c r="M2" s="240"/>
      <c r="N2" s="240"/>
      <c r="O2" s="240"/>
      <c r="AE2" s="236"/>
      <c r="AF2" s="36"/>
      <c r="AG2" s="37" t="e">
        <f>#REF!</f>
        <v>#REF!</v>
      </c>
      <c r="AH2" s="37" t="e">
        <f>#REF!</f>
        <v>#REF!</v>
      </c>
      <c r="AI2" s="35"/>
      <c r="AJ2" s="38" t="s">
        <v>13</v>
      </c>
      <c r="AK2" s="39" t="e">
        <f>#REF!</f>
        <v>#REF!</v>
      </c>
      <c r="AL2" s="35"/>
      <c r="AM2" s="35"/>
      <c r="AN2" s="35"/>
      <c r="AO2" s="41"/>
    </row>
    <row r="3" spans="1:43" ht="27.75" customHeight="1" x14ac:dyDescent="0.2">
      <c r="A3" s="3" t="s">
        <v>9</v>
      </c>
      <c r="B3" s="237" t="e">
        <f>#REF!</f>
        <v>#REF!</v>
      </c>
      <c r="C3" s="237"/>
      <c r="D3" s="237"/>
      <c r="E3" s="28"/>
      <c r="F3" s="28"/>
      <c r="G3" s="28"/>
      <c r="H3" s="28"/>
      <c r="I3" s="28"/>
      <c r="J3" s="28"/>
      <c r="K3" s="28"/>
      <c r="L3" s="28"/>
      <c r="M3" s="28"/>
      <c r="N3" s="28"/>
      <c r="AE3" s="236"/>
      <c r="AF3" s="36" t="s">
        <v>31</v>
      </c>
      <c r="AG3" s="37" t="e">
        <f>#REF!</f>
        <v>#REF!</v>
      </c>
      <c r="AH3" s="37" t="e">
        <f>#REF!</f>
        <v>#REF!</v>
      </c>
      <c r="AI3" s="35"/>
      <c r="AJ3" s="38" t="s">
        <v>48</v>
      </c>
      <c r="AK3" s="42" t="e">
        <f>DATE($AK$1,AK2-1,AG6+1)</f>
        <v>#REF!</v>
      </c>
      <c r="AL3" s="35"/>
      <c r="AM3" s="35"/>
      <c r="AN3" s="35"/>
      <c r="AO3" s="41"/>
    </row>
    <row r="4" spans="1:43" ht="27.75" customHeight="1" x14ac:dyDescent="0.2">
      <c r="A4" s="5" t="s">
        <v>2</v>
      </c>
      <c r="B4" s="238" t="e">
        <f>#REF!</f>
        <v>#REF!</v>
      </c>
      <c r="C4" s="238"/>
      <c r="D4" s="238"/>
      <c r="E4" s="110"/>
      <c r="F4" s="110"/>
      <c r="G4" s="110"/>
      <c r="AE4" s="236"/>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9" t="e">
        <f>IF(#REF!="","",#REF!)</f>
        <v>#REF!</v>
      </c>
      <c r="C5" s="239"/>
      <c r="D5" s="239"/>
      <c r="E5" s="110"/>
      <c r="F5" s="110"/>
      <c r="G5" s="110"/>
      <c r="AE5" s="236"/>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8" t="s">
        <v>64</v>
      </c>
      <c r="AJ6" s="218"/>
      <c r="AK6" s="109" t="e">
        <f>#REF!</f>
        <v>#REF!</v>
      </c>
    </row>
    <row r="7" spans="1:43" s="79" customFormat="1" ht="24" customHeight="1" x14ac:dyDescent="0.2">
      <c r="A7" s="204" t="s">
        <v>7</v>
      </c>
      <c r="B7" s="206" t="s">
        <v>6</v>
      </c>
      <c r="C7" s="206"/>
      <c r="D7" s="206"/>
      <c r="E7" s="208" t="s">
        <v>5</v>
      </c>
      <c r="F7" s="209"/>
      <c r="G7" s="209"/>
      <c r="H7" s="210"/>
      <c r="I7" s="216" t="s">
        <v>63</v>
      </c>
      <c r="J7" s="216" t="s">
        <v>62</v>
      </c>
      <c r="K7" s="208" t="s">
        <v>4</v>
      </c>
      <c r="L7" s="210"/>
      <c r="M7" s="241" t="s">
        <v>67</v>
      </c>
      <c r="N7" s="220"/>
      <c r="O7" s="226" t="s">
        <v>24</v>
      </c>
      <c r="P7" s="228" t="s">
        <v>43</v>
      </c>
      <c r="Q7" s="225" t="s">
        <v>29</v>
      </c>
      <c r="R7" s="225" t="s">
        <v>30</v>
      </c>
      <c r="S7" s="225" t="s">
        <v>44</v>
      </c>
      <c r="T7" s="225"/>
      <c r="U7" s="225" t="s">
        <v>42</v>
      </c>
      <c r="V7" s="225"/>
      <c r="W7" s="225" t="s">
        <v>45</v>
      </c>
      <c r="X7" s="221" t="s">
        <v>46</v>
      </c>
      <c r="Y7" s="112"/>
      <c r="Z7" s="112"/>
      <c r="AJ7" s="79" t="s">
        <v>66</v>
      </c>
      <c r="AK7" s="80" t="e">
        <f>IF(#REF!="当月",#REF!,#REF!)</f>
        <v>#REF!</v>
      </c>
    </row>
    <row r="8" spans="1:43" s="79" customFormat="1" ht="24" customHeight="1" thickBot="1" x14ac:dyDescent="0.25">
      <c r="A8" s="205"/>
      <c r="B8" s="207"/>
      <c r="C8" s="207"/>
      <c r="D8" s="207"/>
      <c r="E8" s="211"/>
      <c r="F8" s="212"/>
      <c r="G8" s="212"/>
      <c r="H8" s="213"/>
      <c r="I8" s="217"/>
      <c r="J8" s="217"/>
      <c r="K8" s="214"/>
      <c r="L8" s="215"/>
      <c r="M8" s="132" t="s">
        <v>68</v>
      </c>
      <c r="N8" s="133" t="s">
        <v>71</v>
      </c>
      <c r="O8" s="227"/>
      <c r="P8" s="228"/>
      <c r="Q8" s="225"/>
      <c r="R8" s="225"/>
      <c r="S8" s="225"/>
      <c r="T8" s="225"/>
      <c r="U8" s="225"/>
      <c r="V8" s="225"/>
      <c r="W8" s="225"/>
      <c r="X8" s="221"/>
      <c r="Y8" s="112"/>
      <c r="Z8" s="112"/>
      <c r="AJ8" s="79" t="s">
        <v>65</v>
      </c>
      <c r="AK8" s="80" t="e">
        <f>IF(#REF!="当月",#REF!,#REF!)</f>
        <v>#REF!</v>
      </c>
    </row>
    <row r="9" spans="1:43" ht="46.2"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2"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2"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2"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2"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2"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2"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2"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2"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2"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2"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2"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2"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2"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2"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2"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2"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2"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2"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2"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2"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2"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2"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2"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2"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2"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2"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9"/>
      <c r="C36" s="230"/>
      <c r="D36" s="231"/>
      <c r="E36" s="232">
        <f>SUM(E9:E35)+SUM(G9:G35)/60</f>
        <v>0</v>
      </c>
      <c r="F36" s="233"/>
      <c r="G36" s="234" t="s">
        <v>1</v>
      </c>
      <c r="H36" s="235"/>
      <c r="I36" s="107"/>
      <c r="J36" s="108"/>
      <c r="K36" s="56">
        <f>SUM(K9:K35)</f>
        <v>0</v>
      </c>
      <c r="L36" s="134" t="s">
        <v>0</v>
      </c>
      <c r="M36" s="135"/>
      <c r="N36" s="222"/>
      <c r="O36" s="224"/>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D9:D35 B9:B35" xr:uid="{00000000-0002-0000-0900-000000000000}">
      <formula1>0</formula1>
      <formula2>0.999305555555556</formula2>
    </dataValidation>
    <dataValidation type="list" allowBlank="1" showInputMessage="1" showErrorMessage="1" sqref="N9:N32" xr:uid="{00000000-0002-0000-0900-000001000000}">
      <formula1>$AG$11:$AG$32</formula1>
    </dataValidation>
    <dataValidation type="list" allowBlank="1" showInputMessage="1" showErrorMessage="1" sqref="M9:M35" xr:uid="{00000000-0002-0000-0900-000002000000}">
      <formula1>$AF$11:$AF$20</formula1>
    </dataValidation>
    <dataValidation type="list" allowBlank="1" showInputMessage="1" showErrorMessage="1" sqref="N33:N35" xr:uid="{00000000-0002-0000-0900-000003000000}">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tabColor theme="4" tint="0.39997558519241921"/>
  </sheetPr>
  <dimension ref="A1:AQ51"/>
  <sheetViews>
    <sheetView workbookViewId="0"/>
  </sheetViews>
  <sheetFormatPr defaultColWidth="11.33203125" defaultRowHeight="13.2" x14ac:dyDescent="0.2"/>
  <cols>
    <col min="1" max="1" width="18.777343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7.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40" t="e">
        <f>"作　業　日　報　兼　直　接　人　件　費　個　別　明　細　表　（"&amp;AK7&amp;"年"&amp;AK8&amp;"月支払分）"</f>
        <v>#REF!</v>
      </c>
      <c r="E1" s="240"/>
      <c r="F1" s="240"/>
      <c r="G1" s="240"/>
      <c r="H1" s="240"/>
      <c r="I1" s="240"/>
      <c r="J1" s="240"/>
      <c r="K1" s="240"/>
      <c r="L1" s="240"/>
      <c r="M1" s="240"/>
      <c r="N1" s="240"/>
      <c r="O1" s="240"/>
      <c r="AE1" s="236" t="s">
        <v>59</v>
      </c>
      <c r="AF1" s="36" t="s">
        <v>35</v>
      </c>
      <c r="AG1" s="37" t="e">
        <f>#REF!</f>
        <v>#REF!</v>
      </c>
      <c r="AH1" s="37" t="e">
        <f>#REF!</f>
        <v>#REF!</v>
      </c>
      <c r="AI1" s="35"/>
      <c r="AJ1" s="38" t="s">
        <v>12</v>
      </c>
      <c r="AK1" s="39" t="e">
        <f>#REF!</f>
        <v>#REF!</v>
      </c>
      <c r="AL1" s="35"/>
      <c r="AM1" s="35"/>
      <c r="AN1" s="38" t="s">
        <v>34</v>
      </c>
      <c r="AO1" s="40" t="str">
        <f ca="1">RIGHT(CELL("filename",A1),LEN(CELL("filename",A1))-FIND("]",CELL("filename",A1)))</f>
        <v>2021年11月作業分</v>
      </c>
      <c r="AP1" s="26"/>
      <c r="AQ1" s="27"/>
    </row>
    <row r="2" spans="1:43" ht="24.75" customHeight="1" x14ac:dyDescent="0.2">
      <c r="C2" s="86"/>
      <c r="D2" s="240"/>
      <c r="E2" s="240"/>
      <c r="F2" s="240"/>
      <c r="G2" s="240"/>
      <c r="H2" s="240"/>
      <c r="I2" s="240"/>
      <c r="J2" s="240"/>
      <c r="K2" s="240"/>
      <c r="L2" s="240"/>
      <c r="M2" s="240"/>
      <c r="N2" s="240"/>
      <c r="O2" s="240"/>
      <c r="AE2" s="236"/>
      <c r="AF2" s="36"/>
      <c r="AG2" s="37" t="e">
        <f>#REF!</f>
        <v>#REF!</v>
      </c>
      <c r="AH2" s="37" t="e">
        <f>#REF!</f>
        <v>#REF!</v>
      </c>
      <c r="AI2" s="35"/>
      <c r="AJ2" s="38" t="s">
        <v>13</v>
      </c>
      <c r="AK2" s="39" t="e">
        <f>#REF!</f>
        <v>#REF!</v>
      </c>
      <c r="AL2" s="35"/>
      <c r="AM2" s="35"/>
      <c r="AN2" s="35"/>
      <c r="AO2" s="41"/>
    </row>
    <row r="3" spans="1:43" ht="27.75" customHeight="1" x14ac:dyDescent="0.2">
      <c r="A3" s="3" t="s">
        <v>9</v>
      </c>
      <c r="B3" s="237" t="e">
        <f>#REF!</f>
        <v>#REF!</v>
      </c>
      <c r="C3" s="237"/>
      <c r="D3" s="237"/>
      <c r="E3" s="28"/>
      <c r="F3" s="28"/>
      <c r="G3" s="28"/>
      <c r="H3" s="28"/>
      <c r="I3" s="28"/>
      <c r="J3" s="28"/>
      <c r="K3" s="28"/>
      <c r="L3" s="28"/>
      <c r="M3" s="28"/>
      <c r="N3" s="28"/>
      <c r="AE3" s="236"/>
      <c r="AF3" s="36" t="s">
        <v>31</v>
      </c>
      <c r="AG3" s="37" t="e">
        <f>#REF!</f>
        <v>#REF!</v>
      </c>
      <c r="AH3" s="37" t="e">
        <f>#REF!</f>
        <v>#REF!</v>
      </c>
      <c r="AI3" s="35"/>
      <c r="AJ3" s="38" t="s">
        <v>48</v>
      </c>
      <c r="AK3" s="42" t="e">
        <f>DATE($AK$1,AK2-1,AG6+1)</f>
        <v>#REF!</v>
      </c>
      <c r="AL3" s="35"/>
      <c r="AM3" s="35"/>
      <c r="AN3" s="35"/>
      <c r="AO3" s="41"/>
    </row>
    <row r="4" spans="1:43" ht="27.75" customHeight="1" x14ac:dyDescent="0.2">
      <c r="A4" s="5" t="s">
        <v>2</v>
      </c>
      <c r="B4" s="238" t="e">
        <f>#REF!</f>
        <v>#REF!</v>
      </c>
      <c r="C4" s="238"/>
      <c r="D4" s="238"/>
      <c r="E4" s="110"/>
      <c r="F4" s="110"/>
      <c r="G4" s="110"/>
      <c r="AE4" s="236"/>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9" t="e">
        <f>IF(#REF!="","",#REF!)</f>
        <v>#REF!</v>
      </c>
      <c r="C5" s="239"/>
      <c r="D5" s="239"/>
      <c r="E5" s="110"/>
      <c r="F5" s="110"/>
      <c r="G5" s="110"/>
      <c r="AE5" s="236"/>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8" t="s">
        <v>64</v>
      </c>
      <c r="AJ6" s="218"/>
      <c r="AK6" s="109" t="e">
        <f>#REF!</f>
        <v>#REF!</v>
      </c>
    </row>
    <row r="7" spans="1:43" s="79" customFormat="1" ht="24" customHeight="1" x14ac:dyDescent="0.2">
      <c r="A7" s="204" t="s">
        <v>7</v>
      </c>
      <c r="B7" s="206" t="s">
        <v>6</v>
      </c>
      <c r="C7" s="206"/>
      <c r="D7" s="206"/>
      <c r="E7" s="208" t="s">
        <v>5</v>
      </c>
      <c r="F7" s="209"/>
      <c r="G7" s="209"/>
      <c r="H7" s="210"/>
      <c r="I7" s="216" t="s">
        <v>63</v>
      </c>
      <c r="J7" s="216" t="s">
        <v>62</v>
      </c>
      <c r="K7" s="208" t="s">
        <v>4</v>
      </c>
      <c r="L7" s="210"/>
      <c r="M7" s="241" t="s">
        <v>67</v>
      </c>
      <c r="N7" s="220"/>
      <c r="O7" s="226" t="s">
        <v>24</v>
      </c>
      <c r="P7" s="228" t="s">
        <v>43</v>
      </c>
      <c r="Q7" s="225" t="s">
        <v>29</v>
      </c>
      <c r="R7" s="225" t="s">
        <v>30</v>
      </c>
      <c r="S7" s="225" t="s">
        <v>44</v>
      </c>
      <c r="T7" s="225"/>
      <c r="U7" s="225" t="s">
        <v>42</v>
      </c>
      <c r="V7" s="225"/>
      <c r="W7" s="225" t="s">
        <v>45</v>
      </c>
      <c r="X7" s="221" t="s">
        <v>46</v>
      </c>
      <c r="Y7" s="112"/>
      <c r="Z7" s="112"/>
      <c r="AJ7" s="79" t="s">
        <v>66</v>
      </c>
      <c r="AK7" s="80" t="e">
        <f>IF(#REF!="当月",#REF!,#REF!)</f>
        <v>#REF!</v>
      </c>
    </row>
    <row r="8" spans="1:43" s="79" customFormat="1" ht="24" customHeight="1" thickBot="1" x14ac:dyDescent="0.25">
      <c r="A8" s="205"/>
      <c r="B8" s="207"/>
      <c r="C8" s="207"/>
      <c r="D8" s="207"/>
      <c r="E8" s="211"/>
      <c r="F8" s="212"/>
      <c r="G8" s="212"/>
      <c r="H8" s="213"/>
      <c r="I8" s="217"/>
      <c r="J8" s="217"/>
      <c r="K8" s="214"/>
      <c r="L8" s="215"/>
      <c r="M8" s="132" t="s">
        <v>68</v>
      </c>
      <c r="N8" s="133" t="s">
        <v>71</v>
      </c>
      <c r="O8" s="227"/>
      <c r="P8" s="228"/>
      <c r="Q8" s="225"/>
      <c r="R8" s="225"/>
      <c r="S8" s="225"/>
      <c r="T8" s="225"/>
      <c r="U8" s="225"/>
      <c r="V8" s="225"/>
      <c r="W8" s="225"/>
      <c r="X8" s="221"/>
      <c r="Y8" s="112"/>
      <c r="Z8" s="112"/>
      <c r="AJ8" s="79" t="s">
        <v>65</v>
      </c>
      <c r="AK8" s="80" t="e">
        <f>IF(#REF!="当月",#REF!,#REF!)</f>
        <v>#REF!</v>
      </c>
    </row>
    <row r="9" spans="1:43" ht="46.2"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2"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2"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2"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2"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2"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2"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2"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2"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2"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2"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2"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2"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2"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2"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2"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2"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2"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2"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2"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2"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2"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2"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2"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2"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115" t="s">
        <v>0</v>
      </c>
      <c r="M33" s="136"/>
      <c r="N33" s="128"/>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2"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115" t="s">
        <v>0</v>
      </c>
      <c r="M34" s="118"/>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2"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137" t="s">
        <v>58</v>
      </c>
      <c r="M35" s="123"/>
      <c r="N35" s="13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9"/>
      <c r="C36" s="230"/>
      <c r="D36" s="231"/>
      <c r="E36" s="232">
        <f>SUM(E9:E35)+SUM(G9:G35)/60</f>
        <v>0</v>
      </c>
      <c r="F36" s="233"/>
      <c r="G36" s="234" t="s">
        <v>1</v>
      </c>
      <c r="H36" s="235"/>
      <c r="I36" s="107"/>
      <c r="J36" s="108"/>
      <c r="K36" s="56">
        <f>SUM(K9:K35)</f>
        <v>0</v>
      </c>
      <c r="L36" s="134" t="s">
        <v>0</v>
      </c>
      <c r="M36" s="135"/>
      <c r="N36" s="222"/>
      <c r="O36" s="224"/>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D9:D35 B9:B35" xr:uid="{00000000-0002-0000-0A00-000000000000}">
      <formula1>0</formula1>
      <formula2>0.999305555555556</formula2>
    </dataValidation>
    <dataValidation type="list" allowBlank="1" showInputMessage="1" showErrorMessage="1" sqref="N9:N32" xr:uid="{00000000-0002-0000-0A00-000001000000}">
      <formula1>$AG$11:$AG$31</formula1>
    </dataValidation>
    <dataValidation type="list" allowBlank="1" showInputMessage="1" showErrorMessage="1" sqref="N33:N35" xr:uid="{00000000-0002-0000-0A00-000002000000}">
      <formula1>$AG$11:$AG$16</formula1>
    </dataValidation>
    <dataValidation type="list" allowBlank="1" showInputMessage="1" showErrorMessage="1" sqref="M9:M35" xr:uid="{00000000-0002-0000-0A00-000003000000}">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78"/>
  <sheetViews>
    <sheetView tabSelected="1" workbookViewId="0">
      <selection activeCell="E9" sqref="E9"/>
    </sheetView>
  </sheetViews>
  <sheetFormatPr defaultColWidth="9" defaultRowHeight="20.100000000000001" customHeight="1" x14ac:dyDescent="0.2"/>
  <cols>
    <col min="1" max="3" width="5" style="22" customWidth="1"/>
    <col min="4" max="4" width="6.6640625" style="22" customWidth="1"/>
    <col min="5" max="5" width="3.44140625" style="23" customWidth="1"/>
    <col min="6" max="6" width="11.77734375" style="22" customWidth="1"/>
    <col min="7" max="7" width="11.77734375" style="24" customWidth="1"/>
    <col min="8" max="8" width="12.6640625" style="22" customWidth="1"/>
    <col min="9" max="9" width="10.6640625" style="22" customWidth="1"/>
    <col min="10" max="11" width="15.6640625" style="22" customWidth="1"/>
    <col min="12" max="12" width="9" style="12" customWidth="1"/>
    <col min="13" max="16384" width="9" style="12"/>
  </cols>
  <sheetData>
    <row r="1" spans="1:11" ht="20.100000000000001" customHeight="1" x14ac:dyDescent="0.2">
      <c r="A1" s="4"/>
    </row>
    <row r="2" spans="1:11" ht="20.100000000000001" customHeight="1" x14ac:dyDescent="0.2">
      <c r="A2" s="175" t="s">
        <v>83</v>
      </c>
      <c r="B2" s="175"/>
      <c r="C2" s="175"/>
      <c r="D2" s="175"/>
      <c r="E2" s="175"/>
      <c r="F2" s="175"/>
      <c r="G2" s="175"/>
      <c r="H2" s="175"/>
      <c r="I2" s="175"/>
      <c r="J2" s="175"/>
      <c r="K2" s="175"/>
    </row>
    <row r="3" spans="1:11" ht="23.25" customHeight="1" x14ac:dyDescent="0.2">
      <c r="A3" s="176" t="s">
        <v>81</v>
      </c>
      <c r="B3" s="176"/>
      <c r="C3" s="176"/>
      <c r="D3" s="176"/>
      <c r="E3" s="176"/>
      <c r="F3" s="177"/>
      <c r="G3" s="177"/>
      <c r="H3" s="177"/>
      <c r="I3" s="177"/>
      <c r="J3" s="177"/>
      <c r="K3" s="177"/>
    </row>
    <row r="4" spans="1:11" ht="23.25" customHeight="1" x14ac:dyDescent="0.2">
      <c r="A4" s="178" t="s">
        <v>82</v>
      </c>
      <c r="B4" s="178"/>
      <c r="C4" s="178"/>
      <c r="D4" s="178"/>
      <c r="E4" s="178"/>
      <c r="F4" s="179"/>
      <c r="G4" s="179"/>
      <c r="H4" s="179"/>
      <c r="I4" s="179"/>
      <c r="J4" s="179"/>
      <c r="K4" s="179"/>
    </row>
    <row r="5" spans="1:11" ht="29.25" customHeight="1" x14ac:dyDescent="0.2">
      <c r="A5" s="194" t="s">
        <v>75</v>
      </c>
      <c r="B5" s="194"/>
      <c r="C5" s="194"/>
      <c r="D5" s="195"/>
      <c r="E5" s="196"/>
      <c r="F5" s="196"/>
      <c r="G5" s="196"/>
      <c r="H5" s="196"/>
      <c r="I5" s="196"/>
      <c r="J5" s="196"/>
      <c r="K5" s="197"/>
    </row>
    <row r="6" spans="1:11" ht="29.25" customHeight="1" x14ac:dyDescent="0.2">
      <c r="A6" s="194" t="s">
        <v>79</v>
      </c>
      <c r="B6" s="194"/>
      <c r="C6" s="194"/>
      <c r="D6" s="195"/>
      <c r="E6" s="196"/>
      <c r="F6" s="196"/>
      <c r="G6" s="196"/>
      <c r="H6" s="196"/>
      <c r="I6" s="196"/>
      <c r="J6" s="196"/>
      <c r="K6" s="197"/>
    </row>
    <row r="7" spans="1:11" s="13" customFormat="1" ht="60" customHeight="1" x14ac:dyDescent="0.2">
      <c r="A7" s="166" t="s">
        <v>12</v>
      </c>
      <c r="B7" s="167"/>
      <c r="C7" s="168"/>
      <c r="D7" s="169" t="s">
        <v>61</v>
      </c>
      <c r="E7" s="170"/>
      <c r="F7" s="97" t="s">
        <v>14</v>
      </c>
      <c r="G7" s="94" t="s">
        <v>80</v>
      </c>
      <c r="H7" s="95" t="s">
        <v>15</v>
      </c>
      <c r="I7" s="93" t="s">
        <v>16</v>
      </c>
      <c r="J7" s="96" t="s">
        <v>17</v>
      </c>
      <c r="K7" s="93" t="s">
        <v>18</v>
      </c>
    </row>
    <row r="8" spans="1:11" s="18" customFormat="1" ht="25.2" customHeight="1" x14ac:dyDescent="0.2">
      <c r="A8" s="192"/>
      <c r="B8" s="193"/>
      <c r="C8" s="156" t="s">
        <v>12</v>
      </c>
      <c r="D8" s="163"/>
      <c r="E8" s="147" t="s">
        <v>19</v>
      </c>
      <c r="F8" s="160"/>
      <c r="G8" s="198">
        <f>MIN($F$8:$F$26)</f>
        <v>0</v>
      </c>
      <c r="H8" s="201" t="str">
        <f>IF(F8="","",LOOKUP(G8,報酬月額テーブル!$A$2:$A$27,報酬月額テーブル!$C$2:$C$27))</f>
        <v/>
      </c>
      <c r="I8" s="165"/>
      <c r="J8" s="16">
        <f>IFERROR($H$8*I8,0)</f>
        <v>0</v>
      </c>
      <c r="K8" s="17">
        <f>MIN(J8,F8)</f>
        <v>0</v>
      </c>
    </row>
    <row r="9" spans="1:11" s="18" customFormat="1" ht="25.2" customHeight="1" x14ac:dyDescent="0.2">
      <c r="A9" s="192"/>
      <c r="B9" s="193"/>
      <c r="C9" s="85" t="s">
        <v>12</v>
      </c>
      <c r="D9" s="163"/>
      <c r="E9" s="147" t="s">
        <v>19</v>
      </c>
      <c r="F9" s="160"/>
      <c r="G9" s="199"/>
      <c r="H9" s="202"/>
      <c r="I9" s="165"/>
      <c r="J9" s="16">
        <f t="shared" ref="J9:J26" si="0">IFERROR($H$8*I9,0)</f>
        <v>0</v>
      </c>
      <c r="K9" s="17">
        <f t="shared" ref="K9:K26" si="1">MIN(J9,F9)</f>
        <v>0</v>
      </c>
    </row>
    <row r="10" spans="1:11" s="18" customFormat="1" ht="25.2" customHeight="1" x14ac:dyDescent="0.2">
      <c r="A10" s="192"/>
      <c r="B10" s="193"/>
      <c r="C10" s="85" t="s">
        <v>12</v>
      </c>
      <c r="D10" s="163"/>
      <c r="E10" s="147" t="s">
        <v>19</v>
      </c>
      <c r="F10" s="160"/>
      <c r="G10" s="199"/>
      <c r="H10" s="202"/>
      <c r="I10" s="165"/>
      <c r="J10" s="16">
        <f t="shared" si="0"/>
        <v>0</v>
      </c>
      <c r="K10" s="17">
        <f t="shared" si="1"/>
        <v>0</v>
      </c>
    </row>
    <row r="11" spans="1:11" s="18" customFormat="1" ht="25.2" customHeight="1" x14ac:dyDescent="0.2">
      <c r="A11" s="192"/>
      <c r="B11" s="193"/>
      <c r="C11" s="85" t="s">
        <v>12</v>
      </c>
      <c r="D11" s="163"/>
      <c r="E11" s="147" t="s">
        <v>19</v>
      </c>
      <c r="F11" s="160"/>
      <c r="G11" s="199"/>
      <c r="H11" s="202"/>
      <c r="I11" s="165"/>
      <c r="J11" s="16">
        <f t="shared" si="0"/>
        <v>0</v>
      </c>
      <c r="K11" s="17">
        <f t="shared" si="1"/>
        <v>0</v>
      </c>
    </row>
    <row r="12" spans="1:11" s="18" customFormat="1" ht="25.2" customHeight="1" x14ac:dyDescent="0.2">
      <c r="A12" s="192"/>
      <c r="B12" s="193"/>
      <c r="C12" s="85" t="s">
        <v>12</v>
      </c>
      <c r="D12" s="163"/>
      <c r="E12" s="147" t="s">
        <v>19</v>
      </c>
      <c r="F12" s="160"/>
      <c r="G12" s="199"/>
      <c r="H12" s="202"/>
      <c r="I12" s="165"/>
      <c r="J12" s="16">
        <f t="shared" si="0"/>
        <v>0</v>
      </c>
      <c r="K12" s="17">
        <f t="shared" si="1"/>
        <v>0</v>
      </c>
    </row>
    <row r="13" spans="1:11" s="18" customFormat="1" ht="25.2" customHeight="1" x14ac:dyDescent="0.2">
      <c r="A13" s="192"/>
      <c r="B13" s="193"/>
      <c r="C13" s="85" t="s">
        <v>12</v>
      </c>
      <c r="D13" s="163"/>
      <c r="E13" s="147" t="s">
        <v>19</v>
      </c>
      <c r="F13" s="160"/>
      <c r="G13" s="199"/>
      <c r="H13" s="202"/>
      <c r="I13" s="165"/>
      <c r="J13" s="16">
        <f t="shared" si="0"/>
        <v>0</v>
      </c>
      <c r="K13" s="17">
        <f t="shared" si="1"/>
        <v>0</v>
      </c>
    </row>
    <row r="14" spans="1:11" s="18" customFormat="1" ht="25.2" customHeight="1" x14ac:dyDescent="0.2">
      <c r="A14" s="192"/>
      <c r="B14" s="193"/>
      <c r="C14" s="85" t="s">
        <v>12</v>
      </c>
      <c r="D14" s="163"/>
      <c r="E14" s="147" t="s">
        <v>19</v>
      </c>
      <c r="F14" s="160"/>
      <c r="G14" s="199"/>
      <c r="H14" s="202"/>
      <c r="I14" s="165"/>
      <c r="J14" s="16">
        <f t="shared" si="0"/>
        <v>0</v>
      </c>
      <c r="K14" s="17">
        <f t="shared" si="1"/>
        <v>0</v>
      </c>
    </row>
    <row r="15" spans="1:11" s="18" customFormat="1" ht="25.2" customHeight="1" x14ac:dyDescent="0.2">
      <c r="A15" s="192"/>
      <c r="B15" s="193"/>
      <c r="C15" s="85" t="s">
        <v>12</v>
      </c>
      <c r="D15" s="163"/>
      <c r="E15" s="147" t="s">
        <v>19</v>
      </c>
      <c r="F15" s="160"/>
      <c r="G15" s="199"/>
      <c r="H15" s="202"/>
      <c r="I15" s="165"/>
      <c r="J15" s="16">
        <f t="shared" si="0"/>
        <v>0</v>
      </c>
      <c r="K15" s="17">
        <f t="shared" si="1"/>
        <v>0</v>
      </c>
    </row>
    <row r="16" spans="1:11" s="18" customFormat="1" ht="25.2" customHeight="1" x14ac:dyDescent="0.2">
      <c r="A16" s="192"/>
      <c r="B16" s="193"/>
      <c r="C16" s="85" t="s">
        <v>12</v>
      </c>
      <c r="D16" s="163"/>
      <c r="E16" s="147" t="s">
        <v>19</v>
      </c>
      <c r="F16" s="160"/>
      <c r="G16" s="199"/>
      <c r="H16" s="202"/>
      <c r="I16" s="165"/>
      <c r="J16" s="16">
        <f t="shared" si="0"/>
        <v>0</v>
      </c>
      <c r="K16" s="17">
        <f t="shared" si="1"/>
        <v>0</v>
      </c>
    </row>
    <row r="17" spans="1:13" s="18" customFormat="1" ht="25.2" customHeight="1" x14ac:dyDescent="0.2">
      <c r="A17" s="192"/>
      <c r="B17" s="193"/>
      <c r="C17" s="85" t="s">
        <v>12</v>
      </c>
      <c r="D17" s="163"/>
      <c r="E17" s="147" t="s">
        <v>19</v>
      </c>
      <c r="F17" s="160"/>
      <c r="G17" s="199"/>
      <c r="H17" s="202"/>
      <c r="I17" s="165"/>
      <c r="J17" s="16">
        <f t="shared" si="0"/>
        <v>0</v>
      </c>
      <c r="K17" s="17">
        <f t="shared" si="1"/>
        <v>0</v>
      </c>
    </row>
    <row r="18" spans="1:13" s="18" customFormat="1" ht="25.2" customHeight="1" x14ac:dyDescent="0.2">
      <c r="A18" s="192"/>
      <c r="B18" s="193"/>
      <c r="C18" s="85" t="s">
        <v>12</v>
      </c>
      <c r="D18" s="163"/>
      <c r="E18" s="147" t="s">
        <v>19</v>
      </c>
      <c r="F18" s="160"/>
      <c r="G18" s="199"/>
      <c r="H18" s="202"/>
      <c r="I18" s="165"/>
      <c r="J18" s="16">
        <f t="shared" si="0"/>
        <v>0</v>
      </c>
      <c r="K18" s="17">
        <f t="shared" si="1"/>
        <v>0</v>
      </c>
    </row>
    <row r="19" spans="1:13" s="18" customFormat="1" ht="25.2" customHeight="1" x14ac:dyDescent="0.2">
      <c r="A19" s="190"/>
      <c r="B19" s="191"/>
      <c r="C19" s="85" t="s">
        <v>12</v>
      </c>
      <c r="D19" s="164"/>
      <c r="E19" s="84" t="s">
        <v>19</v>
      </c>
      <c r="F19" s="160"/>
      <c r="G19" s="199"/>
      <c r="H19" s="202"/>
      <c r="I19" s="165"/>
      <c r="J19" s="16">
        <f t="shared" si="0"/>
        <v>0</v>
      </c>
      <c r="K19" s="17">
        <f t="shared" si="1"/>
        <v>0</v>
      </c>
    </row>
    <row r="20" spans="1:13" s="18" customFormat="1" ht="25.2" customHeight="1" x14ac:dyDescent="0.2">
      <c r="A20" s="190"/>
      <c r="B20" s="191"/>
      <c r="C20" s="85" t="s">
        <v>12</v>
      </c>
      <c r="D20" s="164"/>
      <c r="E20" s="84" t="s">
        <v>19</v>
      </c>
      <c r="F20" s="160"/>
      <c r="G20" s="199"/>
      <c r="H20" s="202"/>
      <c r="I20" s="165"/>
      <c r="J20" s="16">
        <f t="shared" si="0"/>
        <v>0</v>
      </c>
      <c r="K20" s="17">
        <f t="shared" si="1"/>
        <v>0</v>
      </c>
    </row>
    <row r="21" spans="1:13" s="18" customFormat="1" ht="25.2" customHeight="1" x14ac:dyDescent="0.2">
      <c r="A21" s="190"/>
      <c r="B21" s="191"/>
      <c r="C21" s="85" t="s">
        <v>12</v>
      </c>
      <c r="D21" s="164"/>
      <c r="E21" s="84" t="s">
        <v>19</v>
      </c>
      <c r="F21" s="160"/>
      <c r="G21" s="199"/>
      <c r="H21" s="202"/>
      <c r="I21" s="165"/>
      <c r="J21" s="16">
        <f t="shared" si="0"/>
        <v>0</v>
      </c>
      <c r="K21" s="17">
        <f t="shared" si="1"/>
        <v>0</v>
      </c>
    </row>
    <row r="22" spans="1:13" s="18" customFormat="1" ht="25.2" customHeight="1" x14ac:dyDescent="0.2">
      <c r="A22" s="190"/>
      <c r="B22" s="191"/>
      <c r="C22" s="85" t="s">
        <v>12</v>
      </c>
      <c r="D22" s="164"/>
      <c r="E22" s="84" t="s">
        <v>19</v>
      </c>
      <c r="F22" s="160"/>
      <c r="G22" s="199"/>
      <c r="H22" s="202"/>
      <c r="I22" s="165"/>
      <c r="J22" s="16">
        <f t="shared" si="0"/>
        <v>0</v>
      </c>
      <c r="K22" s="17">
        <f t="shared" si="1"/>
        <v>0</v>
      </c>
    </row>
    <row r="23" spans="1:13" ht="25.2" customHeight="1" x14ac:dyDescent="0.2">
      <c r="A23" s="190"/>
      <c r="B23" s="191"/>
      <c r="C23" s="85" t="s">
        <v>12</v>
      </c>
      <c r="D23" s="164"/>
      <c r="E23" s="84" t="s">
        <v>19</v>
      </c>
      <c r="F23" s="161"/>
      <c r="G23" s="199"/>
      <c r="H23" s="202"/>
      <c r="I23" s="165"/>
      <c r="J23" s="16">
        <f t="shared" si="0"/>
        <v>0</v>
      </c>
      <c r="K23" s="17">
        <f t="shared" si="1"/>
        <v>0</v>
      </c>
      <c r="L23" s="18"/>
      <c r="M23" s="18"/>
    </row>
    <row r="24" spans="1:13" s="18" customFormat="1" ht="25.2" customHeight="1" x14ac:dyDescent="0.2">
      <c r="A24" s="190"/>
      <c r="B24" s="191"/>
      <c r="C24" s="85" t="s">
        <v>12</v>
      </c>
      <c r="D24" s="164"/>
      <c r="E24" s="84" t="s">
        <v>19</v>
      </c>
      <c r="F24" s="161"/>
      <c r="G24" s="199"/>
      <c r="H24" s="202"/>
      <c r="I24" s="165"/>
      <c r="J24" s="16">
        <f t="shared" si="0"/>
        <v>0</v>
      </c>
      <c r="K24" s="17">
        <f t="shared" si="1"/>
        <v>0</v>
      </c>
    </row>
    <row r="25" spans="1:13" s="18" customFormat="1" ht="25.2" customHeight="1" x14ac:dyDescent="0.2">
      <c r="A25" s="192"/>
      <c r="B25" s="193"/>
      <c r="C25" s="85" t="s">
        <v>12</v>
      </c>
      <c r="D25" s="164"/>
      <c r="E25" s="84" t="s">
        <v>19</v>
      </c>
      <c r="F25" s="161"/>
      <c r="G25" s="199"/>
      <c r="H25" s="202"/>
      <c r="I25" s="165"/>
      <c r="J25" s="16">
        <f t="shared" si="0"/>
        <v>0</v>
      </c>
      <c r="K25" s="17">
        <f t="shared" si="1"/>
        <v>0</v>
      </c>
    </row>
    <row r="26" spans="1:13" s="18" customFormat="1" ht="25.2" customHeight="1" thickBot="1" x14ac:dyDescent="0.25">
      <c r="A26" s="190"/>
      <c r="B26" s="191"/>
      <c r="C26" s="14" t="s">
        <v>12</v>
      </c>
      <c r="D26" s="164"/>
      <c r="E26" s="84" t="s">
        <v>19</v>
      </c>
      <c r="F26" s="162"/>
      <c r="G26" s="200"/>
      <c r="H26" s="203"/>
      <c r="I26" s="165"/>
      <c r="J26" s="16">
        <f t="shared" si="0"/>
        <v>0</v>
      </c>
      <c r="K26" s="17">
        <f t="shared" si="1"/>
        <v>0</v>
      </c>
    </row>
    <row r="27" spans="1:13" ht="30" customHeight="1" thickBot="1" x14ac:dyDescent="0.25">
      <c r="A27" s="186" t="s">
        <v>21</v>
      </c>
      <c r="B27" s="187"/>
      <c r="C27" s="187"/>
      <c r="D27" s="187"/>
      <c r="E27" s="187"/>
      <c r="F27" s="188"/>
      <c r="G27" s="92"/>
      <c r="H27" s="88"/>
      <c r="I27" s="89">
        <f>SUM(I8:I26)</f>
        <v>0</v>
      </c>
      <c r="J27" s="90">
        <f t="shared" ref="J27:K27" si="2">SUM(J8:J26)</f>
        <v>0</v>
      </c>
      <c r="K27" s="91">
        <f t="shared" si="2"/>
        <v>0</v>
      </c>
    </row>
    <row r="28" spans="1:13" ht="19.5" customHeight="1" x14ac:dyDescent="0.2">
      <c r="A28" s="149"/>
      <c r="B28" s="149"/>
      <c r="C28" s="149"/>
      <c r="D28" s="152"/>
      <c r="E28" s="150"/>
      <c r="F28" s="149"/>
      <c r="G28" s="151"/>
      <c r="H28" s="149"/>
      <c r="I28" s="149"/>
      <c r="J28" s="149"/>
      <c r="K28" s="149"/>
    </row>
    <row r="29" spans="1:13" ht="19.5" customHeight="1" x14ac:dyDescent="0.2">
      <c r="A29" s="19"/>
      <c r="B29" s="19"/>
      <c r="C29" s="153"/>
      <c r="D29" s="153"/>
      <c r="E29" s="153"/>
      <c r="F29" s="153"/>
      <c r="G29" s="21"/>
      <c r="H29" s="19"/>
      <c r="I29" s="19"/>
      <c r="J29" s="19"/>
      <c r="K29" s="19"/>
    </row>
    <row r="30" spans="1:13" ht="19.5" customHeight="1" x14ac:dyDescent="0.2">
      <c r="E30" s="22"/>
    </row>
    <row r="31" spans="1:13" ht="19.5" customHeight="1" x14ac:dyDescent="0.2">
      <c r="E31" s="22"/>
    </row>
    <row r="32" spans="1:13" ht="19.5" customHeight="1" x14ac:dyDescent="0.2">
      <c r="E32" s="22"/>
    </row>
    <row r="33" spans="4:15" ht="19.5" customHeight="1" x14ac:dyDescent="0.2">
      <c r="D33" s="19"/>
      <c r="E33" s="20"/>
    </row>
    <row r="34" spans="4:15" ht="19.5" customHeight="1" x14ac:dyDescent="0.2">
      <c r="E34" s="22"/>
    </row>
    <row r="35" spans="4:15" ht="19.5" customHeight="1" x14ac:dyDescent="0.2">
      <c r="E35" s="22"/>
    </row>
    <row r="36" spans="4:15" ht="19.5" customHeight="1" x14ac:dyDescent="0.2">
      <c r="D36" s="19"/>
      <c r="E36" s="20"/>
    </row>
    <row r="37" spans="4:15" ht="21.6" customHeight="1" x14ac:dyDescent="0.2">
      <c r="D37" s="19"/>
      <c r="E37" s="20"/>
    </row>
    <row r="38" spans="4:15" ht="19.5" customHeight="1" x14ac:dyDescent="0.2"/>
    <row r="39" spans="4:15" ht="21.75" customHeight="1" x14ac:dyDescent="0.2"/>
    <row r="42" spans="4:15" ht="20.100000000000001" customHeight="1" x14ac:dyDescent="0.2">
      <c r="L42" s="189"/>
      <c r="M42" s="189"/>
      <c r="N42" s="189"/>
      <c r="O42" s="189"/>
    </row>
    <row r="43" spans="4:15" ht="20.100000000000001" customHeight="1" x14ac:dyDescent="0.2">
      <c r="L43" s="52"/>
      <c r="M43" s="52"/>
      <c r="N43" s="139"/>
      <c r="O43" s="52"/>
    </row>
    <row r="44" spans="4:15" ht="20.100000000000001" customHeight="1" x14ac:dyDescent="0.2">
      <c r="L44" s="53"/>
      <c r="M44" s="52"/>
      <c r="N44" s="139"/>
      <c r="O44" s="52"/>
    </row>
    <row r="45" spans="4:15" ht="20.100000000000001" customHeight="1" x14ac:dyDescent="0.2">
      <c r="L45" s="52"/>
      <c r="M45" s="52"/>
      <c r="N45" s="139"/>
      <c r="O45" s="52"/>
    </row>
    <row r="46" spans="4:15" ht="20.100000000000001" customHeight="1" x14ac:dyDescent="0.2">
      <c r="L46" s="52"/>
      <c r="M46" s="52"/>
      <c r="N46" s="139"/>
      <c r="O46" s="52"/>
    </row>
    <row r="47" spans="4:15" ht="20.100000000000001" customHeight="1" x14ac:dyDescent="0.2">
      <c r="L47" s="52"/>
      <c r="M47" s="52"/>
      <c r="N47" s="139"/>
      <c r="O47" s="52"/>
    </row>
    <row r="48" spans="4:15" ht="20.100000000000001" customHeight="1" x14ac:dyDescent="0.2">
      <c r="L48" s="52"/>
      <c r="M48" s="52"/>
      <c r="N48" s="139"/>
      <c r="O48" s="52"/>
    </row>
    <row r="49" spans="12:15" ht="20.100000000000001" customHeight="1" x14ac:dyDescent="0.2">
      <c r="L49" s="52"/>
      <c r="M49" s="52"/>
      <c r="N49" s="139"/>
      <c r="O49" s="52"/>
    </row>
    <row r="50" spans="12:15" ht="20.100000000000001" customHeight="1" x14ac:dyDescent="0.2">
      <c r="L50" s="52"/>
      <c r="M50" s="52"/>
      <c r="N50" s="139"/>
      <c r="O50" s="52"/>
    </row>
    <row r="51" spans="12:15" ht="20.100000000000001" customHeight="1" x14ac:dyDescent="0.2">
      <c r="L51" s="52"/>
      <c r="M51" s="52"/>
      <c r="N51" s="139"/>
      <c r="O51" s="52"/>
    </row>
    <row r="52" spans="12:15" ht="20.100000000000001" customHeight="1" x14ac:dyDescent="0.2">
      <c r="L52" s="52"/>
      <c r="M52" s="52"/>
      <c r="N52" s="139"/>
      <c r="O52" s="52"/>
    </row>
    <row r="53" spans="12:15" ht="20.100000000000001" customHeight="1" x14ac:dyDescent="0.2">
      <c r="L53" s="52"/>
      <c r="M53" s="52"/>
      <c r="N53" s="139"/>
      <c r="O53" s="52"/>
    </row>
    <row r="54" spans="12:15" ht="20.100000000000001" customHeight="1" x14ac:dyDescent="0.2">
      <c r="L54" s="52"/>
      <c r="M54" s="52"/>
      <c r="N54" s="139"/>
      <c r="O54" s="52"/>
    </row>
    <row r="55" spans="12:15" ht="20.100000000000001" customHeight="1" x14ac:dyDescent="0.2">
      <c r="L55" s="52"/>
      <c r="M55" s="52"/>
      <c r="N55" s="139"/>
      <c r="O55" s="52"/>
    </row>
    <row r="56" spans="12:15" ht="20.100000000000001" customHeight="1" x14ac:dyDescent="0.2">
      <c r="L56" s="52"/>
      <c r="M56" s="52"/>
      <c r="N56" s="139"/>
      <c r="O56" s="52"/>
    </row>
    <row r="57" spans="12:15" ht="20.100000000000001" customHeight="1" x14ac:dyDescent="0.2">
      <c r="L57" s="52"/>
      <c r="M57" s="52"/>
      <c r="N57" s="139"/>
      <c r="O57" s="52"/>
    </row>
    <row r="58" spans="12:15" ht="20.100000000000001" customHeight="1" x14ac:dyDescent="0.2">
      <c r="L58" s="52"/>
      <c r="M58" s="52"/>
      <c r="N58" s="139"/>
      <c r="O58" s="52"/>
    </row>
    <row r="59" spans="12:15" ht="20.100000000000001" customHeight="1" x14ac:dyDescent="0.2">
      <c r="L59" s="52"/>
      <c r="M59" s="52"/>
      <c r="N59" s="139"/>
      <c r="O59" s="52"/>
    </row>
    <row r="60" spans="12:15" ht="20.100000000000001" customHeight="1" x14ac:dyDescent="0.2">
      <c r="L60" s="52"/>
      <c r="M60" s="52"/>
      <c r="N60" s="139"/>
      <c r="O60" s="52"/>
    </row>
    <row r="61" spans="12:15" ht="20.100000000000001" customHeight="1" x14ac:dyDescent="0.2">
      <c r="L61" s="52"/>
      <c r="M61" s="52"/>
      <c r="N61" s="139"/>
      <c r="O61" s="52"/>
    </row>
    <row r="62" spans="12:15" ht="20.100000000000001" customHeight="1" x14ac:dyDescent="0.2">
      <c r="L62" s="52"/>
      <c r="M62" s="52"/>
      <c r="N62" s="139"/>
      <c r="O62" s="52"/>
    </row>
    <row r="63" spans="12:15" ht="20.100000000000001" customHeight="1" x14ac:dyDescent="0.2">
      <c r="L63" s="52"/>
      <c r="M63" s="52"/>
      <c r="N63" s="139"/>
      <c r="O63" s="52"/>
    </row>
    <row r="64" spans="12:15" ht="20.100000000000001" customHeight="1" x14ac:dyDescent="0.2">
      <c r="L64" s="52"/>
      <c r="M64" s="52"/>
      <c r="N64" s="139"/>
      <c r="O64" s="52"/>
    </row>
    <row r="65" spans="12:15" ht="20.100000000000001" customHeight="1" x14ac:dyDescent="0.2">
      <c r="L65" s="52"/>
      <c r="M65" s="52"/>
      <c r="N65" s="139"/>
      <c r="O65" s="52"/>
    </row>
    <row r="66" spans="12:15" ht="20.100000000000001" customHeight="1" x14ac:dyDescent="0.2">
      <c r="L66" s="52"/>
      <c r="M66" s="52"/>
      <c r="N66" s="139"/>
      <c r="O66" s="52"/>
    </row>
    <row r="67" spans="12:15" ht="20.100000000000001" customHeight="1" x14ac:dyDescent="0.2">
      <c r="L67" s="52"/>
      <c r="M67" s="52"/>
      <c r="N67" s="139"/>
      <c r="O67" s="52"/>
    </row>
    <row r="68" spans="12:15" ht="20.100000000000001" customHeight="1" x14ac:dyDescent="0.2">
      <c r="L68" s="52"/>
      <c r="M68" s="52"/>
      <c r="N68" s="139"/>
      <c r="O68" s="52"/>
    </row>
    <row r="69" spans="12:15" ht="20.100000000000001" customHeight="1" x14ac:dyDescent="0.2">
      <c r="L69" s="52"/>
      <c r="M69" s="52"/>
      <c r="N69" s="139"/>
      <c r="O69" s="52"/>
    </row>
    <row r="70" spans="12:15" ht="20.100000000000001" customHeight="1" x14ac:dyDescent="0.2">
      <c r="L70" s="52"/>
      <c r="M70" s="52"/>
      <c r="N70" s="139"/>
      <c r="O70" s="52"/>
    </row>
    <row r="71" spans="12:15" ht="20.100000000000001" customHeight="1" x14ac:dyDescent="0.2">
      <c r="L71" s="52"/>
      <c r="M71" s="52"/>
      <c r="N71" s="139"/>
      <c r="O71" s="52"/>
    </row>
    <row r="72" spans="12:15" ht="20.100000000000001" customHeight="1" x14ac:dyDescent="0.2">
      <c r="L72" s="52"/>
      <c r="M72" s="52"/>
      <c r="N72" s="139"/>
      <c r="O72" s="52"/>
    </row>
    <row r="73" spans="12:15" ht="20.100000000000001" customHeight="1" x14ac:dyDescent="0.2">
      <c r="L73" s="52"/>
      <c r="M73" s="52"/>
      <c r="N73" s="139"/>
      <c r="O73" s="52"/>
    </row>
    <row r="74" spans="12:15" ht="20.100000000000001" customHeight="1" x14ac:dyDescent="0.2">
      <c r="L74" s="52"/>
      <c r="M74" s="52"/>
      <c r="N74" s="139"/>
      <c r="O74" s="52"/>
    </row>
    <row r="75" spans="12:15" ht="20.100000000000001" customHeight="1" x14ac:dyDescent="0.2">
      <c r="L75" s="52"/>
      <c r="M75" s="52"/>
      <c r="N75" s="139"/>
      <c r="O75" s="52"/>
    </row>
    <row r="76" spans="12:15" ht="20.100000000000001" customHeight="1" x14ac:dyDescent="0.2">
      <c r="L76" s="52"/>
      <c r="M76" s="52"/>
      <c r="N76" s="139"/>
      <c r="O76" s="52"/>
    </row>
    <row r="77" spans="12:15" ht="20.100000000000001" customHeight="1" x14ac:dyDescent="0.2">
      <c r="L77" s="52"/>
      <c r="M77" s="52"/>
      <c r="N77" s="52"/>
      <c r="O77" s="52"/>
    </row>
    <row r="78" spans="12:15" ht="20.100000000000001" customHeight="1" x14ac:dyDescent="0.2">
      <c r="L78" s="52"/>
      <c r="M78" s="52"/>
      <c r="N78" s="52"/>
      <c r="O78" s="52"/>
    </row>
  </sheetData>
  <sheetProtection selectLockedCells="1"/>
  <mergeCells count="32">
    <mergeCell ref="L42:O42"/>
    <mergeCell ref="A25:B25"/>
    <mergeCell ref="A26:B26"/>
    <mergeCell ref="A27:F27"/>
    <mergeCell ref="A24:B24"/>
    <mergeCell ref="H8:H26"/>
    <mergeCell ref="A12:B12"/>
    <mergeCell ref="A13:B13"/>
    <mergeCell ref="A14:B14"/>
    <mergeCell ref="A15:B15"/>
    <mergeCell ref="A16:B16"/>
    <mergeCell ref="A18:B18"/>
    <mergeCell ref="A19:B19"/>
    <mergeCell ref="A20:B20"/>
    <mergeCell ref="A21:B21"/>
    <mergeCell ref="A22:B22"/>
    <mergeCell ref="A23:B23"/>
    <mergeCell ref="A17:B17"/>
    <mergeCell ref="A11:B11"/>
    <mergeCell ref="A2:K2"/>
    <mergeCell ref="A3:K3"/>
    <mergeCell ref="A4:K4"/>
    <mergeCell ref="A5:C5"/>
    <mergeCell ref="D5:K5"/>
    <mergeCell ref="A6:C6"/>
    <mergeCell ref="D6:K6"/>
    <mergeCell ref="A7:C7"/>
    <mergeCell ref="D7:E7"/>
    <mergeCell ref="A8:B8"/>
    <mergeCell ref="A9:B9"/>
    <mergeCell ref="A10:B10"/>
    <mergeCell ref="G8:G26"/>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27"/>
  <sheetViews>
    <sheetView showGridLines="0" zoomScale="120" zoomScaleNormal="120" workbookViewId="0">
      <selection activeCell="C27" sqref="C27"/>
    </sheetView>
  </sheetViews>
  <sheetFormatPr defaultColWidth="12" defaultRowHeight="13.2" x14ac:dyDescent="0.2"/>
  <cols>
    <col min="1" max="3" width="12" style="157"/>
  </cols>
  <sheetData>
    <row r="1" spans="1:3" x14ac:dyDescent="0.2">
      <c r="A1" s="159" t="s">
        <v>76</v>
      </c>
      <c r="B1" s="159" t="s">
        <v>77</v>
      </c>
      <c r="C1" s="159" t="s">
        <v>78</v>
      </c>
    </row>
    <row r="2" spans="1:3" x14ac:dyDescent="0.2">
      <c r="A2" s="158">
        <v>1</v>
      </c>
      <c r="B2" s="158">
        <v>130000</v>
      </c>
      <c r="C2" s="158">
        <v>1040</v>
      </c>
    </row>
    <row r="3" spans="1:3" x14ac:dyDescent="0.2">
      <c r="A3" s="158">
        <v>130000</v>
      </c>
      <c r="B3" s="158">
        <v>138000</v>
      </c>
      <c r="C3" s="158">
        <v>1110</v>
      </c>
    </row>
    <row r="4" spans="1:3" x14ac:dyDescent="0.2">
      <c r="A4" s="158">
        <v>138000</v>
      </c>
      <c r="B4" s="158">
        <v>146000</v>
      </c>
      <c r="C4" s="158">
        <v>1180</v>
      </c>
    </row>
    <row r="5" spans="1:3" x14ac:dyDescent="0.2">
      <c r="A5" s="158">
        <v>146000</v>
      </c>
      <c r="B5" s="158">
        <v>155000</v>
      </c>
      <c r="C5" s="158">
        <v>1240</v>
      </c>
    </row>
    <row r="6" spans="1:3" x14ac:dyDescent="0.2">
      <c r="A6" s="158">
        <v>155000</v>
      </c>
      <c r="B6" s="158">
        <v>165000</v>
      </c>
      <c r="C6" s="158">
        <v>1330</v>
      </c>
    </row>
    <row r="7" spans="1:3" x14ac:dyDescent="0.2">
      <c r="A7" s="158">
        <v>165000</v>
      </c>
      <c r="B7" s="158">
        <v>175000</v>
      </c>
      <c r="C7" s="158">
        <v>1410</v>
      </c>
    </row>
    <row r="8" spans="1:3" x14ac:dyDescent="0.2">
      <c r="A8" s="158">
        <v>175000</v>
      </c>
      <c r="B8" s="158">
        <v>185000</v>
      </c>
      <c r="C8" s="158">
        <v>1490</v>
      </c>
    </row>
    <row r="9" spans="1:3" x14ac:dyDescent="0.2">
      <c r="A9" s="158">
        <v>185000</v>
      </c>
      <c r="B9" s="158">
        <v>195000</v>
      </c>
      <c r="C9" s="158">
        <v>1580</v>
      </c>
    </row>
    <row r="10" spans="1:3" x14ac:dyDescent="0.2">
      <c r="A10" s="158">
        <v>195000</v>
      </c>
      <c r="B10" s="158">
        <v>210000</v>
      </c>
      <c r="C10" s="158">
        <v>1660</v>
      </c>
    </row>
    <row r="11" spans="1:3" x14ac:dyDescent="0.2">
      <c r="A11" s="158">
        <v>210000</v>
      </c>
      <c r="B11" s="158">
        <v>230000</v>
      </c>
      <c r="C11" s="158">
        <v>1830</v>
      </c>
    </row>
    <row r="12" spans="1:3" x14ac:dyDescent="0.2">
      <c r="A12" s="158">
        <v>230000</v>
      </c>
      <c r="B12" s="158">
        <v>250000</v>
      </c>
      <c r="C12" s="158">
        <v>1990</v>
      </c>
    </row>
    <row r="13" spans="1:3" x14ac:dyDescent="0.2">
      <c r="A13" s="158">
        <v>250000</v>
      </c>
      <c r="B13" s="158">
        <v>270000</v>
      </c>
      <c r="C13" s="158">
        <v>2160</v>
      </c>
    </row>
    <row r="14" spans="1:3" x14ac:dyDescent="0.2">
      <c r="A14" s="158">
        <v>270000</v>
      </c>
      <c r="B14" s="158">
        <v>290000</v>
      </c>
      <c r="C14" s="158">
        <v>2330</v>
      </c>
    </row>
    <row r="15" spans="1:3" x14ac:dyDescent="0.2">
      <c r="A15" s="158">
        <v>290000</v>
      </c>
      <c r="B15" s="158">
        <v>310000</v>
      </c>
      <c r="C15" s="158">
        <v>2490</v>
      </c>
    </row>
    <row r="16" spans="1:3" x14ac:dyDescent="0.2">
      <c r="A16" s="158">
        <v>310000</v>
      </c>
      <c r="B16" s="158">
        <v>330000</v>
      </c>
      <c r="C16" s="158">
        <v>2660</v>
      </c>
    </row>
    <row r="17" spans="1:3" x14ac:dyDescent="0.2">
      <c r="A17" s="158">
        <v>330000</v>
      </c>
      <c r="B17" s="158">
        <v>350000</v>
      </c>
      <c r="C17" s="158">
        <v>2820</v>
      </c>
    </row>
    <row r="18" spans="1:3" x14ac:dyDescent="0.2">
      <c r="A18" s="158">
        <v>350000</v>
      </c>
      <c r="B18" s="158">
        <v>370000</v>
      </c>
      <c r="C18" s="158">
        <v>2990</v>
      </c>
    </row>
    <row r="19" spans="1:3" x14ac:dyDescent="0.2">
      <c r="A19" s="158">
        <v>370000</v>
      </c>
      <c r="B19" s="158">
        <v>395000</v>
      </c>
      <c r="C19" s="158">
        <v>3160</v>
      </c>
    </row>
    <row r="20" spans="1:3" x14ac:dyDescent="0.2">
      <c r="A20" s="158">
        <v>395000</v>
      </c>
      <c r="B20" s="158">
        <v>425000</v>
      </c>
      <c r="C20" s="158">
        <v>3410</v>
      </c>
    </row>
    <row r="21" spans="1:3" x14ac:dyDescent="0.2">
      <c r="A21" s="158">
        <v>425000</v>
      </c>
      <c r="B21" s="158">
        <v>455000</v>
      </c>
      <c r="C21" s="158">
        <v>3660</v>
      </c>
    </row>
    <row r="22" spans="1:3" x14ac:dyDescent="0.2">
      <c r="A22" s="158">
        <v>455000</v>
      </c>
      <c r="B22" s="158">
        <v>485000</v>
      </c>
      <c r="C22" s="158">
        <v>3910</v>
      </c>
    </row>
    <row r="23" spans="1:3" x14ac:dyDescent="0.2">
      <c r="A23" s="158">
        <v>485000</v>
      </c>
      <c r="B23" s="158">
        <v>515000</v>
      </c>
      <c r="C23" s="158">
        <v>4160</v>
      </c>
    </row>
    <row r="24" spans="1:3" x14ac:dyDescent="0.2">
      <c r="A24" s="158">
        <v>515000</v>
      </c>
      <c r="B24" s="158">
        <v>545000</v>
      </c>
      <c r="C24" s="158">
        <v>4410</v>
      </c>
    </row>
    <row r="25" spans="1:3" x14ac:dyDescent="0.2">
      <c r="A25" s="158">
        <v>545000</v>
      </c>
      <c r="B25" s="158">
        <v>575000</v>
      </c>
      <c r="C25" s="158">
        <v>4660</v>
      </c>
    </row>
    <row r="26" spans="1:3" x14ac:dyDescent="0.2">
      <c r="A26" s="158">
        <v>575000</v>
      </c>
      <c r="B26" s="158">
        <v>605000</v>
      </c>
      <c r="C26" s="158">
        <v>4910</v>
      </c>
    </row>
    <row r="27" spans="1:3" x14ac:dyDescent="0.2">
      <c r="A27" s="158">
        <v>605000</v>
      </c>
      <c r="B27" s="158"/>
      <c r="C27" s="158">
        <v>5160</v>
      </c>
    </row>
  </sheetData>
  <phoneticPr fontId="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tabColor theme="4" tint="0.39997558519241921"/>
  </sheetPr>
  <dimension ref="A1:AQ51"/>
  <sheetViews>
    <sheetView workbookViewId="0"/>
  </sheetViews>
  <sheetFormatPr defaultColWidth="11.33203125" defaultRowHeight="13.2" x14ac:dyDescent="0.2"/>
  <cols>
    <col min="1" max="1" width="16.4414062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4" width="37.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40" t="e">
        <f>"作　業　日　報　兼　直　接　人　件　費　個　別　明　細　表　（"&amp;AK7&amp;"年"&amp;AK8&amp;"月支払分）"</f>
        <v>#REF!</v>
      </c>
      <c r="E1" s="240"/>
      <c r="F1" s="240"/>
      <c r="G1" s="240"/>
      <c r="H1" s="240"/>
      <c r="I1" s="240"/>
      <c r="J1" s="240"/>
      <c r="K1" s="240"/>
      <c r="L1" s="240"/>
      <c r="M1" s="240"/>
      <c r="N1" s="240"/>
      <c r="O1" s="240"/>
      <c r="AE1" s="236" t="s">
        <v>59</v>
      </c>
      <c r="AF1" s="36" t="s">
        <v>35</v>
      </c>
      <c r="AG1" s="37" t="e">
        <f>#REF!</f>
        <v>#REF!</v>
      </c>
      <c r="AH1" s="37" t="e">
        <f>#REF!</f>
        <v>#REF!</v>
      </c>
      <c r="AI1" s="35"/>
      <c r="AJ1" s="38" t="s">
        <v>12</v>
      </c>
      <c r="AK1" s="39" t="e">
        <f>#REF!</f>
        <v>#REF!</v>
      </c>
      <c r="AL1" s="129" t="e">
        <f>AK1&amp;"年"</f>
        <v>#REF!</v>
      </c>
      <c r="AM1" s="35"/>
      <c r="AN1" s="38" t="s">
        <v>34</v>
      </c>
      <c r="AO1" s="40" t="str">
        <f ca="1">RIGHT(CELL("filename",A1),LEN(CELL("filename",A1))-FIND("]",CELL("filename",A1)))</f>
        <v>2021年4月作業分</v>
      </c>
      <c r="AP1" s="26"/>
      <c r="AQ1" s="27"/>
    </row>
    <row r="2" spans="1:43" ht="24.75" customHeight="1" x14ac:dyDescent="0.2">
      <c r="C2" s="86"/>
      <c r="D2" s="240"/>
      <c r="E2" s="240"/>
      <c r="F2" s="240"/>
      <c r="G2" s="240"/>
      <c r="H2" s="240"/>
      <c r="I2" s="240"/>
      <c r="J2" s="240"/>
      <c r="K2" s="240"/>
      <c r="L2" s="240"/>
      <c r="M2" s="240"/>
      <c r="N2" s="240"/>
      <c r="O2" s="240"/>
      <c r="P2" s="87"/>
      <c r="Q2" s="87"/>
      <c r="R2" s="87"/>
      <c r="AE2" s="236"/>
      <c r="AF2" s="36"/>
      <c r="AG2" s="37" t="e">
        <f>#REF!</f>
        <v>#REF!</v>
      </c>
      <c r="AH2" s="37" t="e">
        <f>#REF!</f>
        <v>#REF!</v>
      </c>
      <c r="AI2" s="35"/>
      <c r="AJ2" s="38" t="s">
        <v>13</v>
      </c>
      <c r="AK2" s="39" t="e">
        <f>#REF!</f>
        <v>#REF!</v>
      </c>
      <c r="AL2" s="129" t="e">
        <f>(AK1&amp;"-"&amp;AK2&amp;"月")</f>
        <v>#REF!</v>
      </c>
      <c r="AM2" s="35"/>
      <c r="AN2" s="35"/>
      <c r="AO2" s="41"/>
    </row>
    <row r="3" spans="1:43" ht="27.75" customHeight="1" x14ac:dyDescent="0.2">
      <c r="A3" s="3" t="s">
        <v>9</v>
      </c>
      <c r="B3" s="237" t="e">
        <f>#REF!</f>
        <v>#REF!</v>
      </c>
      <c r="C3" s="237"/>
      <c r="D3" s="237"/>
      <c r="E3" s="28"/>
      <c r="F3" s="28"/>
      <c r="G3" s="28"/>
      <c r="H3" s="28"/>
      <c r="I3" s="28"/>
      <c r="J3" s="28"/>
      <c r="K3" s="28"/>
      <c r="L3" s="28"/>
      <c r="M3" s="28"/>
      <c r="N3" s="28"/>
      <c r="AE3" s="236"/>
      <c r="AF3" s="36" t="s">
        <v>31</v>
      </c>
      <c r="AG3" s="37" t="e">
        <f>#REF!</f>
        <v>#REF!</v>
      </c>
      <c r="AH3" s="37" t="e">
        <f>#REF!</f>
        <v>#REF!</v>
      </c>
      <c r="AI3" s="35"/>
      <c r="AJ3" s="38" t="s">
        <v>48</v>
      </c>
      <c r="AK3" s="42" t="e">
        <f>DATE($AK$1,AK2-1,AG6+1)</f>
        <v>#REF!</v>
      </c>
      <c r="AL3" s="129"/>
      <c r="AM3" s="35"/>
      <c r="AN3" s="35"/>
      <c r="AO3" s="41"/>
    </row>
    <row r="4" spans="1:43" ht="27.75" customHeight="1" x14ac:dyDescent="0.2">
      <c r="A4" s="5" t="s">
        <v>2</v>
      </c>
      <c r="B4" s="238" t="e">
        <f>#REF!</f>
        <v>#REF!</v>
      </c>
      <c r="C4" s="238"/>
      <c r="D4" s="238"/>
      <c r="E4" s="110"/>
      <c r="F4" s="110"/>
      <c r="G4" s="110"/>
      <c r="AE4" s="236"/>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9" t="e">
        <f>IF(#REF!="","",#REF!)</f>
        <v>#REF!</v>
      </c>
      <c r="C5" s="239"/>
      <c r="D5" s="239"/>
      <c r="E5" s="110"/>
      <c r="F5" s="110"/>
      <c r="G5" s="110"/>
      <c r="AE5" s="236"/>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v>31</v>
      </c>
      <c r="AH6" s="35" t="s">
        <v>33</v>
      </c>
      <c r="AI6" s="218" t="s">
        <v>64</v>
      </c>
      <c r="AJ6" s="218"/>
      <c r="AK6" s="109" t="e">
        <f>#REF!</f>
        <v>#REF!</v>
      </c>
    </row>
    <row r="7" spans="1:43" s="79" customFormat="1" ht="24" customHeight="1" thickBot="1" x14ac:dyDescent="0.25">
      <c r="A7" s="204" t="s">
        <v>7</v>
      </c>
      <c r="B7" s="206" t="s">
        <v>6</v>
      </c>
      <c r="C7" s="206"/>
      <c r="D7" s="206"/>
      <c r="E7" s="208" t="s">
        <v>5</v>
      </c>
      <c r="F7" s="209"/>
      <c r="G7" s="209"/>
      <c r="H7" s="210"/>
      <c r="I7" s="216" t="s">
        <v>63</v>
      </c>
      <c r="J7" s="216" t="s">
        <v>62</v>
      </c>
      <c r="K7" s="208" t="s">
        <v>4</v>
      </c>
      <c r="L7" s="210"/>
      <c r="M7" s="219" t="s">
        <v>67</v>
      </c>
      <c r="N7" s="220"/>
      <c r="O7" s="226" t="s">
        <v>24</v>
      </c>
      <c r="P7" s="228" t="s">
        <v>43</v>
      </c>
      <c r="Q7" s="225" t="s">
        <v>29</v>
      </c>
      <c r="R7" s="225" t="s">
        <v>30</v>
      </c>
      <c r="S7" s="225" t="s">
        <v>44</v>
      </c>
      <c r="T7" s="225"/>
      <c r="U7" s="225" t="s">
        <v>42</v>
      </c>
      <c r="V7" s="225"/>
      <c r="W7" s="225" t="s">
        <v>45</v>
      </c>
      <c r="X7" s="221" t="s">
        <v>46</v>
      </c>
      <c r="Y7" s="112"/>
      <c r="Z7" s="112"/>
      <c r="AJ7" s="79" t="s">
        <v>66</v>
      </c>
      <c r="AK7" s="130" t="e">
        <f>IF(#REF!="当月",#REF!,#REF!)</f>
        <v>#REF!</v>
      </c>
    </row>
    <row r="8" spans="1:43" s="79" customFormat="1" ht="24" customHeight="1" thickBot="1" x14ac:dyDescent="0.25">
      <c r="A8" s="205"/>
      <c r="B8" s="207"/>
      <c r="C8" s="207"/>
      <c r="D8" s="207"/>
      <c r="E8" s="211"/>
      <c r="F8" s="212"/>
      <c r="G8" s="212"/>
      <c r="H8" s="213"/>
      <c r="I8" s="217"/>
      <c r="J8" s="217"/>
      <c r="K8" s="214"/>
      <c r="L8" s="215"/>
      <c r="M8" s="113" t="s">
        <v>68</v>
      </c>
      <c r="N8" s="114" t="s">
        <v>71</v>
      </c>
      <c r="O8" s="227"/>
      <c r="P8" s="228"/>
      <c r="Q8" s="225"/>
      <c r="R8" s="225"/>
      <c r="S8" s="225"/>
      <c r="T8" s="225"/>
      <c r="U8" s="225"/>
      <c r="V8" s="225"/>
      <c r="W8" s="225"/>
      <c r="X8" s="221"/>
      <c r="Y8" s="112"/>
      <c r="Z8" s="112"/>
      <c r="AJ8" s="79" t="s">
        <v>65</v>
      </c>
      <c r="AK8" s="131" t="e">
        <f>IF(#REF!="当月",#REF!,#REF!)</f>
        <v>#REF!</v>
      </c>
    </row>
    <row r="9" spans="1:43" ht="46.2" customHeight="1" x14ac:dyDescent="0.2">
      <c r="A9" s="81" t="e">
        <f>Z9</f>
        <v>#REF!</v>
      </c>
      <c r="B9" s="71" t="s">
        <v>27</v>
      </c>
      <c r="C9" s="154"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IFERROR(IF(J9="",D9-B9-X9,D9-B9-J9-X9),"")</f>
        <v/>
      </c>
      <c r="R9" s="49" t="str">
        <f t="shared" ref="R9:R11" si="1">IFERROR(MIN(IF(Q9&gt;0,FLOOR(Q9,"0:30"),""),$AK$6),"")</f>
        <v/>
      </c>
      <c r="S9" s="50" t="str">
        <f t="shared" ref="S9:S35" si="2">IF(OR(DBCS($B9)="：",$B9="",DBCS($D9)="：",$D9=""),"",MAX(MIN($D9,AG$1)-MAX($B9,TIME(0,0,0)),0))</f>
        <v/>
      </c>
      <c r="T9" s="50" t="str">
        <f t="shared" ref="T9:T35" si="3">IF(OR(DBCS($B9)="：",$B9="",DBCS($D9)="：",$D9=""),"",MAX(MIN($D9,AH$2)-MAX($B9,$AG$2),0))</f>
        <v/>
      </c>
      <c r="U9" s="50" t="str">
        <f t="shared" ref="U9:U35" si="4">IF(OR(DBCS($B9)="：",$B9="",DBCS($D9)="：",$D9=""),"",MAX(MIN($D9,$AH$3)-MAX($B9,$AG$3),0))</f>
        <v/>
      </c>
      <c r="V9" s="50" t="str">
        <f t="shared" ref="V9:V35" si="5">IF(OR(DBCS($B9)="：",$B9="",DBCS($D9)="：",$D9=""),"",MAX(MIN($D9,$AH$4)-MAX($B9,$AG$4),0))</f>
        <v/>
      </c>
      <c r="W9" s="50" t="str">
        <f t="shared" ref="W9:W35" si="6">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2" customHeight="1" x14ac:dyDescent="0.2">
      <c r="A10" s="81" t="e">
        <f t="shared" ref="A10:A35" si="7">Z10</f>
        <v>#REF!</v>
      </c>
      <c r="B10" s="71" t="s">
        <v>27</v>
      </c>
      <c r="C10" s="154" t="s">
        <v>3</v>
      </c>
      <c r="D10" s="74" t="s">
        <v>27</v>
      </c>
      <c r="E10" s="60" t="str">
        <f>IFERROR(HOUR(R10),"")</f>
        <v/>
      </c>
      <c r="F10" s="61" t="s">
        <v>25</v>
      </c>
      <c r="G10" s="62" t="str">
        <f>IFERROR(MINUTE(R10),"")</f>
        <v/>
      </c>
      <c r="H10" s="100" t="s">
        <v>26</v>
      </c>
      <c r="I10" s="102" t="str">
        <f t="shared" ref="I10:I35" si="8">U10</f>
        <v/>
      </c>
      <c r="J10" s="105"/>
      <c r="K10" s="63" t="str">
        <f t="shared" ref="K10:K35" si="9">IFERROR((E10+G10/60)*$B$5,"")</f>
        <v/>
      </c>
      <c r="L10" s="115" t="s">
        <v>0</v>
      </c>
      <c r="M10" s="118"/>
      <c r="N10" s="119"/>
      <c r="O10" s="77"/>
      <c r="P10" s="48" t="str">
        <f t="shared" si="0"/>
        <v/>
      </c>
      <c r="Q10" s="48" t="str">
        <f t="shared" ref="Q10:Q35" si="10">IFERROR(IF(J10="",D10-B10-X10,D10-B10-J10-X10),"")</f>
        <v/>
      </c>
      <c r="R10" s="49" t="str">
        <f t="shared" si="1"/>
        <v/>
      </c>
      <c r="S10" s="50" t="str">
        <f t="shared" si="2"/>
        <v/>
      </c>
      <c r="T10" s="50" t="str">
        <f t="shared" si="3"/>
        <v/>
      </c>
      <c r="U10" s="50" t="str">
        <f t="shared" si="4"/>
        <v/>
      </c>
      <c r="V10" s="50" t="str">
        <f t="shared" si="5"/>
        <v/>
      </c>
      <c r="W10" s="50" t="str">
        <f t="shared" si="6"/>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2" customHeight="1" x14ac:dyDescent="0.2">
      <c r="A11" s="81" t="e">
        <f t="shared" si="7"/>
        <v>#REF!</v>
      </c>
      <c r="B11" s="71" t="s">
        <v>27</v>
      </c>
      <c r="C11" s="154" t="s">
        <v>3</v>
      </c>
      <c r="D11" s="74" t="s">
        <v>27</v>
      </c>
      <c r="E11" s="60" t="str">
        <f>IFERROR(HOUR(R11),"")</f>
        <v/>
      </c>
      <c r="F11" s="61" t="s">
        <v>25</v>
      </c>
      <c r="G11" s="62" t="str">
        <f>IFERROR(MINUTE(R11),"")</f>
        <v/>
      </c>
      <c r="H11" s="100" t="s">
        <v>26</v>
      </c>
      <c r="I11" s="102" t="str">
        <f t="shared" si="8"/>
        <v/>
      </c>
      <c r="J11" s="105"/>
      <c r="K11" s="63" t="str">
        <f t="shared" si="9"/>
        <v/>
      </c>
      <c r="L11" s="115" t="s">
        <v>0</v>
      </c>
      <c r="M11" s="118"/>
      <c r="N11" s="119"/>
      <c r="O11" s="77"/>
      <c r="P11" s="48" t="str">
        <f t="shared" si="0"/>
        <v/>
      </c>
      <c r="Q11" s="48" t="str">
        <f>IFERROR(IF(J11="",D11-B11-X11,D11-B11-J11-X11),"")</f>
        <v/>
      </c>
      <c r="R11" s="49" t="str">
        <f t="shared" si="1"/>
        <v/>
      </c>
      <c r="S11" s="50" t="str">
        <f t="shared" si="2"/>
        <v/>
      </c>
      <c r="T11" s="50" t="str">
        <f t="shared" si="3"/>
        <v/>
      </c>
      <c r="U11" s="50" t="str">
        <f t="shared" si="4"/>
        <v/>
      </c>
      <c r="V11" s="50" t="str">
        <f t="shared" si="5"/>
        <v/>
      </c>
      <c r="W11" s="50" t="str">
        <f t="shared" si="6"/>
        <v/>
      </c>
      <c r="X11" s="50" t="str">
        <f t="shared" si="11"/>
        <v/>
      </c>
      <c r="Y11" s="35"/>
      <c r="Z11" s="58" t="e">
        <f t="shared" si="12"/>
        <v>#REF!</v>
      </c>
      <c r="AB11" s="31"/>
      <c r="AE11" s="4">
        <v>1</v>
      </c>
      <c r="AF11" s="99" t="e">
        <f>#REF!</f>
        <v>#REF!</v>
      </c>
      <c r="AG11" s="121" t="e">
        <f>#REF!</f>
        <v>#REF!</v>
      </c>
    </row>
    <row r="12" spans="1:43" ht="46.2" customHeight="1" x14ac:dyDescent="0.2">
      <c r="A12" s="81" t="e">
        <f t="shared" si="7"/>
        <v>#REF!</v>
      </c>
      <c r="B12" s="71" t="s">
        <v>27</v>
      </c>
      <c r="C12" s="154" t="s">
        <v>3</v>
      </c>
      <c r="D12" s="74" t="s">
        <v>27</v>
      </c>
      <c r="E12" s="60" t="str">
        <f>IFERROR(HOUR(R12),"")</f>
        <v/>
      </c>
      <c r="F12" s="61" t="s">
        <v>25</v>
      </c>
      <c r="G12" s="62" t="str">
        <f>IFERROR(MINUTE(R12),"")</f>
        <v/>
      </c>
      <c r="H12" s="100" t="s">
        <v>26</v>
      </c>
      <c r="I12" s="102" t="str">
        <f t="shared" si="8"/>
        <v/>
      </c>
      <c r="J12" s="105"/>
      <c r="K12" s="63" t="str">
        <f t="shared" si="9"/>
        <v/>
      </c>
      <c r="L12" s="115" t="s">
        <v>0</v>
      </c>
      <c r="M12" s="118"/>
      <c r="N12" s="119"/>
      <c r="O12" s="77"/>
      <c r="P12" s="48" t="str">
        <f t="shared" si="0"/>
        <v/>
      </c>
      <c r="Q12" s="48" t="str">
        <f t="shared" si="10"/>
        <v/>
      </c>
      <c r="R12" s="49" t="str">
        <f>IFERROR(MIN(IF(Q12&gt;0,FLOOR(Q12,"0:30"),""),$AK$6),"")</f>
        <v/>
      </c>
      <c r="S12" s="50" t="str">
        <f t="shared" si="2"/>
        <v/>
      </c>
      <c r="T12" s="50" t="str">
        <f t="shared" si="3"/>
        <v/>
      </c>
      <c r="U12" s="50" t="str">
        <f t="shared" si="4"/>
        <v/>
      </c>
      <c r="V12" s="50" t="str">
        <f t="shared" si="5"/>
        <v/>
      </c>
      <c r="W12" s="50" t="str">
        <f t="shared" si="6"/>
        <v/>
      </c>
      <c r="X12" s="50" t="str">
        <f t="shared" si="11"/>
        <v/>
      </c>
      <c r="Y12" s="35"/>
      <c r="Z12" s="58" t="e">
        <f t="shared" si="12"/>
        <v>#REF!</v>
      </c>
      <c r="AB12" s="31"/>
      <c r="AE12" s="4">
        <v>2</v>
      </c>
      <c r="AF12" s="99" t="e">
        <f>#REF!</f>
        <v>#REF!</v>
      </c>
      <c r="AG12" s="122" t="e">
        <f>#REF!</f>
        <v>#REF!</v>
      </c>
    </row>
    <row r="13" spans="1:43" ht="46.2" customHeight="1" x14ac:dyDescent="0.2">
      <c r="A13" s="81" t="e">
        <f t="shared" si="7"/>
        <v>#REF!</v>
      </c>
      <c r="B13" s="71" t="s">
        <v>27</v>
      </c>
      <c r="C13" s="154" t="s">
        <v>3</v>
      </c>
      <c r="D13" s="74" t="s">
        <v>27</v>
      </c>
      <c r="E13" s="60" t="str">
        <f>IFERROR(HOUR(R13),"")</f>
        <v/>
      </c>
      <c r="F13" s="61" t="s">
        <v>25</v>
      </c>
      <c r="G13" s="62" t="str">
        <f>IFERROR(MINUTE(R13),"")</f>
        <v/>
      </c>
      <c r="H13" s="100" t="s">
        <v>26</v>
      </c>
      <c r="I13" s="102" t="str">
        <f t="shared" si="8"/>
        <v/>
      </c>
      <c r="J13" s="105"/>
      <c r="K13" s="63" t="str">
        <f t="shared" si="9"/>
        <v/>
      </c>
      <c r="L13" s="115" t="s">
        <v>0</v>
      </c>
      <c r="M13" s="118"/>
      <c r="N13" s="119"/>
      <c r="O13" s="77"/>
      <c r="P13" s="48" t="str">
        <f t="shared" si="0"/>
        <v/>
      </c>
      <c r="Q13" s="48" t="str">
        <f t="shared" si="10"/>
        <v/>
      </c>
      <c r="R13" s="49" t="str">
        <f>IFERROR(MIN(IF(Q13&gt;0,FLOOR(Q13,"0:30"),""),$AK$6),"")</f>
        <v/>
      </c>
      <c r="S13" s="50" t="str">
        <f t="shared" si="2"/>
        <v/>
      </c>
      <c r="T13" s="50" t="str">
        <f t="shared" si="3"/>
        <v/>
      </c>
      <c r="U13" s="50" t="str">
        <f t="shared" si="4"/>
        <v/>
      </c>
      <c r="V13" s="50" t="str">
        <f t="shared" si="5"/>
        <v/>
      </c>
      <c r="W13" s="50" t="str">
        <f t="shared" si="6"/>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E13" s="4">
        <v>3</v>
      </c>
      <c r="AF13" s="99" t="e">
        <f>#REF!</f>
        <v>#REF!</v>
      </c>
      <c r="AG13" s="122" t="e">
        <f>#REF!</f>
        <v>#REF!</v>
      </c>
    </row>
    <row r="14" spans="1:43" ht="46.2" customHeight="1" x14ac:dyDescent="0.2">
      <c r="A14" s="81" t="e">
        <f t="shared" si="7"/>
        <v>#REF!</v>
      </c>
      <c r="B14" s="71" t="s">
        <v>27</v>
      </c>
      <c r="C14" s="154" t="s">
        <v>3</v>
      </c>
      <c r="D14" s="74" t="s">
        <v>27</v>
      </c>
      <c r="E14" s="60" t="str">
        <f t="shared" ref="E14:E35" si="15">IFERROR(HOUR(R14),"")</f>
        <v/>
      </c>
      <c r="F14" s="61" t="s">
        <v>25</v>
      </c>
      <c r="G14" s="62" t="str">
        <f t="shared" ref="G14:G35" si="16">IFERROR(MINUTE(R14),"")</f>
        <v/>
      </c>
      <c r="H14" s="100" t="s">
        <v>26</v>
      </c>
      <c r="I14" s="102" t="str">
        <f t="shared" si="8"/>
        <v/>
      </c>
      <c r="J14" s="105"/>
      <c r="K14" s="63" t="str">
        <f t="shared" si="9"/>
        <v/>
      </c>
      <c r="L14" s="115" t="s">
        <v>0</v>
      </c>
      <c r="M14" s="118"/>
      <c r="N14" s="119"/>
      <c r="O14" s="77"/>
      <c r="P14" s="48" t="str">
        <f t="shared" si="0"/>
        <v/>
      </c>
      <c r="Q14" s="48" t="str">
        <f t="shared" si="10"/>
        <v/>
      </c>
      <c r="R14" s="49" t="str">
        <f t="shared" ref="R14:R35" si="17">IFERROR(MIN(IF(Q14&gt;0,FLOOR(Q14,"0:30"),""),$AK$6),"")</f>
        <v/>
      </c>
      <c r="S14" s="50" t="str">
        <f t="shared" si="2"/>
        <v/>
      </c>
      <c r="T14" s="50" t="str">
        <f t="shared" si="3"/>
        <v/>
      </c>
      <c r="U14" s="50" t="str">
        <f t="shared" si="4"/>
        <v/>
      </c>
      <c r="V14" s="50" t="str">
        <f t="shared" si="5"/>
        <v/>
      </c>
      <c r="W14" s="50" t="str">
        <f t="shared" si="6"/>
        <v/>
      </c>
      <c r="X14" s="50" t="str">
        <f t="shared" si="11"/>
        <v/>
      </c>
      <c r="Y14" s="50" t="str">
        <f t="shared" si="13"/>
        <v/>
      </c>
      <c r="Z14" s="58" t="e">
        <f t="shared" si="12"/>
        <v>#REF!</v>
      </c>
      <c r="AA14" s="30" t="str">
        <f t="shared" si="14"/>
        <v/>
      </c>
      <c r="AB14" s="31"/>
      <c r="AE14" s="4">
        <v>4</v>
      </c>
      <c r="AF14" s="99" t="e">
        <f>#REF!</f>
        <v>#REF!</v>
      </c>
      <c r="AG14" s="122" t="e">
        <f>#REF!</f>
        <v>#REF!</v>
      </c>
    </row>
    <row r="15" spans="1:43" ht="46.2" customHeight="1" x14ac:dyDescent="0.2">
      <c r="A15" s="81" t="e">
        <f t="shared" si="7"/>
        <v>#REF!</v>
      </c>
      <c r="B15" s="71" t="s">
        <v>27</v>
      </c>
      <c r="C15" s="154" t="s">
        <v>3</v>
      </c>
      <c r="D15" s="74" t="s">
        <v>27</v>
      </c>
      <c r="E15" s="60" t="str">
        <f t="shared" si="15"/>
        <v/>
      </c>
      <c r="F15" s="61" t="s">
        <v>25</v>
      </c>
      <c r="G15" s="62" t="str">
        <f t="shared" si="16"/>
        <v/>
      </c>
      <c r="H15" s="100" t="s">
        <v>26</v>
      </c>
      <c r="I15" s="102" t="str">
        <f t="shared" si="8"/>
        <v/>
      </c>
      <c r="J15" s="105"/>
      <c r="K15" s="63" t="str">
        <f t="shared" si="9"/>
        <v/>
      </c>
      <c r="L15" s="115" t="s">
        <v>0</v>
      </c>
      <c r="M15" s="118"/>
      <c r="N15" s="119"/>
      <c r="O15" s="77"/>
      <c r="P15" s="48" t="str">
        <f t="shared" si="0"/>
        <v/>
      </c>
      <c r="Q15" s="48" t="str">
        <f t="shared" si="10"/>
        <v/>
      </c>
      <c r="R15" s="49" t="str">
        <f t="shared" si="17"/>
        <v/>
      </c>
      <c r="S15" s="50" t="str">
        <f t="shared" si="2"/>
        <v/>
      </c>
      <c r="T15" s="50" t="str">
        <f t="shared" si="3"/>
        <v/>
      </c>
      <c r="U15" s="50" t="str">
        <f t="shared" si="4"/>
        <v/>
      </c>
      <c r="V15" s="50" t="str">
        <f t="shared" si="5"/>
        <v/>
      </c>
      <c r="W15" s="50" t="str">
        <f t="shared" si="6"/>
        <v/>
      </c>
      <c r="X15" s="50" t="str">
        <f t="shared" si="11"/>
        <v/>
      </c>
      <c r="Y15" s="50" t="str">
        <f t="shared" si="13"/>
        <v/>
      </c>
      <c r="Z15" s="58" t="e">
        <f t="shared" si="12"/>
        <v>#REF!</v>
      </c>
      <c r="AA15" s="30" t="str">
        <f t="shared" si="14"/>
        <v/>
      </c>
      <c r="AB15" s="31"/>
      <c r="AE15" s="4">
        <v>5</v>
      </c>
      <c r="AF15" s="99" t="e">
        <f>#REF!</f>
        <v>#REF!</v>
      </c>
      <c r="AG15" s="122" t="e">
        <f>#REF!</f>
        <v>#REF!</v>
      </c>
    </row>
    <row r="16" spans="1:43" ht="46.2" customHeight="1" x14ac:dyDescent="0.2">
      <c r="A16" s="81" t="e">
        <f t="shared" si="7"/>
        <v>#REF!</v>
      </c>
      <c r="B16" s="71" t="s">
        <v>27</v>
      </c>
      <c r="C16" s="154" t="s">
        <v>3</v>
      </c>
      <c r="D16" s="74" t="s">
        <v>27</v>
      </c>
      <c r="E16" s="60" t="str">
        <f t="shared" si="15"/>
        <v/>
      </c>
      <c r="F16" s="61" t="s">
        <v>25</v>
      </c>
      <c r="G16" s="62" t="str">
        <f t="shared" si="16"/>
        <v/>
      </c>
      <c r="H16" s="100" t="s">
        <v>26</v>
      </c>
      <c r="I16" s="102" t="str">
        <f t="shared" si="8"/>
        <v/>
      </c>
      <c r="J16" s="105"/>
      <c r="K16" s="63" t="str">
        <f t="shared" si="9"/>
        <v/>
      </c>
      <c r="L16" s="115" t="s">
        <v>0</v>
      </c>
      <c r="M16" s="118"/>
      <c r="N16" s="119"/>
      <c r="O16" s="77"/>
      <c r="P16" s="48" t="str">
        <f t="shared" si="0"/>
        <v/>
      </c>
      <c r="Q16" s="48" t="str">
        <f t="shared" si="10"/>
        <v/>
      </c>
      <c r="R16" s="49" t="str">
        <f t="shared" si="17"/>
        <v/>
      </c>
      <c r="S16" s="50" t="str">
        <f t="shared" si="2"/>
        <v/>
      </c>
      <c r="T16" s="50" t="str">
        <f t="shared" si="3"/>
        <v/>
      </c>
      <c r="U16" s="50" t="str">
        <f t="shared" si="4"/>
        <v/>
      </c>
      <c r="V16" s="50" t="str">
        <f t="shared" si="5"/>
        <v/>
      </c>
      <c r="W16" s="50" t="str">
        <f t="shared" si="6"/>
        <v/>
      </c>
      <c r="X16" s="50" t="str">
        <f t="shared" si="11"/>
        <v/>
      </c>
      <c r="Y16" s="50" t="str">
        <f t="shared" si="13"/>
        <v/>
      </c>
      <c r="Z16" s="58" t="e">
        <f t="shared" si="12"/>
        <v>#REF!</v>
      </c>
      <c r="AA16" s="30" t="str">
        <f t="shared" si="14"/>
        <v/>
      </c>
      <c r="AB16" s="31"/>
      <c r="AE16" s="4">
        <v>6</v>
      </c>
      <c r="AF16" s="99" t="e">
        <f>#REF!</f>
        <v>#REF!</v>
      </c>
      <c r="AG16" s="122" t="e">
        <f>#REF!</f>
        <v>#REF!</v>
      </c>
    </row>
    <row r="17" spans="1:33" ht="46.2" customHeight="1" x14ac:dyDescent="0.2">
      <c r="A17" s="81" t="e">
        <f t="shared" si="7"/>
        <v>#REF!</v>
      </c>
      <c r="B17" s="71" t="s">
        <v>27</v>
      </c>
      <c r="C17" s="154" t="s">
        <v>3</v>
      </c>
      <c r="D17" s="74" t="s">
        <v>27</v>
      </c>
      <c r="E17" s="60" t="str">
        <f t="shared" si="15"/>
        <v/>
      </c>
      <c r="F17" s="61" t="s">
        <v>25</v>
      </c>
      <c r="G17" s="62" t="str">
        <f t="shared" si="16"/>
        <v/>
      </c>
      <c r="H17" s="100" t="s">
        <v>26</v>
      </c>
      <c r="I17" s="102" t="str">
        <f t="shared" si="8"/>
        <v/>
      </c>
      <c r="J17" s="105"/>
      <c r="K17" s="63" t="str">
        <f t="shared" si="9"/>
        <v/>
      </c>
      <c r="L17" s="115" t="s">
        <v>0</v>
      </c>
      <c r="M17" s="118"/>
      <c r="N17" s="119"/>
      <c r="O17" s="77"/>
      <c r="P17" s="48" t="str">
        <f t="shared" si="0"/>
        <v/>
      </c>
      <c r="Q17" s="48" t="str">
        <f t="shared" si="10"/>
        <v/>
      </c>
      <c r="R17" s="49" t="str">
        <f t="shared" si="17"/>
        <v/>
      </c>
      <c r="S17" s="50" t="str">
        <f t="shared" si="2"/>
        <v/>
      </c>
      <c r="T17" s="50" t="str">
        <f t="shared" si="3"/>
        <v/>
      </c>
      <c r="U17" s="50" t="str">
        <f t="shared" si="4"/>
        <v/>
      </c>
      <c r="V17" s="50" t="str">
        <f t="shared" si="5"/>
        <v/>
      </c>
      <c r="W17" s="50" t="str">
        <f t="shared" si="6"/>
        <v/>
      </c>
      <c r="X17" s="50" t="str">
        <f t="shared" si="11"/>
        <v/>
      </c>
      <c r="Y17" s="50" t="str">
        <f t="shared" si="13"/>
        <v/>
      </c>
      <c r="Z17" s="58" t="e">
        <f t="shared" si="12"/>
        <v>#REF!</v>
      </c>
      <c r="AA17" s="30" t="str">
        <f t="shared" si="14"/>
        <v/>
      </c>
      <c r="AB17" s="31"/>
      <c r="AE17" s="4">
        <v>7</v>
      </c>
      <c r="AF17" s="99" t="e">
        <f>#REF!</f>
        <v>#REF!</v>
      </c>
      <c r="AG17" s="122" t="e">
        <f>#REF!</f>
        <v>#REF!</v>
      </c>
    </row>
    <row r="18" spans="1:33" ht="46.2" customHeight="1" x14ac:dyDescent="0.2">
      <c r="A18" s="81" t="e">
        <f t="shared" si="7"/>
        <v>#REF!</v>
      </c>
      <c r="B18" s="71" t="s">
        <v>27</v>
      </c>
      <c r="C18" s="154" t="s">
        <v>3</v>
      </c>
      <c r="D18" s="74" t="s">
        <v>27</v>
      </c>
      <c r="E18" s="60" t="str">
        <f t="shared" si="15"/>
        <v/>
      </c>
      <c r="F18" s="61" t="s">
        <v>25</v>
      </c>
      <c r="G18" s="62" t="str">
        <f t="shared" si="16"/>
        <v/>
      </c>
      <c r="H18" s="100" t="s">
        <v>26</v>
      </c>
      <c r="I18" s="102" t="str">
        <f t="shared" si="8"/>
        <v/>
      </c>
      <c r="J18" s="105"/>
      <c r="K18" s="63" t="str">
        <f t="shared" si="9"/>
        <v/>
      </c>
      <c r="L18" s="115" t="s">
        <v>0</v>
      </c>
      <c r="M18" s="118"/>
      <c r="N18" s="119"/>
      <c r="O18" s="77"/>
      <c r="P18" s="48" t="str">
        <f t="shared" si="0"/>
        <v/>
      </c>
      <c r="Q18" s="48" t="str">
        <f t="shared" si="10"/>
        <v/>
      </c>
      <c r="R18" s="49" t="str">
        <f t="shared" si="17"/>
        <v/>
      </c>
      <c r="S18" s="50" t="str">
        <f t="shared" si="2"/>
        <v/>
      </c>
      <c r="T18" s="50" t="str">
        <f t="shared" si="3"/>
        <v/>
      </c>
      <c r="U18" s="50" t="str">
        <f t="shared" si="4"/>
        <v/>
      </c>
      <c r="V18" s="50" t="str">
        <f t="shared" si="5"/>
        <v/>
      </c>
      <c r="W18" s="50" t="str">
        <f t="shared" si="6"/>
        <v/>
      </c>
      <c r="X18" s="50" t="str">
        <f t="shared" si="11"/>
        <v/>
      </c>
      <c r="Y18" s="50" t="str">
        <f t="shared" si="13"/>
        <v/>
      </c>
      <c r="Z18" s="58" t="e">
        <f t="shared" si="12"/>
        <v>#REF!</v>
      </c>
      <c r="AA18" s="30" t="str">
        <f t="shared" si="14"/>
        <v/>
      </c>
      <c r="AB18" s="31"/>
      <c r="AE18" s="4">
        <v>8</v>
      </c>
      <c r="AF18" s="99" t="e">
        <f>#REF!</f>
        <v>#REF!</v>
      </c>
      <c r="AG18" s="122" t="e">
        <f>#REF!</f>
        <v>#REF!</v>
      </c>
    </row>
    <row r="19" spans="1:33" ht="46.2" customHeight="1" x14ac:dyDescent="0.2">
      <c r="A19" s="81" t="e">
        <f t="shared" si="7"/>
        <v>#REF!</v>
      </c>
      <c r="B19" s="71" t="s">
        <v>27</v>
      </c>
      <c r="C19" s="154" t="s">
        <v>3</v>
      </c>
      <c r="D19" s="74" t="s">
        <v>27</v>
      </c>
      <c r="E19" s="60" t="str">
        <f t="shared" si="15"/>
        <v/>
      </c>
      <c r="F19" s="61" t="s">
        <v>25</v>
      </c>
      <c r="G19" s="62" t="str">
        <f t="shared" si="16"/>
        <v/>
      </c>
      <c r="H19" s="100" t="s">
        <v>26</v>
      </c>
      <c r="I19" s="102" t="str">
        <f t="shared" si="8"/>
        <v/>
      </c>
      <c r="J19" s="105"/>
      <c r="K19" s="63" t="str">
        <f t="shared" si="9"/>
        <v/>
      </c>
      <c r="L19" s="115" t="s">
        <v>0</v>
      </c>
      <c r="M19" s="118"/>
      <c r="N19" s="119"/>
      <c r="O19" s="77"/>
      <c r="P19" s="48" t="str">
        <f t="shared" si="0"/>
        <v/>
      </c>
      <c r="Q19" s="48" t="str">
        <f t="shared" si="10"/>
        <v/>
      </c>
      <c r="R19" s="49" t="str">
        <f t="shared" si="17"/>
        <v/>
      </c>
      <c r="S19" s="50" t="str">
        <f t="shared" si="2"/>
        <v/>
      </c>
      <c r="T19" s="50" t="str">
        <f t="shared" si="3"/>
        <v/>
      </c>
      <c r="U19" s="50" t="str">
        <f t="shared" si="4"/>
        <v/>
      </c>
      <c r="V19" s="50" t="str">
        <f t="shared" si="5"/>
        <v/>
      </c>
      <c r="W19" s="50" t="str">
        <f t="shared" si="6"/>
        <v/>
      </c>
      <c r="X19" s="50" t="str">
        <f t="shared" si="11"/>
        <v/>
      </c>
      <c r="Y19" s="50" t="str">
        <f t="shared" si="13"/>
        <v/>
      </c>
      <c r="Z19" s="58" t="e">
        <f t="shared" si="12"/>
        <v>#REF!</v>
      </c>
      <c r="AA19" s="30" t="str">
        <f t="shared" si="14"/>
        <v/>
      </c>
      <c r="AB19" s="31"/>
      <c r="AE19" s="4">
        <v>9</v>
      </c>
      <c r="AF19" s="99" t="e">
        <f>#REF!</f>
        <v>#REF!</v>
      </c>
      <c r="AG19" s="122" t="e">
        <f>#REF!</f>
        <v>#REF!</v>
      </c>
    </row>
    <row r="20" spans="1:33" ht="46.2" customHeight="1" x14ac:dyDescent="0.2">
      <c r="A20" s="81" t="e">
        <f t="shared" si="7"/>
        <v>#REF!</v>
      </c>
      <c r="B20" s="71" t="s">
        <v>27</v>
      </c>
      <c r="C20" s="154" t="s">
        <v>3</v>
      </c>
      <c r="D20" s="74" t="s">
        <v>27</v>
      </c>
      <c r="E20" s="60" t="str">
        <f t="shared" si="15"/>
        <v/>
      </c>
      <c r="F20" s="61" t="s">
        <v>25</v>
      </c>
      <c r="G20" s="62" t="str">
        <f t="shared" si="16"/>
        <v/>
      </c>
      <c r="H20" s="100" t="s">
        <v>26</v>
      </c>
      <c r="I20" s="102" t="str">
        <f t="shared" si="8"/>
        <v/>
      </c>
      <c r="J20" s="105"/>
      <c r="K20" s="63" t="str">
        <f t="shared" si="9"/>
        <v/>
      </c>
      <c r="L20" s="115" t="s">
        <v>0</v>
      </c>
      <c r="M20" s="118"/>
      <c r="N20" s="119"/>
      <c r="O20" s="77"/>
      <c r="P20" s="48" t="str">
        <f t="shared" si="0"/>
        <v/>
      </c>
      <c r="Q20" s="48" t="str">
        <f t="shared" si="10"/>
        <v/>
      </c>
      <c r="R20" s="49" t="str">
        <f t="shared" si="17"/>
        <v/>
      </c>
      <c r="S20" s="50" t="str">
        <f t="shared" si="2"/>
        <v/>
      </c>
      <c r="T20" s="50" t="str">
        <f t="shared" si="3"/>
        <v/>
      </c>
      <c r="U20" s="50" t="str">
        <f t="shared" si="4"/>
        <v/>
      </c>
      <c r="V20" s="50" t="str">
        <f t="shared" si="5"/>
        <v/>
      </c>
      <c r="W20" s="50" t="str">
        <f t="shared" si="6"/>
        <v/>
      </c>
      <c r="X20" s="50" t="str">
        <f t="shared" si="11"/>
        <v/>
      </c>
      <c r="Y20" s="50" t="str">
        <f t="shared" si="13"/>
        <v/>
      </c>
      <c r="Z20" s="58" t="e">
        <f t="shared" si="12"/>
        <v>#REF!</v>
      </c>
      <c r="AA20" s="30" t="str">
        <f t="shared" si="14"/>
        <v/>
      </c>
      <c r="AB20" s="31"/>
      <c r="AE20" s="4">
        <v>10</v>
      </c>
      <c r="AF20" s="99" t="e">
        <f>#REF!</f>
        <v>#REF!</v>
      </c>
      <c r="AG20" s="122" t="e">
        <f>#REF!</f>
        <v>#REF!</v>
      </c>
    </row>
    <row r="21" spans="1:33" ht="46.2" customHeight="1" x14ac:dyDescent="0.2">
      <c r="A21" s="81" t="e">
        <f t="shared" si="7"/>
        <v>#REF!</v>
      </c>
      <c r="B21" s="71" t="s">
        <v>27</v>
      </c>
      <c r="C21" s="154" t="s">
        <v>3</v>
      </c>
      <c r="D21" s="74" t="s">
        <v>27</v>
      </c>
      <c r="E21" s="60" t="str">
        <f t="shared" si="15"/>
        <v/>
      </c>
      <c r="F21" s="61" t="s">
        <v>25</v>
      </c>
      <c r="G21" s="62" t="str">
        <f t="shared" si="16"/>
        <v/>
      </c>
      <c r="H21" s="100" t="s">
        <v>26</v>
      </c>
      <c r="I21" s="102" t="str">
        <f t="shared" si="8"/>
        <v/>
      </c>
      <c r="J21" s="105"/>
      <c r="K21" s="63" t="str">
        <f t="shared" si="9"/>
        <v/>
      </c>
      <c r="L21" s="115" t="s">
        <v>0</v>
      </c>
      <c r="M21" s="118"/>
      <c r="N21" s="119"/>
      <c r="O21" s="77"/>
      <c r="P21" s="48" t="str">
        <f t="shared" si="0"/>
        <v/>
      </c>
      <c r="Q21" s="48" t="str">
        <f t="shared" si="10"/>
        <v/>
      </c>
      <c r="R21" s="49" t="str">
        <f t="shared" si="17"/>
        <v/>
      </c>
      <c r="S21" s="50" t="str">
        <f t="shared" si="2"/>
        <v/>
      </c>
      <c r="T21" s="50" t="str">
        <f t="shared" si="3"/>
        <v/>
      </c>
      <c r="U21" s="50" t="str">
        <f t="shared" si="4"/>
        <v/>
      </c>
      <c r="V21" s="50" t="str">
        <f t="shared" si="5"/>
        <v/>
      </c>
      <c r="W21" s="50" t="str">
        <f t="shared" si="6"/>
        <v/>
      </c>
      <c r="X21" s="50" t="str">
        <f t="shared" si="11"/>
        <v/>
      </c>
      <c r="Y21" s="50" t="str">
        <f t="shared" si="13"/>
        <v/>
      </c>
      <c r="Z21" s="58" t="e">
        <f t="shared" si="12"/>
        <v>#REF!</v>
      </c>
      <c r="AA21" s="30" t="str">
        <f t="shared" si="14"/>
        <v/>
      </c>
      <c r="AB21" s="31"/>
      <c r="AE21" s="4">
        <v>11</v>
      </c>
      <c r="AF21" s="99" t="e">
        <f>#REF!</f>
        <v>#REF!</v>
      </c>
      <c r="AG21" s="122" t="e">
        <f>#REF!</f>
        <v>#REF!</v>
      </c>
    </row>
    <row r="22" spans="1:33" ht="46.2" customHeight="1" x14ac:dyDescent="0.2">
      <c r="A22" s="81" t="e">
        <f t="shared" si="7"/>
        <v>#REF!</v>
      </c>
      <c r="B22" s="71" t="s">
        <v>27</v>
      </c>
      <c r="C22" s="154" t="s">
        <v>3</v>
      </c>
      <c r="D22" s="74" t="s">
        <v>27</v>
      </c>
      <c r="E22" s="60" t="str">
        <f t="shared" si="15"/>
        <v/>
      </c>
      <c r="F22" s="61" t="s">
        <v>25</v>
      </c>
      <c r="G22" s="62" t="str">
        <f t="shared" si="16"/>
        <v/>
      </c>
      <c r="H22" s="100" t="s">
        <v>26</v>
      </c>
      <c r="I22" s="102" t="str">
        <f t="shared" si="8"/>
        <v/>
      </c>
      <c r="J22" s="105"/>
      <c r="K22" s="63" t="str">
        <f t="shared" si="9"/>
        <v/>
      </c>
      <c r="L22" s="115" t="s">
        <v>0</v>
      </c>
      <c r="M22" s="118"/>
      <c r="N22" s="119"/>
      <c r="O22" s="77"/>
      <c r="P22" s="48" t="str">
        <f t="shared" si="0"/>
        <v/>
      </c>
      <c r="Q22" s="48" t="str">
        <f t="shared" si="10"/>
        <v/>
      </c>
      <c r="R22" s="49" t="str">
        <f t="shared" si="17"/>
        <v/>
      </c>
      <c r="S22" s="50" t="str">
        <f t="shared" si="2"/>
        <v/>
      </c>
      <c r="T22" s="50" t="str">
        <f t="shared" si="3"/>
        <v/>
      </c>
      <c r="U22" s="50" t="str">
        <f t="shared" si="4"/>
        <v/>
      </c>
      <c r="V22" s="50" t="str">
        <f t="shared" si="5"/>
        <v/>
      </c>
      <c r="W22" s="50" t="str">
        <f t="shared" si="6"/>
        <v/>
      </c>
      <c r="X22" s="50" t="str">
        <f t="shared" si="11"/>
        <v/>
      </c>
      <c r="Y22" s="50" t="str">
        <f t="shared" si="13"/>
        <v/>
      </c>
      <c r="Z22" s="58" t="e">
        <f t="shared" si="12"/>
        <v>#REF!</v>
      </c>
      <c r="AA22" s="30" t="str">
        <f t="shared" si="14"/>
        <v/>
      </c>
      <c r="AB22" s="31"/>
      <c r="AE22" s="4">
        <v>12</v>
      </c>
      <c r="AF22" s="99" t="e">
        <f>#REF!</f>
        <v>#REF!</v>
      </c>
      <c r="AG22" s="122" t="e">
        <f>#REF!</f>
        <v>#REF!</v>
      </c>
    </row>
    <row r="23" spans="1:33" ht="46.2" customHeight="1" x14ac:dyDescent="0.2">
      <c r="A23" s="81" t="e">
        <f t="shared" si="7"/>
        <v>#REF!</v>
      </c>
      <c r="B23" s="71" t="s">
        <v>27</v>
      </c>
      <c r="C23" s="154" t="s">
        <v>3</v>
      </c>
      <c r="D23" s="74" t="s">
        <v>27</v>
      </c>
      <c r="E23" s="60" t="str">
        <f t="shared" si="15"/>
        <v/>
      </c>
      <c r="F23" s="61" t="s">
        <v>25</v>
      </c>
      <c r="G23" s="62" t="str">
        <f t="shared" si="16"/>
        <v/>
      </c>
      <c r="H23" s="100" t="s">
        <v>26</v>
      </c>
      <c r="I23" s="102" t="str">
        <f t="shared" si="8"/>
        <v/>
      </c>
      <c r="J23" s="105"/>
      <c r="K23" s="63" t="str">
        <f t="shared" si="9"/>
        <v/>
      </c>
      <c r="L23" s="115" t="s">
        <v>0</v>
      </c>
      <c r="M23" s="118"/>
      <c r="N23" s="119"/>
      <c r="O23" s="77"/>
      <c r="P23" s="48" t="str">
        <f t="shared" si="0"/>
        <v/>
      </c>
      <c r="Q23" s="48" t="str">
        <f t="shared" si="10"/>
        <v/>
      </c>
      <c r="R23" s="49" t="str">
        <f t="shared" si="17"/>
        <v/>
      </c>
      <c r="S23" s="50" t="str">
        <f t="shared" si="2"/>
        <v/>
      </c>
      <c r="T23" s="50" t="str">
        <f t="shared" si="3"/>
        <v/>
      </c>
      <c r="U23" s="50" t="str">
        <f t="shared" si="4"/>
        <v/>
      </c>
      <c r="V23" s="50" t="str">
        <f t="shared" si="5"/>
        <v/>
      </c>
      <c r="W23" s="50" t="str">
        <f t="shared" si="6"/>
        <v/>
      </c>
      <c r="X23" s="50" t="str">
        <f t="shared" si="11"/>
        <v/>
      </c>
      <c r="Y23" s="50" t="str">
        <f t="shared" si="13"/>
        <v/>
      </c>
      <c r="Z23" s="58" t="e">
        <f t="shared" si="12"/>
        <v>#REF!</v>
      </c>
      <c r="AA23" s="30" t="str">
        <f t="shared" si="14"/>
        <v/>
      </c>
      <c r="AB23" s="31"/>
      <c r="AE23" s="4">
        <v>13</v>
      </c>
      <c r="AF23" s="99" t="e">
        <f>#REF!</f>
        <v>#REF!</v>
      </c>
      <c r="AG23" s="122" t="e">
        <f>#REF!</f>
        <v>#REF!</v>
      </c>
    </row>
    <row r="24" spans="1:33" ht="46.2" customHeight="1" x14ac:dyDescent="0.2">
      <c r="A24" s="81" t="e">
        <f t="shared" si="7"/>
        <v>#REF!</v>
      </c>
      <c r="B24" s="71" t="s">
        <v>27</v>
      </c>
      <c r="C24" s="154" t="s">
        <v>3</v>
      </c>
      <c r="D24" s="74" t="s">
        <v>27</v>
      </c>
      <c r="E24" s="60" t="str">
        <f t="shared" si="15"/>
        <v/>
      </c>
      <c r="F24" s="61" t="s">
        <v>25</v>
      </c>
      <c r="G24" s="62" t="str">
        <f t="shared" si="16"/>
        <v/>
      </c>
      <c r="H24" s="100" t="s">
        <v>26</v>
      </c>
      <c r="I24" s="102" t="str">
        <f t="shared" si="8"/>
        <v/>
      </c>
      <c r="J24" s="105"/>
      <c r="K24" s="63" t="str">
        <f t="shared" si="9"/>
        <v/>
      </c>
      <c r="L24" s="115" t="s">
        <v>0</v>
      </c>
      <c r="M24" s="118"/>
      <c r="N24" s="119"/>
      <c r="O24" s="77"/>
      <c r="P24" s="48" t="str">
        <f t="shared" si="0"/>
        <v/>
      </c>
      <c r="Q24" s="48" t="str">
        <f t="shared" si="10"/>
        <v/>
      </c>
      <c r="R24" s="49" t="str">
        <f t="shared" si="17"/>
        <v/>
      </c>
      <c r="S24" s="50" t="str">
        <f t="shared" si="2"/>
        <v/>
      </c>
      <c r="T24" s="50" t="str">
        <f t="shared" si="3"/>
        <v/>
      </c>
      <c r="U24" s="50" t="str">
        <f t="shared" si="4"/>
        <v/>
      </c>
      <c r="V24" s="50" t="str">
        <f t="shared" si="5"/>
        <v/>
      </c>
      <c r="W24" s="50" t="str">
        <f t="shared" si="6"/>
        <v/>
      </c>
      <c r="X24" s="50" t="str">
        <f t="shared" si="11"/>
        <v/>
      </c>
      <c r="Y24" s="50" t="str">
        <f t="shared" si="13"/>
        <v/>
      </c>
      <c r="Z24" s="58" t="e">
        <f t="shared" si="12"/>
        <v>#REF!</v>
      </c>
      <c r="AA24" s="30" t="str">
        <f t="shared" si="14"/>
        <v/>
      </c>
      <c r="AB24" s="31"/>
      <c r="AE24" s="4">
        <v>14</v>
      </c>
      <c r="AF24" s="99" t="e">
        <f>#REF!</f>
        <v>#REF!</v>
      </c>
      <c r="AG24" s="122" t="e">
        <f>#REF!</f>
        <v>#REF!</v>
      </c>
    </row>
    <row r="25" spans="1:33" ht="46.2" customHeight="1" x14ac:dyDescent="0.2">
      <c r="A25" s="81" t="e">
        <f t="shared" si="7"/>
        <v>#REF!</v>
      </c>
      <c r="B25" s="71" t="s">
        <v>27</v>
      </c>
      <c r="C25" s="154" t="s">
        <v>3</v>
      </c>
      <c r="D25" s="74" t="s">
        <v>27</v>
      </c>
      <c r="E25" s="60" t="str">
        <f t="shared" si="15"/>
        <v/>
      </c>
      <c r="F25" s="61" t="s">
        <v>25</v>
      </c>
      <c r="G25" s="62" t="str">
        <f t="shared" si="16"/>
        <v/>
      </c>
      <c r="H25" s="100" t="s">
        <v>26</v>
      </c>
      <c r="I25" s="102" t="str">
        <f t="shared" si="8"/>
        <v/>
      </c>
      <c r="J25" s="105"/>
      <c r="K25" s="63" t="str">
        <f t="shared" si="9"/>
        <v/>
      </c>
      <c r="L25" s="115" t="s">
        <v>0</v>
      </c>
      <c r="M25" s="118"/>
      <c r="N25" s="119"/>
      <c r="O25" s="77"/>
      <c r="P25" s="48" t="str">
        <f t="shared" si="0"/>
        <v/>
      </c>
      <c r="Q25" s="48" t="str">
        <f t="shared" si="10"/>
        <v/>
      </c>
      <c r="R25" s="49" t="str">
        <f t="shared" si="17"/>
        <v/>
      </c>
      <c r="S25" s="50" t="str">
        <f t="shared" si="2"/>
        <v/>
      </c>
      <c r="T25" s="50" t="str">
        <f t="shared" si="3"/>
        <v/>
      </c>
      <c r="U25" s="50" t="str">
        <f t="shared" si="4"/>
        <v/>
      </c>
      <c r="V25" s="50" t="str">
        <f t="shared" si="5"/>
        <v/>
      </c>
      <c r="W25" s="50" t="str">
        <f t="shared" si="6"/>
        <v/>
      </c>
      <c r="X25" s="50" t="str">
        <f t="shared" si="11"/>
        <v/>
      </c>
      <c r="Y25" s="50" t="str">
        <f t="shared" si="13"/>
        <v/>
      </c>
      <c r="Z25" s="58" t="e">
        <f t="shared" si="12"/>
        <v>#REF!</v>
      </c>
      <c r="AA25" s="30" t="str">
        <f t="shared" si="14"/>
        <v/>
      </c>
      <c r="AB25" s="31"/>
      <c r="AE25" s="4">
        <v>15</v>
      </c>
      <c r="AF25" s="99" t="e">
        <f>#REF!</f>
        <v>#REF!</v>
      </c>
      <c r="AG25" s="122" t="e">
        <f>#REF!</f>
        <v>#REF!</v>
      </c>
    </row>
    <row r="26" spans="1:33" ht="46.2" customHeight="1" x14ac:dyDescent="0.2">
      <c r="A26" s="81" t="e">
        <f t="shared" si="7"/>
        <v>#REF!</v>
      </c>
      <c r="B26" s="71" t="s">
        <v>27</v>
      </c>
      <c r="C26" s="154" t="s">
        <v>3</v>
      </c>
      <c r="D26" s="74" t="s">
        <v>27</v>
      </c>
      <c r="E26" s="60" t="str">
        <f t="shared" si="15"/>
        <v/>
      </c>
      <c r="F26" s="61" t="s">
        <v>25</v>
      </c>
      <c r="G26" s="62" t="str">
        <f t="shared" si="16"/>
        <v/>
      </c>
      <c r="H26" s="100" t="s">
        <v>26</v>
      </c>
      <c r="I26" s="102" t="str">
        <f t="shared" si="8"/>
        <v/>
      </c>
      <c r="J26" s="105"/>
      <c r="K26" s="63" t="str">
        <f t="shared" si="9"/>
        <v/>
      </c>
      <c r="L26" s="115" t="s">
        <v>0</v>
      </c>
      <c r="M26" s="118"/>
      <c r="N26" s="119"/>
      <c r="O26" s="77"/>
      <c r="P26" s="48" t="str">
        <f t="shared" si="0"/>
        <v/>
      </c>
      <c r="Q26" s="48" t="str">
        <f t="shared" si="10"/>
        <v/>
      </c>
      <c r="R26" s="49" t="str">
        <f t="shared" si="17"/>
        <v/>
      </c>
      <c r="S26" s="50" t="str">
        <f t="shared" si="2"/>
        <v/>
      </c>
      <c r="T26" s="50" t="str">
        <f t="shared" si="3"/>
        <v/>
      </c>
      <c r="U26" s="50" t="str">
        <f t="shared" si="4"/>
        <v/>
      </c>
      <c r="V26" s="50" t="str">
        <f t="shared" si="5"/>
        <v/>
      </c>
      <c r="W26" s="50" t="str">
        <f t="shared" si="6"/>
        <v/>
      </c>
      <c r="X26" s="50" t="str">
        <f t="shared" si="11"/>
        <v/>
      </c>
      <c r="Y26" s="50" t="str">
        <f t="shared" si="13"/>
        <v/>
      </c>
      <c r="Z26" s="58" t="e">
        <f t="shared" si="12"/>
        <v>#REF!</v>
      </c>
      <c r="AA26" s="30" t="str">
        <f t="shared" si="14"/>
        <v/>
      </c>
      <c r="AB26" s="31"/>
      <c r="AE26" s="4">
        <v>16</v>
      </c>
      <c r="AF26" s="99" t="e">
        <f>#REF!</f>
        <v>#REF!</v>
      </c>
      <c r="AG26" s="122" t="e">
        <f>#REF!</f>
        <v>#REF!</v>
      </c>
    </row>
    <row r="27" spans="1:33" ht="46.2" customHeight="1" x14ac:dyDescent="0.2">
      <c r="A27" s="81" t="e">
        <f t="shared" si="7"/>
        <v>#REF!</v>
      </c>
      <c r="B27" s="71" t="s">
        <v>27</v>
      </c>
      <c r="C27" s="154" t="s">
        <v>3</v>
      </c>
      <c r="D27" s="74" t="s">
        <v>27</v>
      </c>
      <c r="E27" s="60" t="str">
        <f t="shared" si="15"/>
        <v/>
      </c>
      <c r="F27" s="61" t="s">
        <v>25</v>
      </c>
      <c r="G27" s="62" t="str">
        <f t="shared" si="16"/>
        <v/>
      </c>
      <c r="H27" s="100" t="s">
        <v>26</v>
      </c>
      <c r="I27" s="102" t="str">
        <f t="shared" si="8"/>
        <v/>
      </c>
      <c r="J27" s="105"/>
      <c r="K27" s="63" t="str">
        <f t="shared" si="9"/>
        <v/>
      </c>
      <c r="L27" s="115" t="s">
        <v>0</v>
      </c>
      <c r="M27" s="118"/>
      <c r="N27" s="119"/>
      <c r="O27" s="77"/>
      <c r="P27" s="48" t="str">
        <f t="shared" si="0"/>
        <v/>
      </c>
      <c r="Q27" s="48" t="str">
        <f t="shared" si="10"/>
        <v/>
      </c>
      <c r="R27" s="49" t="str">
        <f t="shared" si="17"/>
        <v/>
      </c>
      <c r="S27" s="50" t="str">
        <f t="shared" si="2"/>
        <v/>
      </c>
      <c r="T27" s="50" t="str">
        <f t="shared" si="3"/>
        <v/>
      </c>
      <c r="U27" s="50" t="str">
        <f t="shared" si="4"/>
        <v/>
      </c>
      <c r="V27" s="50" t="str">
        <f t="shared" si="5"/>
        <v/>
      </c>
      <c r="W27" s="50" t="str">
        <f t="shared" si="6"/>
        <v/>
      </c>
      <c r="X27" s="50" t="str">
        <f t="shared" si="11"/>
        <v/>
      </c>
      <c r="Y27" s="50" t="str">
        <f t="shared" si="13"/>
        <v/>
      </c>
      <c r="Z27" s="58" t="e">
        <f t="shared" si="12"/>
        <v>#REF!</v>
      </c>
      <c r="AA27" s="30" t="str">
        <f t="shared" si="14"/>
        <v/>
      </c>
      <c r="AB27" s="31"/>
      <c r="AE27" s="4">
        <v>17</v>
      </c>
      <c r="AF27" s="99" t="e">
        <f>#REF!</f>
        <v>#REF!</v>
      </c>
      <c r="AG27" s="122" t="e">
        <f>#REF!</f>
        <v>#REF!</v>
      </c>
    </row>
    <row r="28" spans="1:33" ht="46.2" customHeight="1" x14ac:dyDescent="0.2">
      <c r="A28" s="81" t="e">
        <f t="shared" si="7"/>
        <v>#REF!</v>
      </c>
      <c r="B28" s="71" t="s">
        <v>27</v>
      </c>
      <c r="C28" s="154" t="s">
        <v>3</v>
      </c>
      <c r="D28" s="74" t="s">
        <v>27</v>
      </c>
      <c r="E28" s="60" t="str">
        <f t="shared" si="15"/>
        <v/>
      </c>
      <c r="F28" s="61" t="s">
        <v>25</v>
      </c>
      <c r="G28" s="62" t="str">
        <f t="shared" si="16"/>
        <v/>
      </c>
      <c r="H28" s="100" t="s">
        <v>26</v>
      </c>
      <c r="I28" s="102" t="str">
        <f t="shared" si="8"/>
        <v/>
      </c>
      <c r="J28" s="105"/>
      <c r="K28" s="63" t="str">
        <f t="shared" si="9"/>
        <v/>
      </c>
      <c r="L28" s="115" t="s">
        <v>0</v>
      </c>
      <c r="M28" s="118"/>
      <c r="N28" s="119"/>
      <c r="O28" s="77"/>
      <c r="P28" s="48" t="str">
        <f t="shared" si="0"/>
        <v/>
      </c>
      <c r="Q28" s="48" t="str">
        <f t="shared" si="10"/>
        <v/>
      </c>
      <c r="R28" s="49" t="str">
        <f t="shared" si="17"/>
        <v/>
      </c>
      <c r="S28" s="50" t="str">
        <f t="shared" si="2"/>
        <v/>
      </c>
      <c r="T28" s="50" t="str">
        <f t="shared" si="3"/>
        <v/>
      </c>
      <c r="U28" s="50" t="str">
        <f t="shared" si="4"/>
        <v/>
      </c>
      <c r="V28" s="50" t="str">
        <f t="shared" si="5"/>
        <v/>
      </c>
      <c r="W28" s="50" t="str">
        <f t="shared" si="6"/>
        <v/>
      </c>
      <c r="X28" s="50" t="str">
        <f t="shared" si="11"/>
        <v/>
      </c>
      <c r="Y28" s="50" t="str">
        <f t="shared" si="13"/>
        <v/>
      </c>
      <c r="Z28" s="58" t="e">
        <f t="shared" si="12"/>
        <v>#REF!</v>
      </c>
      <c r="AA28" s="30" t="str">
        <f t="shared" si="14"/>
        <v/>
      </c>
      <c r="AB28" s="31"/>
      <c r="AE28" s="4">
        <v>18</v>
      </c>
      <c r="AF28" s="99" t="e">
        <f>#REF!</f>
        <v>#REF!</v>
      </c>
      <c r="AG28" s="122" t="e">
        <f>#REF!</f>
        <v>#REF!</v>
      </c>
    </row>
    <row r="29" spans="1:33" ht="46.2" customHeight="1" x14ac:dyDescent="0.2">
      <c r="A29" s="81" t="e">
        <f t="shared" si="7"/>
        <v>#REF!</v>
      </c>
      <c r="B29" s="71" t="s">
        <v>27</v>
      </c>
      <c r="C29" s="154" t="s">
        <v>3</v>
      </c>
      <c r="D29" s="74" t="s">
        <v>27</v>
      </c>
      <c r="E29" s="60" t="str">
        <f t="shared" si="15"/>
        <v/>
      </c>
      <c r="F29" s="61" t="s">
        <v>25</v>
      </c>
      <c r="G29" s="62" t="str">
        <f t="shared" si="16"/>
        <v/>
      </c>
      <c r="H29" s="100" t="s">
        <v>26</v>
      </c>
      <c r="I29" s="102" t="str">
        <f t="shared" si="8"/>
        <v/>
      </c>
      <c r="J29" s="105"/>
      <c r="K29" s="63" t="str">
        <f t="shared" si="9"/>
        <v/>
      </c>
      <c r="L29" s="115" t="s">
        <v>0</v>
      </c>
      <c r="M29" s="118"/>
      <c r="N29" s="119"/>
      <c r="O29" s="77"/>
      <c r="P29" s="48" t="str">
        <f t="shared" si="0"/>
        <v/>
      </c>
      <c r="Q29" s="48" t="str">
        <f t="shared" si="10"/>
        <v/>
      </c>
      <c r="R29" s="49" t="str">
        <f t="shared" si="17"/>
        <v/>
      </c>
      <c r="S29" s="50" t="str">
        <f t="shared" si="2"/>
        <v/>
      </c>
      <c r="T29" s="50" t="str">
        <f t="shared" si="3"/>
        <v/>
      </c>
      <c r="U29" s="50" t="str">
        <f t="shared" si="4"/>
        <v/>
      </c>
      <c r="V29" s="50" t="str">
        <f t="shared" si="5"/>
        <v/>
      </c>
      <c r="W29" s="50" t="str">
        <f t="shared" si="6"/>
        <v/>
      </c>
      <c r="X29" s="50" t="str">
        <f t="shared" si="11"/>
        <v/>
      </c>
      <c r="Y29" s="50" t="str">
        <f t="shared" si="13"/>
        <v/>
      </c>
      <c r="Z29" s="58" t="e">
        <f t="shared" si="12"/>
        <v>#REF!</v>
      </c>
      <c r="AA29" s="30" t="str">
        <f t="shared" si="14"/>
        <v/>
      </c>
      <c r="AB29" s="31"/>
      <c r="AE29" s="4">
        <v>19</v>
      </c>
      <c r="AF29" s="99" t="e">
        <f>#REF!</f>
        <v>#REF!</v>
      </c>
      <c r="AG29" s="122" t="e">
        <f>#REF!</f>
        <v>#REF!</v>
      </c>
    </row>
    <row r="30" spans="1:33" ht="46.2" customHeight="1" x14ac:dyDescent="0.2">
      <c r="A30" s="81" t="e">
        <f t="shared" si="7"/>
        <v>#REF!</v>
      </c>
      <c r="B30" s="71" t="s">
        <v>27</v>
      </c>
      <c r="C30" s="154" t="s">
        <v>3</v>
      </c>
      <c r="D30" s="74" t="s">
        <v>27</v>
      </c>
      <c r="E30" s="60" t="str">
        <f t="shared" si="15"/>
        <v/>
      </c>
      <c r="F30" s="61" t="s">
        <v>25</v>
      </c>
      <c r="G30" s="62" t="str">
        <f t="shared" si="16"/>
        <v/>
      </c>
      <c r="H30" s="100" t="s">
        <v>26</v>
      </c>
      <c r="I30" s="102" t="str">
        <f t="shared" si="8"/>
        <v/>
      </c>
      <c r="J30" s="105"/>
      <c r="K30" s="63" t="str">
        <f t="shared" si="9"/>
        <v/>
      </c>
      <c r="L30" s="115" t="s">
        <v>0</v>
      </c>
      <c r="M30" s="118"/>
      <c r="N30" s="119"/>
      <c r="O30" s="77"/>
      <c r="P30" s="48" t="str">
        <f t="shared" si="0"/>
        <v/>
      </c>
      <c r="Q30" s="48" t="str">
        <f t="shared" si="10"/>
        <v/>
      </c>
      <c r="R30" s="49" t="str">
        <f t="shared" si="17"/>
        <v/>
      </c>
      <c r="S30" s="50" t="str">
        <f t="shared" si="2"/>
        <v/>
      </c>
      <c r="T30" s="50" t="str">
        <f t="shared" si="3"/>
        <v/>
      </c>
      <c r="U30" s="50" t="str">
        <f t="shared" si="4"/>
        <v/>
      </c>
      <c r="V30" s="50" t="str">
        <f t="shared" si="5"/>
        <v/>
      </c>
      <c r="W30" s="50" t="str">
        <f t="shared" si="6"/>
        <v/>
      </c>
      <c r="X30" s="50" t="str">
        <f t="shared" si="11"/>
        <v/>
      </c>
      <c r="Y30" s="50" t="str">
        <f t="shared" si="13"/>
        <v/>
      </c>
      <c r="Z30" s="58" t="e">
        <f t="shared" si="12"/>
        <v>#REF!</v>
      </c>
      <c r="AA30" s="30" t="str">
        <f t="shared" si="14"/>
        <v/>
      </c>
      <c r="AB30" s="31"/>
      <c r="AE30" s="4">
        <v>20</v>
      </c>
      <c r="AF30" s="99" t="e">
        <f>#REF!</f>
        <v>#REF!</v>
      </c>
      <c r="AG30" s="122" t="e">
        <f>#REF!</f>
        <v>#REF!</v>
      </c>
    </row>
    <row r="31" spans="1:33" ht="46.2" customHeight="1" x14ac:dyDescent="0.2">
      <c r="A31" s="81" t="e">
        <f t="shared" si="7"/>
        <v>#REF!</v>
      </c>
      <c r="B31" s="72" t="s">
        <v>27</v>
      </c>
      <c r="C31" s="155" t="s">
        <v>3</v>
      </c>
      <c r="D31" s="75" t="s">
        <v>27</v>
      </c>
      <c r="E31" s="60" t="str">
        <f t="shared" si="15"/>
        <v/>
      </c>
      <c r="F31" s="61" t="s">
        <v>25</v>
      </c>
      <c r="G31" s="62" t="str">
        <f t="shared" si="16"/>
        <v/>
      </c>
      <c r="H31" s="100" t="s">
        <v>26</v>
      </c>
      <c r="I31" s="102" t="str">
        <f t="shared" si="8"/>
        <v/>
      </c>
      <c r="J31" s="105"/>
      <c r="K31" s="63" t="str">
        <f t="shared" si="9"/>
        <v/>
      </c>
      <c r="L31" s="115" t="s">
        <v>0</v>
      </c>
      <c r="M31" s="118"/>
      <c r="N31" s="119"/>
      <c r="O31" s="77"/>
      <c r="P31" s="48" t="str">
        <f t="shared" si="0"/>
        <v/>
      </c>
      <c r="Q31" s="48" t="str">
        <f t="shared" si="10"/>
        <v/>
      </c>
      <c r="R31" s="49" t="str">
        <f t="shared" si="17"/>
        <v/>
      </c>
      <c r="S31" s="50" t="str">
        <f t="shared" si="2"/>
        <v/>
      </c>
      <c r="T31" s="50" t="str">
        <f t="shared" si="3"/>
        <v/>
      </c>
      <c r="U31" s="50" t="str">
        <f t="shared" si="4"/>
        <v/>
      </c>
      <c r="V31" s="50" t="str">
        <f t="shared" si="5"/>
        <v/>
      </c>
      <c r="W31" s="50" t="str">
        <f t="shared" si="6"/>
        <v/>
      </c>
      <c r="X31" s="50" t="str">
        <f t="shared" si="11"/>
        <v/>
      </c>
      <c r="Y31" s="50" t="str">
        <f t="shared" si="13"/>
        <v/>
      </c>
      <c r="Z31" s="58" t="e">
        <f t="shared" si="12"/>
        <v>#REF!</v>
      </c>
      <c r="AA31" s="30" t="str">
        <f t="shared" si="14"/>
        <v/>
      </c>
      <c r="AB31" s="31"/>
      <c r="AE31" s="4">
        <v>21</v>
      </c>
      <c r="AF31" s="99" t="e">
        <f>#REF!</f>
        <v>#REF!</v>
      </c>
      <c r="AG31" s="122" t="e">
        <f>#REF!</f>
        <v>#REF!</v>
      </c>
    </row>
    <row r="32" spans="1:33" ht="46.2" customHeight="1" thickBot="1" x14ac:dyDescent="0.25">
      <c r="A32" s="81" t="e">
        <f t="shared" si="7"/>
        <v>#REF!</v>
      </c>
      <c r="B32" s="71" t="s">
        <v>27</v>
      </c>
      <c r="C32" s="154" t="s">
        <v>3</v>
      </c>
      <c r="D32" s="74" t="s">
        <v>27</v>
      </c>
      <c r="E32" s="60" t="str">
        <f t="shared" si="15"/>
        <v/>
      </c>
      <c r="F32" s="61" t="s">
        <v>25</v>
      </c>
      <c r="G32" s="62" t="str">
        <f t="shared" si="16"/>
        <v/>
      </c>
      <c r="H32" s="100" t="s">
        <v>26</v>
      </c>
      <c r="I32" s="102" t="str">
        <f t="shared" si="8"/>
        <v/>
      </c>
      <c r="J32" s="105"/>
      <c r="K32" s="63" t="str">
        <f t="shared" si="9"/>
        <v/>
      </c>
      <c r="L32" s="115" t="s">
        <v>0</v>
      </c>
      <c r="M32" s="123"/>
      <c r="N32" s="124"/>
      <c r="O32" s="77"/>
      <c r="P32" s="48" t="str">
        <f t="shared" si="0"/>
        <v/>
      </c>
      <c r="Q32" s="48" t="str">
        <f t="shared" si="10"/>
        <v/>
      </c>
      <c r="R32" s="49" t="str">
        <f t="shared" si="17"/>
        <v/>
      </c>
      <c r="S32" s="50" t="str">
        <f t="shared" si="2"/>
        <v/>
      </c>
      <c r="T32" s="50" t="str">
        <f t="shared" si="3"/>
        <v/>
      </c>
      <c r="U32" s="50" t="str">
        <f t="shared" si="4"/>
        <v/>
      </c>
      <c r="V32" s="50" t="str">
        <f t="shared" si="5"/>
        <v/>
      </c>
      <c r="W32" s="50" t="str">
        <f t="shared" si="6"/>
        <v/>
      </c>
      <c r="X32" s="50" t="str">
        <f t="shared" si="11"/>
        <v/>
      </c>
      <c r="Y32" s="50" t="str">
        <f t="shared" si="13"/>
        <v/>
      </c>
      <c r="Z32" s="58" t="e">
        <f t="shared" si="12"/>
        <v>#REF!</v>
      </c>
      <c r="AA32" s="30" t="str">
        <f t="shared" si="14"/>
        <v/>
      </c>
      <c r="AB32" s="31"/>
      <c r="AE32" s="4">
        <v>22</v>
      </c>
      <c r="AF32" s="99" t="e">
        <f>#REF!</f>
        <v>#REF!</v>
      </c>
      <c r="AG32" s="122" t="e">
        <f>#REF!</f>
        <v>#REF!</v>
      </c>
    </row>
    <row r="33" spans="1:33" ht="46.2" hidden="1" customHeight="1" x14ac:dyDescent="0.2">
      <c r="A33" s="81" t="e">
        <f t="shared" si="7"/>
        <v>#REF!</v>
      </c>
      <c r="B33" s="71" t="s">
        <v>27</v>
      </c>
      <c r="C33" s="59" t="s">
        <v>3</v>
      </c>
      <c r="D33" s="74" t="s">
        <v>27</v>
      </c>
      <c r="E33" s="60" t="str">
        <f t="shared" si="15"/>
        <v/>
      </c>
      <c r="F33" s="61" t="s">
        <v>25</v>
      </c>
      <c r="G33" s="62" t="str">
        <f t="shared" si="16"/>
        <v/>
      </c>
      <c r="H33" s="100" t="s">
        <v>26</v>
      </c>
      <c r="I33" s="102" t="str">
        <f t="shared" si="8"/>
        <v/>
      </c>
      <c r="J33" s="105"/>
      <c r="K33" s="63" t="str">
        <f t="shared" si="9"/>
        <v/>
      </c>
      <c r="L33" s="54" t="s">
        <v>0</v>
      </c>
      <c r="M33" s="125"/>
      <c r="N33" s="126"/>
      <c r="O33" s="77"/>
      <c r="P33" s="48" t="str">
        <f t="shared" si="0"/>
        <v/>
      </c>
      <c r="Q33" s="48" t="str">
        <f t="shared" si="10"/>
        <v/>
      </c>
      <c r="R33" s="49" t="str">
        <f t="shared" si="17"/>
        <v/>
      </c>
      <c r="S33" s="50" t="str">
        <f t="shared" si="2"/>
        <v/>
      </c>
      <c r="T33" s="50" t="str">
        <f t="shared" si="3"/>
        <v/>
      </c>
      <c r="U33" s="50" t="str">
        <f t="shared" si="4"/>
        <v/>
      </c>
      <c r="V33" s="50" t="str">
        <f t="shared" si="5"/>
        <v/>
      </c>
      <c r="W33" s="50" t="str">
        <f t="shared" si="6"/>
        <v/>
      </c>
      <c r="X33" s="50" t="str">
        <f t="shared" si="11"/>
        <v/>
      </c>
      <c r="Y33" s="50" t="str">
        <f t="shared" si="13"/>
        <v/>
      </c>
      <c r="Z33" s="58" t="e">
        <f t="shared" si="12"/>
        <v>#REF!</v>
      </c>
      <c r="AA33" s="30" t="str">
        <f t="shared" si="14"/>
        <v/>
      </c>
      <c r="AB33" s="31"/>
      <c r="AF33" s="122"/>
      <c r="AG33" s="122"/>
    </row>
    <row r="34" spans="1:33" ht="46.2" hidden="1" customHeight="1" x14ac:dyDescent="0.2">
      <c r="A34" s="81" t="e">
        <f t="shared" si="7"/>
        <v>#REF!</v>
      </c>
      <c r="B34" s="71" t="s">
        <v>27</v>
      </c>
      <c r="C34" s="59" t="s">
        <v>3</v>
      </c>
      <c r="D34" s="74" t="s">
        <v>27</v>
      </c>
      <c r="E34" s="60" t="str">
        <f t="shared" si="15"/>
        <v/>
      </c>
      <c r="F34" s="61" t="s">
        <v>25</v>
      </c>
      <c r="G34" s="62" t="str">
        <f t="shared" si="16"/>
        <v/>
      </c>
      <c r="H34" s="100" t="s">
        <v>26</v>
      </c>
      <c r="I34" s="102" t="str">
        <f t="shared" si="8"/>
        <v/>
      </c>
      <c r="J34" s="105"/>
      <c r="K34" s="63" t="str">
        <f t="shared" si="9"/>
        <v/>
      </c>
      <c r="L34" s="54" t="s">
        <v>0</v>
      </c>
      <c r="M34" s="127"/>
      <c r="N34" s="128"/>
      <c r="O34" s="77"/>
      <c r="P34" s="48" t="str">
        <f t="shared" si="0"/>
        <v/>
      </c>
      <c r="Q34" s="48" t="str">
        <f t="shared" si="10"/>
        <v/>
      </c>
      <c r="R34" s="49" t="str">
        <f t="shared" si="17"/>
        <v/>
      </c>
      <c r="S34" s="50" t="str">
        <f t="shared" si="2"/>
        <v/>
      </c>
      <c r="T34" s="50" t="str">
        <f t="shared" si="3"/>
        <v/>
      </c>
      <c r="U34" s="50" t="str">
        <f t="shared" si="4"/>
        <v/>
      </c>
      <c r="V34" s="50" t="str">
        <f t="shared" si="5"/>
        <v/>
      </c>
      <c r="W34" s="50" t="str">
        <f t="shared" si="6"/>
        <v/>
      </c>
      <c r="X34" s="50" t="str">
        <f t="shared" ref="X34" si="18">IF(OR(DBCS($B34)="：",$B34="",DBCS($D34)="：",$D34=""),"",SUM(S34:W34))</f>
        <v/>
      </c>
      <c r="Y34" s="50" t="str">
        <f t="shared" si="13"/>
        <v/>
      </c>
      <c r="Z34" s="58" t="e">
        <f t="shared" si="12"/>
        <v>#REF!</v>
      </c>
      <c r="AA34" s="30"/>
      <c r="AB34" s="31"/>
      <c r="AF34" s="122"/>
      <c r="AG34" s="122"/>
    </row>
    <row r="35" spans="1:33" ht="46.2" hidden="1" customHeight="1" thickBot="1" x14ac:dyDescent="0.25">
      <c r="A35" s="82" t="e">
        <f t="shared" si="7"/>
        <v>#REF!</v>
      </c>
      <c r="B35" s="73" t="s">
        <v>49</v>
      </c>
      <c r="C35" s="66" t="s">
        <v>20</v>
      </c>
      <c r="D35" s="76" t="s">
        <v>49</v>
      </c>
      <c r="E35" s="67" t="str">
        <f t="shared" si="15"/>
        <v/>
      </c>
      <c r="F35" s="68" t="s">
        <v>53</v>
      </c>
      <c r="G35" s="69" t="str">
        <f t="shared" si="16"/>
        <v/>
      </c>
      <c r="H35" s="101" t="s">
        <v>57</v>
      </c>
      <c r="I35" s="103" t="str">
        <f t="shared" si="8"/>
        <v/>
      </c>
      <c r="J35" s="106"/>
      <c r="K35" s="70" t="str">
        <f t="shared" si="9"/>
        <v/>
      </c>
      <c r="L35" s="55" t="s">
        <v>58</v>
      </c>
      <c r="M35" s="127"/>
      <c r="N35" s="128"/>
      <c r="O35" s="78"/>
      <c r="P35" s="48" t="str">
        <f t="shared" si="0"/>
        <v/>
      </c>
      <c r="Q35" s="48" t="str">
        <f t="shared" si="10"/>
        <v/>
      </c>
      <c r="R35" s="49" t="str">
        <f t="shared" si="17"/>
        <v/>
      </c>
      <c r="S35" s="50" t="str">
        <f t="shared" si="2"/>
        <v/>
      </c>
      <c r="T35" s="50" t="str">
        <f t="shared" si="3"/>
        <v/>
      </c>
      <c r="U35" s="50" t="str">
        <f t="shared" si="4"/>
        <v/>
      </c>
      <c r="V35" s="50" t="str">
        <f t="shared" si="5"/>
        <v/>
      </c>
      <c r="W35" s="50" t="str">
        <f t="shared" si="6"/>
        <v/>
      </c>
      <c r="X35" s="50" t="str">
        <f t="shared" ref="X35" si="19">IF(OR(DBCS($B35)="：",$B35="",DBCS($D35)="：",$D35=""),"",SUM(S35:W35))</f>
        <v/>
      </c>
      <c r="Y35" s="50" t="str">
        <f t="shared" si="13"/>
        <v/>
      </c>
      <c r="Z35" s="65" t="e">
        <f t="shared" si="12"/>
        <v>#REF!</v>
      </c>
      <c r="AA35" s="30" t="str">
        <f>IF(OR(DBCS($B35)="：",$B35="",DBCS($D35)="：",$D35=""),"",MAX(MIN($D35,TIME(23,59,59))-MAX($B35,$AH$1),0))</f>
        <v/>
      </c>
      <c r="AB35" s="31"/>
      <c r="AF35" s="122"/>
      <c r="AG35" s="122"/>
    </row>
    <row r="36" spans="1:33" ht="41.25" customHeight="1" thickBot="1" x14ac:dyDescent="0.25">
      <c r="A36" s="32" t="s">
        <v>28</v>
      </c>
      <c r="B36" s="229"/>
      <c r="C36" s="230"/>
      <c r="D36" s="231"/>
      <c r="E36" s="232">
        <f>SUM(E9:E35)+SUM(G9:G35)/60</f>
        <v>0</v>
      </c>
      <c r="F36" s="233"/>
      <c r="G36" s="234" t="s">
        <v>1</v>
      </c>
      <c r="H36" s="235"/>
      <c r="I36" s="107"/>
      <c r="J36" s="108"/>
      <c r="K36" s="56">
        <f>SUM(K9:K35)</f>
        <v>0</v>
      </c>
      <c r="L36" s="57" t="s">
        <v>0</v>
      </c>
      <c r="M36" s="222"/>
      <c r="N36" s="223"/>
      <c r="O36" s="224"/>
      <c r="P36" s="35"/>
      <c r="Q36" s="35"/>
      <c r="R36" s="35"/>
      <c r="S36" s="35"/>
      <c r="T36" s="35"/>
      <c r="U36" s="35"/>
      <c r="V36" s="35"/>
      <c r="W36" s="51"/>
      <c r="X36" s="51"/>
      <c r="Y36" s="51"/>
      <c r="Z36" s="51"/>
      <c r="AA36" s="31"/>
      <c r="AB36" s="31"/>
    </row>
    <row r="37" spans="1:33"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33" x14ac:dyDescent="0.2">
      <c r="P38" s="35"/>
      <c r="Q38" s="35"/>
      <c r="R38" s="35"/>
      <c r="S38" s="35"/>
      <c r="T38" s="35"/>
      <c r="U38" s="35"/>
      <c r="V38" s="35"/>
      <c r="W38" s="35"/>
      <c r="X38" s="35"/>
      <c r="Y38" s="35"/>
      <c r="Z38" s="35"/>
    </row>
    <row r="39" spans="1:33" x14ac:dyDescent="0.2">
      <c r="P39" s="35"/>
      <c r="Q39" s="35"/>
      <c r="R39" s="35"/>
      <c r="S39" s="35"/>
      <c r="T39" s="35"/>
      <c r="U39" s="35"/>
      <c r="V39" s="35"/>
      <c r="W39" s="35"/>
      <c r="X39" s="35"/>
      <c r="Y39" s="35"/>
      <c r="Z39" s="35"/>
    </row>
    <row r="40" spans="1:33" x14ac:dyDescent="0.2">
      <c r="P40" s="35"/>
      <c r="Q40" s="35"/>
      <c r="R40" s="35"/>
      <c r="S40" s="35"/>
      <c r="T40" s="35"/>
      <c r="U40" s="35"/>
      <c r="V40" s="35"/>
      <c r="W40" s="35"/>
      <c r="X40" s="35"/>
      <c r="Y40" s="35"/>
      <c r="Z40" s="35"/>
    </row>
    <row r="41" spans="1:33" x14ac:dyDescent="0.2">
      <c r="P41" s="35"/>
      <c r="Q41" s="35"/>
      <c r="R41" s="35"/>
      <c r="S41" s="35"/>
      <c r="T41" s="35"/>
      <c r="U41" s="35"/>
      <c r="V41" s="35"/>
      <c r="W41" s="35"/>
      <c r="X41" s="35"/>
      <c r="Y41" s="35"/>
      <c r="Z41" s="35"/>
    </row>
    <row r="42" spans="1:33" x14ac:dyDescent="0.2">
      <c r="P42" s="35"/>
      <c r="Q42" s="35"/>
      <c r="R42" s="35"/>
      <c r="S42" s="35"/>
      <c r="T42" s="35"/>
      <c r="U42" s="35"/>
      <c r="V42" s="35"/>
      <c r="W42" s="35"/>
      <c r="X42" s="35"/>
      <c r="Y42" s="35"/>
      <c r="Z42" s="35"/>
    </row>
    <row r="43" spans="1:33" x14ac:dyDescent="0.2">
      <c r="P43" s="35"/>
      <c r="Q43" s="35"/>
      <c r="R43" s="35"/>
      <c r="S43" s="35"/>
      <c r="T43" s="35"/>
      <c r="U43" s="35"/>
      <c r="V43" s="35"/>
      <c r="W43" s="35"/>
      <c r="X43" s="35"/>
      <c r="Y43" s="35"/>
      <c r="Z43" s="35"/>
    </row>
    <row r="44" spans="1:33" x14ac:dyDescent="0.2">
      <c r="P44" s="35"/>
      <c r="Q44" s="35"/>
      <c r="R44" s="35"/>
      <c r="S44" s="35"/>
      <c r="T44" s="35"/>
      <c r="U44" s="35"/>
      <c r="V44" s="35"/>
      <c r="W44" s="35"/>
      <c r="X44" s="35"/>
      <c r="Y44" s="35"/>
      <c r="Z44" s="35"/>
    </row>
    <row r="45" spans="1:33" x14ac:dyDescent="0.2">
      <c r="P45" s="35"/>
      <c r="Q45" s="35"/>
      <c r="R45" s="35"/>
      <c r="S45" s="35"/>
      <c r="T45" s="35"/>
      <c r="U45" s="35"/>
      <c r="V45" s="35"/>
      <c r="W45" s="35"/>
      <c r="X45" s="35"/>
      <c r="Y45" s="35"/>
      <c r="Z45" s="35"/>
    </row>
    <row r="46" spans="1:33" x14ac:dyDescent="0.2">
      <c r="P46" s="35"/>
      <c r="Q46" s="35"/>
      <c r="R46" s="35"/>
      <c r="S46" s="35"/>
      <c r="T46" s="35"/>
      <c r="U46" s="35"/>
      <c r="V46" s="35"/>
      <c r="W46" s="35"/>
      <c r="X46" s="35"/>
      <c r="Y46" s="35"/>
      <c r="Z46" s="35"/>
    </row>
    <row r="47" spans="1:33" x14ac:dyDescent="0.2">
      <c r="P47" s="35"/>
      <c r="Q47" s="35"/>
      <c r="R47" s="35"/>
      <c r="S47" s="35"/>
      <c r="T47" s="35"/>
      <c r="U47" s="35"/>
      <c r="V47" s="35"/>
      <c r="W47" s="35"/>
      <c r="X47" s="35"/>
      <c r="Y47" s="35"/>
      <c r="Z47" s="35"/>
    </row>
    <row r="48" spans="1:33"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6:D36"/>
    <mergeCell ref="E36:F36"/>
    <mergeCell ref="G36:H36"/>
    <mergeCell ref="AE1:AE5"/>
    <mergeCell ref="B3:D3"/>
    <mergeCell ref="B4:D4"/>
    <mergeCell ref="B5:D5"/>
    <mergeCell ref="D1:O2"/>
    <mergeCell ref="AI6:AJ6"/>
    <mergeCell ref="M7:N7"/>
    <mergeCell ref="X7:X8"/>
    <mergeCell ref="M36:O36"/>
    <mergeCell ref="U7:U8"/>
    <mergeCell ref="V7:V8"/>
    <mergeCell ref="W7:W8"/>
    <mergeCell ref="Q7:Q8"/>
    <mergeCell ref="R7:R8"/>
    <mergeCell ref="T7:T8"/>
    <mergeCell ref="S7:S8"/>
    <mergeCell ref="O7:O8"/>
    <mergeCell ref="P7:P8"/>
    <mergeCell ref="A7:A8"/>
    <mergeCell ref="B7:D8"/>
    <mergeCell ref="E7:H8"/>
    <mergeCell ref="K7:L8"/>
    <mergeCell ref="J7:J8"/>
    <mergeCell ref="I7:I8"/>
  </mergeCells>
  <phoneticPr fontId="3"/>
  <dataValidations count="4">
    <dataValidation type="time" allowBlank="1" showInputMessage="1" showErrorMessage="1" sqref="B9:B35 D9:D35" xr:uid="{00000000-0002-0000-0300-000000000000}">
      <formula1>0</formula1>
      <formula2>0.999305555555556</formula2>
    </dataValidation>
    <dataValidation type="list" allowBlank="1" showInputMessage="1" showErrorMessage="1" sqref="N9:N32" xr:uid="{00000000-0002-0000-0300-000001000000}">
      <formula1>$AG$11:$AG$32</formula1>
    </dataValidation>
    <dataValidation type="list" allowBlank="1" showInputMessage="1" showErrorMessage="1" sqref="N33:N35" xr:uid="{00000000-0002-0000-0300-000002000000}">
      <formula1>$AG$11:$AG$16</formula1>
    </dataValidation>
    <dataValidation type="list" allowBlank="1" showInputMessage="1" showErrorMessage="1" sqref="M9:M35" xr:uid="{00000000-0002-0000-0300-000003000000}">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theme="4" tint="0.39997558519241921"/>
  </sheetPr>
  <dimension ref="A1:AQ51"/>
  <sheetViews>
    <sheetView workbookViewId="0"/>
  </sheetViews>
  <sheetFormatPr defaultColWidth="11.33203125" defaultRowHeight="13.2" x14ac:dyDescent="0.2"/>
  <cols>
    <col min="1" max="1" width="16.886718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3"/>
      <c r="C1" s="86"/>
      <c r="D1" s="240" t="e">
        <f>"作　業　日　報　兼　直　接　人　件　費　個　別　明　細　表　（"&amp;AK7&amp;"年"&amp;AK8&amp;"月支払分）"</f>
        <v>#REF!</v>
      </c>
      <c r="E1" s="240"/>
      <c r="F1" s="240"/>
      <c r="G1" s="240"/>
      <c r="H1" s="240"/>
      <c r="I1" s="240"/>
      <c r="J1" s="240"/>
      <c r="K1" s="240"/>
      <c r="L1" s="240"/>
      <c r="M1" s="240"/>
      <c r="N1" s="240"/>
      <c r="O1" s="240"/>
      <c r="AE1" s="236" t="s">
        <v>59</v>
      </c>
      <c r="AF1" s="36" t="s">
        <v>35</v>
      </c>
      <c r="AG1" s="37" t="e">
        <f>#REF!</f>
        <v>#REF!</v>
      </c>
      <c r="AH1" s="37" t="e">
        <f>#REF!</f>
        <v>#REF!</v>
      </c>
      <c r="AI1" s="35"/>
      <c r="AJ1" s="38" t="s">
        <v>12</v>
      </c>
      <c r="AK1" s="39" t="e">
        <f>#REF!</f>
        <v>#REF!</v>
      </c>
      <c r="AL1" s="35"/>
      <c r="AM1" s="35"/>
      <c r="AN1" s="38" t="s">
        <v>34</v>
      </c>
      <c r="AO1" s="40" t="str">
        <f ca="1">RIGHT(CELL("filename",A1),LEN(CELL("filename",A1))-FIND("]",CELL("filename",A1)))</f>
        <v>2021年5月作業分</v>
      </c>
      <c r="AP1" s="26"/>
      <c r="AQ1" s="27"/>
    </row>
    <row r="2" spans="1:43" ht="24.75" customHeight="1" x14ac:dyDescent="0.2">
      <c r="C2" s="86"/>
      <c r="D2" s="240"/>
      <c r="E2" s="240"/>
      <c r="F2" s="240"/>
      <c r="G2" s="240"/>
      <c r="H2" s="240"/>
      <c r="I2" s="240"/>
      <c r="J2" s="240"/>
      <c r="K2" s="240"/>
      <c r="L2" s="240"/>
      <c r="M2" s="240"/>
      <c r="N2" s="240"/>
      <c r="O2" s="240"/>
      <c r="AE2" s="236"/>
      <c r="AF2" s="36"/>
      <c r="AG2" s="37" t="e">
        <f>#REF!</f>
        <v>#REF!</v>
      </c>
      <c r="AH2" s="37" t="e">
        <f>#REF!</f>
        <v>#REF!</v>
      </c>
      <c r="AI2" s="35"/>
      <c r="AJ2" s="38" t="s">
        <v>13</v>
      </c>
      <c r="AK2" s="39" t="e">
        <f>#REF!</f>
        <v>#REF!</v>
      </c>
      <c r="AL2" s="35"/>
      <c r="AM2" s="35"/>
      <c r="AN2" s="35"/>
      <c r="AO2" s="41"/>
    </row>
    <row r="3" spans="1:43" ht="27.75" customHeight="1" x14ac:dyDescent="0.2">
      <c r="A3" s="3" t="s">
        <v>9</v>
      </c>
      <c r="B3" s="237" t="e">
        <f>#REF!</f>
        <v>#REF!</v>
      </c>
      <c r="C3" s="237"/>
      <c r="D3" s="237"/>
      <c r="E3" s="28"/>
      <c r="F3" s="28"/>
      <c r="G3" s="28"/>
      <c r="H3" s="28"/>
      <c r="I3" s="28"/>
      <c r="J3" s="28"/>
      <c r="K3" s="28"/>
      <c r="L3" s="28"/>
      <c r="M3" s="28"/>
      <c r="N3" s="28"/>
      <c r="AE3" s="236"/>
      <c r="AF3" s="36" t="s">
        <v>31</v>
      </c>
      <c r="AG3" s="37" t="e">
        <f>#REF!</f>
        <v>#REF!</v>
      </c>
      <c r="AH3" s="37" t="e">
        <f>#REF!</f>
        <v>#REF!</v>
      </c>
      <c r="AI3" s="35"/>
      <c r="AJ3" s="38" t="s">
        <v>48</v>
      </c>
      <c r="AK3" s="42" t="e">
        <f>DATE($AK$1,AK2-1,AG6+1)</f>
        <v>#REF!</v>
      </c>
      <c r="AL3" s="35"/>
      <c r="AM3" s="35"/>
      <c r="AN3" s="35"/>
      <c r="AO3" s="41"/>
    </row>
    <row r="4" spans="1:43" ht="27.75" customHeight="1" x14ac:dyDescent="0.2">
      <c r="A4" s="5" t="s">
        <v>2</v>
      </c>
      <c r="B4" s="238" t="e">
        <f>#REF!</f>
        <v>#REF!</v>
      </c>
      <c r="C4" s="238"/>
      <c r="D4" s="238"/>
      <c r="E4" s="110"/>
      <c r="F4" s="110"/>
      <c r="G4" s="110"/>
      <c r="AE4" s="236"/>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9" t="e">
        <f>IF(#REF!="","",#REF!)</f>
        <v>#REF!</v>
      </c>
      <c r="C5" s="239"/>
      <c r="D5" s="239"/>
      <c r="E5" s="110"/>
      <c r="F5" s="110"/>
      <c r="G5" s="110"/>
      <c r="AE5" s="236"/>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8" t="s">
        <v>64</v>
      </c>
      <c r="AJ6" s="218"/>
      <c r="AK6" s="109" t="e">
        <f>#REF!</f>
        <v>#REF!</v>
      </c>
    </row>
    <row r="7" spans="1:43" s="79" customFormat="1" ht="24" customHeight="1" x14ac:dyDescent="0.2">
      <c r="A7" s="242" t="s">
        <v>7</v>
      </c>
      <c r="B7" s="206" t="s">
        <v>6</v>
      </c>
      <c r="C7" s="206"/>
      <c r="D7" s="206"/>
      <c r="E7" s="208" t="s">
        <v>5</v>
      </c>
      <c r="F7" s="209"/>
      <c r="G7" s="209"/>
      <c r="H7" s="210"/>
      <c r="I7" s="216" t="s">
        <v>63</v>
      </c>
      <c r="J7" s="216" t="s">
        <v>62</v>
      </c>
      <c r="K7" s="208" t="s">
        <v>4</v>
      </c>
      <c r="L7" s="209"/>
      <c r="M7" s="241" t="s">
        <v>67</v>
      </c>
      <c r="N7" s="220"/>
      <c r="O7" s="226" t="s">
        <v>24</v>
      </c>
      <c r="P7" s="244" t="s">
        <v>43</v>
      </c>
      <c r="Q7" s="225" t="s">
        <v>29</v>
      </c>
      <c r="R7" s="225" t="s">
        <v>30</v>
      </c>
      <c r="S7" s="225" t="s">
        <v>44</v>
      </c>
      <c r="T7" s="225"/>
      <c r="U7" s="225" t="s">
        <v>42</v>
      </c>
      <c r="V7" s="225"/>
      <c r="W7" s="225" t="s">
        <v>45</v>
      </c>
      <c r="X7" s="221" t="s">
        <v>46</v>
      </c>
      <c r="Y7" s="112"/>
      <c r="Z7" s="112"/>
      <c r="AJ7" s="79" t="s">
        <v>66</v>
      </c>
      <c r="AK7" s="80" t="e">
        <f>IF(#REF!="当月",#REF!,#REF!)</f>
        <v>#REF!</v>
      </c>
    </row>
    <row r="8" spans="1:43" s="79" customFormat="1" ht="24" customHeight="1" thickBot="1" x14ac:dyDescent="0.25">
      <c r="A8" s="243"/>
      <c r="B8" s="207"/>
      <c r="C8" s="207"/>
      <c r="D8" s="207"/>
      <c r="E8" s="211"/>
      <c r="F8" s="212"/>
      <c r="G8" s="212"/>
      <c r="H8" s="213"/>
      <c r="I8" s="217"/>
      <c r="J8" s="217"/>
      <c r="K8" s="214"/>
      <c r="L8" s="245"/>
      <c r="M8" s="132" t="s">
        <v>68</v>
      </c>
      <c r="N8" s="114" t="s">
        <v>71</v>
      </c>
      <c r="O8" s="227"/>
      <c r="P8" s="244"/>
      <c r="Q8" s="225"/>
      <c r="R8" s="225"/>
      <c r="S8" s="225"/>
      <c r="T8" s="225"/>
      <c r="U8" s="225"/>
      <c r="V8" s="225"/>
      <c r="W8" s="225"/>
      <c r="X8" s="221"/>
      <c r="Y8" s="112"/>
      <c r="Z8" s="112"/>
      <c r="AJ8" s="79" t="s">
        <v>65</v>
      </c>
      <c r="AK8" s="80" t="e">
        <f>IF(#REF!="当月",#REF!,#REF!)</f>
        <v>#REF!</v>
      </c>
    </row>
    <row r="9" spans="1:43" ht="46.2"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IF(OR(DBCS($B9)="：",$B9="",DBCS($D9)="：",$D9=""),"",MAX(MIN($D9,AG$1)-MAX($B9,TIME(0,0,0)),0))</f>
        <v/>
      </c>
      <c r="T9" s="50" t="str">
        <f t="shared" ref="T9:T35" si="3">IF(OR(DBCS($B9)="：",$B9="",DBCS($D9)="：",$D9=""),"",MAX(MIN($D9,AH$2)-MAX($B9,$AG$2),0))</f>
        <v/>
      </c>
      <c r="U9" s="50" t="str">
        <f t="shared" ref="U9:U35" si="4">IF(OR(DBCS($B9)="：",$B9="",DBCS($D9)="：",$D9=""),"",MAX(MIN($D9,$AH$3)-MAX($B9,$AG$3),0))</f>
        <v/>
      </c>
      <c r="V9" s="50" t="str">
        <f t="shared" ref="V9:V35" si="5">IF(OR(DBCS($B9)="：",$B9="",DBCS($D9)="：",$D9=""),"",MAX(MIN($D9,$AH$4)-MAX($B9,$AG$4),0))</f>
        <v/>
      </c>
      <c r="W9" s="50" t="str">
        <f t="shared" ref="W9:W35" si="6">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2" customHeight="1" x14ac:dyDescent="0.2">
      <c r="A10" s="58" t="e">
        <f t="shared" ref="A10:A35" si="7">Z10</f>
        <v>#REF!</v>
      </c>
      <c r="B10" s="71" t="s">
        <v>27</v>
      </c>
      <c r="C10" s="59" t="s">
        <v>3</v>
      </c>
      <c r="D10" s="74" t="s">
        <v>27</v>
      </c>
      <c r="E10" s="60" t="str">
        <f>IFERROR(HOUR(R10),"")</f>
        <v/>
      </c>
      <c r="F10" s="61" t="s">
        <v>25</v>
      </c>
      <c r="G10" s="62" t="str">
        <f>IFERROR(MINUTE(R10),"")</f>
        <v/>
      </c>
      <c r="H10" s="100" t="s">
        <v>26</v>
      </c>
      <c r="I10" s="102" t="str">
        <f t="shared" ref="I10:I35" si="8">U10</f>
        <v/>
      </c>
      <c r="J10" s="105"/>
      <c r="K10" s="63" t="str">
        <f t="shared" ref="K10:K35" si="9">IFERROR((E10+G10/60)*$B$5,"")</f>
        <v/>
      </c>
      <c r="L10" s="115" t="s">
        <v>0</v>
      </c>
      <c r="M10" s="118"/>
      <c r="N10" s="119"/>
      <c r="O10" s="77"/>
      <c r="P10" s="48" t="str">
        <f t="shared" si="0"/>
        <v/>
      </c>
      <c r="Q10" s="48" t="str">
        <f t="shared" si="1"/>
        <v/>
      </c>
      <c r="R10" s="49" t="str">
        <f t="shared" si="2"/>
        <v/>
      </c>
      <c r="S10" s="50" t="str">
        <f t="shared" ref="S10:S35" si="10">IF(OR(DBCS($B10)="：",$B10="",DBCS($D10)="：",$D10=""),"",MAX(MIN($D10,AG$1)-MAX($B10,TIME(0,0,0)),0))</f>
        <v/>
      </c>
      <c r="T10" s="50" t="str">
        <f t="shared" si="3"/>
        <v/>
      </c>
      <c r="U10" s="50" t="str">
        <f t="shared" si="4"/>
        <v/>
      </c>
      <c r="V10" s="50" t="str">
        <f t="shared" si="5"/>
        <v/>
      </c>
      <c r="W10" s="50" t="str">
        <f t="shared" si="6"/>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2" customHeight="1" x14ac:dyDescent="0.2">
      <c r="A11" s="58" t="e">
        <f t="shared" si="7"/>
        <v>#REF!</v>
      </c>
      <c r="B11" s="71" t="s">
        <v>27</v>
      </c>
      <c r="C11" s="59" t="s">
        <v>3</v>
      </c>
      <c r="D11" s="74" t="s">
        <v>27</v>
      </c>
      <c r="E11" s="60" t="str">
        <f>IFERROR(HOUR(R11),"")</f>
        <v/>
      </c>
      <c r="F11" s="61" t="s">
        <v>25</v>
      </c>
      <c r="G11" s="62" t="str">
        <f>IFERROR(MINUTE(R11),"")</f>
        <v/>
      </c>
      <c r="H11" s="100" t="s">
        <v>26</v>
      </c>
      <c r="I11" s="102" t="str">
        <f t="shared" si="8"/>
        <v/>
      </c>
      <c r="J11" s="105"/>
      <c r="K11" s="63" t="str">
        <f t="shared" si="9"/>
        <v/>
      </c>
      <c r="L11" s="115" t="s">
        <v>0</v>
      </c>
      <c r="M11" s="118"/>
      <c r="N11" s="119"/>
      <c r="O11" s="77"/>
      <c r="P11" s="48" t="str">
        <f t="shared" si="0"/>
        <v/>
      </c>
      <c r="Q11" s="48" t="str">
        <f t="shared" si="1"/>
        <v/>
      </c>
      <c r="R11" s="49" t="str">
        <f t="shared" si="2"/>
        <v/>
      </c>
      <c r="S11" s="50" t="str">
        <f t="shared" si="10"/>
        <v/>
      </c>
      <c r="T11" s="50" t="str">
        <f t="shared" si="3"/>
        <v/>
      </c>
      <c r="U11" s="50" t="str">
        <f t="shared" si="4"/>
        <v/>
      </c>
      <c r="V11" s="50" t="str">
        <f t="shared" si="5"/>
        <v/>
      </c>
      <c r="W11" s="50" t="str">
        <f t="shared" si="6"/>
        <v/>
      </c>
      <c r="X11" s="50" t="str">
        <f t="shared" si="11"/>
        <v/>
      </c>
      <c r="Y11" s="35"/>
      <c r="Z11" s="58" t="e">
        <f t="shared" si="12"/>
        <v>#REF!</v>
      </c>
      <c r="AB11" s="31"/>
      <c r="AF11" s="99" t="e">
        <f>#REF!</f>
        <v>#REF!</v>
      </c>
      <c r="AG11" s="121" t="e">
        <f>#REF!</f>
        <v>#REF!</v>
      </c>
    </row>
    <row r="12" spans="1:43" ht="46.2" customHeight="1" x14ac:dyDescent="0.2">
      <c r="A12" s="58" t="e">
        <f t="shared" si="7"/>
        <v>#REF!</v>
      </c>
      <c r="B12" s="71" t="s">
        <v>27</v>
      </c>
      <c r="C12" s="59" t="s">
        <v>3</v>
      </c>
      <c r="D12" s="74" t="s">
        <v>27</v>
      </c>
      <c r="E12" s="60" t="str">
        <f>IFERROR(HOUR(R12),"")</f>
        <v/>
      </c>
      <c r="F12" s="61" t="s">
        <v>25</v>
      </c>
      <c r="G12" s="62" t="str">
        <f>IFERROR(MINUTE(R12),"")</f>
        <v/>
      </c>
      <c r="H12" s="100" t="s">
        <v>26</v>
      </c>
      <c r="I12" s="102" t="str">
        <f t="shared" si="8"/>
        <v/>
      </c>
      <c r="J12" s="105"/>
      <c r="K12" s="63" t="str">
        <f t="shared" si="9"/>
        <v/>
      </c>
      <c r="L12" s="115" t="s">
        <v>0</v>
      </c>
      <c r="M12" s="118"/>
      <c r="N12" s="119"/>
      <c r="O12" s="77"/>
      <c r="P12" s="48" t="str">
        <f t="shared" si="0"/>
        <v/>
      </c>
      <c r="Q12" s="48" t="str">
        <f t="shared" si="1"/>
        <v/>
      </c>
      <c r="R12" s="49" t="str">
        <f t="shared" si="2"/>
        <v/>
      </c>
      <c r="S12" s="50" t="str">
        <f t="shared" si="10"/>
        <v/>
      </c>
      <c r="T12" s="50" t="str">
        <f t="shared" si="3"/>
        <v/>
      </c>
      <c r="U12" s="50" t="str">
        <f t="shared" si="4"/>
        <v/>
      </c>
      <c r="V12" s="50" t="str">
        <f t="shared" si="5"/>
        <v/>
      </c>
      <c r="W12" s="50" t="str">
        <f t="shared" si="6"/>
        <v/>
      </c>
      <c r="X12" s="50" t="str">
        <f t="shared" si="11"/>
        <v/>
      </c>
      <c r="Y12" s="35"/>
      <c r="Z12" s="58" t="e">
        <f t="shared" si="12"/>
        <v>#REF!</v>
      </c>
      <c r="AB12" s="31"/>
      <c r="AF12" s="99" t="e">
        <f>#REF!</f>
        <v>#REF!</v>
      </c>
      <c r="AG12" s="122" t="e">
        <f>#REF!</f>
        <v>#REF!</v>
      </c>
    </row>
    <row r="13" spans="1:43" ht="46.2" customHeight="1" x14ac:dyDescent="0.2">
      <c r="A13" s="58" t="e">
        <f t="shared" si="7"/>
        <v>#REF!</v>
      </c>
      <c r="B13" s="71" t="s">
        <v>27</v>
      </c>
      <c r="C13" s="59" t="s">
        <v>3</v>
      </c>
      <c r="D13" s="74" t="s">
        <v>27</v>
      </c>
      <c r="E13" s="60" t="str">
        <f>IFERROR(HOUR(R13),"")</f>
        <v/>
      </c>
      <c r="F13" s="61" t="s">
        <v>25</v>
      </c>
      <c r="G13" s="62" t="str">
        <f>IFERROR(MINUTE(R13),"")</f>
        <v/>
      </c>
      <c r="H13" s="100" t="s">
        <v>26</v>
      </c>
      <c r="I13" s="102" t="str">
        <f t="shared" si="8"/>
        <v/>
      </c>
      <c r="J13" s="105"/>
      <c r="K13" s="63" t="str">
        <f t="shared" si="9"/>
        <v/>
      </c>
      <c r="L13" s="115" t="s">
        <v>0</v>
      </c>
      <c r="M13" s="118"/>
      <c r="N13" s="119"/>
      <c r="O13" s="77"/>
      <c r="P13" s="48" t="str">
        <f t="shared" si="0"/>
        <v/>
      </c>
      <c r="Q13" s="48" t="str">
        <f t="shared" si="1"/>
        <v/>
      </c>
      <c r="R13" s="49" t="str">
        <f t="shared" si="2"/>
        <v/>
      </c>
      <c r="S13" s="50" t="str">
        <f t="shared" si="10"/>
        <v/>
      </c>
      <c r="T13" s="50" t="str">
        <f t="shared" si="3"/>
        <v/>
      </c>
      <c r="U13" s="50" t="str">
        <f t="shared" si="4"/>
        <v/>
      </c>
      <c r="V13" s="50" t="str">
        <f t="shared" si="5"/>
        <v/>
      </c>
      <c r="W13" s="50" t="str">
        <f t="shared" si="6"/>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2" customHeight="1" x14ac:dyDescent="0.2">
      <c r="A14" s="58" t="e">
        <f t="shared" si="7"/>
        <v>#REF!</v>
      </c>
      <c r="B14" s="71" t="s">
        <v>27</v>
      </c>
      <c r="C14" s="59" t="s">
        <v>3</v>
      </c>
      <c r="D14" s="74" t="s">
        <v>27</v>
      </c>
      <c r="E14" s="60" t="str">
        <f t="shared" ref="E14:E35" si="15">IFERROR(HOUR(R14),"")</f>
        <v/>
      </c>
      <c r="F14" s="61" t="s">
        <v>25</v>
      </c>
      <c r="G14" s="62" t="str">
        <f t="shared" ref="G14:G35" si="16">IFERROR(MINUTE(R14),"")</f>
        <v/>
      </c>
      <c r="H14" s="100" t="s">
        <v>26</v>
      </c>
      <c r="I14" s="102" t="str">
        <f t="shared" si="8"/>
        <v/>
      </c>
      <c r="J14" s="105"/>
      <c r="K14" s="63" t="str">
        <f t="shared" si="9"/>
        <v/>
      </c>
      <c r="L14" s="115" t="s">
        <v>0</v>
      </c>
      <c r="M14" s="118"/>
      <c r="N14" s="119"/>
      <c r="O14" s="77"/>
      <c r="P14" s="48" t="str">
        <f t="shared" si="0"/>
        <v/>
      </c>
      <c r="Q14" s="48" t="str">
        <f t="shared" si="1"/>
        <v/>
      </c>
      <c r="R14" s="49" t="str">
        <f t="shared" si="2"/>
        <v/>
      </c>
      <c r="S14" s="50" t="str">
        <f t="shared" si="10"/>
        <v/>
      </c>
      <c r="T14" s="50" t="str">
        <f t="shared" si="3"/>
        <v/>
      </c>
      <c r="U14" s="50" t="str">
        <f t="shared" si="4"/>
        <v/>
      </c>
      <c r="V14" s="50" t="str">
        <f t="shared" si="5"/>
        <v/>
      </c>
      <c r="W14" s="50" t="str">
        <f t="shared" si="6"/>
        <v/>
      </c>
      <c r="X14" s="50" t="str">
        <f t="shared" si="11"/>
        <v/>
      </c>
      <c r="Y14" s="50" t="str">
        <f t="shared" si="13"/>
        <v/>
      </c>
      <c r="Z14" s="58" t="e">
        <f t="shared" si="12"/>
        <v>#REF!</v>
      </c>
      <c r="AA14" s="30" t="str">
        <f t="shared" si="14"/>
        <v/>
      </c>
      <c r="AB14" s="31"/>
      <c r="AF14" s="99" t="e">
        <f>#REF!</f>
        <v>#REF!</v>
      </c>
      <c r="AG14" s="122" t="e">
        <f>#REF!</f>
        <v>#REF!</v>
      </c>
    </row>
    <row r="15" spans="1:43" ht="46.2" customHeight="1" x14ac:dyDescent="0.2">
      <c r="A15" s="58" t="e">
        <f t="shared" si="7"/>
        <v>#REF!</v>
      </c>
      <c r="B15" s="71" t="s">
        <v>27</v>
      </c>
      <c r="C15" s="59" t="s">
        <v>3</v>
      </c>
      <c r="D15" s="74" t="s">
        <v>27</v>
      </c>
      <c r="E15" s="60" t="str">
        <f t="shared" si="15"/>
        <v/>
      </c>
      <c r="F15" s="61" t="s">
        <v>25</v>
      </c>
      <c r="G15" s="62" t="str">
        <f t="shared" si="16"/>
        <v/>
      </c>
      <c r="H15" s="100" t="s">
        <v>26</v>
      </c>
      <c r="I15" s="102" t="str">
        <f t="shared" si="8"/>
        <v/>
      </c>
      <c r="J15" s="105"/>
      <c r="K15" s="63" t="str">
        <f t="shared" si="9"/>
        <v/>
      </c>
      <c r="L15" s="115" t="s">
        <v>0</v>
      </c>
      <c r="M15" s="118"/>
      <c r="N15" s="119"/>
      <c r="O15" s="77"/>
      <c r="P15" s="48" t="str">
        <f t="shared" si="0"/>
        <v/>
      </c>
      <c r="Q15" s="48" t="str">
        <f t="shared" si="1"/>
        <v/>
      </c>
      <c r="R15" s="49" t="str">
        <f t="shared" si="2"/>
        <v/>
      </c>
      <c r="S15" s="50" t="str">
        <f t="shared" si="10"/>
        <v/>
      </c>
      <c r="T15" s="50" t="str">
        <f t="shared" si="3"/>
        <v/>
      </c>
      <c r="U15" s="50" t="str">
        <f t="shared" si="4"/>
        <v/>
      </c>
      <c r="V15" s="50" t="str">
        <f t="shared" si="5"/>
        <v/>
      </c>
      <c r="W15" s="50" t="str">
        <f t="shared" si="6"/>
        <v/>
      </c>
      <c r="X15" s="50" t="str">
        <f t="shared" si="11"/>
        <v/>
      </c>
      <c r="Y15" s="50" t="str">
        <f t="shared" si="13"/>
        <v/>
      </c>
      <c r="Z15" s="58" t="e">
        <f t="shared" si="12"/>
        <v>#REF!</v>
      </c>
      <c r="AA15" s="30" t="str">
        <f t="shared" si="14"/>
        <v/>
      </c>
      <c r="AB15" s="31"/>
      <c r="AF15" s="99" t="e">
        <f>#REF!</f>
        <v>#REF!</v>
      </c>
      <c r="AG15" s="122" t="e">
        <f>#REF!</f>
        <v>#REF!</v>
      </c>
    </row>
    <row r="16" spans="1:43" ht="46.2" customHeight="1" x14ac:dyDescent="0.2">
      <c r="A16" s="58" t="e">
        <f t="shared" si="7"/>
        <v>#REF!</v>
      </c>
      <c r="B16" s="71" t="s">
        <v>27</v>
      </c>
      <c r="C16" s="59" t="s">
        <v>3</v>
      </c>
      <c r="D16" s="74" t="s">
        <v>27</v>
      </c>
      <c r="E16" s="60" t="str">
        <f t="shared" si="15"/>
        <v/>
      </c>
      <c r="F16" s="61" t="s">
        <v>25</v>
      </c>
      <c r="G16" s="62" t="str">
        <f t="shared" si="16"/>
        <v/>
      </c>
      <c r="H16" s="100" t="s">
        <v>26</v>
      </c>
      <c r="I16" s="102" t="str">
        <f t="shared" si="8"/>
        <v/>
      </c>
      <c r="J16" s="105"/>
      <c r="K16" s="63" t="str">
        <f t="shared" si="9"/>
        <v/>
      </c>
      <c r="L16" s="115" t="s">
        <v>0</v>
      </c>
      <c r="M16" s="118"/>
      <c r="N16" s="119"/>
      <c r="O16" s="77"/>
      <c r="P16" s="48" t="str">
        <f t="shared" si="0"/>
        <v/>
      </c>
      <c r="Q16" s="48" t="str">
        <f t="shared" si="1"/>
        <v/>
      </c>
      <c r="R16" s="49" t="str">
        <f t="shared" si="2"/>
        <v/>
      </c>
      <c r="S16" s="50" t="str">
        <f t="shared" si="10"/>
        <v/>
      </c>
      <c r="T16" s="50" t="str">
        <f t="shared" si="3"/>
        <v/>
      </c>
      <c r="U16" s="50" t="str">
        <f t="shared" si="4"/>
        <v/>
      </c>
      <c r="V16" s="50" t="str">
        <f t="shared" si="5"/>
        <v/>
      </c>
      <c r="W16" s="50" t="str">
        <f t="shared" si="6"/>
        <v/>
      </c>
      <c r="X16" s="50" t="str">
        <f t="shared" si="11"/>
        <v/>
      </c>
      <c r="Y16" s="50" t="str">
        <f t="shared" si="13"/>
        <v/>
      </c>
      <c r="Z16" s="58" t="e">
        <f t="shared" si="12"/>
        <v>#REF!</v>
      </c>
      <c r="AA16" s="30" t="str">
        <f t="shared" si="14"/>
        <v/>
      </c>
      <c r="AB16" s="31"/>
      <c r="AF16" s="99" t="e">
        <f>#REF!</f>
        <v>#REF!</v>
      </c>
      <c r="AG16" s="122" t="e">
        <f>#REF!</f>
        <v>#REF!</v>
      </c>
    </row>
    <row r="17" spans="1:33" ht="46.2" customHeight="1" x14ac:dyDescent="0.2">
      <c r="A17" s="58" t="e">
        <f t="shared" si="7"/>
        <v>#REF!</v>
      </c>
      <c r="B17" s="71" t="s">
        <v>27</v>
      </c>
      <c r="C17" s="59" t="s">
        <v>3</v>
      </c>
      <c r="D17" s="74" t="s">
        <v>27</v>
      </c>
      <c r="E17" s="60" t="str">
        <f t="shared" si="15"/>
        <v/>
      </c>
      <c r="F17" s="61" t="s">
        <v>25</v>
      </c>
      <c r="G17" s="62" t="str">
        <f t="shared" si="16"/>
        <v/>
      </c>
      <c r="H17" s="100" t="s">
        <v>26</v>
      </c>
      <c r="I17" s="102" t="str">
        <f t="shared" si="8"/>
        <v/>
      </c>
      <c r="J17" s="105"/>
      <c r="K17" s="63" t="str">
        <f t="shared" si="9"/>
        <v/>
      </c>
      <c r="L17" s="115" t="s">
        <v>0</v>
      </c>
      <c r="M17" s="118"/>
      <c r="N17" s="119"/>
      <c r="O17" s="77"/>
      <c r="P17" s="48" t="str">
        <f t="shared" si="0"/>
        <v/>
      </c>
      <c r="Q17" s="48" t="str">
        <f t="shared" si="1"/>
        <v/>
      </c>
      <c r="R17" s="49" t="str">
        <f t="shared" si="2"/>
        <v/>
      </c>
      <c r="S17" s="50" t="str">
        <f t="shared" si="10"/>
        <v/>
      </c>
      <c r="T17" s="50" t="str">
        <f t="shared" si="3"/>
        <v/>
      </c>
      <c r="U17" s="50" t="str">
        <f t="shared" si="4"/>
        <v/>
      </c>
      <c r="V17" s="50" t="str">
        <f t="shared" si="5"/>
        <v/>
      </c>
      <c r="W17" s="50" t="str">
        <f t="shared" si="6"/>
        <v/>
      </c>
      <c r="X17" s="50" t="str">
        <f t="shared" si="11"/>
        <v/>
      </c>
      <c r="Y17" s="50" t="str">
        <f t="shared" si="13"/>
        <v/>
      </c>
      <c r="Z17" s="58" t="e">
        <f t="shared" si="12"/>
        <v>#REF!</v>
      </c>
      <c r="AA17" s="30" t="str">
        <f t="shared" si="14"/>
        <v/>
      </c>
      <c r="AB17" s="31"/>
      <c r="AF17" s="99" t="e">
        <f>#REF!</f>
        <v>#REF!</v>
      </c>
      <c r="AG17" s="122" t="e">
        <f>#REF!</f>
        <v>#REF!</v>
      </c>
    </row>
    <row r="18" spans="1:33" ht="46.2" customHeight="1" x14ac:dyDescent="0.2">
      <c r="A18" s="58" t="e">
        <f t="shared" si="7"/>
        <v>#REF!</v>
      </c>
      <c r="B18" s="71" t="s">
        <v>27</v>
      </c>
      <c r="C18" s="59" t="s">
        <v>3</v>
      </c>
      <c r="D18" s="74" t="s">
        <v>27</v>
      </c>
      <c r="E18" s="60" t="str">
        <f t="shared" si="15"/>
        <v/>
      </c>
      <c r="F18" s="61" t="s">
        <v>25</v>
      </c>
      <c r="G18" s="62" t="str">
        <f t="shared" si="16"/>
        <v/>
      </c>
      <c r="H18" s="100" t="s">
        <v>26</v>
      </c>
      <c r="I18" s="102" t="str">
        <f t="shared" si="8"/>
        <v/>
      </c>
      <c r="J18" s="105"/>
      <c r="K18" s="63" t="str">
        <f t="shared" si="9"/>
        <v/>
      </c>
      <c r="L18" s="115" t="s">
        <v>0</v>
      </c>
      <c r="M18" s="118"/>
      <c r="N18" s="119"/>
      <c r="O18" s="77"/>
      <c r="P18" s="48" t="str">
        <f t="shared" si="0"/>
        <v/>
      </c>
      <c r="Q18" s="48" t="str">
        <f t="shared" si="1"/>
        <v/>
      </c>
      <c r="R18" s="49" t="str">
        <f t="shared" si="2"/>
        <v/>
      </c>
      <c r="S18" s="50" t="str">
        <f t="shared" si="10"/>
        <v/>
      </c>
      <c r="T18" s="50" t="str">
        <f t="shared" si="3"/>
        <v/>
      </c>
      <c r="U18" s="50" t="str">
        <f t="shared" si="4"/>
        <v/>
      </c>
      <c r="V18" s="50" t="str">
        <f t="shared" si="5"/>
        <v/>
      </c>
      <c r="W18" s="50" t="str">
        <f t="shared" si="6"/>
        <v/>
      </c>
      <c r="X18" s="50" t="str">
        <f t="shared" si="11"/>
        <v/>
      </c>
      <c r="Y18" s="50" t="str">
        <f t="shared" si="13"/>
        <v/>
      </c>
      <c r="Z18" s="58" t="e">
        <f t="shared" si="12"/>
        <v>#REF!</v>
      </c>
      <c r="AA18" s="30" t="str">
        <f t="shared" si="14"/>
        <v/>
      </c>
      <c r="AB18" s="31"/>
      <c r="AF18" s="99" t="e">
        <f>#REF!</f>
        <v>#REF!</v>
      </c>
      <c r="AG18" s="122" t="e">
        <f>#REF!</f>
        <v>#REF!</v>
      </c>
    </row>
    <row r="19" spans="1:33" ht="46.2" customHeight="1" x14ac:dyDescent="0.2">
      <c r="A19" s="58" t="e">
        <f t="shared" si="7"/>
        <v>#REF!</v>
      </c>
      <c r="B19" s="71" t="s">
        <v>27</v>
      </c>
      <c r="C19" s="59" t="s">
        <v>3</v>
      </c>
      <c r="D19" s="74" t="s">
        <v>27</v>
      </c>
      <c r="E19" s="60" t="str">
        <f t="shared" si="15"/>
        <v/>
      </c>
      <c r="F19" s="61" t="s">
        <v>25</v>
      </c>
      <c r="G19" s="62" t="str">
        <f t="shared" si="16"/>
        <v/>
      </c>
      <c r="H19" s="100" t="s">
        <v>26</v>
      </c>
      <c r="I19" s="102" t="str">
        <f t="shared" si="8"/>
        <v/>
      </c>
      <c r="J19" s="105"/>
      <c r="K19" s="63" t="str">
        <f t="shared" si="9"/>
        <v/>
      </c>
      <c r="L19" s="115" t="s">
        <v>0</v>
      </c>
      <c r="M19" s="118"/>
      <c r="N19" s="119"/>
      <c r="O19" s="77"/>
      <c r="P19" s="48" t="str">
        <f t="shared" si="0"/>
        <v/>
      </c>
      <c r="Q19" s="48" t="str">
        <f t="shared" si="1"/>
        <v/>
      </c>
      <c r="R19" s="49" t="str">
        <f t="shared" si="2"/>
        <v/>
      </c>
      <c r="S19" s="50" t="str">
        <f t="shared" si="10"/>
        <v/>
      </c>
      <c r="T19" s="50" t="str">
        <f t="shared" si="3"/>
        <v/>
      </c>
      <c r="U19" s="50" t="str">
        <f t="shared" si="4"/>
        <v/>
      </c>
      <c r="V19" s="50" t="str">
        <f t="shared" si="5"/>
        <v/>
      </c>
      <c r="W19" s="50" t="str">
        <f t="shared" si="6"/>
        <v/>
      </c>
      <c r="X19" s="50" t="str">
        <f t="shared" si="11"/>
        <v/>
      </c>
      <c r="Y19" s="50" t="str">
        <f t="shared" si="13"/>
        <v/>
      </c>
      <c r="Z19" s="58" t="e">
        <f t="shared" si="12"/>
        <v>#REF!</v>
      </c>
      <c r="AA19" s="30" t="str">
        <f t="shared" si="14"/>
        <v/>
      </c>
      <c r="AB19" s="31"/>
      <c r="AF19" s="99" t="e">
        <f>#REF!</f>
        <v>#REF!</v>
      </c>
      <c r="AG19" s="122" t="e">
        <f>#REF!</f>
        <v>#REF!</v>
      </c>
    </row>
    <row r="20" spans="1:33" ht="46.2" customHeight="1" x14ac:dyDescent="0.2">
      <c r="A20" s="58" t="e">
        <f t="shared" si="7"/>
        <v>#REF!</v>
      </c>
      <c r="B20" s="71" t="s">
        <v>27</v>
      </c>
      <c r="C20" s="59" t="s">
        <v>3</v>
      </c>
      <c r="D20" s="74" t="s">
        <v>27</v>
      </c>
      <c r="E20" s="60" t="str">
        <f t="shared" si="15"/>
        <v/>
      </c>
      <c r="F20" s="61" t="s">
        <v>25</v>
      </c>
      <c r="G20" s="62" t="str">
        <f t="shared" si="16"/>
        <v/>
      </c>
      <c r="H20" s="100" t="s">
        <v>26</v>
      </c>
      <c r="I20" s="102" t="str">
        <f t="shared" si="8"/>
        <v/>
      </c>
      <c r="J20" s="105"/>
      <c r="K20" s="63" t="str">
        <f t="shared" si="9"/>
        <v/>
      </c>
      <c r="L20" s="115" t="s">
        <v>0</v>
      </c>
      <c r="M20" s="118"/>
      <c r="N20" s="119"/>
      <c r="O20" s="77"/>
      <c r="P20" s="48" t="str">
        <f t="shared" si="0"/>
        <v/>
      </c>
      <c r="Q20" s="48" t="str">
        <f t="shared" si="1"/>
        <v/>
      </c>
      <c r="R20" s="49" t="str">
        <f t="shared" si="2"/>
        <v/>
      </c>
      <c r="S20" s="50" t="str">
        <f t="shared" si="10"/>
        <v/>
      </c>
      <c r="T20" s="50" t="str">
        <f t="shared" si="3"/>
        <v/>
      </c>
      <c r="U20" s="50" t="str">
        <f t="shared" si="4"/>
        <v/>
      </c>
      <c r="V20" s="50" t="str">
        <f t="shared" si="5"/>
        <v/>
      </c>
      <c r="W20" s="50" t="str">
        <f t="shared" si="6"/>
        <v/>
      </c>
      <c r="X20" s="50" t="str">
        <f t="shared" si="11"/>
        <v/>
      </c>
      <c r="Y20" s="50" t="str">
        <f t="shared" si="13"/>
        <v/>
      </c>
      <c r="Z20" s="58" t="e">
        <f t="shared" si="12"/>
        <v>#REF!</v>
      </c>
      <c r="AA20" s="30" t="str">
        <f t="shared" si="14"/>
        <v/>
      </c>
      <c r="AB20" s="31"/>
      <c r="AF20" s="99" t="e">
        <f>#REF!</f>
        <v>#REF!</v>
      </c>
      <c r="AG20" s="122" t="e">
        <f>#REF!</f>
        <v>#REF!</v>
      </c>
    </row>
    <row r="21" spans="1:33" ht="46.2" customHeight="1" x14ac:dyDescent="0.2">
      <c r="A21" s="58" t="e">
        <f t="shared" si="7"/>
        <v>#REF!</v>
      </c>
      <c r="B21" s="71" t="s">
        <v>27</v>
      </c>
      <c r="C21" s="59" t="s">
        <v>3</v>
      </c>
      <c r="D21" s="74" t="s">
        <v>27</v>
      </c>
      <c r="E21" s="60" t="str">
        <f t="shared" si="15"/>
        <v/>
      </c>
      <c r="F21" s="61" t="s">
        <v>25</v>
      </c>
      <c r="G21" s="62" t="str">
        <f t="shared" si="16"/>
        <v/>
      </c>
      <c r="H21" s="100" t="s">
        <v>26</v>
      </c>
      <c r="I21" s="102" t="str">
        <f t="shared" si="8"/>
        <v/>
      </c>
      <c r="J21" s="105"/>
      <c r="K21" s="63" t="str">
        <f t="shared" si="9"/>
        <v/>
      </c>
      <c r="L21" s="115" t="s">
        <v>0</v>
      </c>
      <c r="M21" s="118"/>
      <c r="N21" s="119"/>
      <c r="O21" s="77"/>
      <c r="P21" s="48" t="str">
        <f t="shared" si="0"/>
        <v/>
      </c>
      <c r="Q21" s="48" t="str">
        <f t="shared" si="1"/>
        <v/>
      </c>
      <c r="R21" s="49" t="str">
        <f t="shared" si="2"/>
        <v/>
      </c>
      <c r="S21" s="50" t="str">
        <f t="shared" si="10"/>
        <v/>
      </c>
      <c r="T21" s="50" t="str">
        <f t="shared" si="3"/>
        <v/>
      </c>
      <c r="U21" s="50" t="str">
        <f t="shared" si="4"/>
        <v/>
      </c>
      <c r="V21" s="50" t="str">
        <f t="shared" si="5"/>
        <v/>
      </c>
      <c r="W21" s="50" t="str">
        <f t="shared" si="6"/>
        <v/>
      </c>
      <c r="X21" s="50" t="str">
        <f t="shared" si="11"/>
        <v/>
      </c>
      <c r="Y21" s="50" t="str">
        <f t="shared" si="13"/>
        <v/>
      </c>
      <c r="Z21" s="58" t="e">
        <f t="shared" si="12"/>
        <v>#REF!</v>
      </c>
      <c r="AA21" s="30" t="str">
        <f t="shared" si="14"/>
        <v/>
      </c>
      <c r="AB21" s="31"/>
      <c r="AF21" s="99" t="e">
        <f>#REF!</f>
        <v>#REF!</v>
      </c>
      <c r="AG21" s="122" t="e">
        <f>#REF!</f>
        <v>#REF!</v>
      </c>
    </row>
    <row r="22" spans="1:33" ht="46.2" customHeight="1" x14ac:dyDescent="0.2">
      <c r="A22" s="58" t="e">
        <f t="shared" si="7"/>
        <v>#REF!</v>
      </c>
      <c r="B22" s="71" t="s">
        <v>27</v>
      </c>
      <c r="C22" s="59" t="s">
        <v>3</v>
      </c>
      <c r="D22" s="74" t="s">
        <v>27</v>
      </c>
      <c r="E22" s="60" t="str">
        <f t="shared" si="15"/>
        <v/>
      </c>
      <c r="F22" s="61" t="s">
        <v>25</v>
      </c>
      <c r="G22" s="62" t="str">
        <f t="shared" si="16"/>
        <v/>
      </c>
      <c r="H22" s="100" t="s">
        <v>26</v>
      </c>
      <c r="I22" s="102" t="str">
        <f t="shared" si="8"/>
        <v/>
      </c>
      <c r="J22" s="105"/>
      <c r="K22" s="63" t="str">
        <f t="shared" si="9"/>
        <v/>
      </c>
      <c r="L22" s="115" t="s">
        <v>0</v>
      </c>
      <c r="M22" s="118"/>
      <c r="N22" s="119"/>
      <c r="O22" s="77"/>
      <c r="P22" s="48" t="str">
        <f t="shared" si="0"/>
        <v/>
      </c>
      <c r="Q22" s="48" t="str">
        <f t="shared" si="1"/>
        <v/>
      </c>
      <c r="R22" s="49" t="str">
        <f t="shared" si="2"/>
        <v/>
      </c>
      <c r="S22" s="50" t="str">
        <f t="shared" si="10"/>
        <v/>
      </c>
      <c r="T22" s="50" t="str">
        <f t="shared" si="3"/>
        <v/>
      </c>
      <c r="U22" s="50" t="str">
        <f t="shared" si="4"/>
        <v/>
      </c>
      <c r="V22" s="50" t="str">
        <f t="shared" si="5"/>
        <v/>
      </c>
      <c r="W22" s="50" t="str">
        <f t="shared" si="6"/>
        <v/>
      </c>
      <c r="X22" s="50" t="str">
        <f t="shared" si="11"/>
        <v/>
      </c>
      <c r="Y22" s="50" t="str">
        <f t="shared" si="13"/>
        <v/>
      </c>
      <c r="Z22" s="58" t="e">
        <f t="shared" si="12"/>
        <v>#REF!</v>
      </c>
      <c r="AA22" s="30" t="str">
        <f t="shared" si="14"/>
        <v/>
      </c>
      <c r="AB22" s="31"/>
      <c r="AF22" s="99" t="e">
        <f>#REF!</f>
        <v>#REF!</v>
      </c>
      <c r="AG22" s="122" t="e">
        <f>#REF!</f>
        <v>#REF!</v>
      </c>
    </row>
    <row r="23" spans="1:33" ht="46.2" customHeight="1" x14ac:dyDescent="0.2">
      <c r="A23" s="58" t="e">
        <f t="shared" si="7"/>
        <v>#REF!</v>
      </c>
      <c r="B23" s="71" t="s">
        <v>27</v>
      </c>
      <c r="C23" s="59" t="s">
        <v>3</v>
      </c>
      <c r="D23" s="74" t="s">
        <v>27</v>
      </c>
      <c r="E23" s="60" t="str">
        <f t="shared" si="15"/>
        <v/>
      </c>
      <c r="F23" s="61" t="s">
        <v>25</v>
      </c>
      <c r="G23" s="62" t="str">
        <f t="shared" si="16"/>
        <v/>
      </c>
      <c r="H23" s="100" t="s">
        <v>26</v>
      </c>
      <c r="I23" s="102" t="str">
        <f t="shared" si="8"/>
        <v/>
      </c>
      <c r="J23" s="105"/>
      <c r="K23" s="63" t="str">
        <f t="shared" si="9"/>
        <v/>
      </c>
      <c r="L23" s="115" t="s">
        <v>0</v>
      </c>
      <c r="M23" s="118"/>
      <c r="N23" s="119"/>
      <c r="O23" s="77"/>
      <c r="P23" s="48" t="str">
        <f t="shared" si="0"/>
        <v/>
      </c>
      <c r="Q23" s="48" t="str">
        <f t="shared" si="1"/>
        <v/>
      </c>
      <c r="R23" s="49" t="str">
        <f t="shared" si="2"/>
        <v/>
      </c>
      <c r="S23" s="50" t="str">
        <f t="shared" si="10"/>
        <v/>
      </c>
      <c r="T23" s="50" t="str">
        <f t="shared" si="3"/>
        <v/>
      </c>
      <c r="U23" s="50" t="str">
        <f t="shared" si="4"/>
        <v/>
      </c>
      <c r="V23" s="50" t="str">
        <f t="shared" si="5"/>
        <v/>
      </c>
      <c r="W23" s="50" t="str">
        <f t="shared" si="6"/>
        <v/>
      </c>
      <c r="X23" s="50" t="str">
        <f t="shared" si="11"/>
        <v/>
      </c>
      <c r="Y23" s="50" t="str">
        <f t="shared" si="13"/>
        <v/>
      </c>
      <c r="Z23" s="58" t="e">
        <f t="shared" si="12"/>
        <v>#REF!</v>
      </c>
      <c r="AA23" s="30" t="str">
        <f t="shared" si="14"/>
        <v/>
      </c>
      <c r="AB23" s="31"/>
      <c r="AF23" s="99" t="e">
        <f>#REF!</f>
        <v>#REF!</v>
      </c>
      <c r="AG23" s="122" t="e">
        <f>#REF!</f>
        <v>#REF!</v>
      </c>
    </row>
    <row r="24" spans="1:33" ht="46.2" customHeight="1" x14ac:dyDescent="0.2">
      <c r="A24" s="58" t="e">
        <f t="shared" si="7"/>
        <v>#REF!</v>
      </c>
      <c r="B24" s="71" t="s">
        <v>27</v>
      </c>
      <c r="C24" s="59" t="s">
        <v>3</v>
      </c>
      <c r="D24" s="74" t="s">
        <v>27</v>
      </c>
      <c r="E24" s="60" t="str">
        <f t="shared" si="15"/>
        <v/>
      </c>
      <c r="F24" s="61" t="s">
        <v>25</v>
      </c>
      <c r="G24" s="62" t="str">
        <f t="shared" si="16"/>
        <v/>
      </c>
      <c r="H24" s="100" t="s">
        <v>26</v>
      </c>
      <c r="I24" s="102" t="str">
        <f t="shared" si="8"/>
        <v/>
      </c>
      <c r="J24" s="105"/>
      <c r="K24" s="63" t="str">
        <f t="shared" si="9"/>
        <v/>
      </c>
      <c r="L24" s="115" t="s">
        <v>0</v>
      </c>
      <c r="M24" s="118"/>
      <c r="N24" s="119"/>
      <c r="O24" s="77"/>
      <c r="P24" s="48" t="str">
        <f t="shared" si="0"/>
        <v/>
      </c>
      <c r="Q24" s="48" t="str">
        <f t="shared" si="1"/>
        <v/>
      </c>
      <c r="R24" s="49" t="str">
        <f t="shared" si="2"/>
        <v/>
      </c>
      <c r="S24" s="50" t="str">
        <f t="shared" si="10"/>
        <v/>
      </c>
      <c r="T24" s="50" t="str">
        <f t="shared" si="3"/>
        <v/>
      </c>
      <c r="U24" s="50" t="str">
        <f t="shared" si="4"/>
        <v/>
      </c>
      <c r="V24" s="50" t="str">
        <f t="shared" si="5"/>
        <v/>
      </c>
      <c r="W24" s="50" t="str">
        <f t="shared" si="6"/>
        <v/>
      </c>
      <c r="X24" s="50" t="str">
        <f t="shared" si="11"/>
        <v/>
      </c>
      <c r="Y24" s="50" t="str">
        <f t="shared" si="13"/>
        <v/>
      </c>
      <c r="Z24" s="58" t="e">
        <f t="shared" si="12"/>
        <v>#REF!</v>
      </c>
      <c r="AA24" s="30" t="str">
        <f t="shared" si="14"/>
        <v/>
      </c>
      <c r="AB24" s="31"/>
      <c r="AF24" s="99" t="e">
        <f>#REF!</f>
        <v>#REF!</v>
      </c>
      <c r="AG24" s="122" t="e">
        <f>#REF!</f>
        <v>#REF!</v>
      </c>
    </row>
    <row r="25" spans="1:33" ht="46.2" customHeight="1" x14ac:dyDescent="0.2">
      <c r="A25" s="58" t="e">
        <f t="shared" si="7"/>
        <v>#REF!</v>
      </c>
      <c r="B25" s="71" t="s">
        <v>27</v>
      </c>
      <c r="C25" s="59" t="s">
        <v>3</v>
      </c>
      <c r="D25" s="74" t="s">
        <v>27</v>
      </c>
      <c r="E25" s="60" t="str">
        <f t="shared" si="15"/>
        <v/>
      </c>
      <c r="F25" s="61" t="s">
        <v>25</v>
      </c>
      <c r="G25" s="62" t="str">
        <f t="shared" si="16"/>
        <v/>
      </c>
      <c r="H25" s="100" t="s">
        <v>26</v>
      </c>
      <c r="I25" s="102" t="str">
        <f t="shared" si="8"/>
        <v/>
      </c>
      <c r="J25" s="105"/>
      <c r="K25" s="63" t="str">
        <f t="shared" si="9"/>
        <v/>
      </c>
      <c r="L25" s="115" t="s">
        <v>0</v>
      </c>
      <c r="M25" s="118"/>
      <c r="N25" s="119"/>
      <c r="O25" s="77"/>
      <c r="P25" s="48" t="str">
        <f t="shared" si="0"/>
        <v/>
      </c>
      <c r="Q25" s="48" t="str">
        <f t="shared" si="1"/>
        <v/>
      </c>
      <c r="R25" s="49" t="str">
        <f t="shared" si="2"/>
        <v/>
      </c>
      <c r="S25" s="50" t="str">
        <f t="shared" si="10"/>
        <v/>
      </c>
      <c r="T25" s="50" t="str">
        <f t="shared" si="3"/>
        <v/>
      </c>
      <c r="U25" s="50" t="str">
        <f t="shared" si="4"/>
        <v/>
      </c>
      <c r="V25" s="50" t="str">
        <f t="shared" si="5"/>
        <v/>
      </c>
      <c r="W25" s="50" t="str">
        <f t="shared" si="6"/>
        <v/>
      </c>
      <c r="X25" s="50" t="str">
        <f t="shared" si="11"/>
        <v/>
      </c>
      <c r="Y25" s="50" t="str">
        <f t="shared" si="13"/>
        <v/>
      </c>
      <c r="Z25" s="58" t="e">
        <f t="shared" si="12"/>
        <v>#REF!</v>
      </c>
      <c r="AA25" s="30" t="str">
        <f t="shared" si="14"/>
        <v/>
      </c>
      <c r="AB25" s="31"/>
      <c r="AF25" s="99" t="e">
        <f>#REF!</f>
        <v>#REF!</v>
      </c>
      <c r="AG25" s="122" t="e">
        <f>#REF!</f>
        <v>#REF!</v>
      </c>
    </row>
    <row r="26" spans="1:33" ht="46.2" customHeight="1" x14ac:dyDescent="0.2">
      <c r="A26" s="58" t="e">
        <f t="shared" si="7"/>
        <v>#REF!</v>
      </c>
      <c r="B26" s="71" t="s">
        <v>27</v>
      </c>
      <c r="C26" s="59" t="s">
        <v>3</v>
      </c>
      <c r="D26" s="74" t="s">
        <v>27</v>
      </c>
      <c r="E26" s="60" t="str">
        <f t="shared" si="15"/>
        <v/>
      </c>
      <c r="F26" s="61" t="s">
        <v>25</v>
      </c>
      <c r="G26" s="62" t="str">
        <f t="shared" si="16"/>
        <v/>
      </c>
      <c r="H26" s="100" t="s">
        <v>26</v>
      </c>
      <c r="I26" s="102" t="str">
        <f t="shared" si="8"/>
        <v/>
      </c>
      <c r="J26" s="105"/>
      <c r="K26" s="63" t="str">
        <f t="shared" si="9"/>
        <v/>
      </c>
      <c r="L26" s="115" t="s">
        <v>0</v>
      </c>
      <c r="M26" s="118"/>
      <c r="N26" s="119"/>
      <c r="O26" s="77"/>
      <c r="P26" s="48" t="str">
        <f t="shared" si="0"/>
        <v/>
      </c>
      <c r="Q26" s="48" t="str">
        <f t="shared" si="1"/>
        <v/>
      </c>
      <c r="R26" s="49" t="str">
        <f t="shared" si="2"/>
        <v/>
      </c>
      <c r="S26" s="50" t="str">
        <f t="shared" si="10"/>
        <v/>
      </c>
      <c r="T26" s="50" t="str">
        <f t="shared" si="3"/>
        <v/>
      </c>
      <c r="U26" s="50" t="str">
        <f t="shared" si="4"/>
        <v/>
      </c>
      <c r="V26" s="50" t="str">
        <f t="shared" si="5"/>
        <v/>
      </c>
      <c r="W26" s="50" t="str">
        <f t="shared" si="6"/>
        <v/>
      </c>
      <c r="X26" s="50" t="str">
        <f t="shared" si="11"/>
        <v/>
      </c>
      <c r="Y26" s="50" t="str">
        <f t="shared" si="13"/>
        <v/>
      </c>
      <c r="Z26" s="58" t="e">
        <f t="shared" si="12"/>
        <v>#REF!</v>
      </c>
      <c r="AA26" s="30" t="str">
        <f t="shared" si="14"/>
        <v/>
      </c>
      <c r="AB26" s="31"/>
      <c r="AF26" s="99" t="e">
        <f>#REF!</f>
        <v>#REF!</v>
      </c>
      <c r="AG26" s="122" t="e">
        <f>#REF!</f>
        <v>#REF!</v>
      </c>
    </row>
    <row r="27" spans="1:33" ht="46.2" customHeight="1" x14ac:dyDescent="0.2">
      <c r="A27" s="58" t="e">
        <f t="shared" si="7"/>
        <v>#REF!</v>
      </c>
      <c r="B27" s="71" t="s">
        <v>27</v>
      </c>
      <c r="C27" s="59" t="s">
        <v>3</v>
      </c>
      <c r="D27" s="74" t="s">
        <v>27</v>
      </c>
      <c r="E27" s="60" t="str">
        <f t="shared" si="15"/>
        <v/>
      </c>
      <c r="F27" s="61" t="s">
        <v>25</v>
      </c>
      <c r="G27" s="62" t="str">
        <f t="shared" si="16"/>
        <v/>
      </c>
      <c r="H27" s="100" t="s">
        <v>26</v>
      </c>
      <c r="I27" s="102" t="str">
        <f t="shared" si="8"/>
        <v/>
      </c>
      <c r="J27" s="105"/>
      <c r="K27" s="63" t="str">
        <f t="shared" si="9"/>
        <v/>
      </c>
      <c r="L27" s="115" t="s">
        <v>0</v>
      </c>
      <c r="M27" s="118"/>
      <c r="N27" s="119"/>
      <c r="O27" s="77"/>
      <c r="P27" s="48" t="str">
        <f t="shared" si="0"/>
        <v/>
      </c>
      <c r="Q27" s="48" t="str">
        <f t="shared" si="1"/>
        <v/>
      </c>
      <c r="R27" s="49" t="str">
        <f t="shared" si="2"/>
        <v/>
      </c>
      <c r="S27" s="50" t="str">
        <f t="shared" si="10"/>
        <v/>
      </c>
      <c r="T27" s="50" t="str">
        <f t="shared" si="3"/>
        <v/>
      </c>
      <c r="U27" s="50" t="str">
        <f t="shared" si="4"/>
        <v/>
      </c>
      <c r="V27" s="50" t="str">
        <f t="shared" si="5"/>
        <v/>
      </c>
      <c r="W27" s="50" t="str">
        <f t="shared" si="6"/>
        <v/>
      </c>
      <c r="X27" s="50" t="str">
        <f t="shared" si="11"/>
        <v/>
      </c>
      <c r="Y27" s="50" t="str">
        <f t="shared" si="13"/>
        <v/>
      </c>
      <c r="Z27" s="58" t="e">
        <f t="shared" si="12"/>
        <v>#REF!</v>
      </c>
      <c r="AA27" s="30" t="str">
        <f t="shared" si="14"/>
        <v/>
      </c>
      <c r="AB27" s="31"/>
      <c r="AF27" s="99" t="e">
        <f>#REF!</f>
        <v>#REF!</v>
      </c>
      <c r="AG27" s="122" t="e">
        <f>#REF!</f>
        <v>#REF!</v>
      </c>
    </row>
    <row r="28" spans="1:33" ht="46.2" customHeight="1" x14ac:dyDescent="0.2">
      <c r="A28" s="58" t="e">
        <f t="shared" si="7"/>
        <v>#REF!</v>
      </c>
      <c r="B28" s="71" t="s">
        <v>27</v>
      </c>
      <c r="C28" s="59" t="s">
        <v>3</v>
      </c>
      <c r="D28" s="74" t="s">
        <v>27</v>
      </c>
      <c r="E28" s="60" t="str">
        <f t="shared" si="15"/>
        <v/>
      </c>
      <c r="F28" s="61" t="s">
        <v>25</v>
      </c>
      <c r="G28" s="62" t="str">
        <f t="shared" si="16"/>
        <v/>
      </c>
      <c r="H28" s="100" t="s">
        <v>26</v>
      </c>
      <c r="I28" s="102" t="str">
        <f t="shared" si="8"/>
        <v/>
      </c>
      <c r="J28" s="105"/>
      <c r="K28" s="63" t="str">
        <f t="shared" si="9"/>
        <v/>
      </c>
      <c r="L28" s="115" t="s">
        <v>0</v>
      </c>
      <c r="M28" s="118"/>
      <c r="N28" s="119"/>
      <c r="O28" s="77"/>
      <c r="P28" s="48" t="str">
        <f t="shared" si="0"/>
        <v/>
      </c>
      <c r="Q28" s="48" t="str">
        <f t="shared" si="1"/>
        <v/>
      </c>
      <c r="R28" s="49" t="str">
        <f t="shared" si="2"/>
        <v/>
      </c>
      <c r="S28" s="50" t="str">
        <f t="shared" si="10"/>
        <v/>
      </c>
      <c r="T28" s="50" t="str">
        <f t="shared" si="3"/>
        <v/>
      </c>
      <c r="U28" s="50" t="str">
        <f t="shared" si="4"/>
        <v/>
      </c>
      <c r="V28" s="50" t="str">
        <f t="shared" si="5"/>
        <v/>
      </c>
      <c r="W28" s="50" t="str">
        <f t="shared" si="6"/>
        <v/>
      </c>
      <c r="X28" s="50" t="str">
        <f t="shared" si="11"/>
        <v/>
      </c>
      <c r="Y28" s="50" t="str">
        <f t="shared" si="13"/>
        <v/>
      </c>
      <c r="Z28" s="58" t="e">
        <f t="shared" si="12"/>
        <v>#REF!</v>
      </c>
      <c r="AA28" s="30" t="str">
        <f t="shared" si="14"/>
        <v/>
      </c>
      <c r="AB28" s="31"/>
      <c r="AF28" s="99" t="e">
        <f>#REF!</f>
        <v>#REF!</v>
      </c>
      <c r="AG28" s="122" t="e">
        <f>#REF!</f>
        <v>#REF!</v>
      </c>
    </row>
    <row r="29" spans="1:33" ht="46.2" customHeight="1" x14ac:dyDescent="0.2">
      <c r="A29" s="58" t="e">
        <f t="shared" si="7"/>
        <v>#REF!</v>
      </c>
      <c r="B29" s="71" t="s">
        <v>27</v>
      </c>
      <c r="C29" s="59" t="s">
        <v>3</v>
      </c>
      <c r="D29" s="74" t="s">
        <v>27</v>
      </c>
      <c r="E29" s="60" t="str">
        <f t="shared" si="15"/>
        <v/>
      </c>
      <c r="F29" s="61" t="s">
        <v>25</v>
      </c>
      <c r="G29" s="62" t="str">
        <f t="shared" si="16"/>
        <v/>
      </c>
      <c r="H29" s="100" t="s">
        <v>26</v>
      </c>
      <c r="I29" s="102" t="str">
        <f t="shared" si="8"/>
        <v/>
      </c>
      <c r="J29" s="105"/>
      <c r="K29" s="63" t="str">
        <f t="shared" si="9"/>
        <v/>
      </c>
      <c r="L29" s="115" t="s">
        <v>0</v>
      </c>
      <c r="M29" s="118"/>
      <c r="N29" s="119"/>
      <c r="O29" s="77"/>
      <c r="P29" s="48" t="str">
        <f t="shared" si="0"/>
        <v/>
      </c>
      <c r="Q29" s="48" t="str">
        <f t="shared" si="1"/>
        <v/>
      </c>
      <c r="R29" s="49" t="str">
        <f t="shared" si="2"/>
        <v/>
      </c>
      <c r="S29" s="50" t="str">
        <f t="shared" si="10"/>
        <v/>
      </c>
      <c r="T29" s="50" t="str">
        <f t="shared" si="3"/>
        <v/>
      </c>
      <c r="U29" s="50" t="str">
        <f t="shared" si="4"/>
        <v/>
      </c>
      <c r="V29" s="50" t="str">
        <f t="shared" si="5"/>
        <v/>
      </c>
      <c r="W29" s="50" t="str">
        <f t="shared" si="6"/>
        <v/>
      </c>
      <c r="X29" s="50" t="str">
        <f t="shared" si="11"/>
        <v/>
      </c>
      <c r="Y29" s="50" t="str">
        <f t="shared" si="13"/>
        <v/>
      </c>
      <c r="Z29" s="58" t="e">
        <f t="shared" si="12"/>
        <v>#REF!</v>
      </c>
      <c r="AA29" s="30" t="str">
        <f t="shared" si="14"/>
        <v/>
      </c>
      <c r="AB29" s="31"/>
      <c r="AF29" s="99" t="e">
        <f>#REF!</f>
        <v>#REF!</v>
      </c>
      <c r="AG29" s="122" t="e">
        <f>#REF!</f>
        <v>#REF!</v>
      </c>
    </row>
    <row r="30" spans="1:33" ht="46.2" customHeight="1" x14ac:dyDescent="0.2">
      <c r="A30" s="58" t="e">
        <f t="shared" si="7"/>
        <v>#REF!</v>
      </c>
      <c r="B30" s="71" t="s">
        <v>27</v>
      </c>
      <c r="C30" s="59" t="s">
        <v>3</v>
      </c>
      <c r="D30" s="74" t="s">
        <v>27</v>
      </c>
      <c r="E30" s="60" t="str">
        <f t="shared" si="15"/>
        <v/>
      </c>
      <c r="F30" s="61" t="s">
        <v>25</v>
      </c>
      <c r="G30" s="62" t="str">
        <f t="shared" si="16"/>
        <v/>
      </c>
      <c r="H30" s="100" t="s">
        <v>26</v>
      </c>
      <c r="I30" s="102" t="str">
        <f t="shared" si="8"/>
        <v/>
      </c>
      <c r="J30" s="105"/>
      <c r="K30" s="63" t="str">
        <f t="shared" si="9"/>
        <v/>
      </c>
      <c r="L30" s="115" t="s">
        <v>0</v>
      </c>
      <c r="M30" s="118"/>
      <c r="N30" s="119"/>
      <c r="O30" s="77"/>
      <c r="P30" s="48" t="str">
        <f t="shared" si="0"/>
        <v/>
      </c>
      <c r="Q30" s="48" t="str">
        <f t="shared" si="1"/>
        <v/>
      </c>
      <c r="R30" s="49" t="str">
        <f t="shared" si="2"/>
        <v/>
      </c>
      <c r="S30" s="50" t="str">
        <f t="shared" si="10"/>
        <v/>
      </c>
      <c r="T30" s="50" t="str">
        <f t="shared" si="3"/>
        <v/>
      </c>
      <c r="U30" s="50" t="str">
        <f t="shared" si="4"/>
        <v/>
      </c>
      <c r="V30" s="50" t="str">
        <f t="shared" si="5"/>
        <v/>
      </c>
      <c r="W30" s="50" t="str">
        <f t="shared" si="6"/>
        <v/>
      </c>
      <c r="X30" s="50" t="str">
        <f t="shared" si="11"/>
        <v/>
      </c>
      <c r="Y30" s="50" t="str">
        <f t="shared" si="13"/>
        <v/>
      </c>
      <c r="Z30" s="58" t="e">
        <f t="shared" si="12"/>
        <v>#REF!</v>
      </c>
      <c r="AA30" s="30" t="str">
        <f t="shared" si="14"/>
        <v/>
      </c>
      <c r="AB30" s="31"/>
      <c r="AF30" s="99" t="e">
        <f>#REF!</f>
        <v>#REF!</v>
      </c>
      <c r="AG30" s="122" t="e">
        <f>#REF!</f>
        <v>#REF!</v>
      </c>
    </row>
    <row r="31" spans="1:33" ht="46.2" customHeight="1" x14ac:dyDescent="0.2">
      <c r="A31" s="58" t="e">
        <f t="shared" si="7"/>
        <v>#REF!</v>
      </c>
      <c r="B31" s="72" t="s">
        <v>27</v>
      </c>
      <c r="C31" s="64" t="s">
        <v>3</v>
      </c>
      <c r="D31" s="75" t="s">
        <v>27</v>
      </c>
      <c r="E31" s="60" t="str">
        <f t="shared" si="15"/>
        <v/>
      </c>
      <c r="F31" s="61" t="s">
        <v>25</v>
      </c>
      <c r="G31" s="62" t="str">
        <f t="shared" si="16"/>
        <v/>
      </c>
      <c r="H31" s="100" t="s">
        <v>26</v>
      </c>
      <c r="I31" s="102" t="str">
        <f t="shared" si="8"/>
        <v/>
      </c>
      <c r="J31" s="105"/>
      <c r="K31" s="63" t="str">
        <f t="shared" si="9"/>
        <v/>
      </c>
      <c r="L31" s="115" t="s">
        <v>0</v>
      </c>
      <c r="M31" s="118"/>
      <c r="N31" s="119"/>
      <c r="O31" s="77"/>
      <c r="P31" s="48" t="str">
        <f t="shared" si="0"/>
        <v/>
      </c>
      <c r="Q31" s="48" t="str">
        <f t="shared" si="1"/>
        <v/>
      </c>
      <c r="R31" s="49" t="str">
        <f t="shared" si="2"/>
        <v/>
      </c>
      <c r="S31" s="50" t="str">
        <f t="shared" si="10"/>
        <v/>
      </c>
      <c r="T31" s="50" t="str">
        <f t="shared" si="3"/>
        <v/>
      </c>
      <c r="U31" s="50" t="str">
        <f t="shared" si="4"/>
        <v/>
      </c>
      <c r="V31" s="50" t="str">
        <f t="shared" si="5"/>
        <v/>
      </c>
      <c r="W31" s="50" t="str">
        <f t="shared" si="6"/>
        <v/>
      </c>
      <c r="X31" s="50" t="str">
        <f t="shared" si="11"/>
        <v/>
      </c>
      <c r="Y31" s="50" t="str">
        <f t="shared" si="13"/>
        <v/>
      </c>
      <c r="Z31" s="58" t="e">
        <f t="shared" si="12"/>
        <v>#REF!</v>
      </c>
      <c r="AA31" s="30" t="str">
        <f t="shared" si="14"/>
        <v/>
      </c>
      <c r="AB31" s="31"/>
      <c r="AF31" s="99" t="e">
        <f>#REF!</f>
        <v>#REF!</v>
      </c>
      <c r="AG31" s="122" t="e">
        <f>#REF!</f>
        <v>#REF!</v>
      </c>
    </row>
    <row r="32" spans="1:33" ht="46.2" customHeight="1" thickBot="1" x14ac:dyDescent="0.25">
      <c r="A32" s="58" t="e">
        <f t="shared" si="7"/>
        <v>#REF!</v>
      </c>
      <c r="B32" s="71" t="s">
        <v>27</v>
      </c>
      <c r="C32" s="59" t="s">
        <v>3</v>
      </c>
      <c r="D32" s="74" t="s">
        <v>27</v>
      </c>
      <c r="E32" s="60" t="str">
        <f t="shared" si="15"/>
        <v/>
      </c>
      <c r="F32" s="61" t="s">
        <v>25</v>
      </c>
      <c r="G32" s="62" t="str">
        <f t="shared" si="16"/>
        <v/>
      </c>
      <c r="H32" s="100" t="s">
        <v>26</v>
      </c>
      <c r="I32" s="102" t="str">
        <f t="shared" si="8"/>
        <v/>
      </c>
      <c r="J32" s="105"/>
      <c r="K32" s="63" t="str">
        <f t="shared" si="9"/>
        <v/>
      </c>
      <c r="L32" s="115" t="s">
        <v>0</v>
      </c>
      <c r="M32" s="123"/>
      <c r="N32" s="124"/>
      <c r="O32" s="77"/>
      <c r="P32" s="48" t="str">
        <f t="shared" si="0"/>
        <v/>
      </c>
      <c r="Q32" s="48" t="str">
        <f t="shared" si="1"/>
        <v/>
      </c>
      <c r="R32" s="49" t="str">
        <f t="shared" si="2"/>
        <v/>
      </c>
      <c r="S32" s="50" t="str">
        <f t="shared" si="10"/>
        <v/>
      </c>
      <c r="T32" s="50" t="str">
        <f t="shared" si="3"/>
        <v/>
      </c>
      <c r="U32" s="50" t="str">
        <f t="shared" si="4"/>
        <v/>
      </c>
      <c r="V32" s="50" t="str">
        <f t="shared" si="5"/>
        <v/>
      </c>
      <c r="W32" s="50" t="str">
        <f t="shared" si="6"/>
        <v/>
      </c>
      <c r="X32" s="50" t="str">
        <f t="shared" si="11"/>
        <v/>
      </c>
      <c r="Y32" s="50" t="str">
        <f t="shared" si="13"/>
        <v/>
      </c>
      <c r="Z32" s="58" t="e">
        <f t="shared" si="12"/>
        <v>#REF!</v>
      </c>
      <c r="AA32" s="30" t="str">
        <f t="shared" si="14"/>
        <v/>
      </c>
      <c r="AB32" s="31"/>
      <c r="AF32" s="99" t="e">
        <f>#REF!</f>
        <v>#REF!</v>
      </c>
      <c r="AG32" s="122" t="e">
        <f>#REF!</f>
        <v>#REF!</v>
      </c>
    </row>
    <row r="33" spans="1:28" ht="46.2" hidden="1" customHeight="1" x14ac:dyDescent="0.2">
      <c r="A33" s="58" t="e">
        <f t="shared" si="7"/>
        <v>#REF!</v>
      </c>
      <c r="B33" s="71" t="s">
        <v>27</v>
      </c>
      <c r="C33" s="59" t="s">
        <v>3</v>
      </c>
      <c r="D33" s="74" t="s">
        <v>27</v>
      </c>
      <c r="E33" s="60" t="str">
        <f t="shared" si="15"/>
        <v/>
      </c>
      <c r="F33" s="61" t="s">
        <v>25</v>
      </c>
      <c r="G33" s="62" t="str">
        <f t="shared" si="16"/>
        <v/>
      </c>
      <c r="H33" s="100" t="s">
        <v>26</v>
      </c>
      <c r="I33" s="102" t="str">
        <f t="shared" si="8"/>
        <v/>
      </c>
      <c r="J33" s="105"/>
      <c r="K33" s="63" t="str">
        <f t="shared" si="9"/>
        <v/>
      </c>
      <c r="L33" s="54" t="s">
        <v>0</v>
      </c>
      <c r="M33" s="125"/>
      <c r="N33" s="126"/>
      <c r="O33" s="77"/>
      <c r="P33" s="48" t="str">
        <f t="shared" si="0"/>
        <v/>
      </c>
      <c r="Q33" s="48" t="str">
        <f t="shared" si="1"/>
        <v/>
      </c>
      <c r="R33" s="49" t="str">
        <f t="shared" si="2"/>
        <v/>
      </c>
      <c r="S33" s="50" t="str">
        <f t="shared" si="10"/>
        <v/>
      </c>
      <c r="T33" s="50" t="str">
        <f t="shared" si="3"/>
        <v/>
      </c>
      <c r="U33" s="50" t="str">
        <f t="shared" si="4"/>
        <v/>
      </c>
      <c r="V33" s="50" t="str">
        <f t="shared" si="5"/>
        <v/>
      </c>
      <c r="W33" s="50" t="str">
        <f t="shared" si="6"/>
        <v/>
      </c>
      <c r="X33" s="50" t="str">
        <f t="shared" si="11"/>
        <v/>
      </c>
      <c r="Y33" s="50" t="str">
        <f t="shared" si="13"/>
        <v/>
      </c>
      <c r="Z33" s="58" t="e">
        <f t="shared" si="12"/>
        <v>#REF!</v>
      </c>
      <c r="AA33" s="30" t="str">
        <f t="shared" si="14"/>
        <v/>
      </c>
      <c r="AB33" s="31"/>
    </row>
    <row r="34" spans="1:28" ht="46.2" hidden="1" customHeight="1" x14ac:dyDescent="0.2">
      <c r="A34" s="58" t="e">
        <f t="shared" si="7"/>
        <v>#REF!</v>
      </c>
      <c r="B34" s="71" t="s">
        <v>27</v>
      </c>
      <c r="C34" s="59" t="s">
        <v>3</v>
      </c>
      <c r="D34" s="74" t="s">
        <v>27</v>
      </c>
      <c r="E34" s="60" t="str">
        <f t="shared" si="15"/>
        <v/>
      </c>
      <c r="F34" s="61" t="s">
        <v>25</v>
      </c>
      <c r="G34" s="62" t="str">
        <f t="shared" si="16"/>
        <v/>
      </c>
      <c r="H34" s="100" t="s">
        <v>26</v>
      </c>
      <c r="I34" s="102" t="str">
        <f t="shared" si="8"/>
        <v/>
      </c>
      <c r="J34" s="105"/>
      <c r="K34" s="63" t="str">
        <f t="shared" si="9"/>
        <v/>
      </c>
      <c r="L34" s="54" t="s">
        <v>0</v>
      </c>
      <c r="M34" s="127"/>
      <c r="N34" s="128"/>
      <c r="O34" s="77"/>
      <c r="P34" s="48" t="str">
        <f t="shared" si="0"/>
        <v/>
      </c>
      <c r="Q34" s="48" t="str">
        <f t="shared" si="1"/>
        <v/>
      </c>
      <c r="R34" s="49" t="str">
        <f t="shared" si="2"/>
        <v/>
      </c>
      <c r="S34" s="50" t="str">
        <f t="shared" si="10"/>
        <v/>
      </c>
      <c r="T34" s="50" t="str">
        <f t="shared" si="3"/>
        <v/>
      </c>
      <c r="U34" s="50" t="str">
        <f t="shared" si="4"/>
        <v/>
      </c>
      <c r="V34" s="50" t="str">
        <f t="shared" si="5"/>
        <v/>
      </c>
      <c r="W34" s="50" t="str">
        <f t="shared" si="6"/>
        <v/>
      </c>
      <c r="X34" s="50" t="str">
        <f t="shared" ref="X34:X35" si="17">IF(OR(DBCS($B34)="：",$B34="",DBCS($D34)="：",$D34=""),"",SUM(S34:W34))</f>
        <v/>
      </c>
      <c r="Y34" s="50" t="str">
        <f t="shared" si="13"/>
        <v/>
      </c>
      <c r="Z34" s="58" t="e">
        <f t="shared" si="12"/>
        <v>#REF!</v>
      </c>
      <c r="AA34" s="30"/>
      <c r="AB34" s="31"/>
    </row>
    <row r="35" spans="1:28" ht="46.2" hidden="1" customHeight="1" thickBot="1" x14ac:dyDescent="0.25">
      <c r="A35" s="65" t="e">
        <f t="shared" si="7"/>
        <v>#REF!</v>
      </c>
      <c r="B35" s="73" t="s">
        <v>49</v>
      </c>
      <c r="C35" s="66" t="s">
        <v>20</v>
      </c>
      <c r="D35" s="76" t="s">
        <v>49</v>
      </c>
      <c r="E35" s="67" t="str">
        <f t="shared" si="15"/>
        <v/>
      </c>
      <c r="F35" s="68" t="s">
        <v>53</v>
      </c>
      <c r="G35" s="69" t="str">
        <f t="shared" si="16"/>
        <v/>
      </c>
      <c r="H35" s="101" t="s">
        <v>57</v>
      </c>
      <c r="I35" s="103" t="str">
        <f t="shared" si="8"/>
        <v/>
      </c>
      <c r="J35" s="106"/>
      <c r="K35" s="70" t="str">
        <f t="shared" si="9"/>
        <v/>
      </c>
      <c r="L35" s="55" t="s">
        <v>58</v>
      </c>
      <c r="M35" s="127"/>
      <c r="N35" s="128"/>
      <c r="O35" s="78"/>
      <c r="P35" s="48" t="str">
        <f t="shared" si="0"/>
        <v/>
      </c>
      <c r="Q35" s="48" t="str">
        <f t="shared" si="1"/>
        <v/>
      </c>
      <c r="R35" s="49" t="str">
        <f t="shared" si="2"/>
        <v/>
      </c>
      <c r="S35" s="50" t="str">
        <f t="shared" si="10"/>
        <v/>
      </c>
      <c r="T35" s="50" t="str">
        <f t="shared" si="3"/>
        <v/>
      </c>
      <c r="U35" s="50" t="str">
        <f t="shared" si="4"/>
        <v/>
      </c>
      <c r="V35" s="50" t="str">
        <f t="shared" si="5"/>
        <v/>
      </c>
      <c r="W35" s="50" t="str">
        <f t="shared" si="6"/>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9"/>
      <c r="C36" s="230"/>
      <c r="D36" s="231"/>
      <c r="E36" s="232">
        <f>SUM(E9:E35)+SUM(G9:G35)/60</f>
        <v>0</v>
      </c>
      <c r="F36" s="233"/>
      <c r="G36" s="234" t="s">
        <v>1</v>
      </c>
      <c r="H36" s="235"/>
      <c r="I36" s="107"/>
      <c r="J36" s="108"/>
      <c r="K36" s="56">
        <f>SUM(K9:K35)</f>
        <v>0</v>
      </c>
      <c r="L36" s="57" t="s">
        <v>0</v>
      </c>
      <c r="M36" s="222"/>
      <c r="N36" s="223"/>
      <c r="O36" s="224"/>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O7:O8"/>
    <mergeCell ref="P7:P8"/>
    <mergeCell ref="I7:I8"/>
    <mergeCell ref="J7:J8"/>
    <mergeCell ref="K7:L8"/>
    <mergeCell ref="A7:A8"/>
    <mergeCell ref="B7:D8"/>
    <mergeCell ref="E7:H8"/>
    <mergeCell ref="B3:D3"/>
    <mergeCell ref="B4:D4"/>
    <mergeCell ref="B5:D5"/>
    <mergeCell ref="AE1:AE5"/>
    <mergeCell ref="AI6:AJ6"/>
    <mergeCell ref="M7:N7"/>
    <mergeCell ref="X7:X8"/>
    <mergeCell ref="M36:O36"/>
    <mergeCell ref="T7:T8"/>
    <mergeCell ref="U7:U8"/>
    <mergeCell ref="V7:V8"/>
    <mergeCell ref="W7:W8"/>
    <mergeCell ref="Q7:Q8"/>
    <mergeCell ref="R7:R8"/>
    <mergeCell ref="S7:S8"/>
    <mergeCell ref="D1:O2"/>
    <mergeCell ref="B36:D36"/>
    <mergeCell ref="E36:F36"/>
    <mergeCell ref="G36:H36"/>
  </mergeCells>
  <phoneticPr fontId="3"/>
  <dataValidations count="4">
    <dataValidation type="time" allowBlank="1" showInputMessage="1" showErrorMessage="1" sqref="D9:D35 B9:B35" xr:uid="{00000000-0002-0000-0400-000000000000}">
      <formula1>0</formula1>
      <formula2>0.999305555555556</formula2>
    </dataValidation>
    <dataValidation type="list" allowBlank="1" showInputMessage="1" showErrorMessage="1" sqref="N9:N32" xr:uid="{00000000-0002-0000-0400-000001000000}">
      <formula1>$AG$11:$AG$32</formula1>
    </dataValidation>
    <dataValidation type="list" allowBlank="1" showInputMessage="1" showErrorMessage="1" sqref="M9:M35" xr:uid="{00000000-0002-0000-0400-000002000000}">
      <formula1>$AF$11:$AF$20</formula1>
    </dataValidation>
    <dataValidation type="list" allowBlank="1" showInputMessage="1" showErrorMessage="1" sqref="N33:N35" xr:uid="{00000000-0002-0000-0400-000003000000}">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theme="4" tint="0.39997558519241921"/>
  </sheetPr>
  <dimension ref="A1:AQ51"/>
  <sheetViews>
    <sheetView workbookViewId="0"/>
  </sheetViews>
  <sheetFormatPr defaultColWidth="11.33203125" defaultRowHeight="13.2" x14ac:dyDescent="0.2"/>
  <cols>
    <col min="1" max="1" width="16.886718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40" t="e">
        <f>"作　業　日　報　兼　直　接　人　件　費　個　別　明　細　表　（"&amp;AK7&amp;"年"&amp;AK8&amp;"月支払分）"</f>
        <v>#REF!</v>
      </c>
      <c r="E1" s="240"/>
      <c r="F1" s="240"/>
      <c r="G1" s="240"/>
      <c r="H1" s="240"/>
      <c r="I1" s="240"/>
      <c r="J1" s="240"/>
      <c r="K1" s="240"/>
      <c r="L1" s="240"/>
      <c r="M1" s="240"/>
      <c r="N1" s="240"/>
      <c r="O1" s="240"/>
      <c r="AE1" s="236" t="s">
        <v>59</v>
      </c>
      <c r="AF1" s="36" t="s">
        <v>35</v>
      </c>
      <c r="AG1" s="37" t="e">
        <f>#REF!</f>
        <v>#REF!</v>
      </c>
      <c r="AH1" s="37" t="e">
        <f>#REF!</f>
        <v>#REF!</v>
      </c>
      <c r="AI1" s="35"/>
      <c r="AJ1" s="38" t="s">
        <v>12</v>
      </c>
      <c r="AK1" s="39" t="e">
        <f>#REF!</f>
        <v>#REF!</v>
      </c>
      <c r="AL1" s="35"/>
      <c r="AM1" s="35"/>
      <c r="AN1" s="38" t="s">
        <v>34</v>
      </c>
      <c r="AO1" s="40" t="str">
        <f ca="1">RIGHT(CELL("filename",A1),LEN(CELL("filename",A1))-FIND("]",CELL("filename",A1)))</f>
        <v>2021年6月作業分</v>
      </c>
      <c r="AP1" s="26"/>
      <c r="AQ1" s="27"/>
    </row>
    <row r="2" spans="1:43" ht="24.75" customHeight="1" x14ac:dyDescent="0.2">
      <c r="C2" s="86"/>
      <c r="D2" s="240"/>
      <c r="E2" s="240"/>
      <c r="F2" s="240"/>
      <c r="G2" s="240"/>
      <c r="H2" s="240"/>
      <c r="I2" s="240"/>
      <c r="J2" s="240"/>
      <c r="K2" s="240"/>
      <c r="L2" s="240"/>
      <c r="M2" s="240"/>
      <c r="N2" s="240"/>
      <c r="O2" s="240"/>
      <c r="AE2" s="236"/>
      <c r="AF2" s="36"/>
      <c r="AG2" s="37" t="e">
        <f>#REF!</f>
        <v>#REF!</v>
      </c>
      <c r="AH2" s="37" t="e">
        <f>#REF!</f>
        <v>#REF!</v>
      </c>
      <c r="AI2" s="35"/>
      <c r="AJ2" s="38" t="s">
        <v>13</v>
      </c>
      <c r="AK2" s="39" t="e">
        <f>#REF!</f>
        <v>#REF!</v>
      </c>
      <c r="AL2" s="35"/>
      <c r="AM2" s="35"/>
      <c r="AN2" s="35"/>
      <c r="AO2" s="41"/>
    </row>
    <row r="3" spans="1:43" ht="27.75" customHeight="1" x14ac:dyDescent="0.2">
      <c r="A3" s="3" t="s">
        <v>9</v>
      </c>
      <c r="B3" s="237" t="e">
        <f>#REF!</f>
        <v>#REF!</v>
      </c>
      <c r="C3" s="237"/>
      <c r="D3" s="237"/>
      <c r="E3" s="28"/>
      <c r="F3" s="28"/>
      <c r="G3" s="28"/>
      <c r="H3" s="28"/>
      <c r="I3" s="28"/>
      <c r="J3" s="28"/>
      <c r="K3" s="28"/>
      <c r="L3" s="28"/>
      <c r="M3" s="28"/>
      <c r="N3" s="28"/>
      <c r="AE3" s="236"/>
      <c r="AF3" s="36" t="s">
        <v>31</v>
      </c>
      <c r="AG3" s="37" t="e">
        <f>#REF!</f>
        <v>#REF!</v>
      </c>
      <c r="AH3" s="37" t="e">
        <f>#REF!</f>
        <v>#REF!</v>
      </c>
      <c r="AI3" s="35"/>
      <c r="AJ3" s="38" t="s">
        <v>48</v>
      </c>
      <c r="AK3" s="42" t="e">
        <f>DATE($AK$1,AK2-1,AG6+1)</f>
        <v>#REF!</v>
      </c>
      <c r="AL3" s="35"/>
      <c r="AM3" s="35"/>
      <c r="AN3" s="35"/>
      <c r="AO3" s="41"/>
    </row>
    <row r="4" spans="1:43" ht="27.75" customHeight="1" x14ac:dyDescent="0.2">
      <c r="A4" s="5" t="s">
        <v>2</v>
      </c>
      <c r="B4" s="238" t="e">
        <f>#REF!</f>
        <v>#REF!</v>
      </c>
      <c r="C4" s="238"/>
      <c r="D4" s="238"/>
      <c r="E4" s="110"/>
      <c r="F4" s="110"/>
      <c r="G4" s="110"/>
      <c r="AE4" s="236"/>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9" t="e">
        <f>IF(#REF!="","",#REF!)</f>
        <v>#REF!</v>
      </c>
      <c r="C5" s="239"/>
      <c r="D5" s="239"/>
      <c r="E5" s="110"/>
      <c r="F5" s="110"/>
      <c r="G5" s="110"/>
      <c r="AE5" s="236"/>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8" t="s">
        <v>64</v>
      </c>
      <c r="AJ6" s="218"/>
      <c r="AK6" s="109" t="e">
        <f>#REF!</f>
        <v>#REF!</v>
      </c>
    </row>
    <row r="7" spans="1:43" s="79" customFormat="1" ht="24" customHeight="1" x14ac:dyDescent="0.2">
      <c r="A7" s="242" t="s">
        <v>7</v>
      </c>
      <c r="B7" s="206" t="s">
        <v>6</v>
      </c>
      <c r="C7" s="206"/>
      <c r="D7" s="206"/>
      <c r="E7" s="208" t="s">
        <v>5</v>
      </c>
      <c r="F7" s="209"/>
      <c r="G7" s="209"/>
      <c r="H7" s="210"/>
      <c r="I7" s="216" t="s">
        <v>63</v>
      </c>
      <c r="J7" s="216" t="s">
        <v>62</v>
      </c>
      <c r="K7" s="208" t="s">
        <v>4</v>
      </c>
      <c r="L7" s="210"/>
      <c r="M7" s="241" t="s">
        <v>67</v>
      </c>
      <c r="N7" s="220"/>
      <c r="O7" s="226" t="s">
        <v>24</v>
      </c>
      <c r="P7" s="246" t="s">
        <v>43</v>
      </c>
      <c r="Q7" s="225" t="s">
        <v>29</v>
      </c>
      <c r="R7" s="225" t="s">
        <v>30</v>
      </c>
      <c r="S7" s="225" t="s">
        <v>44</v>
      </c>
      <c r="T7" s="225"/>
      <c r="U7" s="225" t="s">
        <v>42</v>
      </c>
      <c r="V7" s="225"/>
      <c r="W7" s="225" t="s">
        <v>45</v>
      </c>
      <c r="X7" s="221" t="s">
        <v>46</v>
      </c>
      <c r="Y7" s="112"/>
      <c r="Z7" s="112"/>
      <c r="AJ7" s="79" t="s">
        <v>66</v>
      </c>
      <c r="AK7" s="80" t="e">
        <f>IF(#REF!="当月",#REF!,#REF!)</f>
        <v>#REF!</v>
      </c>
    </row>
    <row r="8" spans="1:43" s="79" customFormat="1" ht="24" customHeight="1" thickBot="1" x14ac:dyDescent="0.25">
      <c r="A8" s="243"/>
      <c r="B8" s="207"/>
      <c r="C8" s="207"/>
      <c r="D8" s="207"/>
      <c r="E8" s="211"/>
      <c r="F8" s="212"/>
      <c r="G8" s="212"/>
      <c r="H8" s="213"/>
      <c r="I8" s="217"/>
      <c r="J8" s="217"/>
      <c r="K8" s="214"/>
      <c r="L8" s="215"/>
      <c r="M8" s="132" t="s">
        <v>68</v>
      </c>
      <c r="N8" s="133" t="s">
        <v>71</v>
      </c>
      <c r="O8" s="227"/>
      <c r="P8" s="246"/>
      <c r="Q8" s="225"/>
      <c r="R8" s="225"/>
      <c r="S8" s="225"/>
      <c r="T8" s="225"/>
      <c r="U8" s="225"/>
      <c r="V8" s="225"/>
      <c r="W8" s="225"/>
      <c r="X8" s="221"/>
      <c r="Y8" s="112"/>
      <c r="Z8" s="112"/>
      <c r="AJ8" s="79" t="s">
        <v>65</v>
      </c>
      <c r="AK8" s="80" t="e">
        <f>IF(#REF!="当月",#REF!,#REF!)</f>
        <v>#REF!</v>
      </c>
    </row>
    <row r="9" spans="1:43" ht="46.2"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2"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2"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2"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2"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2"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2"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2"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2"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2"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2"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2"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2"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2"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2"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2"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2"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2"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2"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2"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2"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2"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2"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2"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2"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2"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2"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9"/>
      <c r="C36" s="230"/>
      <c r="D36" s="231"/>
      <c r="E36" s="232">
        <f>SUM(E9:E35)+SUM(G9:G35)/60</f>
        <v>0</v>
      </c>
      <c r="F36" s="233"/>
      <c r="G36" s="234" t="s">
        <v>1</v>
      </c>
      <c r="H36" s="235"/>
      <c r="I36" s="107"/>
      <c r="J36" s="108"/>
      <c r="K36" s="56">
        <f>SUM(K9:K35)</f>
        <v>0</v>
      </c>
      <c r="L36" s="134" t="s">
        <v>0</v>
      </c>
      <c r="M36" s="135"/>
      <c r="N36" s="222"/>
      <c r="O36" s="224"/>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B9:B35 D9:D35" xr:uid="{00000000-0002-0000-0500-000000000000}">
      <formula1>0</formula1>
      <formula2>0.999305555555556</formula2>
    </dataValidation>
    <dataValidation type="list" allowBlank="1" showInputMessage="1" showErrorMessage="1" sqref="N9:N32" xr:uid="{00000000-0002-0000-0500-000001000000}">
      <formula1>$AG$11:$AG$32</formula1>
    </dataValidation>
    <dataValidation type="list" allowBlank="1" showInputMessage="1" showErrorMessage="1" sqref="N33:N35" xr:uid="{00000000-0002-0000-0500-000002000000}">
      <formula1>$AG$11:$AG$16</formula1>
    </dataValidation>
    <dataValidation type="list" allowBlank="1" showInputMessage="1" showErrorMessage="1" sqref="M9:M35" xr:uid="{00000000-0002-0000-0500-000003000000}">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tabColor theme="4" tint="0.39997558519241921"/>
  </sheetPr>
  <dimension ref="A1:AQ51"/>
  <sheetViews>
    <sheetView workbookViewId="0"/>
  </sheetViews>
  <sheetFormatPr defaultColWidth="11.33203125" defaultRowHeight="13.2" x14ac:dyDescent="0.2"/>
  <cols>
    <col min="1" max="1" width="16.886718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40" t="e">
        <f>"作　業　日　報　兼　直　接　人　件　費　個　別　明　細　表　（"&amp;AK7&amp;"年"&amp;AK8&amp;"月支払分）"</f>
        <v>#REF!</v>
      </c>
      <c r="E1" s="240"/>
      <c r="F1" s="240"/>
      <c r="G1" s="240"/>
      <c r="H1" s="240"/>
      <c r="I1" s="240"/>
      <c r="J1" s="240"/>
      <c r="K1" s="240"/>
      <c r="L1" s="240"/>
      <c r="M1" s="240"/>
      <c r="N1" s="240"/>
      <c r="O1" s="240"/>
      <c r="AE1" s="236" t="s">
        <v>59</v>
      </c>
      <c r="AF1" s="36" t="s">
        <v>35</v>
      </c>
      <c r="AG1" s="37" t="e">
        <f>#REF!</f>
        <v>#REF!</v>
      </c>
      <c r="AH1" s="37" t="e">
        <f>#REF!</f>
        <v>#REF!</v>
      </c>
      <c r="AI1" s="35"/>
      <c r="AJ1" s="38" t="s">
        <v>12</v>
      </c>
      <c r="AK1" s="39" t="e">
        <f>#REF!</f>
        <v>#REF!</v>
      </c>
      <c r="AL1" s="35"/>
      <c r="AM1" s="35"/>
      <c r="AN1" s="38" t="s">
        <v>34</v>
      </c>
      <c r="AO1" s="40" t="str">
        <f ca="1">RIGHT(CELL("filename",A1),LEN(CELL("filename",A1))-FIND("]",CELL("filename",A1)))</f>
        <v>2021年7月作業分</v>
      </c>
      <c r="AP1" s="26"/>
      <c r="AQ1" s="27"/>
    </row>
    <row r="2" spans="1:43" ht="24.75" customHeight="1" x14ac:dyDescent="0.2">
      <c r="C2" s="86"/>
      <c r="D2" s="240"/>
      <c r="E2" s="240"/>
      <c r="F2" s="240"/>
      <c r="G2" s="240"/>
      <c r="H2" s="240"/>
      <c r="I2" s="240"/>
      <c r="J2" s="240"/>
      <c r="K2" s="240"/>
      <c r="L2" s="240"/>
      <c r="M2" s="240"/>
      <c r="N2" s="240"/>
      <c r="O2" s="240"/>
      <c r="AE2" s="236"/>
      <c r="AF2" s="36"/>
      <c r="AG2" s="37" t="e">
        <f>#REF!</f>
        <v>#REF!</v>
      </c>
      <c r="AH2" s="37" t="e">
        <f>#REF!</f>
        <v>#REF!</v>
      </c>
      <c r="AI2" s="35"/>
      <c r="AJ2" s="38" t="s">
        <v>13</v>
      </c>
      <c r="AK2" s="39" t="e">
        <f>#REF!</f>
        <v>#REF!</v>
      </c>
      <c r="AL2" s="35"/>
      <c r="AM2" s="35"/>
      <c r="AN2" s="35"/>
      <c r="AO2" s="41"/>
    </row>
    <row r="3" spans="1:43" ht="27.75" customHeight="1" x14ac:dyDescent="0.2">
      <c r="A3" s="3" t="s">
        <v>9</v>
      </c>
      <c r="B3" s="237" t="e">
        <f>#REF!</f>
        <v>#REF!</v>
      </c>
      <c r="C3" s="237"/>
      <c r="D3" s="237"/>
      <c r="E3" s="28"/>
      <c r="F3" s="28"/>
      <c r="G3" s="28"/>
      <c r="H3" s="28"/>
      <c r="I3" s="28"/>
      <c r="J3" s="28"/>
      <c r="K3" s="28"/>
      <c r="L3" s="28"/>
      <c r="M3" s="28"/>
      <c r="N3" s="28"/>
      <c r="AE3" s="236"/>
      <c r="AF3" s="36" t="s">
        <v>31</v>
      </c>
      <c r="AG3" s="37" t="e">
        <f>#REF!</f>
        <v>#REF!</v>
      </c>
      <c r="AH3" s="37" t="e">
        <f>#REF!</f>
        <v>#REF!</v>
      </c>
      <c r="AI3" s="35"/>
      <c r="AJ3" s="38" t="s">
        <v>48</v>
      </c>
      <c r="AK3" s="42" t="e">
        <f>DATE($AK$1,AK2-1,AG6+1)</f>
        <v>#REF!</v>
      </c>
      <c r="AL3" s="35"/>
      <c r="AM3" s="35"/>
      <c r="AN3" s="35"/>
      <c r="AO3" s="41"/>
    </row>
    <row r="4" spans="1:43" ht="27.75" customHeight="1" x14ac:dyDescent="0.2">
      <c r="A4" s="5" t="s">
        <v>2</v>
      </c>
      <c r="B4" s="238" t="e">
        <f>#REF!</f>
        <v>#REF!</v>
      </c>
      <c r="C4" s="238"/>
      <c r="D4" s="238"/>
      <c r="E4" s="110"/>
      <c r="F4" s="110"/>
      <c r="G4" s="110"/>
      <c r="AE4" s="236"/>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9" t="e">
        <f>IF(#REF!="","",#REF!)</f>
        <v>#REF!</v>
      </c>
      <c r="C5" s="239"/>
      <c r="D5" s="239"/>
      <c r="E5" s="110"/>
      <c r="F5" s="110"/>
      <c r="G5" s="110"/>
      <c r="AE5" s="236"/>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8" t="s">
        <v>64</v>
      </c>
      <c r="AJ6" s="218"/>
      <c r="AK6" s="109" t="e">
        <f>#REF!</f>
        <v>#REF!</v>
      </c>
    </row>
    <row r="7" spans="1:43" s="79" customFormat="1" ht="24" customHeight="1" x14ac:dyDescent="0.2">
      <c r="A7" s="204" t="s">
        <v>7</v>
      </c>
      <c r="B7" s="206" t="s">
        <v>6</v>
      </c>
      <c r="C7" s="206"/>
      <c r="D7" s="206"/>
      <c r="E7" s="208" t="s">
        <v>5</v>
      </c>
      <c r="F7" s="209"/>
      <c r="G7" s="209"/>
      <c r="H7" s="210"/>
      <c r="I7" s="216" t="s">
        <v>63</v>
      </c>
      <c r="J7" s="216" t="s">
        <v>62</v>
      </c>
      <c r="K7" s="208" t="s">
        <v>4</v>
      </c>
      <c r="L7" s="210"/>
      <c r="M7" s="241" t="s">
        <v>67</v>
      </c>
      <c r="N7" s="220"/>
      <c r="O7" s="226" t="s">
        <v>24</v>
      </c>
      <c r="P7" s="228" t="s">
        <v>43</v>
      </c>
      <c r="Q7" s="225" t="s">
        <v>29</v>
      </c>
      <c r="R7" s="225" t="s">
        <v>30</v>
      </c>
      <c r="S7" s="225" t="s">
        <v>44</v>
      </c>
      <c r="T7" s="225"/>
      <c r="U7" s="225" t="s">
        <v>42</v>
      </c>
      <c r="V7" s="225"/>
      <c r="W7" s="225" t="s">
        <v>45</v>
      </c>
      <c r="X7" s="221" t="s">
        <v>46</v>
      </c>
      <c r="Y7" s="112"/>
      <c r="Z7" s="112"/>
      <c r="AJ7" s="79" t="s">
        <v>66</v>
      </c>
      <c r="AK7" s="80" t="e">
        <f>IF(#REF!="当月",#REF!,#REF!)</f>
        <v>#REF!</v>
      </c>
    </row>
    <row r="8" spans="1:43" s="79" customFormat="1" ht="24" customHeight="1" thickBot="1" x14ac:dyDescent="0.25">
      <c r="A8" s="205"/>
      <c r="B8" s="207"/>
      <c r="C8" s="207"/>
      <c r="D8" s="207"/>
      <c r="E8" s="211"/>
      <c r="F8" s="212"/>
      <c r="G8" s="212"/>
      <c r="H8" s="213"/>
      <c r="I8" s="217"/>
      <c r="J8" s="217"/>
      <c r="K8" s="214"/>
      <c r="L8" s="215"/>
      <c r="M8" s="132" t="s">
        <v>68</v>
      </c>
      <c r="N8" s="133" t="s">
        <v>71</v>
      </c>
      <c r="O8" s="227"/>
      <c r="P8" s="228"/>
      <c r="Q8" s="225"/>
      <c r="R8" s="225"/>
      <c r="S8" s="225"/>
      <c r="T8" s="225"/>
      <c r="U8" s="225"/>
      <c r="V8" s="225"/>
      <c r="W8" s="225"/>
      <c r="X8" s="221"/>
      <c r="Y8" s="112"/>
      <c r="Z8" s="112"/>
      <c r="AJ8" s="79" t="s">
        <v>65</v>
      </c>
      <c r="AK8" s="80" t="e">
        <f>IF(#REF!="当月",#REF!,#REF!)</f>
        <v>#REF!</v>
      </c>
    </row>
    <row r="9" spans="1:43" ht="46.2"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2"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2"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2"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2"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2"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2"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2"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2"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2"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2"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2"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2"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2"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2"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2"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2"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2"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2"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2"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2"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2"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2"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2"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2"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2"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2"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9"/>
      <c r="C36" s="230"/>
      <c r="D36" s="231"/>
      <c r="E36" s="232">
        <f>SUM(E9:E35)+SUM(G9:G35)/60</f>
        <v>0</v>
      </c>
      <c r="F36" s="233"/>
      <c r="G36" s="234" t="s">
        <v>1</v>
      </c>
      <c r="H36" s="235"/>
      <c r="I36" s="107"/>
      <c r="J36" s="108"/>
      <c r="K36" s="56">
        <f>SUM(K9:K35)</f>
        <v>0</v>
      </c>
      <c r="L36" s="134" t="s">
        <v>0</v>
      </c>
      <c r="M36" s="135"/>
      <c r="N36" s="222"/>
      <c r="O36" s="224"/>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B9:B35 D9:D35" xr:uid="{00000000-0002-0000-0600-000000000000}">
      <formula1>0</formula1>
      <formula2>0.999305555555556</formula2>
    </dataValidation>
    <dataValidation type="list" allowBlank="1" showInputMessage="1" showErrorMessage="1" sqref="N9:N32" xr:uid="{00000000-0002-0000-0600-000001000000}">
      <formula1>$AG$11:$AG$32</formula1>
    </dataValidation>
    <dataValidation type="list" allowBlank="1" showInputMessage="1" showErrorMessage="1" sqref="N33:N35" xr:uid="{00000000-0002-0000-0600-000002000000}">
      <formula1>$AG$11:$AG$16</formula1>
    </dataValidation>
    <dataValidation type="list" allowBlank="1" showInputMessage="1" showErrorMessage="1" sqref="M9:M35" xr:uid="{00000000-0002-0000-0600-000003000000}">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tabColor theme="4" tint="0.39997558519241921"/>
  </sheetPr>
  <dimension ref="A1:AQ51"/>
  <sheetViews>
    <sheetView workbookViewId="0"/>
  </sheetViews>
  <sheetFormatPr defaultColWidth="11.33203125" defaultRowHeight="13.2" x14ac:dyDescent="0.2"/>
  <cols>
    <col min="1" max="1" width="17.886718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40" t="e">
        <f>"作　業　日　報　兼　直　接　人　件　費　個　別　明　細　表　（"&amp;AK7&amp;"年"&amp;AK8&amp;"月支払分）"</f>
        <v>#REF!</v>
      </c>
      <c r="E1" s="240"/>
      <c r="F1" s="240"/>
      <c r="G1" s="240"/>
      <c r="H1" s="240"/>
      <c r="I1" s="240"/>
      <c r="J1" s="240"/>
      <c r="K1" s="240"/>
      <c r="L1" s="240"/>
      <c r="M1" s="240"/>
      <c r="N1" s="240"/>
      <c r="O1" s="240"/>
      <c r="AE1" s="236" t="s">
        <v>59</v>
      </c>
      <c r="AF1" s="36" t="s">
        <v>35</v>
      </c>
      <c r="AG1" s="37" t="e">
        <f>#REF!</f>
        <v>#REF!</v>
      </c>
      <c r="AH1" s="37" t="e">
        <f>#REF!</f>
        <v>#REF!</v>
      </c>
      <c r="AI1" s="35"/>
      <c r="AJ1" s="38" t="s">
        <v>12</v>
      </c>
      <c r="AK1" s="39" t="e">
        <f>#REF!</f>
        <v>#REF!</v>
      </c>
      <c r="AL1" s="35"/>
      <c r="AM1" s="35"/>
      <c r="AN1" s="38" t="s">
        <v>34</v>
      </c>
      <c r="AO1" s="40" t="str">
        <f ca="1">RIGHT(CELL("filename",A1),LEN(CELL("filename",A1))-FIND("]",CELL("filename",A1)))</f>
        <v>2021年8月作業分</v>
      </c>
      <c r="AP1" s="26"/>
      <c r="AQ1" s="27"/>
    </row>
    <row r="2" spans="1:43" ht="24.75" customHeight="1" x14ac:dyDescent="0.2">
      <c r="C2" s="86"/>
      <c r="D2" s="240"/>
      <c r="E2" s="240"/>
      <c r="F2" s="240"/>
      <c r="G2" s="240"/>
      <c r="H2" s="240"/>
      <c r="I2" s="240"/>
      <c r="J2" s="240"/>
      <c r="K2" s="240"/>
      <c r="L2" s="240"/>
      <c r="M2" s="240"/>
      <c r="N2" s="240"/>
      <c r="O2" s="240"/>
      <c r="AE2" s="236"/>
      <c r="AF2" s="36"/>
      <c r="AG2" s="37" t="e">
        <f>#REF!</f>
        <v>#REF!</v>
      </c>
      <c r="AH2" s="37" t="e">
        <f>#REF!</f>
        <v>#REF!</v>
      </c>
      <c r="AI2" s="35"/>
      <c r="AJ2" s="38" t="s">
        <v>13</v>
      </c>
      <c r="AK2" s="39" t="e">
        <f>#REF!</f>
        <v>#REF!</v>
      </c>
      <c r="AL2" s="35"/>
      <c r="AM2" s="35"/>
      <c r="AN2" s="35"/>
      <c r="AO2" s="41"/>
    </row>
    <row r="3" spans="1:43" ht="27.75" customHeight="1" x14ac:dyDescent="0.2">
      <c r="A3" s="3" t="s">
        <v>9</v>
      </c>
      <c r="B3" s="237" t="e">
        <f>#REF!</f>
        <v>#REF!</v>
      </c>
      <c r="C3" s="237"/>
      <c r="D3" s="237"/>
      <c r="E3" s="28"/>
      <c r="F3" s="28"/>
      <c r="G3" s="28"/>
      <c r="H3" s="28"/>
      <c r="I3" s="28"/>
      <c r="J3" s="28"/>
      <c r="K3" s="28"/>
      <c r="L3" s="28"/>
      <c r="M3" s="28"/>
      <c r="N3" s="28"/>
      <c r="AE3" s="236"/>
      <c r="AF3" s="36" t="s">
        <v>31</v>
      </c>
      <c r="AG3" s="37" t="e">
        <f>#REF!</f>
        <v>#REF!</v>
      </c>
      <c r="AH3" s="37" t="e">
        <f>#REF!</f>
        <v>#REF!</v>
      </c>
      <c r="AI3" s="35"/>
      <c r="AJ3" s="38" t="s">
        <v>48</v>
      </c>
      <c r="AK3" s="42" t="e">
        <f>DATE($AK$1,AK2-1,AG6+1)</f>
        <v>#REF!</v>
      </c>
      <c r="AL3" s="35"/>
      <c r="AM3" s="35"/>
      <c r="AN3" s="35"/>
      <c r="AO3" s="41"/>
    </row>
    <row r="4" spans="1:43" ht="27.75" customHeight="1" x14ac:dyDescent="0.2">
      <c r="A4" s="5" t="s">
        <v>2</v>
      </c>
      <c r="B4" s="238" t="e">
        <f>#REF!</f>
        <v>#REF!</v>
      </c>
      <c r="C4" s="238"/>
      <c r="D4" s="238"/>
      <c r="E4" s="110"/>
      <c r="F4" s="110"/>
      <c r="G4" s="110"/>
      <c r="AE4" s="236"/>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9" t="e">
        <f>IF(#REF!="","",#REF!)</f>
        <v>#REF!</v>
      </c>
      <c r="C5" s="239"/>
      <c r="D5" s="239"/>
      <c r="E5" s="110"/>
      <c r="F5" s="110"/>
      <c r="G5" s="110"/>
      <c r="AE5" s="236"/>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8" t="s">
        <v>64</v>
      </c>
      <c r="AJ6" s="218"/>
      <c r="AK6" s="109" t="e">
        <f>#REF!</f>
        <v>#REF!</v>
      </c>
    </row>
    <row r="7" spans="1:43" s="79" customFormat="1" ht="24" customHeight="1" x14ac:dyDescent="0.2">
      <c r="A7" s="204" t="s">
        <v>7</v>
      </c>
      <c r="B7" s="206" t="s">
        <v>6</v>
      </c>
      <c r="C7" s="206"/>
      <c r="D7" s="206"/>
      <c r="E7" s="208" t="s">
        <v>5</v>
      </c>
      <c r="F7" s="209"/>
      <c r="G7" s="209"/>
      <c r="H7" s="210"/>
      <c r="I7" s="216" t="s">
        <v>63</v>
      </c>
      <c r="J7" s="216" t="s">
        <v>62</v>
      </c>
      <c r="K7" s="208" t="s">
        <v>4</v>
      </c>
      <c r="L7" s="210"/>
      <c r="M7" s="241" t="s">
        <v>67</v>
      </c>
      <c r="N7" s="220"/>
      <c r="O7" s="226" t="s">
        <v>24</v>
      </c>
      <c r="P7" s="228" t="s">
        <v>43</v>
      </c>
      <c r="Q7" s="225" t="s">
        <v>29</v>
      </c>
      <c r="R7" s="225" t="s">
        <v>30</v>
      </c>
      <c r="S7" s="225" t="s">
        <v>44</v>
      </c>
      <c r="T7" s="225"/>
      <c r="U7" s="225" t="s">
        <v>42</v>
      </c>
      <c r="V7" s="225"/>
      <c r="W7" s="225" t="s">
        <v>45</v>
      </c>
      <c r="X7" s="221" t="s">
        <v>46</v>
      </c>
      <c r="Y7" s="112"/>
      <c r="Z7" s="112"/>
      <c r="AJ7" s="79" t="s">
        <v>66</v>
      </c>
      <c r="AK7" s="80" t="e">
        <f>IF(#REF!="当月",#REF!,#REF!)</f>
        <v>#REF!</v>
      </c>
    </row>
    <row r="8" spans="1:43" s="79" customFormat="1" ht="24" customHeight="1" thickBot="1" x14ac:dyDescent="0.25">
      <c r="A8" s="205"/>
      <c r="B8" s="207"/>
      <c r="C8" s="207"/>
      <c r="D8" s="207"/>
      <c r="E8" s="211"/>
      <c r="F8" s="212"/>
      <c r="G8" s="212"/>
      <c r="H8" s="213"/>
      <c r="I8" s="217"/>
      <c r="J8" s="217"/>
      <c r="K8" s="214"/>
      <c r="L8" s="215"/>
      <c r="M8" s="132" t="s">
        <v>68</v>
      </c>
      <c r="N8" s="133" t="s">
        <v>71</v>
      </c>
      <c r="O8" s="227"/>
      <c r="P8" s="228"/>
      <c r="Q8" s="225"/>
      <c r="R8" s="225"/>
      <c r="S8" s="225"/>
      <c r="T8" s="225"/>
      <c r="U8" s="225"/>
      <c r="V8" s="225"/>
      <c r="W8" s="225"/>
      <c r="X8" s="221"/>
      <c r="Y8" s="112"/>
      <c r="Z8" s="112"/>
      <c r="AJ8" s="79" t="s">
        <v>65</v>
      </c>
      <c r="AK8" s="80" t="e">
        <f>IF(#REF!="当月",#REF!,#REF!)</f>
        <v>#REF!</v>
      </c>
    </row>
    <row r="9" spans="1:43" ht="46.2"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2"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2"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2"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2"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2"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2"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2"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2"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2"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2"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2"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2"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2"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2"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2"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2"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2"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2"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2"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2"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2"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2"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2"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2"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2"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2"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9"/>
      <c r="C36" s="230"/>
      <c r="D36" s="231"/>
      <c r="E36" s="232">
        <f>SUM(E9:E35)+SUM(G9:G35)/60</f>
        <v>0</v>
      </c>
      <c r="F36" s="233"/>
      <c r="G36" s="234" t="s">
        <v>1</v>
      </c>
      <c r="H36" s="235"/>
      <c r="I36" s="107"/>
      <c r="J36" s="108"/>
      <c r="K36" s="56">
        <f>SUM(K9:K35)</f>
        <v>0</v>
      </c>
      <c r="L36" s="134" t="s">
        <v>0</v>
      </c>
      <c r="M36" s="135"/>
      <c r="N36" s="222"/>
      <c r="O36" s="224"/>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D9:D35 B9:B35" xr:uid="{00000000-0002-0000-0700-000000000000}">
      <formula1>0</formula1>
      <formula2>0.999305555555556</formula2>
    </dataValidation>
    <dataValidation type="list" allowBlank="1" showInputMessage="1" showErrorMessage="1" sqref="N9:N32" xr:uid="{00000000-0002-0000-0700-000001000000}">
      <formula1>$AG$11:$AG$32</formula1>
    </dataValidation>
    <dataValidation type="list" allowBlank="1" showInputMessage="1" showErrorMessage="1" sqref="M9:M35" xr:uid="{00000000-0002-0000-0700-000002000000}">
      <formula1>$AF$11:$AF$20</formula1>
    </dataValidation>
    <dataValidation type="list" allowBlank="1" showInputMessage="1" showErrorMessage="1" sqref="N33:N35" xr:uid="{00000000-0002-0000-0700-000003000000}">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tabColor theme="4" tint="0.39997558519241921"/>
  </sheetPr>
  <dimension ref="A1:AQ51"/>
  <sheetViews>
    <sheetView workbookViewId="0"/>
  </sheetViews>
  <sheetFormatPr defaultColWidth="11.33203125" defaultRowHeight="13.2" x14ac:dyDescent="0.2"/>
  <cols>
    <col min="1" max="1" width="17.77734375" style="4" customWidth="1"/>
    <col min="2" max="2" width="9.6640625" style="4" customWidth="1"/>
    <col min="3" max="3" width="3.88671875" style="79" bestFit="1" customWidth="1"/>
    <col min="4" max="4" width="9.6640625" style="4" customWidth="1"/>
    <col min="5" max="5" width="4.6640625" style="4" customWidth="1"/>
    <col min="6" max="6" width="5.109375" style="4" customWidth="1"/>
    <col min="7" max="7" width="4.6640625" style="4" customWidth="1"/>
    <col min="8" max="8" width="3.109375" style="4" customWidth="1"/>
    <col min="9" max="10" width="6.6640625" style="4" customWidth="1"/>
    <col min="11" max="11" width="11.6640625" style="4" customWidth="1"/>
    <col min="12" max="12" width="2.88671875" style="4" customWidth="1"/>
    <col min="13" max="13" width="35.6640625" style="6" customWidth="1"/>
    <col min="14" max="14" width="39.6640625" style="6" customWidth="1"/>
    <col min="15" max="15" width="10.6640625" style="4" customWidth="1"/>
    <col min="16" max="43" width="10.6640625" style="4" hidden="1" customWidth="1"/>
    <col min="44" max="44" width="10.6640625" style="4" customWidth="1"/>
    <col min="45" max="263" width="11.33203125" style="4"/>
    <col min="264" max="264" width="16.88671875" style="4" customWidth="1"/>
    <col min="265" max="265" width="11.109375" style="4" customWidth="1"/>
    <col min="266" max="266" width="3.88671875" style="4" bestFit="1" customWidth="1"/>
    <col min="267" max="267" width="11.109375" style="4" customWidth="1"/>
    <col min="268" max="268" width="6" style="4" customWidth="1"/>
    <col min="269" max="269" width="5.109375" style="4" customWidth="1"/>
    <col min="270" max="270" width="5.88671875" style="4" customWidth="1"/>
    <col min="271" max="271" width="3.109375" style="4" customWidth="1"/>
    <col min="272" max="272" width="12.88671875" style="4" customWidth="1"/>
    <col min="273" max="273" width="2.88671875" style="4" customWidth="1"/>
    <col min="274" max="274" width="77.44140625" style="4" customWidth="1"/>
    <col min="275" max="519" width="11.33203125" style="4"/>
    <col min="520" max="520" width="16.88671875" style="4" customWidth="1"/>
    <col min="521" max="521" width="11.109375" style="4" customWidth="1"/>
    <col min="522" max="522" width="3.88671875" style="4" bestFit="1" customWidth="1"/>
    <col min="523" max="523" width="11.109375" style="4" customWidth="1"/>
    <col min="524" max="524" width="6" style="4" customWidth="1"/>
    <col min="525" max="525" width="5.109375" style="4" customWidth="1"/>
    <col min="526" max="526" width="5.88671875" style="4" customWidth="1"/>
    <col min="527" max="527" width="3.109375" style="4" customWidth="1"/>
    <col min="528" max="528" width="12.88671875" style="4" customWidth="1"/>
    <col min="529" max="529" width="2.88671875" style="4" customWidth="1"/>
    <col min="530" max="530" width="77.44140625" style="4" customWidth="1"/>
    <col min="531" max="775" width="11.33203125" style="4"/>
    <col min="776" max="776" width="16.88671875" style="4" customWidth="1"/>
    <col min="777" max="777" width="11.109375" style="4" customWidth="1"/>
    <col min="778" max="778" width="3.88671875" style="4" bestFit="1" customWidth="1"/>
    <col min="779" max="779" width="11.109375" style="4" customWidth="1"/>
    <col min="780" max="780" width="6" style="4" customWidth="1"/>
    <col min="781" max="781" width="5.109375" style="4" customWidth="1"/>
    <col min="782" max="782" width="5.88671875" style="4" customWidth="1"/>
    <col min="783" max="783" width="3.109375" style="4" customWidth="1"/>
    <col min="784" max="784" width="12.88671875" style="4" customWidth="1"/>
    <col min="785" max="785" width="2.88671875" style="4" customWidth="1"/>
    <col min="786" max="786" width="77.44140625" style="4" customWidth="1"/>
    <col min="787" max="1031" width="11.33203125" style="4"/>
    <col min="1032" max="1032" width="16.88671875" style="4" customWidth="1"/>
    <col min="1033" max="1033" width="11.109375" style="4" customWidth="1"/>
    <col min="1034" max="1034" width="3.88671875" style="4" bestFit="1" customWidth="1"/>
    <col min="1035" max="1035" width="11.109375" style="4" customWidth="1"/>
    <col min="1036" max="1036" width="6" style="4" customWidth="1"/>
    <col min="1037" max="1037" width="5.109375" style="4" customWidth="1"/>
    <col min="1038" max="1038" width="5.88671875" style="4" customWidth="1"/>
    <col min="1039" max="1039" width="3.109375" style="4" customWidth="1"/>
    <col min="1040" max="1040" width="12.88671875" style="4" customWidth="1"/>
    <col min="1041" max="1041" width="2.88671875" style="4" customWidth="1"/>
    <col min="1042" max="1042" width="77.44140625" style="4" customWidth="1"/>
    <col min="1043" max="1287" width="11.33203125" style="4"/>
    <col min="1288" max="1288" width="16.88671875" style="4" customWidth="1"/>
    <col min="1289" max="1289" width="11.109375" style="4" customWidth="1"/>
    <col min="1290" max="1290" width="3.88671875" style="4" bestFit="1" customWidth="1"/>
    <col min="1291" max="1291" width="11.109375" style="4" customWidth="1"/>
    <col min="1292" max="1292" width="6" style="4" customWidth="1"/>
    <col min="1293" max="1293" width="5.109375" style="4" customWidth="1"/>
    <col min="1294" max="1294" width="5.88671875" style="4" customWidth="1"/>
    <col min="1295" max="1295" width="3.109375" style="4" customWidth="1"/>
    <col min="1296" max="1296" width="12.88671875" style="4" customWidth="1"/>
    <col min="1297" max="1297" width="2.88671875" style="4" customWidth="1"/>
    <col min="1298" max="1298" width="77.44140625" style="4" customWidth="1"/>
    <col min="1299" max="1543" width="11.33203125" style="4"/>
    <col min="1544" max="1544" width="16.88671875" style="4" customWidth="1"/>
    <col min="1545" max="1545" width="11.109375" style="4" customWidth="1"/>
    <col min="1546" max="1546" width="3.88671875" style="4" bestFit="1" customWidth="1"/>
    <col min="1547" max="1547" width="11.109375" style="4" customWidth="1"/>
    <col min="1548" max="1548" width="6" style="4" customWidth="1"/>
    <col min="1549" max="1549" width="5.109375" style="4" customWidth="1"/>
    <col min="1550" max="1550" width="5.88671875" style="4" customWidth="1"/>
    <col min="1551" max="1551" width="3.109375" style="4" customWidth="1"/>
    <col min="1552" max="1552" width="12.88671875" style="4" customWidth="1"/>
    <col min="1553" max="1553" width="2.88671875" style="4" customWidth="1"/>
    <col min="1554" max="1554" width="77.44140625" style="4" customWidth="1"/>
    <col min="1555" max="1799" width="11.33203125" style="4"/>
    <col min="1800" max="1800" width="16.88671875" style="4" customWidth="1"/>
    <col min="1801" max="1801" width="11.109375" style="4" customWidth="1"/>
    <col min="1802" max="1802" width="3.88671875" style="4" bestFit="1" customWidth="1"/>
    <col min="1803" max="1803" width="11.109375" style="4" customWidth="1"/>
    <col min="1804" max="1804" width="6" style="4" customWidth="1"/>
    <col min="1805" max="1805" width="5.109375" style="4" customWidth="1"/>
    <col min="1806" max="1806" width="5.88671875" style="4" customWidth="1"/>
    <col min="1807" max="1807" width="3.109375" style="4" customWidth="1"/>
    <col min="1808" max="1808" width="12.88671875" style="4" customWidth="1"/>
    <col min="1809" max="1809" width="2.88671875" style="4" customWidth="1"/>
    <col min="1810" max="1810" width="77.44140625" style="4" customWidth="1"/>
    <col min="1811" max="2055" width="11.33203125" style="4"/>
    <col min="2056" max="2056" width="16.88671875" style="4" customWidth="1"/>
    <col min="2057" max="2057" width="11.109375" style="4" customWidth="1"/>
    <col min="2058" max="2058" width="3.88671875" style="4" bestFit="1" customWidth="1"/>
    <col min="2059" max="2059" width="11.109375" style="4" customWidth="1"/>
    <col min="2060" max="2060" width="6" style="4" customWidth="1"/>
    <col min="2061" max="2061" width="5.109375" style="4" customWidth="1"/>
    <col min="2062" max="2062" width="5.88671875" style="4" customWidth="1"/>
    <col min="2063" max="2063" width="3.109375" style="4" customWidth="1"/>
    <col min="2064" max="2064" width="12.88671875" style="4" customWidth="1"/>
    <col min="2065" max="2065" width="2.88671875" style="4" customWidth="1"/>
    <col min="2066" max="2066" width="77.44140625" style="4" customWidth="1"/>
    <col min="2067" max="2311" width="11.33203125" style="4"/>
    <col min="2312" max="2312" width="16.88671875" style="4" customWidth="1"/>
    <col min="2313" max="2313" width="11.109375" style="4" customWidth="1"/>
    <col min="2314" max="2314" width="3.88671875" style="4" bestFit="1" customWidth="1"/>
    <col min="2315" max="2315" width="11.109375" style="4" customWidth="1"/>
    <col min="2316" max="2316" width="6" style="4" customWidth="1"/>
    <col min="2317" max="2317" width="5.109375" style="4" customWidth="1"/>
    <col min="2318" max="2318" width="5.88671875" style="4" customWidth="1"/>
    <col min="2319" max="2319" width="3.109375" style="4" customWidth="1"/>
    <col min="2320" max="2320" width="12.88671875" style="4" customWidth="1"/>
    <col min="2321" max="2321" width="2.88671875" style="4" customWidth="1"/>
    <col min="2322" max="2322" width="77.44140625" style="4" customWidth="1"/>
    <col min="2323" max="2567" width="11.33203125" style="4"/>
    <col min="2568" max="2568" width="16.88671875" style="4" customWidth="1"/>
    <col min="2569" max="2569" width="11.109375" style="4" customWidth="1"/>
    <col min="2570" max="2570" width="3.88671875" style="4" bestFit="1" customWidth="1"/>
    <col min="2571" max="2571" width="11.109375" style="4" customWidth="1"/>
    <col min="2572" max="2572" width="6" style="4" customWidth="1"/>
    <col min="2573" max="2573" width="5.109375" style="4" customWidth="1"/>
    <col min="2574" max="2574" width="5.88671875" style="4" customWidth="1"/>
    <col min="2575" max="2575" width="3.109375" style="4" customWidth="1"/>
    <col min="2576" max="2576" width="12.88671875" style="4" customWidth="1"/>
    <col min="2577" max="2577" width="2.88671875" style="4" customWidth="1"/>
    <col min="2578" max="2578" width="77.44140625" style="4" customWidth="1"/>
    <col min="2579" max="2823" width="11.33203125" style="4"/>
    <col min="2824" max="2824" width="16.88671875" style="4" customWidth="1"/>
    <col min="2825" max="2825" width="11.109375" style="4" customWidth="1"/>
    <col min="2826" max="2826" width="3.88671875" style="4" bestFit="1" customWidth="1"/>
    <col min="2827" max="2827" width="11.109375" style="4" customWidth="1"/>
    <col min="2828" max="2828" width="6" style="4" customWidth="1"/>
    <col min="2829" max="2829" width="5.109375" style="4" customWidth="1"/>
    <col min="2830" max="2830" width="5.88671875" style="4" customWidth="1"/>
    <col min="2831" max="2831" width="3.109375" style="4" customWidth="1"/>
    <col min="2832" max="2832" width="12.88671875" style="4" customWidth="1"/>
    <col min="2833" max="2833" width="2.88671875" style="4" customWidth="1"/>
    <col min="2834" max="2834" width="77.44140625" style="4" customWidth="1"/>
    <col min="2835" max="3079" width="11.33203125" style="4"/>
    <col min="3080" max="3080" width="16.88671875" style="4" customWidth="1"/>
    <col min="3081" max="3081" width="11.109375" style="4" customWidth="1"/>
    <col min="3082" max="3082" width="3.88671875" style="4" bestFit="1" customWidth="1"/>
    <col min="3083" max="3083" width="11.109375" style="4" customWidth="1"/>
    <col min="3084" max="3084" width="6" style="4" customWidth="1"/>
    <col min="3085" max="3085" width="5.109375" style="4" customWidth="1"/>
    <col min="3086" max="3086" width="5.88671875" style="4" customWidth="1"/>
    <col min="3087" max="3087" width="3.109375" style="4" customWidth="1"/>
    <col min="3088" max="3088" width="12.88671875" style="4" customWidth="1"/>
    <col min="3089" max="3089" width="2.88671875" style="4" customWidth="1"/>
    <col min="3090" max="3090" width="77.44140625" style="4" customWidth="1"/>
    <col min="3091" max="3335" width="11.33203125" style="4"/>
    <col min="3336" max="3336" width="16.88671875" style="4" customWidth="1"/>
    <col min="3337" max="3337" width="11.109375" style="4" customWidth="1"/>
    <col min="3338" max="3338" width="3.88671875" style="4" bestFit="1" customWidth="1"/>
    <col min="3339" max="3339" width="11.109375" style="4" customWidth="1"/>
    <col min="3340" max="3340" width="6" style="4" customWidth="1"/>
    <col min="3341" max="3341" width="5.109375" style="4" customWidth="1"/>
    <col min="3342" max="3342" width="5.88671875" style="4" customWidth="1"/>
    <col min="3343" max="3343" width="3.109375" style="4" customWidth="1"/>
    <col min="3344" max="3344" width="12.88671875" style="4" customWidth="1"/>
    <col min="3345" max="3345" width="2.88671875" style="4" customWidth="1"/>
    <col min="3346" max="3346" width="77.44140625" style="4" customWidth="1"/>
    <col min="3347" max="3591" width="11.33203125" style="4"/>
    <col min="3592" max="3592" width="16.88671875" style="4" customWidth="1"/>
    <col min="3593" max="3593" width="11.109375" style="4" customWidth="1"/>
    <col min="3594" max="3594" width="3.88671875" style="4" bestFit="1" customWidth="1"/>
    <col min="3595" max="3595" width="11.109375" style="4" customWidth="1"/>
    <col min="3596" max="3596" width="6" style="4" customWidth="1"/>
    <col min="3597" max="3597" width="5.109375" style="4" customWidth="1"/>
    <col min="3598" max="3598" width="5.88671875" style="4" customWidth="1"/>
    <col min="3599" max="3599" width="3.109375" style="4" customWidth="1"/>
    <col min="3600" max="3600" width="12.88671875" style="4" customWidth="1"/>
    <col min="3601" max="3601" width="2.88671875" style="4" customWidth="1"/>
    <col min="3602" max="3602" width="77.44140625" style="4" customWidth="1"/>
    <col min="3603" max="3847" width="11.33203125" style="4"/>
    <col min="3848" max="3848" width="16.88671875" style="4" customWidth="1"/>
    <col min="3849" max="3849" width="11.109375" style="4" customWidth="1"/>
    <col min="3850" max="3850" width="3.88671875" style="4" bestFit="1" customWidth="1"/>
    <col min="3851" max="3851" width="11.109375" style="4" customWidth="1"/>
    <col min="3852" max="3852" width="6" style="4" customWidth="1"/>
    <col min="3853" max="3853" width="5.109375" style="4" customWidth="1"/>
    <col min="3854" max="3854" width="5.88671875" style="4" customWidth="1"/>
    <col min="3855" max="3855" width="3.109375" style="4" customWidth="1"/>
    <col min="3856" max="3856" width="12.88671875" style="4" customWidth="1"/>
    <col min="3857" max="3857" width="2.88671875" style="4" customWidth="1"/>
    <col min="3858" max="3858" width="77.44140625" style="4" customWidth="1"/>
    <col min="3859" max="4103" width="11.33203125" style="4"/>
    <col min="4104" max="4104" width="16.88671875" style="4" customWidth="1"/>
    <col min="4105" max="4105" width="11.109375" style="4" customWidth="1"/>
    <col min="4106" max="4106" width="3.88671875" style="4" bestFit="1" customWidth="1"/>
    <col min="4107" max="4107" width="11.109375" style="4" customWidth="1"/>
    <col min="4108" max="4108" width="6" style="4" customWidth="1"/>
    <col min="4109" max="4109" width="5.109375" style="4" customWidth="1"/>
    <col min="4110" max="4110" width="5.88671875" style="4" customWidth="1"/>
    <col min="4111" max="4111" width="3.109375" style="4" customWidth="1"/>
    <col min="4112" max="4112" width="12.88671875" style="4" customWidth="1"/>
    <col min="4113" max="4113" width="2.88671875" style="4" customWidth="1"/>
    <col min="4114" max="4114" width="77.44140625" style="4" customWidth="1"/>
    <col min="4115" max="4359" width="11.33203125" style="4"/>
    <col min="4360" max="4360" width="16.88671875" style="4" customWidth="1"/>
    <col min="4361" max="4361" width="11.109375" style="4" customWidth="1"/>
    <col min="4362" max="4362" width="3.88671875" style="4" bestFit="1" customWidth="1"/>
    <col min="4363" max="4363" width="11.109375" style="4" customWidth="1"/>
    <col min="4364" max="4364" width="6" style="4" customWidth="1"/>
    <col min="4365" max="4365" width="5.109375" style="4" customWidth="1"/>
    <col min="4366" max="4366" width="5.88671875" style="4" customWidth="1"/>
    <col min="4367" max="4367" width="3.109375" style="4" customWidth="1"/>
    <col min="4368" max="4368" width="12.88671875" style="4" customWidth="1"/>
    <col min="4369" max="4369" width="2.88671875" style="4" customWidth="1"/>
    <col min="4370" max="4370" width="77.44140625" style="4" customWidth="1"/>
    <col min="4371" max="4615" width="11.33203125" style="4"/>
    <col min="4616" max="4616" width="16.88671875" style="4" customWidth="1"/>
    <col min="4617" max="4617" width="11.109375" style="4" customWidth="1"/>
    <col min="4618" max="4618" width="3.88671875" style="4" bestFit="1" customWidth="1"/>
    <col min="4619" max="4619" width="11.109375" style="4" customWidth="1"/>
    <col min="4620" max="4620" width="6" style="4" customWidth="1"/>
    <col min="4621" max="4621" width="5.109375" style="4" customWidth="1"/>
    <col min="4622" max="4622" width="5.88671875" style="4" customWidth="1"/>
    <col min="4623" max="4623" width="3.109375" style="4" customWidth="1"/>
    <col min="4624" max="4624" width="12.88671875" style="4" customWidth="1"/>
    <col min="4625" max="4625" width="2.88671875" style="4" customWidth="1"/>
    <col min="4626" max="4626" width="77.44140625" style="4" customWidth="1"/>
    <col min="4627" max="4871" width="11.33203125" style="4"/>
    <col min="4872" max="4872" width="16.88671875" style="4" customWidth="1"/>
    <col min="4873" max="4873" width="11.109375" style="4" customWidth="1"/>
    <col min="4874" max="4874" width="3.88671875" style="4" bestFit="1" customWidth="1"/>
    <col min="4875" max="4875" width="11.109375" style="4" customWidth="1"/>
    <col min="4876" max="4876" width="6" style="4" customWidth="1"/>
    <col min="4877" max="4877" width="5.109375" style="4" customWidth="1"/>
    <col min="4878" max="4878" width="5.88671875" style="4" customWidth="1"/>
    <col min="4879" max="4879" width="3.109375" style="4" customWidth="1"/>
    <col min="4880" max="4880" width="12.88671875" style="4" customWidth="1"/>
    <col min="4881" max="4881" width="2.88671875" style="4" customWidth="1"/>
    <col min="4882" max="4882" width="77.44140625" style="4" customWidth="1"/>
    <col min="4883" max="5127" width="11.33203125" style="4"/>
    <col min="5128" max="5128" width="16.88671875" style="4" customWidth="1"/>
    <col min="5129" max="5129" width="11.109375" style="4" customWidth="1"/>
    <col min="5130" max="5130" width="3.88671875" style="4" bestFit="1" customWidth="1"/>
    <col min="5131" max="5131" width="11.109375" style="4" customWidth="1"/>
    <col min="5132" max="5132" width="6" style="4" customWidth="1"/>
    <col min="5133" max="5133" width="5.109375" style="4" customWidth="1"/>
    <col min="5134" max="5134" width="5.88671875" style="4" customWidth="1"/>
    <col min="5135" max="5135" width="3.109375" style="4" customWidth="1"/>
    <col min="5136" max="5136" width="12.88671875" style="4" customWidth="1"/>
    <col min="5137" max="5137" width="2.88671875" style="4" customWidth="1"/>
    <col min="5138" max="5138" width="77.44140625" style="4" customWidth="1"/>
    <col min="5139" max="5383" width="11.33203125" style="4"/>
    <col min="5384" max="5384" width="16.88671875" style="4" customWidth="1"/>
    <col min="5385" max="5385" width="11.109375" style="4" customWidth="1"/>
    <col min="5386" max="5386" width="3.88671875" style="4" bestFit="1" customWidth="1"/>
    <col min="5387" max="5387" width="11.109375" style="4" customWidth="1"/>
    <col min="5388" max="5388" width="6" style="4" customWidth="1"/>
    <col min="5389" max="5389" width="5.109375" style="4" customWidth="1"/>
    <col min="5390" max="5390" width="5.88671875" style="4" customWidth="1"/>
    <col min="5391" max="5391" width="3.109375" style="4" customWidth="1"/>
    <col min="5392" max="5392" width="12.88671875" style="4" customWidth="1"/>
    <col min="5393" max="5393" width="2.88671875" style="4" customWidth="1"/>
    <col min="5394" max="5394" width="77.44140625" style="4" customWidth="1"/>
    <col min="5395" max="5639" width="11.33203125" style="4"/>
    <col min="5640" max="5640" width="16.88671875" style="4" customWidth="1"/>
    <col min="5641" max="5641" width="11.109375" style="4" customWidth="1"/>
    <col min="5642" max="5642" width="3.88671875" style="4" bestFit="1" customWidth="1"/>
    <col min="5643" max="5643" width="11.109375" style="4" customWidth="1"/>
    <col min="5644" max="5644" width="6" style="4" customWidth="1"/>
    <col min="5645" max="5645" width="5.109375" style="4" customWidth="1"/>
    <col min="5646" max="5646" width="5.88671875" style="4" customWidth="1"/>
    <col min="5647" max="5647" width="3.109375" style="4" customWidth="1"/>
    <col min="5648" max="5648" width="12.88671875" style="4" customWidth="1"/>
    <col min="5649" max="5649" width="2.88671875" style="4" customWidth="1"/>
    <col min="5650" max="5650" width="77.44140625" style="4" customWidth="1"/>
    <col min="5651" max="5895" width="11.33203125" style="4"/>
    <col min="5896" max="5896" width="16.88671875" style="4" customWidth="1"/>
    <col min="5897" max="5897" width="11.109375" style="4" customWidth="1"/>
    <col min="5898" max="5898" width="3.88671875" style="4" bestFit="1" customWidth="1"/>
    <col min="5899" max="5899" width="11.109375" style="4" customWidth="1"/>
    <col min="5900" max="5900" width="6" style="4" customWidth="1"/>
    <col min="5901" max="5901" width="5.109375" style="4" customWidth="1"/>
    <col min="5902" max="5902" width="5.88671875" style="4" customWidth="1"/>
    <col min="5903" max="5903" width="3.109375" style="4" customWidth="1"/>
    <col min="5904" max="5904" width="12.88671875" style="4" customWidth="1"/>
    <col min="5905" max="5905" width="2.88671875" style="4" customWidth="1"/>
    <col min="5906" max="5906" width="77.44140625" style="4" customWidth="1"/>
    <col min="5907" max="6151" width="11.33203125" style="4"/>
    <col min="6152" max="6152" width="16.88671875" style="4" customWidth="1"/>
    <col min="6153" max="6153" width="11.109375" style="4" customWidth="1"/>
    <col min="6154" max="6154" width="3.88671875" style="4" bestFit="1" customWidth="1"/>
    <col min="6155" max="6155" width="11.109375" style="4" customWidth="1"/>
    <col min="6156" max="6156" width="6" style="4" customWidth="1"/>
    <col min="6157" max="6157" width="5.109375" style="4" customWidth="1"/>
    <col min="6158" max="6158" width="5.88671875" style="4" customWidth="1"/>
    <col min="6159" max="6159" width="3.109375" style="4" customWidth="1"/>
    <col min="6160" max="6160" width="12.88671875" style="4" customWidth="1"/>
    <col min="6161" max="6161" width="2.88671875" style="4" customWidth="1"/>
    <col min="6162" max="6162" width="77.44140625" style="4" customWidth="1"/>
    <col min="6163" max="6407" width="11.33203125" style="4"/>
    <col min="6408" max="6408" width="16.88671875" style="4" customWidth="1"/>
    <col min="6409" max="6409" width="11.109375" style="4" customWidth="1"/>
    <col min="6410" max="6410" width="3.88671875" style="4" bestFit="1" customWidth="1"/>
    <col min="6411" max="6411" width="11.109375" style="4" customWidth="1"/>
    <col min="6412" max="6412" width="6" style="4" customWidth="1"/>
    <col min="6413" max="6413" width="5.109375" style="4" customWidth="1"/>
    <col min="6414" max="6414" width="5.88671875" style="4" customWidth="1"/>
    <col min="6415" max="6415" width="3.109375" style="4" customWidth="1"/>
    <col min="6416" max="6416" width="12.88671875" style="4" customWidth="1"/>
    <col min="6417" max="6417" width="2.88671875" style="4" customWidth="1"/>
    <col min="6418" max="6418" width="77.44140625" style="4" customWidth="1"/>
    <col min="6419" max="6663" width="11.33203125" style="4"/>
    <col min="6664" max="6664" width="16.88671875" style="4" customWidth="1"/>
    <col min="6665" max="6665" width="11.109375" style="4" customWidth="1"/>
    <col min="6666" max="6666" width="3.88671875" style="4" bestFit="1" customWidth="1"/>
    <col min="6667" max="6667" width="11.109375" style="4" customWidth="1"/>
    <col min="6668" max="6668" width="6" style="4" customWidth="1"/>
    <col min="6669" max="6669" width="5.109375" style="4" customWidth="1"/>
    <col min="6670" max="6670" width="5.88671875" style="4" customWidth="1"/>
    <col min="6671" max="6671" width="3.109375" style="4" customWidth="1"/>
    <col min="6672" max="6672" width="12.88671875" style="4" customWidth="1"/>
    <col min="6673" max="6673" width="2.88671875" style="4" customWidth="1"/>
    <col min="6674" max="6674" width="77.44140625" style="4" customWidth="1"/>
    <col min="6675" max="6919" width="11.33203125" style="4"/>
    <col min="6920" max="6920" width="16.88671875" style="4" customWidth="1"/>
    <col min="6921" max="6921" width="11.109375" style="4" customWidth="1"/>
    <col min="6922" max="6922" width="3.88671875" style="4" bestFit="1" customWidth="1"/>
    <col min="6923" max="6923" width="11.109375" style="4" customWidth="1"/>
    <col min="6924" max="6924" width="6" style="4" customWidth="1"/>
    <col min="6925" max="6925" width="5.109375" style="4" customWidth="1"/>
    <col min="6926" max="6926" width="5.88671875" style="4" customWidth="1"/>
    <col min="6927" max="6927" width="3.109375" style="4" customWidth="1"/>
    <col min="6928" max="6928" width="12.88671875" style="4" customWidth="1"/>
    <col min="6929" max="6929" width="2.88671875" style="4" customWidth="1"/>
    <col min="6930" max="6930" width="77.44140625" style="4" customWidth="1"/>
    <col min="6931" max="7175" width="11.33203125" style="4"/>
    <col min="7176" max="7176" width="16.88671875" style="4" customWidth="1"/>
    <col min="7177" max="7177" width="11.109375" style="4" customWidth="1"/>
    <col min="7178" max="7178" width="3.88671875" style="4" bestFit="1" customWidth="1"/>
    <col min="7179" max="7179" width="11.109375" style="4" customWidth="1"/>
    <col min="7180" max="7180" width="6" style="4" customWidth="1"/>
    <col min="7181" max="7181" width="5.109375" style="4" customWidth="1"/>
    <col min="7182" max="7182" width="5.88671875" style="4" customWidth="1"/>
    <col min="7183" max="7183" width="3.109375" style="4" customWidth="1"/>
    <col min="7184" max="7184" width="12.88671875" style="4" customWidth="1"/>
    <col min="7185" max="7185" width="2.88671875" style="4" customWidth="1"/>
    <col min="7186" max="7186" width="77.44140625" style="4" customWidth="1"/>
    <col min="7187" max="7431" width="11.33203125" style="4"/>
    <col min="7432" max="7432" width="16.88671875" style="4" customWidth="1"/>
    <col min="7433" max="7433" width="11.109375" style="4" customWidth="1"/>
    <col min="7434" max="7434" width="3.88671875" style="4" bestFit="1" customWidth="1"/>
    <col min="7435" max="7435" width="11.109375" style="4" customWidth="1"/>
    <col min="7436" max="7436" width="6" style="4" customWidth="1"/>
    <col min="7437" max="7437" width="5.109375" style="4" customWidth="1"/>
    <col min="7438" max="7438" width="5.88671875" style="4" customWidth="1"/>
    <col min="7439" max="7439" width="3.109375" style="4" customWidth="1"/>
    <col min="7440" max="7440" width="12.88671875" style="4" customWidth="1"/>
    <col min="7441" max="7441" width="2.88671875" style="4" customWidth="1"/>
    <col min="7442" max="7442" width="77.44140625" style="4" customWidth="1"/>
    <col min="7443" max="7687" width="11.33203125" style="4"/>
    <col min="7688" max="7688" width="16.88671875" style="4" customWidth="1"/>
    <col min="7689" max="7689" width="11.109375" style="4" customWidth="1"/>
    <col min="7690" max="7690" width="3.88671875" style="4" bestFit="1" customWidth="1"/>
    <col min="7691" max="7691" width="11.109375" style="4" customWidth="1"/>
    <col min="7692" max="7692" width="6" style="4" customWidth="1"/>
    <col min="7693" max="7693" width="5.109375" style="4" customWidth="1"/>
    <col min="7694" max="7694" width="5.88671875" style="4" customWidth="1"/>
    <col min="7695" max="7695" width="3.109375" style="4" customWidth="1"/>
    <col min="7696" max="7696" width="12.88671875" style="4" customWidth="1"/>
    <col min="7697" max="7697" width="2.88671875" style="4" customWidth="1"/>
    <col min="7698" max="7698" width="77.44140625" style="4" customWidth="1"/>
    <col min="7699" max="7943" width="11.33203125" style="4"/>
    <col min="7944" max="7944" width="16.88671875" style="4" customWidth="1"/>
    <col min="7945" max="7945" width="11.109375" style="4" customWidth="1"/>
    <col min="7946" max="7946" width="3.88671875" style="4" bestFit="1" customWidth="1"/>
    <col min="7947" max="7947" width="11.109375" style="4" customWidth="1"/>
    <col min="7948" max="7948" width="6" style="4" customWidth="1"/>
    <col min="7949" max="7949" width="5.109375" style="4" customWidth="1"/>
    <col min="7950" max="7950" width="5.88671875" style="4" customWidth="1"/>
    <col min="7951" max="7951" width="3.109375" style="4" customWidth="1"/>
    <col min="7952" max="7952" width="12.88671875" style="4" customWidth="1"/>
    <col min="7953" max="7953" width="2.88671875" style="4" customWidth="1"/>
    <col min="7954" max="7954" width="77.44140625" style="4" customWidth="1"/>
    <col min="7955" max="8199" width="11.33203125" style="4"/>
    <col min="8200" max="8200" width="16.88671875" style="4" customWidth="1"/>
    <col min="8201" max="8201" width="11.109375" style="4" customWidth="1"/>
    <col min="8202" max="8202" width="3.88671875" style="4" bestFit="1" customWidth="1"/>
    <col min="8203" max="8203" width="11.109375" style="4" customWidth="1"/>
    <col min="8204" max="8204" width="6" style="4" customWidth="1"/>
    <col min="8205" max="8205" width="5.109375" style="4" customWidth="1"/>
    <col min="8206" max="8206" width="5.88671875" style="4" customWidth="1"/>
    <col min="8207" max="8207" width="3.109375" style="4" customWidth="1"/>
    <col min="8208" max="8208" width="12.88671875" style="4" customWidth="1"/>
    <col min="8209" max="8209" width="2.88671875" style="4" customWidth="1"/>
    <col min="8210" max="8210" width="77.44140625" style="4" customWidth="1"/>
    <col min="8211" max="8455" width="11.33203125" style="4"/>
    <col min="8456" max="8456" width="16.88671875" style="4" customWidth="1"/>
    <col min="8457" max="8457" width="11.109375" style="4" customWidth="1"/>
    <col min="8458" max="8458" width="3.88671875" style="4" bestFit="1" customWidth="1"/>
    <col min="8459" max="8459" width="11.109375" style="4" customWidth="1"/>
    <col min="8460" max="8460" width="6" style="4" customWidth="1"/>
    <col min="8461" max="8461" width="5.109375" style="4" customWidth="1"/>
    <col min="8462" max="8462" width="5.88671875" style="4" customWidth="1"/>
    <col min="8463" max="8463" width="3.109375" style="4" customWidth="1"/>
    <col min="8464" max="8464" width="12.88671875" style="4" customWidth="1"/>
    <col min="8465" max="8465" width="2.88671875" style="4" customWidth="1"/>
    <col min="8466" max="8466" width="77.44140625" style="4" customWidth="1"/>
    <col min="8467" max="8711" width="11.33203125" style="4"/>
    <col min="8712" max="8712" width="16.88671875" style="4" customWidth="1"/>
    <col min="8713" max="8713" width="11.109375" style="4" customWidth="1"/>
    <col min="8714" max="8714" width="3.88671875" style="4" bestFit="1" customWidth="1"/>
    <col min="8715" max="8715" width="11.109375" style="4" customWidth="1"/>
    <col min="8716" max="8716" width="6" style="4" customWidth="1"/>
    <col min="8717" max="8717" width="5.109375" style="4" customWidth="1"/>
    <col min="8718" max="8718" width="5.88671875" style="4" customWidth="1"/>
    <col min="8719" max="8719" width="3.109375" style="4" customWidth="1"/>
    <col min="8720" max="8720" width="12.88671875" style="4" customWidth="1"/>
    <col min="8721" max="8721" width="2.88671875" style="4" customWidth="1"/>
    <col min="8722" max="8722" width="77.44140625" style="4" customWidth="1"/>
    <col min="8723" max="8967" width="11.33203125" style="4"/>
    <col min="8968" max="8968" width="16.88671875" style="4" customWidth="1"/>
    <col min="8969" max="8969" width="11.109375" style="4" customWidth="1"/>
    <col min="8970" max="8970" width="3.88671875" style="4" bestFit="1" customWidth="1"/>
    <col min="8971" max="8971" width="11.109375" style="4" customWidth="1"/>
    <col min="8972" max="8972" width="6" style="4" customWidth="1"/>
    <col min="8973" max="8973" width="5.109375" style="4" customWidth="1"/>
    <col min="8974" max="8974" width="5.88671875" style="4" customWidth="1"/>
    <col min="8975" max="8975" width="3.109375" style="4" customWidth="1"/>
    <col min="8976" max="8976" width="12.88671875" style="4" customWidth="1"/>
    <col min="8977" max="8977" width="2.88671875" style="4" customWidth="1"/>
    <col min="8978" max="8978" width="77.44140625" style="4" customWidth="1"/>
    <col min="8979" max="9223" width="11.33203125" style="4"/>
    <col min="9224" max="9224" width="16.88671875" style="4" customWidth="1"/>
    <col min="9225" max="9225" width="11.109375" style="4" customWidth="1"/>
    <col min="9226" max="9226" width="3.88671875" style="4" bestFit="1" customWidth="1"/>
    <col min="9227" max="9227" width="11.109375" style="4" customWidth="1"/>
    <col min="9228" max="9228" width="6" style="4" customWidth="1"/>
    <col min="9229" max="9229" width="5.109375" style="4" customWidth="1"/>
    <col min="9230" max="9230" width="5.88671875" style="4" customWidth="1"/>
    <col min="9231" max="9231" width="3.109375" style="4" customWidth="1"/>
    <col min="9232" max="9232" width="12.88671875" style="4" customWidth="1"/>
    <col min="9233" max="9233" width="2.88671875" style="4" customWidth="1"/>
    <col min="9234" max="9234" width="77.44140625" style="4" customWidth="1"/>
    <col min="9235" max="9479" width="11.33203125" style="4"/>
    <col min="9480" max="9480" width="16.88671875" style="4" customWidth="1"/>
    <col min="9481" max="9481" width="11.109375" style="4" customWidth="1"/>
    <col min="9482" max="9482" width="3.88671875" style="4" bestFit="1" customWidth="1"/>
    <col min="9483" max="9483" width="11.109375" style="4" customWidth="1"/>
    <col min="9484" max="9484" width="6" style="4" customWidth="1"/>
    <col min="9485" max="9485" width="5.109375" style="4" customWidth="1"/>
    <col min="9486" max="9486" width="5.88671875" style="4" customWidth="1"/>
    <col min="9487" max="9487" width="3.109375" style="4" customWidth="1"/>
    <col min="9488" max="9488" width="12.88671875" style="4" customWidth="1"/>
    <col min="9489" max="9489" width="2.88671875" style="4" customWidth="1"/>
    <col min="9490" max="9490" width="77.44140625" style="4" customWidth="1"/>
    <col min="9491" max="9735" width="11.33203125" style="4"/>
    <col min="9736" max="9736" width="16.88671875" style="4" customWidth="1"/>
    <col min="9737" max="9737" width="11.109375" style="4" customWidth="1"/>
    <col min="9738" max="9738" width="3.88671875" style="4" bestFit="1" customWidth="1"/>
    <col min="9739" max="9739" width="11.109375" style="4" customWidth="1"/>
    <col min="9740" max="9740" width="6" style="4" customWidth="1"/>
    <col min="9741" max="9741" width="5.109375" style="4" customWidth="1"/>
    <col min="9742" max="9742" width="5.88671875" style="4" customWidth="1"/>
    <col min="9743" max="9743" width="3.109375" style="4" customWidth="1"/>
    <col min="9744" max="9744" width="12.88671875" style="4" customWidth="1"/>
    <col min="9745" max="9745" width="2.88671875" style="4" customWidth="1"/>
    <col min="9746" max="9746" width="77.44140625" style="4" customWidth="1"/>
    <col min="9747" max="9991" width="11.33203125" style="4"/>
    <col min="9992" max="9992" width="16.88671875" style="4" customWidth="1"/>
    <col min="9993" max="9993" width="11.109375" style="4" customWidth="1"/>
    <col min="9994" max="9994" width="3.88671875" style="4" bestFit="1" customWidth="1"/>
    <col min="9995" max="9995" width="11.109375" style="4" customWidth="1"/>
    <col min="9996" max="9996" width="6" style="4" customWidth="1"/>
    <col min="9997" max="9997" width="5.109375" style="4" customWidth="1"/>
    <col min="9998" max="9998" width="5.88671875" style="4" customWidth="1"/>
    <col min="9999" max="9999" width="3.109375" style="4" customWidth="1"/>
    <col min="10000" max="10000" width="12.88671875" style="4" customWidth="1"/>
    <col min="10001" max="10001" width="2.88671875" style="4" customWidth="1"/>
    <col min="10002" max="10002" width="77.44140625" style="4" customWidth="1"/>
    <col min="10003" max="10247" width="11.33203125" style="4"/>
    <col min="10248" max="10248" width="16.88671875" style="4" customWidth="1"/>
    <col min="10249" max="10249" width="11.109375" style="4" customWidth="1"/>
    <col min="10250" max="10250" width="3.88671875" style="4" bestFit="1" customWidth="1"/>
    <col min="10251" max="10251" width="11.109375" style="4" customWidth="1"/>
    <col min="10252" max="10252" width="6" style="4" customWidth="1"/>
    <col min="10253" max="10253" width="5.109375" style="4" customWidth="1"/>
    <col min="10254" max="10254" width="5.88671875" style="4" customWidth="1"/>
    <col min="10255" max="10255" width="3.109375" style="4" customWidth="1"/>
    <col min="10256" max="10256" width="12.88671875" style="4" customWidth="1"/>
    <col min="10257" max="10257" width="2.88671875" style="4" customWidth="1"/>
    <col min="10258" max="10258" width="77.44140625" style="4" customWidth="1"/>
    <col min="10259" max="10503" width="11.33203125" style="4"/>
    <col min="10504" max="10504" width="16.88671875" style="4" customWidth="1"/>
    <col min="10505" max="10505" width="11.109375" style="4" customWidth="1"/>
    <col min="10506" max="10506" width="3.88671875" style="4" bestFit="1" customWidth="1"/>
    <col min="10507" max="10507" width="11.109375" style="4" customWidth="1"/>
    <col min="10508" max="10508" width="6" style="4" customWidth="1"/>
    <col min="10509" max="10509" width="5.109375" style="4" customWidth="1"/>
    <col min="10510" max="10510" width="5.88671875" style="4" customWidth="1"/>
    <col min="10511" max="10511" width="3.109375" style="4" customWidth="1"/>
    <col min="10512" max="10512" width="12.88671875" style="4" customWidth="1"/>
    <col min="10513" max="10513" width="2.88671875" style="4" customWidth="1"/>
    <col min="10514" max="10514" width="77.44140625" style="4" customWidth="1"/>
    <col min="10515" max="10759" width="11.33203125" style="4"/>
    <col min="10760" max="10760" width="16.88671875" style="4" customWidth="1"/>
    <col min="10761" max="10761" width="11.109375" style="4" customWidth="1"/>
    <col min="10762" max="10762" width="3.88671875" style="4" bestFit="1" customWidth="1"/>
    <col min="10763" max="10763" width="11.109375" style="4" customWidth="1"/>
    <col min="10764" max="10764" width="6" style="4" customWidth="1"/>
    <col min="10765" max="10765" width="5.109375" style="4" customWidth="1"/>
    <col min="10766" max="10766" width="5.88671875" style="4" customWidth="1"/>
    <col min="10767" max="10767" width="3.109375" style="4" customWidth="1"/>
    <col min="10768" max="10768" width="12.88671875" style="4" customWidth="1"/>
    <col min="10769" max="10769" width="2.88671875" style="4" customWidth="1"/>
    <col min="10770" max="10770" width="77.44140625" style="4" customWidth="1"/>
    <col min="10771" max="11015" width="11.33203125" style="4"/>
    <col min="11016" max="11016" width="16.88671875" style="4" customWidth="1"/>
    <col min="11017" max="11017" width="11.109375" style="4" customWidth="1"/>
    <col min="11018" max="11018" width="3.88671875" style="4" bestFit="1" customWidth="1"/>
    <col min="11019" max="11019" width="11.109375" style="4" customWidth="1"/>
    <col min="11020" max="11020" width="6" style="4" customWidth="1"/>
    <col min="11021" max="11021" width="5.109375" style="4" customWidth="1"/>
    <col min="11022" max="11022" width="5.88671875" style="4" customWidth="1"/>
    <col min="11023" max="11023" width="3.109375" style="4" customWidth="1"/>
    <col min="11024" max="11024" width="12.88671875" style="4" customWidth="1"/>
    <col min="11025" max="11025" width="2.88671875" style="4" customWidth="1"/>
    <col min="11026" max="11026" width="77.44140625" style="4" customWidth="1"/>
    <col min="11027" max="11271" width="11.33203125" style="4"/>
    <col min="11272" max="11272" width="16.88671875" style="4" customWidth="1"/>
    <col min="11273" max="11273" width="11.109375" style="4" customWidth="1"/>
    <col min="11274" max="11274" width="3.88671875" style="4" bestFit="1" customWidth="1"/>
    <col min="11275" max="11275" width="11.109375" style="4" customWidth="1"/>
    <col min="11276" max="11276" width="6" style="4" customWidth="1"/>
    <col min="11277" max="11277" width="5.109375" style="4" customWidth="1"/>
    <col min="11278" max="11278" width="5.88671875" style="4" customWidth="1"/>
    <col min="11279" max="11279" width="3.109375" style="4" customWidth="1"/>
    <col min="11280" max="11280" width="12.88671875" style="4" customWidth="1"/>
    <col min="11281" max="11281" width="2.88671875" style="4" customWidth="1"/>
    <col min="11282" max="11282" width="77.44140625" style="4" customWidth="1"/>
    <col min="11283" max="11527" width="11.33203125" style="4"/>
    <col min="11528" max="11528" width="16.88671875" style="4" customWidth="1"/>
    <col min="11529" max="11529" width="11.109375" style="4" customWidth="1"/>
    <col min="11530" max="11530" width="3.88671875" style="4" bestFit="1" customWidth="1"/>
    <col min="11531" max="11531" width="11.109375" style="4" customWidth="1"/>
    <col min="11532" max="11532" width="6" style="4" customWidth="1"/>
    <col min="11533" max="11533" width="5.109375" style="4" customWidth="1"/>
    <col min="11534" max="11534" width="5.88671875" style="4" customWidth="1"/>
    <col min="11535" max="11535" width="3.109375" style="4" customWidth="1"/>
    <col min="11536" max="11536" width="12.88671875" style="4" customWidth="1"/>
    <col min="11537" max="11537" width="2.88671875" style="4" customWidth="1"/>
    <col min="11538" max="11538" width="77.44140625" style="4" customWidth="1"/>
    <col min="11539" max="11783" width="11.33203125" style="4"/>
    <col min="11784" max="11784" width="16.88671875" style="4" customWidth="1"/>
    <col min="11785" max="11785" width="11.109375" style="4" customWidth="1"/>
    <col min="11786" max="11786" width="3.88671875" style="4" bestFit="1" customWidth="1"/>
    <col min="11787" max="11787" width="11.109375" style="4" customWidth="1"/>
    <col min="11788" max="11788" width="6" style="4" customWidth="1"/>
    <col min="11789" max="11789" width="5.109375" style="4" customWidth="1"/>
    <col min="11790" max="11790" width="5.88671875" style="4" customWidth="1"/>
    <col min="11791" max="11791" width="3.109375" style="4" customWidth="1"/>
    <col min="11792" max="11792" width="12.88671875" style="4" customWidth="1"/>
    <col min="11793" max="11793" width="2.88671875" style="4" customWidth="1"/>
    <col min="11794" max="11794" width="77.44140625" style="4" customWidth="1"/>
    <col min="11795" max="12039" width="11.33203125" style="4"/>
    <col min="12040" max="12040" width="16.88671875" style="4" customWidth="1"/>
    <col min="12041" max="12041" width="11.109375" style="4" customWidth="1"/>
    <col min="12042" max="12042" width="3.88671875" style="4" bestFit="1" customWidth="1"/>
    <col min="12043" max="12043" width="11.109375" style="4" customWidth="1"/>
    <col min="12044" max="12044" width="6" style="4" customWidth="1"/>
    <col min="12045" max="12045" width="5.109375" style="4" customWidth="1"/>
    <col min="12046" max="12046" width="5.88671875" style="4" customWidth="1"/>
    <col min="12047" max="12047" width="3.109375" style="4" customWidth="1"/>
    <col min="12048" max="12048" width="12.88671875" style="4" customWidth="1"/>
    <col min="12049" max="12049" width="2.88671875" style="4" customWidth="1"/>
    <col min="12050" max="12050" width="77.44140625" style="4" customWidth="1"/>
    <col min="12051" max="12295" width="11.33203125" style="4"/>
    <col min="12296" max="12296" width="16.88671875" style="4" customWidth="1"/>
    <col min="12297" max="12297" width="11.109375" style="4" customWidth="1"/>
    <col min="12298" max="12298" width="3.88671875" style="4" bestFit="1" customWidth="1"/>
    <col min="12299" max="12299" width="11.109375" style="4" customWidth="1"/>
    <col min="12300" max="12300" width="6" style="4" customWidth="1"/>
    <col min="12301" max="12301" width="5.109375" style="4" customWidth="1"/>
    <col min="12302" max="12302" width="5.88671875" style="4" customWidth="1"/>
    <col min="12303" max="12303" width="3.109375" style="4" customWidth="1"/>
    <col min="12304" max="12304" width="12.88671875" style="4" customWidth="1"/>
    <col min="12305" max="12305" width="2.88671875" style="4" customWidth="1"/>
    <col min="12306" max="12306" width="77.44140625" style="4" customWidth="1"/>
    <col min="12307" max="12551" width="11.33203125" style="4"/>
    <col min="12552" max="12552" width="16.88671875" style="4" customWidth="1"/>
    <col min="12553" max="12553" width="11.109375" style="4" customWidth="1"/>
    <col min="12554" max="12554" width="3.88671875" style="4" bestFit="1" customWidth="1"/>
    <col min="12555" max="12555" width="11.109375" style="4" customWidth="1"/>
    <col min="12556" max="12556" width="6" style="4" customWidth="1"/>
    <col min="12557" max="12557" width="5.109375" style="4" customWidth="1"/>
    <col min="12558" max="12558" width="5.88671875" style="4" customWidth="1"/>
    <col min="12559" max="12559" width="3.109375" style="4" customWidth="1"/>
    <col min="12560" max="12560" width="12.88671875" style="4" customWidth="1"/>
    <col min="12561" max="12561" width="2.88671875" style="4" customWidth="1"/>
    <col min="12562" max="12562" width="77.44140625" style="4" customWidth="1"/>
    <col min="12563" max="12807" width="11.33203125" style="4"/>
    <col min="12808" max="12808" width="16.88671875" style="4" customWidth="1"/>
    <col min="12809" max="12809" width="11.109375" style="4" customWidth="1"/>
    <col min="12810" max="12810" width="3.88671875" style="4" bestFit="1" customWidth="1"/>
    <col min="12811" max="12811" width="11.109375" style="4" customWidth="1"/>
    <col min="12812" max="12812" width="6" style="4" customWidth="1"/>
    <col min="12813" max="12813" width="5.109375" style="4" customWidth="1"/>
    <col min="12814" max="12814" width="5.88671875" style="4" customWidth="1"/>
    <col min="12815" max="12815" width="3.109375" style="4" customWidth="1"/>
    <col min="12816" max="12816" width="12.88671875" style="4" customWidth="1"/>
    <col min="12817" max="12817" width="2.88671875" style="4" customWidth="1"/>
    <col min="12818" max="12818" width="77.44140625" style="4" customWidth="1"/>
    <col min="12819" max="13063" width="11.33203125" style="4"/>
    <col min="13064" max="13064" width="16.88671875" style="4" customWidth="1"/>
    <col min="13065" max="13065" width="11.109375" style="4" customWidth="1"/>
    <col min="13066" max="13066" width="3.88671875" style="4" bestFit="1" customWidth="1"/>
    <col min="13067" max="13067" width="11.109375" style="4" customWidth="1"/>
    <col min="13068" max="13068" width="6" style="4" customWidth="1"/>
    <col min="13069" max="13069" width="5.109375" style="4" customWidth="1"/>
    <col min="13070" max="13070" width="5.88671875" style="4" customWidth="1"/>
    <col min="13071" max="13071" width="3.109375" style="4" customWidth="1"/>
    <col min="13072" max="13072" width="12.88671875" style="4" customWidth="1"/>
    <col min="13073" max="13073" width="2.88671875" style="4" customWidth="1"/>
    <col min="13074" max="13074" width="77.44140625" style="4" customWidth="1"/>
    <col min="13075" max="13319" width="11.33203125" style="4"/>
    <col min="13320" max="13320" width="16.88671875" style="4" customWidth="1"/>
    <col min="13321" max="13321" width="11.109375" style="4" customWidth="1"/>
    <col min="13322" max="13322" width="3.88671875" style="4" bestFit="1" customWidth="1"/>
    <col min="13323" max="13323" width="11.109375" style="4" customWidth="1"/>
    <col min="13324" max="13324" width="6" style="4" customWidth="1"/>
    <col min="13325" max="13325" width="5.109375" style="4" customWidth="1"/>
    <col min="13326" max="13326" width="5.88671875" style="4" customWidth="1"/>
    <col min="13327" max="13327" width="3.109375" style="4" customWidth="1"/>
    <col min="13328" max="13328" width="12.88671875" style="4" customWidth="1"/>
    <col min="13329" max="13329" width="2.88671875" style="4" customWidth="1"/>
    <col min="13330" max="13330" width="77.44140625" style="4" customWidth="1"/>
    <col min="13331" max="13575" width="11.33203125" style="4"/>
    <col min="13576" max="13576" width="16.88671875" style="4" customWidth="1"/>
    <col min="13577" max="13577" width="11.109375" style="4" customWidth="1"/>
    <col min="13578" max="13578" width="3.88671875" style="4" bestFit="1" customWidth="1"/>
    <col min="13579" max="13579" width="11.109375" style="4" customWidth="1"/>
    <col min="13580" max="13580" width="6" style="4" customWidth="1"/>
    <col min="13581" max="13581" width="5.109375" style="4" customWidth="1"/>
    <col min="13582" max="13582" width="5.88671875" style="4" customWidth="1"/>
    <col min="13583" max="13583" width="3.109375" style="4" customWidth="1"/>
    <col min="13584" max="13584" width="12.88671875" style="4" customWidth="1"/>
    <col min="13585" max="13585" width="2.88671875" style="4" customWidth="1"/>
    <col min="13586" max="13586" width="77.44140625" style="4" customWidth="1"/>
    <col min="13587" max="13831" width="11.33203125" style="4"/>
    <col min="13832" max="13832" width="16.88671875" style="4" customWidth="1"/>
    <col min="13833" max="13833" width="11.109375" style="4" customWidth="1"/>
    <col min="13834" max="13834" width="3.88671875" style="4" bestFit="1" customWidth="1"/>
    <col min="13835" max="13835" width="11.109375" style="4" customWidth="1"/>
    <col min="13836" max="13836" width="6" style="4" customWidth="1"/>
    <col min="13837" max="13837" width="5.109375" style="4" customWidth="1"/>
    <col min="13838" max="13838" width="5.88671875" style="4" customWidth="1"/>
    <col min="13839" max="13839" width="3.109375" style="4" customWidth="1"/>
    <col min="13840" max="13840" width="12.88671875" style="4" customWidth="1"/>
    <col min="13841" max="13841" width="2.88671875" style="4" customWidth="1"/>
    <col min="13842" max="13842" width="77.44140625" style="4" customWidth="1"/>
    <col min="13843" max="14087" width="11.33203125" style="4"/>
    <col min="14088" max="14088" width="16.88671875" style="4" customWidth="1"/>
    <col min="14089" max="14089" width="11.109375" style="4" customWidth="1"/>
    <col min="14090" max="14090" width="3.88671875" style="4" bestFit="1" customWidth="1"/>
    <col min="14091" max="14091" width="11.109375" style="4" customWidth="1"/>
    <col min="14092" max="14092" width="6" style="4" customWidth="1"/>
    <col min="14093" max="14093" width="5.109375" style="4" customWidth="1"/>
    <col min="14094" max="14094" width="5.88671875" style="4" customWidth="1"/>
    <col min="14095" max="14095" width="3.109375" style="4" customWidth="1"/>
    <col min="14096" max="14096" width="12.88671875" style="4" customWidth="1"/>
    <col min="14097" max="14097" width="2.88671875" style="4" customWidth="1"/>
    <col min="14098" max="14098" width="77.44140625" style="4" customWidth="1"/>
    <col min="14099" max="14343" width="11.33203125" style="4"/>
    <col min="14344" max="14344" width="16.88671875" style="4" customWidth="1"/>
    <col min="14345" max="14345" width="11.109375" style="4" customWidth="1"/>
    <col min="14346" max="14346" width="3.88671875" style="4" bestFit="1" customWidth="1"/>
    <col min="14347" max="14347" width="11.109375" style="4" customWidth="1"/>
    <col min="14348" max="14348" width="6" style="4" customWidth="1"/>
    <col min="14349" max="14349" width="5.109375" style="4" customWidth="1"/>
    <col min="14350" max="14350" width="5.88671875" style="4" customWidth="1"/>
    <col min="14351" max="14351" width="3.109375" style="4" customWidth="1"/>
    <col min="14352" max="14352" width="12.88671875" style="4" customWidth="1"/>
    <col min="14353" max="14353" width="2.88671875" style="4" customWidth="1"/>
    <col min="14354" max="14354" width="77.44140625" style="4" customWidth="1"/>
    <col min="14355" max="14599" width="11.33203125" style="4"/>
    <col min="14600" max="14600" width="16.88671875" style="4" customWidth="1"/>
    <col min="14601" max="14601" width="11.109375" style="4" customWidth="1"/>
    <col min="14602" max="14602" width="3.88671875" style="4" bestFit="1" customWidth="1"/>
    <col min="14603" max="14603" width="11.109375" style="4" customWidth="1"/>
    <col min="14604" max="14604" width="6" style="4" customWidth="1"/>
    <col min="14605" max="14605" width="5.109375" style="4" customWidth="1"/>
    <col min="14606" max="14606" width="5.88671875" style="4" customWidth="1"/>
    <col min="14607" max="14607" width="3.109375" style="4" customWidth="1"/>
    <col min="14608" max="14608" width="12.88671875" style="4" customWidth="1"/>
    <col min="14609" max="14609" width="2.88671875" style="4" customWidth="1"/>
    <col min="14610" max="14610" width="77.44140625" style="4" customWidth="1"/>
    <col min="14611" max="14855" width="11.33203125" style="4"/>
    <col min="14856" max="14856" width="16.88671875" style="4" customWidth="1"/>
    <col min="14857" max="14857" width="11.109375" style="4" customWidth="1"/>
    <col min="14858" max="14858" width="3.88671875" style="4" bestFit="1" customWidth="1"/>
    <col min="14859" max="14859" width="11.109375" style="4" customWidth="1"/>
    <col min="14860" max="14860" width="6" style="4" customWidth="1"/>
    <col min="14861" max="14861" width="5.109375" style="4" customWidth="1"/>
    <col min="14862" max="14862" width="5.88671875" style="4" customWidth="1"/>
    <col min="14863" max="14863" width="3.109375" style="4" customWidth="1"/>
    <col min="14864" max="14864" width="12.88671875" style="4" customWidth="1"/>
    <col min="14865" max="14865" width="2.88671875" style="4" customWidth="1"/>
    <col min="14866" max="14866" width="77.44140625" style="4" customWidth="1"/>
    <col min="14867" max="15111" width="11.33203125" style="4"/>
    <col min="15112" max="15112" width="16.88671875" style="4" customWidth="1"/>
    <col min="15113" max="15113" width="11.109375" style="4" customWidth="1"/>
    <col min="15114" max="15114" width="3.88671875" style="4" bestFit="1" customWidth="1"/>
    <col min="15115" max="15115" width="11.109375" style="4" customWidth="1"/>
    <col min="15116" max="15116" width="6" style="4" customWidth="1"/>
    <col min="15117" max="15117" width="5.109375" style="4" customWidth="1"/>
    <col min="15118" max="15118" width="5.88671875" style="4" customWidth="1"/>
    <col min="15119" max="15119" width="3.109375" style="4" customWidth="1"/>
    <col min="15120" max="15120" width="12.88671875" style="4" customWidth="1"/>
    <col min="15121" max="15121" width="2.88671875" style="4" customWidth="1"/>
    <col min="15122" max="15122" width="77.44140625" style="4" customWidth="1"/>
    <col min="15123" max="15367" width="11.33203125" style="4"/>
    <col min="15368" max="15368" width="16.88671875" style="4" customWidth="1"/>
    <col min="15369" max="15369" width="11.109375" style="4" customWidth="1"/>
    <col min="15370" max="15370" width="3.88671875" style="4" bestFit="1" customWidth="1"/>
    <col min="15371" max="15371" width="11.109375" style="4" customWidth="1"/>
    <col min="15372" max="15372" width="6" style="4" customWidth="1"/>
    <col min="15373" max="15373" width="5.109375" style="4" customWidth="1"/>
    <col min="15374" max="15374" width="5.88671875" style="4" customWidth="1"/>
    <col min="15375" max="15375" width="3.109375" style="4" customWidth="1"/>
    <col min="15376" max="15376" width="12.88671875" style="4" customWidth="1"/>
    <col min="15377" max="15377" width="2.88671875" style="4" customWidth="1"/>
    <col min="15378" max="15378" width="77.44140625" style="4" customWidth="1"/>
    <col min="15379" max="15623" width="11.33203125" style="4"/>
    <col min="15624" max="15624" width="16.88671875" style="4" customWidth="1"/>
    <col min="15625" max="15625" width="11.109375" style="4" customWidth="1"/>
    <col min="15626" max="15626" width="3.88671875" style="4" bestFit="1" customWidth="1"/>
    <col min="15627" max="15627" width="11.109375" style="4" customWidth="1"/>
    <col min="15628" max="15628" width="6" style="4" customWidth="1"/>
    <col min="15629" max="15629" width="5.109375" style="4" customWidth="1"/>
    <col min="15630" max="15630" width="5.88671875" style="4" customWidth="1"/>
    <col min="15631" max="15631" width="3.109375" style="4" customWidth="1"/>
    <col min="15632" max="15632" width="12.88671875" style="4" customWidth="1"/>
    <col min="15633" max="15633" width="2.88671875" style="4" customWidth="1"/>
    <col min="15634" max="15634" width="77.44140625" style="4" customWidth="1"/>
    <col min="15635" max="15879" width="11.33203125" style="4"/>
    <col min="15880" max="15880" width="16.88671875" style="4" customWidth="1"/>
    <col min="15881" max="15881" width="11.109375" style="4" customWidth="1"/>
    <col min="15882" max="15882" width="3.88671875" style="4" bestFit="1" customWidth="1"/>
    <col min="15883" max="15883" width="11.109375" style="4" customWidth="1"/>
    <col min="15884" max="15884" width="6" style="4" customWidth="1"/>
    <col min="15885" max="15885" width="5.109375" style="4" customWidth="1"/>
    <col min="15886" max="15886" width="5.88671875" style="4" customWidth="1"/>
    <col min="15887" max="15887" width="3.109375" style="4" customWidth="1"/>
    <col min="15888" max="15888" width="12.88671875" style="4" customWidth="1"/>
    <col min="15889" max="15889" width="2.88671875" style="4" customWidth="1"/>
    <col min="15890" max="15890" width="77.44140625" style="4" customWidth="1"/>
    <col min="15891" max="16135" width="11.33203125" style="4"/>
    <col min="16136" max="16136" width="16.88671875" style="4" customWidth="1"/>
    <col min="16137" max="16137" width="11.109375" style="4" customWidth="1"/>
    <col min="16138" max="16138" width="3.88671875" style="4" bestFit="1" customWidth="1"/>
    <col min="16139" max="16139" width="11.109375" style="4" customWidth="1"/>
    <col min="16140" max="16140" width="6" style="4" customWidth="1"/>
    <col min="16141" max="16141" width="5.109375" style="4" customWidth="1"/>
    <col min="16142" max="16142" width="5.88671875" style="4" customWidth="1"/>
    <col min="16143" max="16143" width="3.109375" style="4" customWidth="1"/>
    <col min="16144" max="16144" width="12.88671875" style="4" customWidth="1"/>
    <col min="16145" max="16145" width="2.88671875" style="4" customWidth="1"/>
    <col min="16146" max="16146" width="77.44140625" style="4" customWidth="1"/>
    <col min="16147" max="16384" width="11.33203125" style="4"/>
  </cols>
  <sheetData>
    <row r="1" spans="1:43" ht="24.75" customHeight="1" x14ac:dyDescent="0.2">
      <c r="A1" s="33" t="s">
        <v>70</v>
      </c>
      <c r="B1" s="34"/>
      <c r="C1" s="86"/>
      <c r="D1" s="240" t="e">
        <f>"作　業　日　報　兼　直　接　人　件　費　個　別　明　細　表　（"&amp;AK7&amp;"年"&amp;AK8&amp;"月支払分）"</f>
        <v>#REF!</v>
      </c>
      <c r="E1" s="240"/>
      <c r="F1" s="240"/>
      <c r="G1" s="240"/>
      <c r="H1" s="240"/>
      <c r="I1" s="240"/>
      <c r="J1" s="240"/>
      <c r="K1" s="240"/>
      <c r="L1" s="240"/>
      <c r="M1" s="240"/>
      <c r="N1" s="240"/>
      <c r="O1" s="240"/>
      <c r="AE1" s="236" t="s">
        <v>59</v>
      </c>
      <c r="AF1" s="36" t="s">
        <v>35</v>
      </c>
      <c r="AG1" s="37" t="e">
        <f>#REF!</f>
        <v>#REF!</v>
      </c>
      <c r="AH1" s="37" t="e">
        <f>#REF!</f>
        <v>#REF!</v>
      </c>
      <c r="AI1" s="35"/>
      <c r="AJ1" s="38" t="s">
        <v>12</v>
      </c>
      <c r="AK1" s="39" t="e">
        <f>#REF!</f>
        <v>#REF!</v>
      </c>
      <c r="AL1" s="35"/>
      <c r="AM1" s="35"/>
      <c r="AN1" s="38" t="s">
        <v>34</v>
      </c>
      <c r="AO1" s="40" t="str">
        <f ca="1">RIGHT(CELL("filename",A1),LEN(CELL("filename",A1))-FIND("]",CELL("filename",A1)))</f>
        <v>2021年9月作業分</v>
      </c>
      <c r="AP1" s="26"/>
      <c r="AQ1" s="27"/>
    </row>
    <row r="2" spans="1:43" ht="24.75" customHeight="1" x14ac:dyDescent="0.2">
      <c r="C2" s="86"/>
      <c r="D2" s="240"/>
      <c r="E2" s="240"/>
      <c r="F2" s="240"/>
      <c r="G2" s="240"/>
      <c r="H2" s="240"/>
      <c r="I2" s="240"/>
      <c r="J2" s="240"/>
      <c r="K2" s="240"/>
      <c r="L2" s="240"/>
      <c r="M2" s="240"/>
      <c r="N2" s="240"/>
      <c r="O2" s="240"/>
      <c r="AE2" s="236"/>
      <c r="AF2" s="36"/>
      <c r="AG2" s="37" t="e">
        <f>#REF!</f>
        <v>#REF!</v>
      </c>
      <c r="AH2" s="37" t="e">
        <f>#REF!</f>
        <v>#REF!</v>
      </c>
      <c r="AI2" s="35"/>
      <c r="AJ2" s="38" t="s">
        <v>13</v>
      </c>
      <c r="AK2" s="39" t="e">
        <f>#REF!</f>
        <v>#REF!</v>
      </c>
      <c r="AL2" s="35"/>
      <c r="AM2" s="35"/>
      <c r="AN2" s="35"/>
      <c r="AO2" s="41"/>
    </row>
    <row r="3" spans="1:43" ht="27.75" customHeight="1" x14ac:dyDescent="0.2">
      <c r="A3" s="3" t="s">
        <v>9</v>
      </c>
      <c r="B3" s="237" t="e">
        <f>#REF!</f>
        <v>#REF!</v>
      </c>
      <c r="C3" s="237"/>
      <c r="D3" s="237"/>
      <c r="E3" s="28"/>
      <c r="F3" s="28"/>
      <c r="G3" s="28"/>
      <c r="H3" s="28"/>
      <c r="I3" s="28"/>
      <c r="J3" s="28"/>
      <c r="K3" s="28"/>
      <c r="L3" s="28"/>
      <c r="M3" s="28"/>
      <c r="N3" s="28"/>
      <c r="AE3" s="236"/>
      <c r="AF3" s="36" t="s">
        <v>31</v>
      </c>
      <c r="AG3" s="37" t="e">
        <f>#REF!</f>
        <v>#REF!</v>
      </c>
      <c r="AH3" s="37" t="e">
        <f>#REF!</f>
        <v>#REF!</v>
      </c>
      <c r="AI3" s="35"/>
      <c r="AJ3" s="38" t="s">
        <v>48</v>
      </c>
      <c r="AK3" s="42" t="e">
        <f>DATE($AK$1,AK2-1,AG6+1)</f>
        <v>#REF!</v>
      </c>
      <c r="AL3" s="35"/>
      <c r="AM3" s="35"/>
      <c r="AN3" s="35"/>
      <c r="AO3" s="41"/>
    </row>
    <row r="4" spans="1:43" ht="27.75" customHeight="1" x14ac:dyDescent="0.2">
      <c r="A4" s="5" t="s">
        <v>2</v>
      </c>
      <c r="B4" s="238" t="e">
        <f>#REF!</f>
        <v>#REF!</v>
      </c>
      <c r="C4" s="238"/>
      <c r="D4" s="238"/>
      <c r="E4" s="110"/>
      <c r="F4" s="110"/>
      <c r="G4" s="110"/>
      <c r="AE4" s="236"/>
      <c r="AF4" s="36"/>
      <c r="AG4" s="37" t="e">
        <f>#REF!</f>
        <v>#REF!</v>
      </c>
      <c r="AH4" s="37" t="e">
        <f>#REF!</f>
        <v>#REF!</v>
      </c>
      <c r="AI4" s="35"/>
      <c r="AJ4" s="38" t="s">
        <v>56</v>
      </c>
      <c r="AK4" s="42" t="e">
        <f>DATE(AK1,AK2,AG5)</f>
        <v>#REF!</v>
      </c>
      <c r="AL4" s="35"/>
      <c r="AM4" s="35"/>
      <c r="AN4" s="38" t="s">
        <v>54</v>
      </c>
      <c r="AO4" s="43" t="e">
        <f>LEN(AK5)</f>
        <v>#REF!</v>
      </c>
    </row>
    <row r="5" spans="1:43" ht="27.75" customHeight="1" x14ac:dyDescent="0.2">
      <c r="A5" s="7" t="s">
        <v>8</v>
      </c>
      <c r="B5" s="239" t="e">
        <f>IF(#REF!="","",#REF!)</f>
        <v>#REF!</v>
      </c>
      <c r="C5" s="239"/>
      <c r="D5" s="239"/>
      <c r="E5" s="110"/>
      <c r="F5" s="110"/>
      <c r="G5" s="110"/>
      <c r="AE5" s="236"/>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5">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8" t="s">
        <v>64</v>
      </c>
      <c r="AJ6" s="218"/>
      <c r="AK6" s="109" t="e">
        <f>#REF!</f>
        <v>#REF!</v>
      </c>
    </row>
    <row r="7" spans="1:43" s="79" customFormat="1" ht="24" customHeight="1" x14ac:dyDescent="0.2">
      <c r="A7" s="204" t="s">
        <v>7</v>
      </c>
      <c r="B7" s="206" t="s">
        <v>6</v>
      </c>
      <c r="C7" s="206"/>
      <c r="D7" s="206"/>
      <c r="E7" s="208" t="s">
        <v>5</v>
      </c>
      <c r="F7" s="209"/>
      <c r="G7" s="209"/>
      <c r="H7" s="210"/>
      <c r="I7" s="216" t="s">
        <v>63</v>
      </c>
      <c r="J7" s="216" t="s">
        <v>62</v>
      </c>
      <c r="K7" s="208" t="s">
        <v>4</v>
      </c>
      <c r="L7" s="210"/>
      <c r="M7" s="241" t="s">
        <v>67</v>
      </c>
      <c r="N7" s="220"/>
      <c r="O7" s="226" t="s">
        <v>24</v>
      </c>
      <c r="P7" s="228" t="s">
        <v>43</v>
      </c>
      <c r="Q7" s="225" t="s">
        <v>29</v>
      </c>
      <c r="R7" s="225" t="s">
        <v>30</v>
      </c>
      <c r="S7" s="225" t="s">
        <v>44</v>
      </c>
      <c r="T7" s="225"/>
      <c r="U7" s="225" t="s">
        <v>42</v>
      </c>
      <c r="V7" s="225"/>
      <c r="W7" s="225" t="s">
        <v>45</v>
      </c>
      <c r="X7" s="221" t="s">
        <v>46</v>
      </c>
      <c r="Y7" s="112"/>
      <c r="Z7" s="112"/>
      <c r="AJ7" s="79" t="s">
        <v>66</v>
      </c>
      <c r="AK7" s="80" t="e">
        <f>IF(#REF!="当月",#REF!,#REF!)</f>
        <v>#REF!</v>
      </c>
    </row>
    <row r="8" spans="1:43" s="79" customFormat="1" ht="24" customHeight="1" thickBot="1" x14ac:dyDescent="0.25">
      <c r="A8" s="205"/>
      <c r="B8" s="207"/>
      <c r="C8" s="207"/>
      <c r="D8" s="207"/>
      <c r="E8" s="211"/>
      <c r="F8" s="212"/>
      <c r="G8" s="212"/>
      <c r="H8" s="213"/>
      <c r="I8" s="217"/>
      <c r="J8" s="217"/>
      <c r="K8" s="214"/>
      <c r="L8" s="215"/>
      <c r="M8" s="132" t="s">
        <v>68</v>
      </c>
      <c r="N8" s="133" t="s">
        <v>71</v>
      </c>
      <c r="O8" s="227"/>
      <c r="P8" s="228"/>
      <c r="Q8" s="225"/>
      <c r="R8" s="225"/>
      <c r="S8" s="225"/>
      <c r="T8" s="225"/>
      <c r="U8" s="225"/>
      <c r="V8" s="225"/>
      <c r="W8" s="225"/>
      <c r="X8" s="221"/>
      <c r="Y8" s="112"/>
      <c r="Z8" s="112"/>
      <c r="AJ8" s="79" t="s">
        <v>65</v>
      </c>
      <c r="AK8" s="80" t="e">
        <f>IF(#REF!="当月",#REF!,#REF!)</f>
        <v>#REF!</v>
      </c>
    </row>
    <row r="9" spans="1:43" ht="46.2" customHeight="1" x14ac:dyDescent="0.2">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2" customHeight="1" x14ac:dyDescent="0.2">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2" customHeight="1" x14ac:dyDescent="0.2">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2" customHeight="1" x14ac:dyDescent="0.2">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2" customHeight="1" x14ac:dyDescent="0.2">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2" customHeight="1" x14ac:dyDescent="0.2">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2" customHeight="1" x14ac:dyDescent="0.2">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2" customHeight="1" x14ac:dyDescent="0.2">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2" customHeight="1" x14ac:dyDescent="0.2">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2" customHeight="1" x14ac:dyDescent="0.2">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2" customHeight="1" x14ac:dyDescent="0.2">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2" customHeight="1" x14ac:dyDescent="0.2">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2" customHeight="1" x14ac:dyDescent="0.2">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2" customHeight="1" x14ac:dyDescent="0.2">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2" customHeight="1" x14ac:dyDescent="0.2">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2" customHeight="1" x14ac:dyDescent="0.2">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2" customHeight="1" x14ac:dyDescent="0.2">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2" customHeight="1" x14ac:dyDescent="0.2">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2" customHeight="1" x14ac:dyDescent="0.2">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2" customHeight="1" x14ac:dyDescent="0.2">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2" customHeight="1" x14ac:dyDescent="0.2">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2" customHeight="1" x14ac:dyDescent="0.2">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2" customHeight="1" x14ac:dyDescent="0.2">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2" customHeight="1" thickBot="1" x14ac:dyDescent="0.25">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2" hidden="1" customHeight="1" x14ac:dyDescent="0.2">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2" hidden="1" customHeight="1" x14ac:dyDescent="0.2">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2" hidden="1" customHeight="1" thickBot="1" x14ac:dyDescent="0.25">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5">
      <c r="A36" s="32" t="s">
        <v>28</v>
      </c>
      <c r="B36" s="229"/>
      <c r="C36" s="230"/>
      <c r="D36" s="231"/>
      <c r="E36" s="232">
        <f>SUM(E9:E35)+SUM(G9:G35)/60</f>
        <v>0</v>
      </c>
      <c r="F36" s="233"/>
      <c r="G36" s="234" t="s">
        <v>1</v>
      </c>
      <c r="H36" s="235"/>
      <c r="I36" s="107"/>
      <c r="J36" s="108"/>
      <c r="K36" s="56">
        <f>SUM(K9:K35)</f>
        <v>0</v>
      </c>
      <c r="L36" s="134" t="s">
        <v>0</v>
      </c>
      <c r="M36" s="135"/>
      <c r="N36" s="222"/>
      <c r="O36" s="224"/>
      <c r="P36" s="35"/>
      <c r="Q36" s="35"/>
      <c r="R36" s="35"/>
      <c r="S36" s="35"/>
      <c r="T36" s="35"/>
      <c r="U36" s="35"/>
      <c r="V36" s="35"/>
      <c r="W36" s="51"/>
      <c r="X36" s="51"/>
      <c r="Y36" s="51"/>
      <c r="Z36" s="51"/>
      <c r="AA36" s="31"/>
      <c r="AB36" s="31"/>
    </row>
    <row r="37" spans="1:28" ht="19.5" customHeight="1" x14ac:dyDescent="0.2">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2">
      <c r="P38" s="35"/>
      <c r="Q38" s="35"/>
      <c r="R38" s="35"/>
      <c r="S38" s="35"/>
      <c r="T38" s="35"/>
      <c r="U38" s="35"/>
      <c r="V38" s="35"/>
      <c r="W38" s="35"/>
      <c r="X38" s="35"/>
      <c r="Y38" s="35"/>
      <c r="Z38" s="35"/>
    </row>
    <row r="39" spans="1:28" x14ac:dyDescent="0.2">
      <c r="P39" s="35"/>
      <c r="Q39" s="35"/>
      <c r="R39" s="35"/>
      <c r="S39" s="35"/>
      <c r="T39" s="35"/>
      <c r="U39" s="35"/>
      <c r="V39" s="35"/>
      <c r="W39" s="35"/>
      <c r="X39" s="35"/>
      <c r="Y39" s="35"/>
      <c r="Z39" s="35"/>
    </row>
    <row r="40" spans="1:28" x14ac:dyDescent="0.2">
      <c r="P40" s="35"/>
      <c r="Q40" s="35"/>
      <c r="R40" s="35"/>
      <c r="S40" s="35"/>
      <c r="T40" s="35"/>
      <c r="U40" s="35"/>
      <c r="V40" s="35"/>
      <c r="W40" s="35"/>
      <c r="X40" s="35"/>
      <c r="Y40" s="35"/>
      <c r="Z40" s="35"/>
    </row>
    <row r="41" spans="1:28" x14ac:dyDescent="0.2">
      <c r="P41" s="35"/>
      <c r="Q41" s="35"/>
      <c r="R41" s="35"/>
      <c r="S41" s="35"/>
      <c r="T41" s="35"/>
      <c r="U41" s="35"/>
      <c r="V41" s="35"/>
      <c r="W41" s="35"/>
      <c r="X41" s="35"/>
      <c r="Y41" s="35"/>
      <c r="Z41" s="35"/>
    </row>
    <row r="42" spans="1:28" x14ac:dyDescent="0.2">
      <c r="P42" s="35"/>
      <c r="Q42" s="35"/>
      <c r="R42" s="35"/>
      <c r="S42" s="35"/>
      <c r="T42" s="35"/>
      <c r="U42" s="35"/>
      <c r="V42" s="35"/>
      <c r="W42" s="35"/>
      <c r="X42" s="35"/>
      <c r="Y42" s="35"/>
      <c r="Z42" s="35"/>
    </row>
    <row r="43" spans="1:28" x14ac:dyDescent="0.2">
      <c r="P43" s="35"/>
      <c r="Q43" s="35"/>
      <c r="R43" s="35"/>
      <c r="S43" s="35"/>
      <c r="T43" s="35"/>
      <c r="U43" s="35"/>
      <c r="V43" s="35"/>
      <c r="W43" s="35"/>
      <c r="X43" s="35"/>
      <c r="Y43" s="35"/>
      <c r="Z43" s="35"/>
    </row>
    <row r="44" spans="1:28" x14ac:dyDescent="0.2">
      <c r="P44" s="35"/>
      <c r="Q44" s="35"/>
      <c r="R44" s="35"/>
      <c r="S44" s="35"/>
      <c r="T44" s="35"/>
      <c r="U44" s="35"/>
      <c r="V44" s="35"/>
      <c r="W44" s="35"/>
      <c r="X44" s="35"/>
      <c r="Y44" s="35"/>
      <c r="Z44" s="35"/>
    </row>
    <row r="45" spans="1:28" x14ac:dyDescent="0.2">
      <c r="P45" s="35"/>
      <c r="Q45" s="35"/>
      <c r="R45" s="35"/>
      <c r="S45" s="35"/>
      <c r="T45" s="35"/>
      <c r="U45" s="35"/>
      <c r="V45" s="35"/>
      <c r="W45" s="35"/>
      <c r="X45" s="35"/>
      <c r="Y45" s="35"/>
      <c r="Z45" s="35"/>
    </row>
    <row r="46" spans="1:28" x14ac:dyDescent="0.2">
      <c r="P46" s="35"/>
      <c r="Q46" s="35"/>
      <c r="R46" s="35"/>
      <c r="S46" s="35"/>
      <c r="T46" s="35"/>
      <c r="U46" s="35"/>
      <c r="V46" s="35"/>
      <c r="W46" s="35"/>
      <c r="X46" s="35"/>
      <c r="Y46" s="35"/>
      <c r="Z46" s="35"/>
    </row>
    <row r="47" spans="1:28" x14ac:dyDescent="0.2">
      <c r="P47" s="35"/>
      <c r="Q47" s="35"/>
      <c r="R47" s="35"/>
      <c r="S47" s="35"/>
      <c r="T47" s="35"/>
      <c r="U47" s="35"/>
      <c r="V47" s="35"/>
      <c r="W47" s="35"/>
      <c r="X47" s="35"/>
      <c r="Y47" s="35"/>
      <c r="Z47" s="35"/>
    </row>
    <row r="48" spans="1:28" x14ac:dyDescent="0.2">
      <c r="P48" s="35"/>
      <c r="Q48" s="35"/>
      <c r="R48" s="35"/>
      <c r="S48" s="35"/>
      <c r="T48" s="35"/>
      <c r="U48" s="35"/>
      <c r="V48" s="35"/>
      <c r="W48" s="35"/>
      <c r="X48" s="35"/>
      <c r="Y48" s="35"/>
      <c r="Z48" s="35"/>
    </row>
    <row r="49" spans="16:26" x14ac:dyDescent="0.2">
      <c r="P49" s="35"/>
      <c r="Q49" s="35"/>
      <c r="R49" s="35"/>
      <c r="S49" s="35"/>
      <c r="T49" s="35"/>
      <c r="U49" s="35"/>
      <c r="V49" s="35"/>
      <c r="W49" s="35"/>
      <c r="X49" s="35"/>
      <c r="Y49" s="35"/>
      <c r="Z49" s="35"/>
    </row>
    <row r="50" spans="16:26" x14ac:dyDescent="0.2">
      <c r="P50" s="35"/>
      <c r="Q50" s="35"/>
      <c r="R50" s="35"/>
      <c r="S50" s="35"/>
      <c r="T50" s="35"/>
      <c r="U50" s="35"/>
      <c r="V50" s="35"/>
      <c r="W50" s="35"/>
      <c r="X50" s="35"/>
      <c r="Y50" s="35"/>
      <c r="Z50" s="35"/>
    </row>
    <row r="51" spans="16:26" x14ac:dyDescent="0.2">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B9:B35 D9:D35" xr:uid="{00000000-0002-0000-0800-000000000000}">
      <formula1>0</formula1>
      <formula2>0.999305555555556</formula2>
    </dataValidation>
    <dataValidation type="list" allowBlank="1" showInputMessage="1" showErrorMessage="1" sqref="N9:N32" xr:uid="{00000000-0002-0000-0800-000001000000}">
      <formula1>$AG$11:$AG$32</formula1>
    </dataValidation>
    <dataValidation type="list" allowBlank="1" showInputMessage="1" showErrorMessage="1" sqref="N33:N35" xr:uid="{00000000-0002-0000-0800-000002000000}">
      <formula1>$AG$11:$AG$16</formula1>
    </dataValidation>
    <dataValidation type="list" allowBlank="1" showInputMessage="1" showErrorMessage="1" sqref="M9:M35" xr:uid="{00000000-0002-0000-0800-000003000000}">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12</vt:i4>
      </vt:variant>
    </vt:vector>
  </HeadingPairs>
  <TitlesOfParts>
    <vt:vector size="23" baseType="lpstr">
      <vt:lpstr>従事者別人件費総括表（前期）</vt:lpstr>
      <vt:lpstr> 提出用 従事者別直接人件費集計表（前期）</vt:lpstr>
      <vt:lpstr>報酬月額テーブル</vt:lpstr>
      <vt:lpstr>2021年4月作業分</vt:lpstr>
      <vt:lpstr>2021年5月作業分</vt:lpstr>
      <vt:lpstr>2021年6月作業分</vt:lpstr>
      <vt:lpstr>2021年7月作業分</vt:lpstr>
      <vt:lpstr>2021年8月作業分</vt:lpstr>
      <vt:lpstr>2021年9月作業分</vt:lpstr>
      <vt:lpstr>2021年10月作業分</vt:lpstr>
      <vt:lpstr>2021年11月作業分</vt:lpstr>
      <vt:lpstr>' 提出用 従事者別直接人件費集計表（前期）'!Print_Area</vt:lpstr>
      <vt:lpstr>'2021年10月作業分'!Print_Area</vt:lpstr>
      <vt:lpstr>'2021年11月作業分'!Print_Area</vt:lpstr>
      <vt:lpstr>'2021年4月作業分'!Print_Area</vt:lpstr>
      <vt:lpstr>'2021年5月作業分'!Print_Area</vt:lpstr>
      <vt:lpstr>'2021年6月作業分'!Print_Area</vt:lpstr>
      <vt:lpstr>'2021年7月作業分'!Print_Area</vt:lpstr>
      <vt:lpstr>'2021年8月作業分'!Print_Area</vt:lpstr>
      <vt:lpstr>'2021年9月作業分'!Print_Area</vt:lpstr>
      <vt:lpstr>'従事者別人件費総括表（前期）'!Print_Area</vt:lpstr>
      <vt:lpstr>' 提出用 従事者別直接人件費集計表（前期）'!Print_Titles</vt:lpstr>
      <vt:lpstr>'従事者別人件費総括表（前期）'!Print_Titles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2026-01-27T05:29:49Z</dcterms:modified>
</cp:coreProperties>
</file>