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30_★新個人用★\300_事業戦略部\040_取引振興課\31 医療機器産業参入支援事業\●参入促進助成事業\013_第13回～\009_第21回\160_事務の手引き・様式集\様式集\medical21_jigyouka_yoshiki\プロパティ削除\"/>
    </mc:Choice>
  </mc:AlternateContent>
  <bookViews>
    <workbookView xWindow="0" yWindow="0" windowWidth="14374" windowHeight="7337" tabRatio="796" firstSheet="2" activeTab="4"/>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'経費別明細表（様式6号別紙2-1'!$B$1:$R$33</definedName>
    <definedName name="_xlnm.Print_Area" localSheetId="0">'支払総括表・遂行状況（様式6号別紙1-1）'!$B$1:$I$19</definedName>
    <definedName name="_xlnm.Print_Area" localSheetId="3">'従業員別人件費総括表（様式6号別紙4）'!$B$1:$L$34</definedName>
    <definedName name="_xlnm.Print_Area" localSheetId="4">'人件費個別明細表（様式6号別紙5）'!$B$1:$N$34</definedName>
    <definedName name="_xlnm.Print_Area" localSheetId="2">'人件費総括表・遂行状況（様式6号別紙3）'!$A$1:$W$18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H18" i="9" l="1"/>
  <c r="G18" i="9"/>
  <c r="F18" i="9"/>
  <c r="F17" i="9"/>
  <c r="F16" i="9"/>
  <c r="F15" i="9"/>
  <c r="F13" i="9"/>
  <c r="F12" i="9"/>
  <c r="F11" i="9"/>
  <c r="F10" i="9"/>
  <c r="F9" i="9"/>
  <c r="F8" i="9"/>
  <c r="I16" i="7" l="1"/>
  <c r="I15" i="7"/>
  <c r="I14" i="7"/>
  <c r="I13" i="7"/>
  <c r="I12" i="7"/>
  <c r="I11" i="7"/>
  <c r="H16" i="7"/>
  <c r="H15" i="7"/>
  <c r="H14" i="7"/>
  <c r="H13" i="7"/>
  <c r="H12" i="7"/>
  <c r="H11" i="7"/>
  <c r="H33" i="7" l="1"/>
  <c r="I33" i="7" s="1"/>
  <c r="K33" i="7" s="1"/>
  <c r="H32" i="7"/>
  <c r="I32" i="7" s="1"/>
  <c r="K32" i="7" s="1"/>
  <c r="H31" i="7"/>
  <c r="I31" i="7" s="1"/>
  <c r="K31" i="7" s="1"/>
  <c r="H30" i="7"/>
  <c r="I30" i="7" s="1"/>
  <c r="K30" i="7" s="1"/>
  <c r="H29" i="7"/>
  <c r="I29" i="7" s="1"/>
  <c r="K29" i="7" s="1"/>
  <c r="I28" i="7"/>
  <c r="K28" i="7" s="1"/>
  <c r="H28" i="7"/>
  <c r="H27" i="7"/>
  <c r="I27" i="7" s="1"/>
  <c r="K27" i="7" s="1"/>
  <c r="H26" i="7"/>
  <c r="I26" i="7" s="1"/>
  <c r="K26" i="7" s="1"/>
  <c r="H25" i="7"/>
  <c r="I25" i="7" s="1"/>
  <c r="K25" i="7" s="1"/>
  <c r="H24" i="7"/>
  <c r="I24" i="7" s="1"/>
  <c r="K24" i="7" s="1"/>
  <c r="H23" i="7"/>
  <c r="I23" i="7" s="1"/>
  <c r="K23" i="7" s="1"/>
  <c r="H22" i="7"/>
  <c r="I22" i="7" s="1"/>
  <c r="K22" i="7" s="1"/>
  <c r="H21" i="7"/>
  <c r="I21" i="7" s="1"/>
  <c r="K21" i="7" s="1"/>
  <c r="H20" i="7"/>
  <c r="I20" i="7" s="1"/>
  <c r="K20" i="7" s="1"/>
  <c r="H19" i="7"/>
  <c r="I19" i="7" s="1"/>
  <c r="K19" i="7" s="1"/>
  <c r="H18" i="7"/>
  <c r="I18" i="7" s="1"/>
  <c r="K18" i="7" s="1"/>
  <c r="H17" i="7"/>
  <c r="I17" i="7" s="1"/>
  <c r="K17" i="7" s="1"/>
  <c r="K15" i="7"/>
  <c r="K14" i="7"/>
  <c r="K13" i="7"/>
  <c r="K12" i="7"/>
  <c r="K11" i="7"/>
  <c r="G9" i="11"/>
  <c r="G8" i="11"/>
  <c r="G16" i="11" s="1"/>
  <c r="O14" i="7"/>
  <c r="O12" i="7"/>
  <c r="O11" i="7"/>
  <c r="D16" i="11"/>
  <c r="G15" i="11"/>
  <c r="G10" i="11"/>
  <c r="G11" i="11"/>
  <c r="G12" i="11"/>
  <c r="G13" i="11"/>
  <c r="G14" i="11"/>
  <c r="H19" i="1"/>
  <c r="G19" i="1" s="1"/>
  <c r="I25" i="1"/>
  <c r="G17" i="1"/>
  <c r="H11" i="1"/>
  <c r="G11" i="1"/>
  <c r="H13" i="1"/>
  <c r="G13" i="1"/>
  <c r="H15" i="1"/>
  <c r="G15" i="1"/>
  <c r="H17" i="1"/>
  <c r="H21" i="1"/>
  <c r="G21" i="1" s="1"/>
  <c r="H23" i="1"/>
  <c r="G23" i="1" s="1"/>
  <c r="H9" i="1"/>
  <c r="H25" i="1" s="1"/>
  <c r="K10" i="12"/>
  <c r="K8" i="12"/>
  <c r="L10" i="12"/>
  <c r="K30" i="12"/>
  <c r="K28" i="12"/>
  <c r="K26" i="12"/>
  <c r="K24" i="12"/>
  <c r="K22" i="12"/>
  <c r="K20" i="12"/>
  <c r="K18" i="12"/>
  <c r="K16" i="12"/>
  <c r="K14" i="12"/>
  <c r="K12" i="12"/>
  <c r="L30" i="12"/>
  <c r="L28" i="12"/>
  <c r="L26" i="12"/>
  <c r="L24" i="12"/>
  <c r="L22" i="12"/>
  <c r="L20" i="12"/>
  <c r="L18" i="12"/>
  <c r="L16" i="12"/>
  <c r="L14" i="12"/>
  <c r="L12" i="12"/>
  <c r="H30" i="12"/>
  <c r="H28" i="12"/>
  <c r="H26" i="12"/>
  <c r="H24" i="12"/>
  <c r="H22" i="12"/>
  <c r="H20" i="12"/>
  <c r="H18" i="12"/>
  <c r="H16" i="12"/>
  <c r="H14" i="12"/>
  <c r="H12" i="12"/>
  <c r="H10" i="12"/>
  <c r="K33" i="12"/>
  <c r="H8" i="12"/>
  <c r="J33" i="12"/>
  <c r="L8" i="12"/>
  <c r="L33" i="12"/>
  <c r="G9" i="1" l="1"/>
  <c r="G25" i="1" s="1"/>
  <c r="H34" i="7"/>
  <c r="O23" i="7"/>
  <c r="O13" i="7"/>
  <c r="O15" i="7"/>
  <c r="O31" i="7"/>
  <c r="O19" i="7"/>
  <c r="O27" i="7"/>
  <c r="O17" i="7"/>
  <c r="O21" i="7"/>
  <c r="O25" i="7"/>
  <c r="O29" i="7"/>
  <c r="O33" i="7"/>
  <c r="O16" i="7"/>
  <c r="O18" i="7"/>
  <c r="O20" i="7"/>
  <c r="O22" i="7"/>
  <c r="O24" i="7"/>
  <c r="O26" i="7"/>
  <c r="O28" i="7"/>
  <c r="O30" i="7"/>
  <c r="O32" i="7"/>
  <c r="K16" i="7" l="1"/>
  <c r="I34" i="7"/>
  <c r="K36" i="7" s="1"/>
  <c r="K34" i="7" l="1"/>
  <c r="K37" i="7" s="1"/>
</calcChain>
</file>

<file path=xl/sharedStrings.xml><?xml version="1.0" encoding="utf-8"?>
<sst xmlns="http://schemas.openxmlformats.org/spreadsheetml/2006/main" count="434" uniqueCount="173">
  <si>
    <t>数量</t>
    <rPh sb="0" eb="2">
      <t>スウリョウ</t>
    </rPh>
    <phoneticPr fontId="2"/>
  </si>
  <si>
    <t>単価</t>
    <rPh sb="0" eb="2">
      <t>タンカ</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</si>
  <si>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</si>
  <si>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</si>
  <si>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</si>
  <si>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</si>
  <si>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</si>
  <si>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</si>
  <si>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</si>
  <si>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合　　　　計</t>
    <rPh sb="0" eb="1">
      <t>ゴウ</t>
    </rPh>
    <rPh sb="5" eb="6">
      <t>ケイ</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</si>
  <si>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</si>
  <si>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</si>
  <si>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（Ａ＋Ｂ）</t>
    <phoneticPr fontId="2"/>
  </si>
  <si>
    <t>（Ａ）</t>
    <phoneticPr fontId="2"/>
  </si>
  <si>
    <t>（Ｂ）</t>
    <phoneticPr fontId="2"/>
  </si>
  <si>
    <t>（単位：円）</t>
  </si>
  <si>
    <t>納　品</t>
    <rPh sb="0" eb="1">
      <t>オサム</t>
    </rPh>
    <rPh sb="2" eb="3">
      <t>シナ</t>
    </rPh>
    <phoneticPr fontId="2"/>
  </si>
  <si>
    <t>仕様</t>
    <rPh sb="0" eb="2">
      <t>シヨウ</t>
    </rPh>
    <phoneticPr fontId="2"/>
  </si>
  <si>
    <t>経費明細</t>
    <rPh sb="0" eb="2">
      <t>ケイヒ</t>
    </rPh>
    <rPh sb="2" eb="4">
      <t>メイサイ</t>
    </rPh>
    <phoneticPr fontId="2"/>
  </si>
  <si>
    <t>作業時間</t>
    <rPh sb="0" eb="2">
      <t>サギョウ</t>
    </rPh>
    <rPh sb="2" eb="4">
      <t>ジカン</t>
    </rPh>
    <phoneticPr fontId="2"/>
  </si>
  <si>
    <t>作業内容</t>
    <rPh sb="0" eb="2">
      <t>サギョウ</t>
    </rPh>
    <rPh sb="2" eb="4">
      <t>ナイヨウ</t>
    </rPh>
    <phoneticPr fontId="2"/>
  </si>
  <si>
    <t>（作業内容を時系列で具体的に箇条書きに記載してください）</t>
    <rPh sb="1" eb="3">
      <t>サギョウ</t>
    </rPh>
    <rPh sb="3" eb="5">
      <t>ナイヨウ</t>
    </rPh>
    <rPh sb="6" eb="9">
      <t>ジケイレツ</t>
    </rPh>
    <rPh sb="10" eb="13">
      <t>グタイテキ</t>
    </rPh>
    <rPh sb="14" eb="17">
      <t>カジョウガ</t>
    </rPh>
    <rPh sb="19" eb="21">
      <t>キサイ</t>
    </rPh>
    <phoneticPr fontId="2"/>
  </si>
  <si>
    <t>円</t>
    <rPh sb="0" eb="1">
      <t>エン</t>
    </rPh>
    <phoneticPr fontId="2"/>
  </si>
  <si>
    <t>時間給の合計</t>
    <rPh sb="0" eb="3">
      <t>ジカンキュウ</t>
    </rPh>
    <rPh sb="4" eb="6">
      <t>ゴウケイ</t>
    </rPh>
    <phoneticPr fontId="2"/>
  </si>
  <si>
    <t>支払方法（いずれかに○）</t>
    <rPh sb="0" eb="2">
      <t>シハライ</t>
    </rPh>
    <rPh sb="2" eb="4">
      <t>ホウホウ</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</si>
  <si>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</si>
  <si>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</si>
  <si>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直接人件費</t>
    <rPh sb="0" eb="2">
      <t>チョクセツ</t>
    </rPh>
    <rPh sb="2" eb="5">
      <t>ジンケンヒ</t>
    </rPh>
    <phoneticPr fontId="2"/>
  </si>
  <si>
    <t>品　　　名</t>
    <rPh sb="0" eb="1">
      <t>シナ</t>
    </rPh>
    <rPh sb="4" eb="5">
      <t>メイ</t>
    </rPh>
    <phoneticPr fontId="2"/>
  </si>
  <si>
    <t>合　　　計</t>
    <rPh sb="0" eb="1">
      <t>ゴウ</t>
    </rPh>
    <rPh sb="4" eb="5">
      <t>ケイ</t>
    </rPh>
    <phoneticPr fontId="2"/>
  </si>
  <si>
    <t>（注）作業日報兼直接人件費個別明細表から氏名別ごとに記入してください。</t>
    <rPh sb="1" eb="2">
      <t>チュウ</t>
    </rPh>
    <rPh sb="20" eb="22">
      <t>シメイ</t>
    </rPh>
    <rPh sb="22" eb="23">
      <t>ベツ</t>
    </rPh>
    <rPh sb="26" eb="28">
      <t>キニュウ</t>
    </rPh>
    <phoneticPr fontId="2"/>
  </si>
  <si>
    <t>時間</t>
    <rPh sb="0" eb="2">
      <t>ジカン</t>
    </rPh>
    <phoneticPr fontId="2"/>
  </si>
  <si>
    <t>注：経費区分別支払明細表の遂行状況報告合計の金額を記入してください。</t>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</si>
  <si>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t>広告費</t>
    <rPh sb="0" eb="3">
      <t>コウコクヒ</t>
    </rPh>
    <phoneticPr fontId="2"/>
  </si>
  <si>
    <t>その他助成対象外経費</t>
    <rPh sb="2" eb="3">
      <t>ホカ</t>
    </rPh>
    <rPh sb="3" eb="5">
      <t>ジョセイ</t>
    </rPh>
    <rPh sb="5" eb="7">
      <t>タイショウ</t>
    </rPh>
    <rPh sb="7" eb="8">
      <t>ガイ</t>
    </rPh>
    <rPh sb="8" eb="10">
      <t>ケイヒ</t>
    </rPh>
    <phoneticPr fontId="2"/>
  </si>
  <si>
    <t>消費税等
対象外経費</t>
    <rPh sb="0" eb="3">
      <t>ショウヒゼイ</t>
    </rPh>
    <rPh sb="3" eb="4">
      <t>トウ</t>
    </rPh>
    <rPh sb="5" eb="7">
      <t>タイショウ</t>
    </rPh>
    <rPh sb="7" eb="8">
      <t>ガイ</t>
    </rPh>
    <rPh sb="8" eb="10">
      <t>ケイヒ</t>
    </rPh>
    <phoneticPr fontId="2"/>
  </si>
  <si>
    <t>助成対象
経費</t>
    <rPh sb="0" eb="2">
      <t>ジョセイ</t>
    </rPh>
    <rPh sb="2" eb="4">
      <t>タイショウ</t>
    </rPh>
    <rPh sb="5" eb="7">
      <t>ケイヒ</t>
    </rPh>
    <phoneticPr fontId="2"/>
  </si>
  <si>
    <t>委託・外注費</t>
    <rPh sb="0" eb="2">
      <t>イタク</t>
    </rPh>
    <rPh sb="3" eb="6">
      <t>ガイチュウヒ</t>
    </rPh>
    <phoneticPr fontId="2"/>
  </si>
  <si>
    <t>産業財産権出願・導入費</t>
    <rPh sb="0" eb="2">
      <t>サンギョウ</t>
    </rPh>
    <rPh sb="2" eb="5">
      <t>ザイサンケン</t>
    </rPh>
    <rPh sb="5" eb="7">
      <t>シュツガン</t>
    </rPh>
    <rPh sb="8" eb="10">
      <t>ドウニュウ</t>
    </rPh>
    <rPh sb="10" eb="11">
      <t>ヒ</t>
    </rPh>
    <phoneticPr fontId="2"/>
  </si>
  <si>
    <t>展示会等参加費</t>
    <rPh sb="0" eb="3">
      <t>テンジカイ</t>
    </rPh>
    <rPh sb="3" eb="4">
      <t>トウ</t>
    </rPh>
    <rPh sb="4" eb="7">
      <t>サンカヒ</t>
    </rPh>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</si>
  <si>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</si>
  <si>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報酬月額（給与等）</t>
    <rPh sb="0" eb="2">
      <t>ホウシュウ</t>
    </rPh>
    <rPh sb="2" eb="4">
      <t>ゲツガク</t>
    </rPh>
    <rPh sb="5" eb="7">
      <t>キュウヨ</t>
    </rPh>
    <rPh sb="7" eb="8">
      <t>トウ</t>
    </rPh>
    <phoneticPr fontId="2"/>
  </si>
  <si>
    <t>人件費単価（時給）</t>
    <phoneticPr fontId="2"/>
  </si>
  <si>
    <t>円以上</t>
  </si>
  <si>
    <t>円未満</t>
  </si>
  <si>
    <t>単位：円</t>
  </si>
  <si>
    <t>～</t>
  </si>
  <si>
    <t>報告期間：  　年 　 月 ～ 　　年　　月まで</t>
    <rPh sb="0" eb="2">
      <t>ホウコク</t>
    </rPh>
    <rPh sb="2" eb="4">
      <t>キカン</t>
    </rPh>
    <rPh sb="8" eb="9">
      <t>ネン</t>
    </rPh>
    <rPh sb="12" eb="13">
      <t>ガツ</t>
    </rPh>
    <rPh sb="18" eb="19">
      <t>ネン</t>
    </rPh>
    <rPh sb="21" eb="22">
      <t>ガツ</t>
    </rPh>
    <phoneticPr fontId="2"/>
  </si>
  <si>
    <t>従業員別人件費総括表</t>
    <phoneticPr fontId="2"/>
  </si>
  <si>
    <t>ＰＭＤＡ等相談料
及び審査手数料</t>
    <phoneticPr fontId="2"/>
  </si>
  <si>
    <t>技術指導受入れ費</t>
    <phoneticPr fontId="2"/>
  </si>
  <si>
    <t>機械装置・工具器具費</t>
    <phoneticPr fontId="2"/>
  </si>
  <si>
    <t>開発費</t>
    <rPh sb="0" eb="3">
      <t>カイハツヒ</t>
    </rPh>
    <phoneticPr fontId="2"/>
  </si>
  <si>
    <t>人件費</t>
    <rPh sb="0" eb="3">
      <t>ジンケンヒ</t>
    </rPh>
    <phoneticPr fontId="2"/>
  </si>
  <si>
    <t>販路
開拓
費</t>
    <rPh sb="0" eb="2">
      <t>ハンロ</t>
    </rPh>
    <rPh sb="3" eb="5">
      <t>カイタク</t>
    </rPh>
    <rPh sb="6" eb="7">
      <t>ヒ</t>
    </rPh>
    <phoneticPr fontId="2"/>
  </si>
  <si>
    <t>№</t>
    <phoneticPr fontId="2"/>
  </si>
  <si>
    <t>A-100000</t>
    <phoneticPr fontId="2"/>
  </si>
  <si>
    <t>㈱********</t>
    <phoneticPr fontId="2"/>
  </si>
  <si>
    <t>機-1</t>
    <rPh sb="0" eb="1">
      <t>キ</t>
    </rPh>
    <phoneticPr fontId="2"/>
  </si>
  <si>
    <t>年</t>
    <rPh sb="0" eb="1">
      <t>ネン</t>
    </rPh>
    <phoneticPr fontId="2"/>
  </si>
  <si>
    <t>月</t>
    <rPh sb="0" eb="1">
      <t>ツキ</t>
    </rPh>
    <phoneticPr fontId="2"/>
  </si>
  <si>
    <t>日</t>
    <rPh sb="0" eb="1">
      <t>ヒ</t>
    </rPh>
    <phoneticPr fontId="2"/>
  </si>
  <si>
    <t>～</t>
    <phoneticPr fontId="2"/>
  </si>
  <si>
    <t>曜日</t>
    <rPh sb="0" eb="2">
      <t>ヨウビ</t>
    </rPh>
    <phoneticPr fontId="2"/>
  </si>
  <si>
    <t>日　付</t>
    <rPh sb="0" eb="1">
      <t>ヒ</t>
    </rPh>
    <rPh sb="2" eb="3">
      <t>ツキ</t>
    </rPh>
    <phoneticPr fontId="2"/>
  </si>
  <si>
    <t>休憩時間</t>
    <rPh sb="0" eb="2">
      <t>キュウケイ</t>
    </rPh>
    <rPh sb="2" eb="4">
      <t>ジカン</t>
    </rPh>
    <phoneticPr fontId="2"/>
  </si>
  <si>
    <t>開始時刻</t>
    <rPh sb="0" eb="2">
      <t>カイシ</t>
    </rPh>
    <rPh sb="2" eb="4">
      <t>ジコク</t>
    </rPh>
    <phoneticPr fontId="2"/>
  </si>
  <si>
    <t>終了時刻</t>
    <rPh sb="0" eb="2">
      <t>シュウリョウ</t>
    </rPh>
    <rPh sb="2" eb="4">
      <t>ジコク</t>
    </rPh>
    <phoneticPr fontId="2"/>
  </si>
  <si>
    <t>実稼働時間</t>
    <rPh sb="0" eb="1">
      <t>ジツ</t>
    </rPh>
    <rPh sb="1" eb="3">
      <t>カドウ</t>
    </rPh>
    <rPh sb="3" eb="5">
      <t>ジカン</t>
    </rPh>
    <phoneticPr fontId="2"/>
  </si>
  <si>
    <t>助成対象時間</t>
    <rPh sb="0" eb="2">
      <t>ジョセイ</t>
    </rPh>
    <rPh sb="2" eb="4">
      <t>タイショウ</t>
    </rPh>
    <rPh sb="4" eb="6">
      <t>ジカン</t>
    </rPh>
    <phoneticPr fontId="2"/>
  </si>
  <si>
    <t>氏　名  ：</t>
    <rPh sb="0" eb="1">
      <t>シ</t>
    </rPh>
    <rPh sb="2" eb="3">
      <t>メイ</t>
    </rPh>
    <phoneticPr fontId="2"/>
  </si>
  <si>
    <t>*******</t>
    <phoneticPr fontId="2"/>
  </si>
  <si>
    <t>**********</t>
    <phoneticPr fontId="2"/>
  </si>
  <si>
    <t>*********</t>
    <phoneticPr fontId="2"/>
  </si>
  <si>
    <t>***********</t>
    <phoneticPr fontId="2"/>
  </si>
  <si>
    <t>機-2</t>
    <rPh sb="0" eb="1">
      <t>キ</t>
    </rPh>
    <phoneticPr fontId="2"/>
  </si>
  <si>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</si>
  <si>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t>時間計×単価</t>
    <rPh sb="0" eb="2">
      <t>ジカン</t>
    </rPh>
    <rPh sb="2" eb="3">
      <t>ケイ</t>
    </rPh>
    <rPh sb="4" eb="6">
      <t>タンカ</t>
    </rPh>
    <phoneticPr fontId="2"/>
  </si>
  <si>
    <t>差額</t>
    <rPh sb="0" eb="2">
      <t>サガク</t>
    </rPh>
    <phoneticPr fontId="2"/>
  </si>
  <si>
    <t>㈱********</t>
    <phoneticPr fontId="2"/>
  </si>
  <si>
    <t>9:30</t>
  </si>
  <si>
    <t>9:00</t>
  </si>
  <si>
    <t>10:15</t>
  </si>
  <si>
    <t>9:15</t>
  </si>
  <si>
    <t>***********</t>
    <phoneticPr fontId="2"/>
  </si>
  <si>
    <t>***********</t>
    <phoneticPr fontId="2"/>
  </si>
  <si>
    <t>***********</t>
    <phoneticPr fontId="2"/>
  </si>
  <si>
    <r>
      <rPr>
        <sz val="11"/>
        <rFont val="ＭＳ Ｐゴシック"/>
        <family val="3"/>
        <charset val="128"/>
      </rPr>
      <t>従事者氏名：</t>
    </r>
    <rPh sb="0" eb="3">
      <t>ジュウジシャ</t>
    </rPh>
    <rPh sb="3" eb="5">
      <t>シメイ</t>
    </rPh>
    <phoneticPr fontId="2"/>
  </si>
  <si>
    <r>
      <rPr>
        <sz val="11"/>
        <rFont val="ＭＳ Ｐゴシック"/>
        <family val="3"/>
        <charset val="128"/>
      </rPr>
      <t>時間単価：</t>
    </r>
    <phoneticPr fontId="2"/>
  </si>
  <si>
    <r>
      <rPr>
        <sz val="11"/>
        <rFont val="ＭＳ Ｐゴシック"/>
        <family val="3"/>
        <charset val="128"/>
      </rPr>
      <t>円</t>
    </r>
    <rPh sb="0" eb="1">
      <t>エン</t>
    </rPh>
    <phoneticPr fontId="2"/>
  </si>
  <si>
    <r>
      <rPr>
        <sz val="11"/>
        <rFont val="ＭＳ Ｐゴシック"/>
        <family val="3"/>
        <charset val="128"/>
      </rP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</si>
  <si>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r>
      <rPr>
        <sz val="11"/>
        <rFont val="ＭＳ Ｐゴシック"/>
        <family val="3"/>
        <charset val="128"/>
      </rPr>
      <t>様式第６－１号（別紙</t>
    </r>
    <r>
      <rPr>
        <sz val="11"/>
        <rFont val="Arial"/>
        <family val="2"/>
      </rPr>
      <t>5</t>
    </r>
    <r>
      <rPr>
        <sz val="11"/>
        <rFont val="ＭＳ Ｐゴシック"/>
        <family val="3"/>
        <charset val="128"/>
      </rPr>
      <t>）</t>
    </r>
    <rPh sb="0" eb="2">
      <t>ヨウシキ</t>
    </rPh>
    <rPh sb="6" eb="7">
      <t>ゴウ</t>
    </rPh>
    <rPh sb="8" eb="10">
      <t>ベッシ</t>
    </rPh>
    <phoneticPr fontId="2"/>
  </si>
  <si>
    <r>
      <rPr>
        <sz val="11"/>
        <rFont val="ＭＳ Ｐゴシック"/>
        <family val="3"/>
        <charset val="128"/>
      </rPr>
      <t>企</t>
    </r>
    <r>
      <rPr>
        <sz val="11"/>
        <rFont val="Arial"/>
        <family val="2"/>
      </rPr>
      <t xml:space="preserve">  </t>
    </r>
    <r>
      <rPr>
        <sz val="11"/>
        <rFont val="ＭＳ Ｐゴシック"/>
        <family val="3"/>
        <charset val="128"/>
      </rPr>
      <t>業</t>
    </r>
    <r>
      <rPr>
        <sz val="11"/>
        <rFont val="Arial"/>
        <family val="2"/>
      </rPr>
      <t xml:space="preserve">  </t>
    </r>
    <r>
      <rPr>
        <sz val="11"/>
        <rFont val="ＭＳ Ｐゴシック"/>
        <family val="3"/>
        <charset val="128"/>
      </rPr>
      <t>名</t>
    </r>
    <r>
      <rPr>
        <sz val="11"/>
        <rFont val="Arial"/>
        <family val="2"/>
      </rPr>
      <t xml:space="preserve">  </t>
    </r>
    <r>
      <rPr>
        <sz val="11"/>
        <rFont val="ＭＳ Ｐゴシック"/>
        <family val="3"/>
        <charset val="128"/>
      </rPr>
      <t>：</t>
    </r>
    <rPh sb="0" eb="1">
      <t>キ</t>
    </rPh>
    <rPh sb="3" eb="4">
      <t>ゴウ</t>
    </rPh>
    <rPh sb="6" eb="7">
      <t>メイ</t>
    </rPh>
    <phoneticPr fontId="2"/>
  </si>
  <si>
    <r>
      <rPr>
        <sz val="11"/>
        <color rgb="FFFF0000"/>
        <rFont val="ＭＳ Ｐゴシック"/>
        <family val="3"/>
        <charset val="128"/>
      </rPr>
      <t>㈱</t>
    </r>
    <r>
      <rPr>
        <sz val="11"/>
        <color rgb="FFFF0000"/>
        <rFont val="Arial"/>
        <family val="2"/>
      </rPr>
      <t>**************************</t>
    </r>
    <phoneticPr fontId="2"/>
  </si>
  <si>
    <r>
      <rPr>
        <sz val="11"/>
        <color rgb="FFFF0000"/>
        <rFont val="ＭＳ Ｐ明朝"/>
        <family val="1"/>
        <charset val="128"/>
      </rPr>
      <t>〇</t>
    </r>
    <phoneticPr fontId="2"/>
  </si>
  <si>
    <r>
      <rPr>
        <sz val="11"/>
        <color rgb="FFFF0000"/>
        <rFont val="ＭＳ Ｐ明朝"/>
        <family val="1"/>
        <charset val="128"/>
      </rPr>
      <t>日</t>
    </r>
    <rPh sb="0" eb="1">
      <t>ヒ</t>
    </rPh>
    <phoneticPr fontId="2"/>
  </si>
  <si>
    <r>
      <rPr>
        <sz val="11"/>
        <rFont val="ＭＳ Ｐ明朝"/>
        <family val="1"/>
        <charset val="128"/>
      </rPr>
      <t>時間</t>
    </r>
    <rPh sb="0" eb="2">
      <t>ジカン</t>
    </rPh>
    <phoneticPr fontId="2"/>
  </si>
  <si>
    <r>
      <rPr>
        <sz val="11"/>
        <rFont val="ＭＳ Ｐ明朝"/>
        <family val="1"/>
        <charset val="128"/>
      </rPr>
      <t>円</t>
    </r>
    <rPh sb="0" eb="1">
      <t>エン</t>
    </rPh>
    <phoneticPr fontId="2"/>
  </si>
  <si>
    <r>
      <rPr>
        <sz val="11"/>
        <color rgb="FFFF0000"/>
        <rFont val="ＭＳ Ｐゴシック"/>
        <family val="3"/>
        <charset val="128"/>
      </rPr>
      <t>全体構造設計</t>
    </r>
    <rPh sb="0" eb="2">
      <t>ゼンタイ</t>
    </rPh>
    <rPh sb="2" eb="4">
      <t>コウゾウ</t>
    </rPh>
    <rPh sb="4" eb="6">
      <t>セッケイ</t>
    </rPh>
    <phoneticPr fontId="2"/>
  </si>
  <si>
    <r>
      <rPr>
        <sz val="11"/>
        <color rgb="FFFF0000"/>
        <rFont val="ＭＳ Ｐゴシック"/>
        <family val="3"/>
        <charset val="128"/>
      </rPr>
      <t>使用部品選定検証</t>
    </r>
    <rPh sb="0" eb="2">
      <t>シヨウ</t>
    </rPh>
    <rPh sb="2" eb="4">
      <t>ブヒン</t>
    </rPh>
    <rPh sb="4" eb="6">
      <t>センテイ</t>
    </rPh>
    <rPh sb="6" eb="8">
      <t>ケンショウ</t>
    </rPh>
    <phoneticPr fontId="2"/>
  </si>
  <si>
    <r>
      <rPr>
        <sz val="11"/>
        <color rgb="FFFF0000"/>
        <rFont val="ＭＳ Ｐゴシック"/>
        <family val="3"/>
        <charset val="128"/>
      </rPr>
      <t>表面処理検証</t>
    </r>
    <rPh sb="0" eb="2">
      <t>ヒョウメン</t>
    </rPh>
    <rPh sb="2" eb="4">
      <t>ショリ</t>
    </rPh>
    <rPh sb="4" eb="6">
      <t>ケンショウ</t>
    </rPh>
    <phoneticPr fontId="2"/>
  </si>
  <si>
    <r>
      <rPr>
        <sz val="11"/>
        <color rgb="FFFF0000"/>
        <rFont val="ＭＳ Ｐゴシック"/>
        <family val="3"/>
        <charset val="128"/>
      </rPr>
      <t>回路動作実証実験</t>
    </r>
    <rPh sb="0" eb="2">
      <t>カイロ</t>
    </rPh>
    <rPh sb="2" eb="4">
      <t>ドウサ</t>
    </rPh>
    <rPh sb="4" eb="6">
      <t>ジッショウ</t>
    </rPh>
    <rPh sb="6" eb="8">
      <t>ジッケン</t>
    </rPh>
    <phoneticPr fontId="2"/>
  </si>
  <si>
    <r>
      <rPr>
        <sz val="11"/>
        <color rgb="FFFF0000"/>
        <rFont val="ＭＳ Ｐゴシック"/>
        <family val="3"/>
        <charset val="128"/>
      </rPr>
      <t>基盤動作評価</t>
    </r>
    <rPh sb="0" eb="2">
      <t>キバン</t>
    </rPh>
    <rPh sb="2" eb="4">
      <t>ドウサ</t>
    </rPh>
    <rPh sb="4" eb="6">
      <t>ヒョウカ</t>
    </rPh>
    <phoneticPr fontId="2"/>
  </si>
  <si>
    <r>
      <rPr>
        <sz val="11"/>
        <color rgb="FFFF0000"/>
        <rFont val="ＭＳ Ｐゴシック"/>
        <family val="3"/>
        <charset val="128"/>
      </rPr>
      <t>機能モデル評価</t>
    </r>
    <rPh sb="0" eb="2">
      <t>キノウ</t>
    </rPh>
    <rPh sb="5" eb="7">
      <t>ヒョウカ</t>
    </rPh>
    <phoneticPr fontId="2"/>
  </si>
  <si>
    <r>
      <rPr>
        <sz val="11"/>
        <color rgb="FFFF0000"/>
        <rFont val="ＭＳ Ｐ明朝"/>
        <family val="1"/>
        <charset val="128"/>
      </rPr>
      <t>システム要件定義</t>
    </r>
    <rPh sb="4" eb="6">
      <t>ヨウケン</t>
    </rPh>
    <rPh sb="6" eb="8">
      <t>テイギ</t>
    </rPh>
    <phoneticPr fontId="6"/>
  </si>
  <si>
    <r>
      <rPr>
        <sz val="11"/>
        <color rgb="FFFF0000"/>
        <rFont val="ＭＳ Ｐ明朝"/>
        <family val="1"/>
        <charset val="128"/>
      </rPr>
      <t>システム方式設計</t>
    </r>
    <rPh sb="4" eb="6">
      <t>ホウシキ</t>
    </rPh>
    <rPh sb="6" eb="8">
      <t>セッケイ</t>
    </rPh>
    <phoneticPr fontId="6"/>
  </si>
  <si>
    <r>
      <rPr>
        <sz val="11"/>
        <color rgb="FFFF0000"/>
        <rFont val="ＭＳ Ｐ明朝"/>
        <family val="1"/>
        <charset val="128"/>
      </rPr>
      <t>ソフトウェア設計</t>
    </r>
    <rPh sb="6" eb="8">
      <t>セッケイ</t>
    </rPh>
    <phoneticPr fontId="6"/>
  </si>
  <si>
    <r>
      <rPr>
        <sz val="11"/>
        <color rgb="FFFF0000"/>
        <rFont val="ＭＳ Ｐ明朝"/>
        <family val="1"/>
        <charset val="128"/>
      </rPr>
      <t>プログラミング</t>
    </r>
  </si>
  <si>
    <r>
      <rPr>
        <sz val="11"/>
        <color rgb="FFFF0000"/>
        <rFont val="ＭＳ Ｐ明朝"/>
        <family val="1"/>
        <charset val="128"/>
      </rPr>
      <t>システムテスト</t>
    </r>
  </si>
  <si>
    <r>
      <rPr>
        <sz val="11"/>
        <color rgb="FFFF0000"/>
        <rFont val="ＭＳ Ｐ明朝"/>
        <family val="1"/>
        <charset val="128"/>
      </rPr>
      <t>運用テスト</t>
    </r>
    <rPh sb="0" eb="2">
      <t>ウンヨウ</t>
    </rPh>
    <phoneticPr fontId="6"/>
  </si>
  <si>
    <r>
      <rPr>
        <sz val="11"/>
        <rFont val="ＭＳ Ｐ明朝"/>
        <family val="1"/>
        <charset val="128"/>
      </rPr>
      <t>日</t>
    </r>
    <rPh sb="0" eb="1">
      <t>ヒ</t>
    </rPh>
    <phoneticPr fontId="2"/>
  </si>
  <si>
    <r>
      <rPr>
        <sz val="11"/>
        <rFont val="ＭＳ Ｐ明朝"/>
        <family val="1"/>
        <charset val="128"/>
      </rPr>
      <t>　月合計</t>
    </r>
    <rPh sb="1" eb="2">
      <t>ツキ</t>
    </rPh>
    <rPh sb="2" eb="4">
      <t>ゴウケイ</t>
    </rPh>
    <phoneticPr fontId="2"/>
  </si>
  <si>
    <r>
      <t>10</t>
    </r>
    <r>
      <rPr>
        <sz val="12"/>
        <color rgb="FFFF0000"/>
        <rFont val="ＭＳ Ｐ明朝"/>
        <family val="1"/>
        <charset val="128"/>
      </rPr>
      <t>：</t>
    </r>
    <r>
      <rPr>
        <sz val="12"/>
        <color rgb="FFFF0000"/>
        <rFont val="Times New Roman"/>
        <family val="1"/>
      </rPr>
      <t>00</t>
    </r>
  </si>
  <si>
    <r>
      <t>13</t>
    </r>
    <r>
      <rPr>
        <sz val="12"/>
        <color rgb="FFFF0000"/>
        <rFont val="ＭＳ Ｐ明朝"/>
        <family val="1"/>
        <charset val="128"/>
      </rPr>
      <t>：</t>
    </r>
    <r>
      <rPr>
        <sz val="12"/>
        <color rgb="FFFF0000"/>
        <rFont val="Times New Roman"/>
        <family val="1"/>
      </rPr>
      <t>00</t>
    </r>
    <phoneticPr fontId="2"/>
  </si>
  <si>
    <r>
      <rPr>
        <sz val="11"/>
        <color indexed="8"/>
        <rFont val="ＭＳ Ｐゴシック"/>
        <family val="3"/>
        <charset val="128"/>
      </rPr>
      <t>様式第６－１号（別紙</t>
    </r>
    <r>
      <rPr>
        <sz val="11"/>
        <color indexed="8"/>
        <rFont val="Arial"/>
        <family val="2"/>
      </rPr>
      <t>4</t>
    </r>
    <r>
      <rPr>
        <sz val="11"/>
        <color indexed="8"/>
        <rFont val="ＭＳ Ｐゴシック"/>
        <family val="3"/>
        <charset val="128"/>
      </rPr>
      <t>）</t>
    </r>
    <phoneticPr fontId="2"/>
  </si>
  <si>
    <r>
      <rPr>
        <sz val="11"/>
        <color indexed="8"/>
        <rFont val="ＭＳ Ｐゴシック"/>
        <family val="3"/>
        <charset val="128"/>
      </rPr>
      <t>年　月</t>
    </r>
    <rPh sb="0" eb="1">
      <t>ネン</t>
    </rPh>
    <rPh sb="2" eb="3">
      <t>ガツ</t>
    </rPh>
    <phoneticPr fontId="2"/>
  </si>
  <si>
    <r>
      <rPr>
        <sz val="11"/>
        <color indexed="8"/>
        <rFont val="ＭＳ Ｐゴシック"/>
        <family val="3"/>
        <charset val="128"/>
      </rPr>
      <t xml:space="preserve">総支給額
</t>
    </r>
    <r>
      <rPr>
        <sz val="11"/>
        <color indexed="8"/>
        <rFont val="Arial"/>
        <family val="2"/>
      </rPr>
      <t>(</t>
    </r>
    <r>
      <rPr>
        <sz val="11"/>
        <color indexed="8"/>
        <rFont val="ＭＳ Ｐゴシック"/>
        <family val="3"/>
        <charset val="128"/>
      </rPr>
      <t>円</t>
    </r>
    <r>
      <rPr>
        <sz val="11"/>
        <color indexed="8"/>
        <rFont val="Arial"/>
        <family val="2"/>
      </rPr>
      <t xml:space="preserve">)
</t>
    </r>
    <r>
      <rPr>
        <b/>
        <sz val="11"/>
        <color indexed="8"/>
        <rFont val="Arial"/>
        <family val="2"/>
      </rPr>
      <t>(A)</t>
    </r>
    <rPh sb="0" eb="1">
      <t>ソウ</t>
    </rPh>
    <rPh sb="1" eb="3">
      <t>シキュウ</t>
    </rPh>
    <rPh sb="3" eb="4">
      <t>ガク</t>
    </rPh>
    <rPh sb="6" eb="7">
      <t>エン</t>
    </rPh>
    <phoneticPr fontId="2"/>
  </si>
  <si>
    <r>
      <rPr>
        <sz val="11"/>
        <color indexed="8"/>
        <rFont val="ＭＳ Ｐゴシック"/>
        <family val="3"/>
        <charset val="128"/>
      </rPr>
      <t xml:space="preserve">人件費単価
</t>
    </r>
    <r>
      <rPr>
        <sz val="11"/>
        <color indexed="8"/>
        <rFont val="Arial"/>
        <family val="2"/>
      </rPr>
      <t>(</t>
    </r>
    <r>
      <rPr>
        <sz val="11"/>
        <color indexed="8"/>
        <rFont val="ＭＳ Ｐゴシック"/>
        <family val="3"/>
        <charset val="128"/>
      </rPr>
      <t>円</t>
    </r>
    <r>
      <rPr>
        <sz val="11"/>
        <color indexed="8"/>
        <rFont val="Arial"/>
        <family val="2"/>
      </rPr>
      <t xml:space="preserve">)
</t>
    </r>
    <r>
      <rPr>
        <b/>
        <sz val="11"/>
        <color indexed="8"/>
        <rFont val="Arial"/>
        <family val="2"/>
      </rPr>
      <t xml:space="preserve">(B) </t>
    </r>
    <rPh sb="0" eb="3">
      <t>ジンケンヒ</t>
    </rPh>
    <rPh sb="3" eb="5">
      <t>タンカ</t>
    </rPh>
    <rPh sb="7" eb="8">
      <t>エン</t>
    </rPh>
    <phoneticPr fontId="2"/>
  </si>
  <si>
    <r>
      <rPr>
        <sz val="11"/>
        <color indexed="8"/>
        <rFont val="ＭＳ Ｐゴシック"/>
        <family val="3"/>
        <charset val="128"/>
      </rPr>
      <t xml:space="preserve">従事時間
</t>
    </r>
    <r>
      <rPr>
        <sz val="11"/>
        <color indexed="8"/>
        <rFont val="Arial"/>
        <family val="2"/>
      </rPr>
      <t>(</t>
    </r>
    <r>
      <rPr>
        <sz val="11"/>
        <color indexed="8"/>
        <rFont val="ＭＳ Ｐゴシック"/>
        <family val="3"/>
        <charset val="128"/>
      </rPr>
      <t>時間</t>
    </r>
    <r>
      <rPr>
        <sz val="11"/>
        <color indexed="8"/>
        <rFont val="Arial"/>
        <family val="2"/>
      </rPr>
      <t xml:space="preserve">)
</t>
    </r>
    <r>
      <rPr>
        <b/>
        <sz val="11"/>
        <color indexed="8"/>
        <rFont val="Arial"/>
        <family val="2"/>
      </rPr>
      <t xml:space="preserve">(C) </t>
    </r>
    <rPh sb="0" eb="2">
      <t>ジュウジ</t>
    </rPh>
    <rPh sb="2" eb="4">
      <t>ジカン</t>
    </rPh>
    <rPh sb="6" eb="8">
      <t>ジカン</t>
    </rPh>
    <phoneticPr fontId="2"/>
  </si>
  <si>
    <r>
      <rPr>
        <sz val="11"/>
        <color indexed="8"/>
        <rFont val="ＭＳ Ｐゴシック"/>
        <family val="3"/>
        <charset val="128"/>
      </rPr>
      <t>算定額</t>
    </r>
    <r>
      <rPr>
        <b/>
        <sz val="11"/>
        <color indexed="8"/>
        <rFont val="Arial"/>
        <family val="2"/>
      </rPr>
      <t xml:space="preserve">
(D)=(B)X(C)</t>
    </r>
    <rPh sb="0" eb="2">
      <t>サンテイ</t>
    </rPh>
    <rPh sb="2" eb="3">
      <t>ガク</t>
    </rPh>
    <phoneticPr fontId="2"/>
  </si>
  <si>
    <r>
      <rPr>
        <sz val="11"/>
        <color indexed="8"/>
        <rFont val="ＭＳ Ｐゴシック"/>
        <family val="3"/>
        <charset val="128"/>
      </rPr>
      <t>助成対象経費</t>
    </r>
    <r>
      <rPr>
        <sz val="11"/>
        <color indexed="8"/>
        <rFont val="Arial"/>
        <family val="2"/>
      </rPr>
      <t>(</t>
    </r>
    <r>
      <rPr>
        <sz val="11"/>
        <color indexed="8"/>
        <rFont val="ＭＳ Ｐゴシック"/>
        <family val="3"/>
        <charset val="128"/>
      </rPr>
      <t>円</t>
    </r>
    <r>
      <rPr>
        <sz val="11"/>
        <color indexed="8"/>
        <rFont val="Arial"/>
        <family val="2"/>
      </rPr>
      <t xml:space="preserve">)
</t>
    </r>
    <r>
      <rPr>
        <b/>
        <sz val="11"/>
        <color indexed="8"/>
        <rFont val="Arial"/>
        <family val="2"/>
      </rPr>
      <t>(A)</t>
    </r>
    <r>
      <rPr>
        <b/>
        <sz val="11"/>
        <color indexed="8"/>
        <rFont val="ＭＳ Ｐゴシック"/>
        <family val="3"/>
        <charset val="128"/>
      </rPr>
      <t>を上限とする</t>
    </r>
    <rPh sb="0" eb="2">
      <t>ジョセイ</t>
    </rPh>
    <rPh sb="2" eb="4">
      <t>タイショウ</t>
    </rPh>
    <rPh sb="4" eb="6">
      <t>ケイヒ</t>
    </rPh>
    <rPh sb="14" eb="16">
      <t>ジョウゲン</t>
    </rPh>
    <phoneticPr fontId="2"/>
  </si>
  <si>
    <r>
      <rPr>
        <sz val="11"/>
        <color indexed="8"/>
        <rFont val="ＭＳ Ｐ明朝"/>
        <family val="1"/>
        <charset val="128"/>
      </rPr>
      <t>年</t>
    </r>
    <rPh sb="0" eb="1">
      <t>ネン</t>
    </rPh>
    <phoneticPr fontId="2"/>
  </si>
  <si>
    <r>
      <rPr>
        <sz val="11"/>
        <color indexed="8"/>
        <rFont val="ＭＳ Ｐ明朝"/>
        <family val="1"/>
        <charset val="128"/>
      </rPr>
      <t>月</t>
    </r>
    <rPh sb="0" eb="1">
      <t>ツキ</t>
    </rPh>
    <phoneticPr fontId="2"/>
  </si>
  <si>
    <r>
      <rPr>
        <sz val="11"/>
        <color indexed="8"/>
        <rFont val="ＭＳ Ｐ明朝"/>
        <family val="1"/>
        <charset val="128"/>
      </rPr>
      <t>申請</t>
    </r>
    <rPh sb="0" eb="2">
      <t>シンセイ</t>
    </rPh>
    <phoneticPr fontId="2"/>
  </si>
  <si>
    <r>
      <rPr>
        <sz val="11"/>
        <color indexed="8"/>
        <rFont val="ＭＳ Ｐ明朝"/>
        <family val="1"/>
        <charset val="128"/>
      </rPr>
      <t>公社確認</t>
    </r>
    <rPh sb="0" eb="2">
      <t>コウシャ</t>
    </rPh>
    <rPh sb="2" eb="4">
      <t>カクニン</t>
    </rPh>
    <phoneticPr fontId="2"/>
  </si>
  <si>
    <r>
      <rPr>
        <sz val="11"/>
        <color indexed="8"/>
        <rFont val="ＭＳ Ｐ明朝"/>
        <family val="1"/>
        <charset val="128"/>
      </rPr>
      <t>合　　計</t>
    </r>
    <rPh sb="0" eb="1">
      <t>ゴウ</t>
    </rPh>
    <rPh sb="3" eb="4">
      <t>ケイ</t>
    </rPh>
    <phoneticPr fontId="2"/>
  </si>
  <si>
    <r>
      <rPr>
        <sz val="11"/>
        <rFont val="ＭＳ Ｐゴシック"/>
        <family val="3"/>
        <charset val="128"/>
      </rPr>
      <t>様式第６－１号（別紙</t>
    </r>
    <r>
      <rPr>
        <sz val="11"/>
        <rFont val="Arial"/>
        <family val="2"/>
      </rPr>
      <t>3</t>
    </r>
    <r>
      <rPr>
        <sz val="11"/>
        <rFont val="ＭＳ Ｐゴシック"/>
        <family val="3"/>
        <charset val="128"/>
      </rPr>
      <t>）</t>
    </r>
    <rPh sb="0" eb="2">
      <t>ヨウシキ</t>
    </rPh>
    <rPh sb="6" eb="7">
      <t>ゴウ</t>
    </rPh>
    <rPh sb="8" eb="10">
      <t>ベッシ</t>
    </rPh>
    <phoneticPr fontId="2"/>
  </si>
  <si>
    <r>
      <rPr>
        <sz val="16"/>
        <rFont val="ＭＳ Ｐゴシック"/>
        <family val="3"/>
        <charset val="128"/>
      </rPr>
      <t>直接人件費総括表　当期（第　　期）遂行状況報告</t>
    </r>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</si>
  <si>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r>
      <rPr>
        <sz val="14"/>
        <rFont val="ＭＳ Ｐゴシック"/>
        <family val="3"/>
        <charset val="128"/>
      </rPr>
      <t>（令和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t>
    </r>
    <rPh sb="1" eb="3">
      <t>レイワ</t>
    </rPh>
    <rPh sb="5" eb="6">
      <t>ネン</t>
    </rPh>
    <rPh sb="8" eb="9">
      <t>ツキ</t>
    </rPh>
    <rPh sb="11" eb="12">
      <t>ヒ</t>
    </rPh>
    <rPh sb="13" eb="15">
      <t>レイワ</t>
    </rPh>
    <rPh sb="17" eb="18">
      <t>ネン</t>
    </rPh>
    <rPh sb="20" eb="21">
      <t>ツキ</t>
    </rPh>
    <rPh sb="23" eb="24">
      <t>ヒ</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</si>
  <si>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2" eb="3">
      <t>ゴウ</t>
    </rPh>
    <rPh sb="4" eb="5">
      <t>メイ</t>
    </rPh>
    <phoneticPr fontId="2"/>
  </si>
  <si>
    <r>
      <rPr>
        <sz val="14"/>
        <color rgb="FFFF0000"/>
        <rFont val="ＭＳ Ｐゴシック"/>
        <family val="3"/>
        <charset val="128"/>
      </rPr>
      <t>㈱＊＊＊＊＊＊＊＊</t>
    </r>
    <phoneticPr fontId="2"/>
  </si>
  <si>
    <r>
      <rPr>
        <sz val="12"/>
        <rFont val="ＭＳ Ｐ明朝"/>
        <family val="1"/>
        <charset val="128"/>
      </rPr>
      <t>従事者の氏名</t>
    </r>
    <rPh sb="0" eb="3">
      <t>ジュウジシャ</t>
    </rPh>
    <rPh sb="4" eb="6">
      <t>シメイ</t>
    </rPh>
    <phoneticPr fontId="2"/>
  </si>
  <si>
    <r>
      <rPr>
        <sz val="12"/>
        <rFont val="ＭＳ Ｐ明朝"/>
        <family val="1"/>
        <charset val="128"/>
      </rPr>
      <t>延時間数
（Ⅰ）</t>
    </r>
    <rPh sb="0" eb="1">
      <t>ノ</t>
    </rPh>
    <rPh sb="1" eb="3">
      <t>ジカン</t>
    </rPh>
    <rPh sb="3" eb="4">
      <t>スウ</t>
    </rPh>
    <phoneticPr fontId="2"/>
  </si>
  <si>
    <r>
      <rPr>
        <sz val="12"/>
        <rFont val="ＭＳ Ｐ明朝"/>
        <family val="1"/>
        <charset val="128"/>
      </rPr>
      <t>時間単価
（Ⅱ）</t>
    </r>
    <rPh sb="0" eb="2">
      <t>ジカン</t>
    </rPh>
    <rPh sb="2" eb="4">
      <t>タンカ</t>
    </rPh>
    <phoneticPr fontId="2"/>
  </si>
  <si>
    <r>
      <rPr>
        <sz val="12"/>
        <rFont val="ＭＳ Ｐ明朝"/>
        <family val="1"/>
        <charset val="128"/>
      </rPr>
      <t>作業開始～作業終了</t>
    </r>
    <rPh sb="0" eb="2">
      <t>サギョウ</t>
    </rPh>
    <rPh sb="2" eb="4">
      <t>カイシ</t>
    </rPh>
    <rPh sb="5" eb="7">
      <t>サギョウ</t>
    </rPh>
    <rPh sb="7" eb="9">
      <t>シュウリョウ</t>
    </rPh>
    <phoneticPr fontId="2"/>
  </si>
  <si>
    <r>
      <rPr>
        <sz val="12"/>
        <rFont val="ＭＳ Ｐゴシック"/>
        <family val="3"/>
        <charset val="128"/>
      </rPr>
      <t>備考</t>
    </r>
    <rPh sb="0" eb="2">
      <t>ビコウ</t>
    </rPh>
    <phoneticPr fontId="2"/>
  </si>
  <si>
    <r>
      <rPr>
        <sz val="11"/>
        <color rgb="FFFF0000"/>
        <rFont val="ＭＳ Ｐ明朝"/>
        <family val="1"/>
        <charset val="128"/>
      </rPr>
      <t>時間</t>
    </r>
    <rPh sb="0" eb="2">
      <t>ジカン</t>
    </rPh>
    <phoneticPr fontId="2"/>
  </si>
  <si>
    <r>
      <rPr>
        <sz val="11"/>
        <color rgb="FFFF0000"/>
        <rFont val="ＭＳ Ｐ明朝"/>
        <family val="1"/>
        <charset val="128"/>
      </rPr>
      <t>円</t>
    </r>
    <rPh sb="0" eb="1">
      <t>エン</t>
    </rPh>
    <phoneticPr fontId="2"/>
  </si>
  <si>
    <r>
      <rPr>
        <sz val="11"/>
        <color rgb="FFFF0000"/>
        <rFont val="ＭＳ Ｐ明朝"/>
        <family val="1"/>
        <charset val="128"/>
      </rPr>
      <t>年</t>
    </r>
    <rPh sb="0" eb="1">
      <t>ネン</t>
    </rPh>
    <phoneticPr fontId="2"/>
  </si>
  <si>
    <r>
      <rPr>
        <sz val="11"/>
        <color rgb="FFFF0000"/>
        <rFont val="ＭＳ Ｐ明朝"/>
        <family val="1"/>
        <charset val="128"/>
      </rPr>
      <t>月</t>
    </r>
    <rPh sb="0" eb="1">
      <t>ツキ</t>
    </rPh>
    <phoneticPr fontId="2"/>
  </si>
  <si>
    <r>
      <rPr>
        <sz val="11"/>
        <color rgb="FFFF0000"/>
        <rFont val="ＭＳ Ｐ明朝"/>
        <family val="1"/>
        <charset val="128"/>
      </rPr>
      <t>～</t>
    </r>
    <phoneticPr fontId="2"/>
  </si>
  <si>
    <r>
      <rPr>
        <sz val="12"/>
        <rFont val="ＭＳ Ｐ明朝"/>
        <family val="1"/>
        <charset val="128"/>
      </rPr>
      <t>時間給の合計
（Ⅰ）</t>
    </r>
    <r>
      <rPr>
        <sz val="12"/>
        <rFont val="Times New Roman"/>
        <family val="1"/>
      </rPr>
      <t>×</t>
    </r>
    <r>
      <rPr>
        <sz val="12"/>
        <rFont val="ＭＳ Ｐ明朝"/>
        <family val="1"/>
        <charset val="128"/>
      </rPr>
      <t>（Ⅱ）</t>
    </r>
    <rPh sb="0" eb="2">
      <t>ジカン</t>
    </rPh>
    <rPh sb="2" eb="3">
      <t>キュウ</t>
    </rPh>
    <rPh sb="4" eb="6">
      <t>ゴウケイ</t>
    </rPh>
    <phoneticPr fontId="2"/>
  </si>
  <si>
    <r>
      <rPr>
        <sz val="18"/>
        <rFont val="ＭＳ Ｐゴシック"/>
        <family val="3"/>
        <charset val="128"/>
      </rPr>
      <t>経費区分別支払明細表　当期（第　　期）遂行状況報告</t>
    </r>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</si>
  <si>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r>
      <rPr>
        <sz val="14"/>
        <color rgb="FFFF0000"/>
        <rFont val="ＭＳ Ｐゴシック"/>
        <family val="3"/>
        <charset val="128"/>
      </rPr>
      <t>機械装置・工具器具費</t>
    </r>
    <rPh sb="0" eb="2">
      <t>キカイ</t>
    </rPh>
    <rPh sb="2" eb="4">
      <t>ソウチ</t>
    </rPh>
    <rPh sb="5" eb="7">
      <t>コウグ</t>
    </rPh>
    <rPh sb="7" eb="9">
      <t>キグ</t>
    </rPh>
    <rPh sb="9" eb="10">
      <t>ヒ</t>
    </rPh>
    <phoneticPr fontId="2"/>
  </si>
  <si>
    <r>
      <rPr>
        <sz val="14"/>
        <rFont val="ＭＳ Ｐゴシック"/>
        <family val="3"/>
        <charset val="128"/>
      </rPr>
      <t>様式第６－１号（別紙</t>
    </r>
    <r>
      <rPr>
        <sz val="14"/>
        <rFont val="Arial"/>
        <family val="2"/>
      </rPr>
      <t>2-1</t>
    </r>
    <r>
      <rPr>
        <sz val="14"/>
        <rFont val="ＭＳ Ｐゴシック"/>
        <family val="3"/>
        <charset val="128"/>
      </rPr>
      <t>）</t>
    </r>
    <rPh sb="0" eb="2">
      <t>ヨウシキ</t>
    </rPh>
    <rPh sb="2" eb="3">
      <t>ダイ</t>
    </rPh>
    <rPh sb="6" eb="7">
      <t>ゴウ</t>
    </rPh>
    <rPh sb="8" eb="10">
      <t>ベッシ</t>
    </rPh>
    <phoneticPr fontId="2"/>
  </si>
  <si>
    <r>
      <rPr>
        <sz val="14"/>
        <rFont val="ＭＳ Ｐゴシック"/>
        <family val="3"/>
        <charset val="128"/>
      </rPr>
      <t>企</t>
    </r>
    <r>
      <rPr>
        <sz val="14"/>
        <rFont val="Arial"/>
        <family val="2"/>
      </rPr>
      <t xml:space="preserve">  </t>
    </r>
    <r>
      <rPr>
        <sz val="14"/>
        <rFont val="ＭＳ Ｐゴシック"/>
        <family val="3"/>
        <charset val="128"/>
      </rPr>
      <t>業</t>
    </r>
    <r>
      <rPr>
        <sz val="14"/>
        <rFont val="Arial"/>
        <family val="2"/>
      </rPr>
      <t xml:space="preserve">  </t>
    </r>
    <r>
      <rPr>
        <sz val="14"/>
        <rFont val="ＭＳ Ｐゴシック"/>
        <family val="3"/>
        <charset val="128"/>
      </rPr>
      <t>名</t>
    </r>
    <r>
      <rPr>
        <sz val="14"/>
        <rFont val="Arial"/>
        <family val="2"/>
      </rPr>
      <t xml:space="preserve">  </t>
    </r>
    <r>
      <rPr>
        <sz val="14"/>
        <rFont val="ＭＳ Ｐゴシック"/>
        <family val="3"/>
        <charset val="128"/>
      </rPr>
      <t>：</t>
    </r>
    <rPh sb="0" eb="1">
      <t>キ</t>
    </rPh>
    <rPh sb="3" eb="4">
      <t>ゴウ</t>
    </rPh>
    <rPh sb="6" eb="7">
      <t>メイ</t>
    </rPh>
    <phoneticPr fontId="2"/>
  </si>
  <si>
    <r>
      <t xml:space="preserve"> </t>
    </r>
    <r>
      <rPr>
        <sz val="14"/>
        <rFont val="ＭＳ Ｐゴシック"/>
        <family val="3"/>
        <charset val="128"/>
      </rPr>
      <t>経費名</t>
    </r>
    <r>
      <rPr>
        <sz val="14"/>
        <rFont val="Arial"/>
        <family val="2"/>
      </rPr>
      <t xml:space="preserve">  </t>
    </r>
    <r>
      <rPr>
        <sz val="14"/>
        <rFont val="ＭＳ Ｐゴシック"/>
        <family val="3"/>
        <charset val="128"/>
      </rPr>
      <t>：</t>
    </r>
    <rPh sb="1" eb="3">
      <t>ケイヒ</t>
    </rPh>
    <rPh sb="3" eb="4">
      <t>メイ</t>
    </rPh>
    <phoneticPr fontId="2"/>
  </si>
  <si>
    <r>
      <rPr>
        <sz val="14"/>
        <color rgb="FFFF0000"/>
        <rFont val="ＭＳ Ｐ明朝"/>
        <family val="1"/>
        <charset val="128"/>
      </rPr>
      <t>画像寸法測定器</t>
    </r>
    <rPh sb="0" eb="2">
      <t>ガゾウ</t>
    </rPh>
    <rPh sb="2" eb="4">
      <t>スンポウ</t>
    </rPh>
    <rPh sb="4" eb="7">
      <t>ソクテイキ</t>
    </rPh>
    <phoneticPr fontId="2"/>
  </si>
  <si>
    <r>
      <rPr>
        <sz val="14"/>
        <rFont val="ＭＳ Ｐ明朝"/>
        <family val="1"/>
        <charset val="128"/>
      </rPr>
      <t>小　　　計</t>
    </r>
    <rPh sb="0" eb="1">
      <t>ショウ</t>
    </rPh>
    <rPh sb="4" eb="5">
      <t>ケイ</t>
    </rPh>
    <phoneticPr fontId="2"/>
  </si>
  <si>
    <r>
      <t>[</t>
    </r>
    <r>
      <rPr>
        <sz val="14"/>
        <rFont val="ＭＳ Ｐ明朝"/>
        <family val="1"/>
        <charset val="128"/>
      </rPr>
      <t>備考</t>
    </r>
    <r>
      <rPr>
        <sz val="14"/>
        <rFont val="Times New Roman"/>
        <family val="1"/>
      </rPr>
      <t>]</t>
    </r>
    <rPh sb="1" eb="3">
      <t>ビコウ</t>
    </rPh>
    <phoneticPr fontId="2"/>
  </si>
  <si>
    <r>
      <rPr>
        <sz val="14"/>
        <rFont val="ＭＳ Ｐ明朝"/>
        <family val="1"/>
        <charset val="128"/>
      </rPr>
      <t>合　　　計</t>
    </r>
    <rPh sb="0" eb="1">
      <t>ゴウ</t>
    </rPh>
    <rPh sb="4" eb="5">
      <t>ケイ</t>
    </rPh>
    <phoneticPr fontId="2"/>
  </si>
  <si>
    <r>
      <rPr>
        <sz val="12"/>
        <rFont val="ＭＳ Ｐゴシック"/>
        <family val="3"/>
        <charset val="128"/>
      </rPr>
      <t>（注）</t>
    </r>
    <rPh sb="1" eb="2">
      <t>チュウ</t>
    </rPh>
    <phoneticPr fontId="2"/>
  </si>
  <si>
    <r>
      <rPr>
        <sz val="12"/>
        <rFont val="ＭＳ Ｐゴシック"/>
        <family val="3"/>
        <charset val="128"/>
      </rPr>
      <t>（例）　　原－１、委－１、など</t>
    </r>
    <rPh sb="1" eb="2">
      <t>レイ</t>
    </rPh>
    <rPh sb="5" eb="6">
      <t>ハラ</t>
    </rPh>
    <rPh sb="9" eb="10">
      <t>イ</t>
    </rPh>
    <phoneticPr fontId="2"/>
  </si>
  <si>
    <r>
      <t xml:space="preserve">1 </t>
    </r>
    <r>
      <rPr>
        <sz val="12"/>
        <rFont val="ＭＳ Ｐゴシック"/>
        <family val="3"/>
        <charset val="128"/>
      </rPr>
      <t>経費区分別に一連番号を付し、領収書類にも同一番号を記入し、企業ごと、支払ごと、支払日順に記入してください。</t>
    </r>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</si>
  <si>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r>
      <t xml:space="preserve">2 </t>
    </r>
    <r>
      <rPr>
        <sz val="12"/>
        <rFont val="ＭＳ Ｐゴシック"/>
        <family val="3"/>
        <charset val="128"/>
      </rPr>
      <t>消費税等対象外経費欄（Ｂ）は、消費税及び運送料、諸経費などの間接経費で、助成対象外経費を記入してください。</t>
    </r>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</si>
  <si>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r>
      <t xml:space="preserve">3 </t>
    </r>
    <r>
      <rPr>
        <sz val="12"/>
        <rFont val="ＭＳ Ｐゴシック"/>
        <family val="3"/>
        <charset val="128"/>
      </rPr>
      <t>年月日は、</t>
    </r>
    <r>
      <rPr>
        <b/>
        <sz val="12"/>
        <rFont val="ＭＳ Ｐゴシック"/>
        <family val="3"/>
        <charset val="128"/>
      </rPr>
      <t>「</t>
    </r>
    <r>
      <rPr>
        <b/>
        <sz val="12"/>
        <rFont val="Arial"/>
        <family val="2"/>
      </rPr>
      <t xml:space="preserve">  .  .  </t>
    </r>
    <r>
      <rPr>
        <b/>
        <sz val="12"/>
        <rFont val="ＭＳ Ｐゴシック"/>
        <family val="3"/>
        <charset val="128"/>
      </rPr>
      <t>」</t>
    </r>
    <r>
      <rPr>
        <sz val="12"/>
        <rFont val="ＭＳ Ｐゴシック"/>
        <family val="3"/>
        <charset val="128"/>
      </rPr>
      <t>のように記入してください。　</t>
    </r>
    <phoneticPr fontId="2"/>
  </si>
  <si>
    <r>
      <t xml:space="preserve">4 </t>
    </r>
    <r>
      <rPr>
        <sz val="12"/>
        <rFont val="ＭＳ Ｐゴシック"/>
        <family val="3"/>
        <charset val="128"/>
      </rPr>
      <t>必要に応じ、行を挿入してください。</t>
    </r>
    <rPh sb="2" eb="4">
      <t>ヒツヨウ</t>
    </rPh>
    <rPh sb="5" eb="6">
      <t>オウ</t>
    </rPh>
    <rPh sb="8" eb="9">
      <t>ギョウ</t>
    </rPh>
    <rPh sb="10" eb="12">
      <t>ソウニュウ</t>
    </rPh>
    <phoneticPr fontId="2"/>
  </si>
  <si>
    <r>
      <rPr>
        <sz val="14"/>
        <color rgb="FFFF0000"/>
        <rFont val="ＭＳ Ｐゴシック"/>
        <family val="3"/>
        <charset val="128"/>
      </rPr>
      <t>企業名</t>
    </r>
    <rPh sb="0" eb="2">
      <t>キギョウ</t>
    </rPh>
    <rPh sb="2" eb="3">
      <t>メイ</t>
    </rPh>
    <phoneticPr fontId="2"/>
  </si>
  <si>
    <r>
      <rPr>
        <sz val="14"/>
        <color rgb="FFFF0000"/>
        <rFont val="ＭＳ Ｐゴシック"/>
        <family val="3"/>
        <charset val="128"/>
      </rPr>
      <t>：</t>
    </r>
    <phoneticPr fontId="2"/>
  </si>
  <si>
    <r>
      <rPr>
        <sz val="12"/>
        <rFont val="ＭＳ Ｐゴシック"/>
        <family val="3"/>
        <charset val="128"/>
      </rPr>
      <t>（単位：円）</t>
    </r>
    <rPh sb="1" eb="3">
      <t>タンイ</t>
    </rPh>
    <rPh sb="4" eb="5">
      <t>エン</t>
    </rPh>
    <phoneticPr fontId="2"/>
  </si>
  <si>
    <r>
      <rPr>
        <sz val="14"/>
        <rFont val="ＭＳ Ｐゴシック"/>
        <family val="3"/>
        <charset val="128"/>
      </rPr>
      <t>経費
区分</t>
    </r>
    <rPh sb="0" eb="2">
      <t>ケイヒ</t>
    </rPh>
    <rPh sb="3" eb="5">
      <t>クブン</t>
    </rPh>
    <phoneticPr fontId="2"/>
  </si>
  <si>
    <r>
      <rPr>
        <sz val="14"/>
        <rFont val="ＭＳ Ｐゴシック"/>
        <family val="3"/>
        <charset val="128"/>
      </rPr>
      <t>経　費</t>
    </r>
    <rPh sb="0" eb="1">
      <t>キョウ</t>
    </rPh>
    <rPh sb="2" eb="3">
      <t>ヒ</t>
    </rPh>
    <phoneticPr fontId="2"/>
  </si>
  <si>
    <r>
      <rPr>
        <sz val="14"/>
        <rFont val="ＭＳ Ｐゴシック"/>
        <family val="3"/>
        <charset val="128"/>
      </rPr>
      <t>備考</t>
    </r>
    <rPh sb="0" eb="2">
      <t>ビコウ</t>
    </rPh>
    <phoneticPr fontId="2"/>
  </si>
  <si>
    <r>
      <rPr>
        <sz val="14"/>
        <rFont val="ＭＳ Ｐゴシック"/>
        <family val="3"/>
        <charset val="128"/>
      </rPr>
      <t>様式第６－１号</t>
    </r>
    <r>
      <rPr>
        <sz val="14"/>
        <rFont val="Arial"/>
        <family val="2"/>
      </rPr>
      <t>(</t>
    </r>
    <r>
      <rPr>
        <sz val="14"/>
        <rFont val="ＭＳ Ｐゴシック"/>
        <family val="3"/>
        <charset val="128"/>
      </rPr>
      <t>別紙</t>
    </r>
    <r>
      <rPr>
        <sz val="14"/>
        <rFont val="Arial"/>
        <family val="2"/>
      </rPr>
      <t>1-1</t>
    </r>
    <r>
      <rPr>
        <sz val="14"/>
        <rFont val="ＭＳ Ｐゴシック"/>
        <family val="3"/>
        <charset val="128"/>
      </rPr>
      <t>）</t>
    </r>
    <rPh sb="0" eb="2">
      <t>ヨウシキ</t>
    </rPh>
    <rPh sb="2" eb="3">
      <t>ダイ</t>
    </rPh>
    <rPh sb="6" eb="7">
      <t>ゴウ</t>
    </rPh>
    <rPh sb="8" eb="10">
      <t>ベッシ</t>
    </rPh>
    <phoneticPr fontId="2"/>
  </si>
  <si>
    <r>
      <rPr>
        <sz val="18"/>
        <rFont val="ＭＳ Ｐゴシック"/>
        <family val="3"/>
        <charset val="128"/>
      </rPr>
      <t>支払総括表　当期（第　　期）遂行状況報告</t>
    </r>
    <r>
      <rPr>
        <sz val="18"/>
        <rFont val="Arial"/>
        <family val="2"/>
      </rPr>
      <t xml:space="preserve"> </t>
    </r>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</si>
  <si>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r>
      <rPr>
        <sz val="14"/>
        <color rgb="FFFF0000"/>
        <rFont val="ＭＳ Ｐゴシック"/>
        <family val="3"/>
        <charset val="128"/>
      </rPr>
      <t>㈱</t>
    </r>
    <r>
      <rPr>
        <sz val="14"/>
        <color rgb="FFFF0000"/>
        <rFont val="Arial"/>
        <family val="2"/>
      </rPr>
      <t>************</t>
    </r>
    <phoneticPr fontId="2"/>
  </si>
  <si>
    <r>
      <rPr>
        <sz val="14"/>
        <rFont val="ＭＳ Ｐゴシック"/>
        <family val="3"/>
        <charset val="128"/>
      </rPr>
      <t>助成事業に要する経費（</t>
    </r>
    <r>
      <rPr>
        <sz val="14"/>
        <rFont val="Arial"/>
        <family val="2"/>
      </rPr>
      <t>A+B</t>
    </r>
    <r>
      <rPr>
        <sz val="14"/>
        <rFont val="ＭＳ Ｐゴシック"/>
        <family val="3"/>
        <charset val="128"/>
      </rPr>
      <t>）</t>
    </r>
    <rPh sb="0" eb="2">
      <t>ジョセイ</t>
    </rPh>
    <rPh sb="2" eb="4">
      <t>ジギョウ</t>
    </rPh>
    <rPh sb="5" eb="6">
      <t>ヨウ</t>
    </rPh>
    <rPh sb="8" eb="10">
      <t>ケイヒ</t>
    </rPh>
    <phoneticPr fontId="2"/>
  </si>
  <si>
    <t>消費税等対象外経費
（B）</t>
    <rPh sb="0" eb="4">
      <t>ショウヒゼイナド</t>
    </rPh>
    <rPh sb="4" eb="7">
      <t>タイショウガイ</t>
    </rPh>
    <rPh sb="7" eb="9">
      <t>ケイヒ</t>
    </rPh>
    <phoneticPr fontId="2"/>
  </si>
  <si>
    <t>助成対象経費
（A）</t>
    <rPh sb="0" eb="2">
      <t>ジョセイ</t>
    </rPh>
    <rPh sb="2" eb="4">
      <t>タイショウ</t>
    </rPh>
    <rPh sb="4" eb="6">
      <t>ケイヒ</t>
    </rPh>
    <phoneticPr fontId="2"/>
  </si>
  <si>
    <r>
      <t>R</t>
    </r>
    <r>
      <rPr>
        <sz val="12.5"/>
        <color rgb="FFFF0000"/>
        <rFont val="ＭＳ Ｐ明朝"/>
        <family val="1"/>
        <charset val="128"/>
      </rPr>
      <t>〇</t>
    </r>
    <r>
      <rPr>
        <sz val="12.5"/>
        <color rgb="FFFF0000"/>
        <rFont val="Times New Roman"/>
        <family val="1"/>
      </rPr>
      <t>.</t>
    </r>
    <r>
      <rPr>
        <sz val="12.5"/>
        <color rgb="FFFF0000"/>
        <rFont val="ＭＳ Ｐ明朝"/>
        <family val="1"/>
        <charset val="128"/>
      </rPr>
      <t>〇.〇</t>
    </r>
    <phoneticPr fontId="2"/>
  </si>
  <si>
    <t>202X</t>
  </si>
  <si>
    <t>202X</t>
    <phoneticPr fontId="2"/>
  </si>
  <si>
    <r>
      <rPr>
        <b/>
        <sz val="16"/>
        <rFont val="ＭＳ Ｐゴシック"/>
        <family val="3"/>
        <charset val="128"/>
      </rPr>
      <t>作　業　日　報　兼　直　接　人　件　費　個　別　明　細　表　</t>
    </r>
    <r>
      <rPr>
        <b/>
        <sz val="16"/>
        <color rgb="FFFF0000"/>
        <rFont val="ＭＳ Ｐゴシック"/>
        <family val="3"/>
        <charset val="128"/>
      </rPr>
      <t>（</t>
    </r>
    <r>
      <rPr>
        <b/>
        <sz val="16"/>
        <color rgb="FFFF0000"/>
        <rFont val="Arial"/>
        <family val="2"/>
      </rPr>
      <t>202X</t>
    </r>
    <r>
      <rPr>
        <b/>
        <sz val="16"/>
        <color rgb="FFFF0000"/>
        <rFont val="ＭＳ Ｐゴシック"/>
        <family val="3"/>
        <charset val="128"/>
      </rPr>
      <t>年</t>
    </r>
    <r>
      <rPr>
        <b/>
        <sz val="16"/>
        <color rgb="FFFF0000"/>
        <rFont val="Arial"/>
        <family val="2"/>
      </rPr>
      <t xml:space="preserve"> </t>
    </r>
    <r>
      <rPr>
        <b/>
        <sz val="16"/>
        <color rgb="FFFF0000"/>
        <rFont val="ＭＳ Ｐゴシック"/>
        <family val="3"/>
        <charset val="128"/>
      </rPr>
      <t>〇月分）</t>
    </r>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8" eb="40">
      <t>ガツブン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</si>
</sst>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69"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5"/>
      <color indexed="8"/>
      <name val="ＭＳ Ｐ明朝"/>
      <family val="1"/>
      <charset val="128"/>
    </font>
    <font>
      <sz val="12"/>
      <name val="ＭＳ Ｐ明朝"/>
      <family val="1"/>
      <charset val="128"/>
    </font>
    <font>
      <b/>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b/>
      <sz val="14"/>
      <name val="ＭＳ Ｐ明朝"/>
      <family val="1"/>
      <charset val="128"/>
    </font>
    <font>
      <sz val="11"/>
      <color theme="3"/>
      <name val="ＭＳ 明朝"/>
      <family val="1"/>
      <charset val="128"/>
    </font>
    <font>
      <sz val="14"/>
      <color rgb="FFFF0000"/>
      <name val="ＭＳ Ｐゴシック"/>
      <family val="3"/>
      <charset val="128"/>
    </font>
    <font>
      <sz val="11"/>
      <color rgb="FFFF0000"/>
      <name val="ＭＳ Ｐ明朝"/>
      <family val="1"/>
      <charset val="128"/>
    </font>
    <font>
      <sz val="12"/>
      <color rgb="FFFF0000"/>
      <name val="ＭＳ Ｐ明朝"/>
      <family val="1"/>
      <charset val="128"/>
    </font>
    <font>
      <sz val="11"/>
      <color rgb="FFFF0000"/>
      <name val="ＭＳ Ｐゴシック"/>
      <family val="3"/>
      <charset val="128"/>
    </font>
    <font>
      <sz val="12"/>
      <color theme="1"/>
      <name val="ＭＳ 明朝"/>
      <family val="1"/>
      <charset val="128"/>
    </font>
    <font>
      <sz val="14"/>
      <color rgb="FFFF0000"/>
      <name val="ＭＳ Ｐ明朝"/>
      <family val="1"/>
      <charset val="128"/>
    </font>
    <font>
      <b/>
      <sz val="16"/>
      <color rgb="FFFF0000"/>
      <name val="ＭＳ Ｐゴシック"/>
      <family val="3"/>
      <charset val="128"/>
    </font>
    <font>
      <sz val="11"/>
      <name val="Arial"/>
      <family val="2"/>
    </font>
    <font>
      <b/>
      <sz val="14"/>
      <name val="Arial"/>
      <family val="2"/>
    </font>
    <font>
      <b/>
      <sz val="16"/>
      <name val="Arial"/>
      <family val="2"/>
    </font>
    <font>
      <b/>
      <sz val="16"/>
      <color rgb="FFFF0000"/>
      <name val="Arial"/>
      <family val="2"/>
    </font>
    <font>
      <sz val="11"/>
      <color rgb="FFFF0000"/>
      <name val="Arial"/>
      <family val="2"/>
    </font>
    <font>
      <sz val="14"/>
      <color rgb="FFFF0000"/>
      <name val="Arial"/>
      <family val="2"/>
    </font>
    <font>
      <sz val="11"/>
      <color rgb="FFFF0000"/>
      <name val="Times New Roman"/>
      <family val="1"/>
    </font>
    <font>
      <sz val="12"/>
      <color rgb="FFFF0000"/>
      <name val="Times New Roman"/>
      <family val="1"/>
    </font>
    <font>
      <sz val="11"/>
      <name val="Times New Roman"/>
      <family val="1"/>
    </font>
    <font>
      <sz val="12"/>
      <name val="Times New Roman"/>
      <family val="1"/>
    </font>
    <font>
      <b/>
      <sz val="12"/>
      <name val="Times New Roman"/>
      <family val="1"/>
    </font>
    <font>
      <sz val="11"/>
      <color indexed="8"/>
      <name val="Arial"/>
      <family val="2"/>
    </font>
    <font>
      <b/>
      <sz val="11"/>
      <color indexed="8"/>
      <name val="Arial"/>
      <family val="2"/>
    </font>
    <font>
      <b/>
      <sz val="11"/>
      <color indexed="8"/>
      <name val="ＭＳ Ｐゴシック"/>
      <family val="3"/>
      <charset val="128"/>
    </font>
    <font>
      <sz val="11"/>
      <color indexed="8"/>
      <name val="Times New Roman"/>
      <family val="1"/>
    </font>
    <font>
      <b/>
      <sz val="11"/>
      <color indexed="8"/>
      <name val="Times New Roman"/>
      <family val="1"/>
    </font>
    <font>
      <sz val="16"/>
      <name val="Arial"/>
      <family val="2"/>
    </font>
    <font>
      <sz val="14"/>
      <name val="Arial"/>
      <family val="2"/>
    </font>
    <font>
      <u/>
      <sz val="11"/>
      <name val="Arial"/>
      <family val="2"/>
    </font>
    <font>
      <sz val="14"/>
      <color rgb="FFFF0000"/>
      <name val="Times New Roman"/>
      <family val="1"/>
    </font>
    <font>
      <sz val="14"/>
      <name val="Times New Roman"/>
      <family val="1"/>
    </font>
    <font>
      <sz val="18"/>
      <name val="Arial"/>
      <family val="2"/>
    </font>
    <font>
      <u/>
      <sz val="14"/>
      <name val="Arial"/>
      <family val="2"/>
    </font>
    <font>
      <b/>
      <sz val="14"/>
      <name val="Times New Roman"/>
      <family val="1"/>
    </font>
    <font>
      <sz val="12"/>
      <name val="Arial"/>
      <family val="2"/>
    </font>
    <font>
      <b/>
      <sz val="12"/>
      <name val="Arial"/>
      <family val="2"/>
    </font>
    <font>
      <sz val="16"/>
      <name val="Times New Roman"/>
      <family val="1"/>
    </font>
    <font>
      <sz val="16"/>
      <color rgb="FFFF0000"/>
      <name val="Times New Roman"/>
      <family val="1"/>
    </font>
    <font>
      <b/>
      <sz val="16"/>
      <color rgb="FFFF0000"/>
      <name val="Times New Roman"/>
      <family val="1"/>
    </font>
    <font>
      <sz val="12.5"/>
      <color rgb="FFFF0000"/>
      <name val="Times New Roman"/>
      <family val="1"/>
    </font>
    <font>
      <sz val="12.5"/>
      <color rgb="FFFF0000"/>
      <name val="ＭＳ Ｐ明朝"/>
      <family val="1"/>
      <charset val="128"/>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6" fillId="0" borderId="0">
      <alignment vertical="center"/>
    </xf>
    <xf numFmtId="38" fontId="6" fillId="0" borderId="0" applyFont="0" applyFill="0" applyBorder="0" applyAlignment="0" applyProtection="0"/>
  </cellStyleXfs>
  <cellXfs count="424">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0" xfId="0" applyFont="1" applyFill="1" applyBorder="1" applyAlignment="1">
      <alignment vertical="center"/>
    </xf>
    <xf numFmtId="0" fontId="3" fillId="0" borderId="0" xfId="0" applyFont="1" applyAlignment="1">
      <alignment horizontal="center" vertical="center"/>
    </xf>
    <xf numFmtId="0" fontId="4" fillId="0" borderId="6" xfId="0" applyFont="1" applyFill="1" applyBorder="1" applyAlignment="1">
      <alignment horizontal="center"/>
    </xf>
    <xf numFmtId="0" fontId="4" fillId="0" borderId="0"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0" xfId="0" applyFont="1" applyBorder="1"/>
    <xf numFmtId="0" fontId="3" fillId="0" borderId="0" xfId="0" applyFont="1" applyBorder="1"/>
    <xf numFmtId="0" fontId="4" fillId="0" borderId="1" xfId="0" applyFont="1" applyFill="1" applyBorder="1" applyAlignment="1">
      <alignment horizontal="center"/>
    </xf>
    <xf numFmtId="0" fontId="4" fillId="0" borderId="2" xfId="0" applyFont="1" applyFill="1" applyBorder="1" applyAlignment="1">
      <alignment horizontal="center"/>
    </xf>
    <xf numFmtId="0" fontId="4" fillId="0" borderId="10" xfId="0" applyFont="1" applyFill="1" applyBorder="1" applyAlignment="1">
      <alignment horizontal="center" vertical="top"/>
    </xf>
    <xf numFmtId="0" fontId="4" fillId="0" borderId="11" xfId="0" applyFont="1" applyFill="1" applyBorder="1" applyAlignment="1">
      <alignment horizontal="center" vertical="top"/>
    </xf>
    <xf numFmtId="0" fontId="4" fillId="0" borderId="12" xfId="0" applyFont="1" applyFill="1" applyBorder="1" applyAlignment="1">
      <alignment horizontal="center" vertical="top"/>
    </xf>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0" fillId="0" borderId="13" xfId="0" applyBorder="1" applyAlignment="1">
      <alignment vertical="center"/>
    </xf>
    <xf numFmtId="0" fontId="13" fillId="0" borderId="0" xfId="0" applyFont="1"/>
    <xf numFmtId="0" fontId="0" fillId="0" borderId="0" xfId="0" applyAlignment="1"/>
    <xf numFmtId="0" fontId="6" fillId="0" borderId="0" xfId="0" applyFont="1" applyAlignment="1">
      <alignment vertical="center"/>
    </xf>
    <xf numFmtId="178" fontId="16" fillId="0" borderId="0" xfId="2" applyNumberFormat="1" applyFont="1">
      <alignment vertical="center"/>
    </xf>
    <xf numFmtId="178" fontId="16" fillId="0" borderId="0" xfId="2" applyNumberFormat="1" applyFont="1" applyProtection="1">
      <alignment vertical="center"/>
    </xf>
    <xf numFmtId="178" fontId="18" fillId="0" borderId="8" xfId="2" applyNumberFormat="1" applyFont="1" applyBorder="1" applyAlignment="1" applyProtection="1">
      <alignment vertical="center" shrinkToFit="1"/>
    </xf>
    <xf numFmtId="178" fontId="19" fillId="0" borderId="8" xfId="2" applyNumberFormat="1" applyFont="1" applyBorder="1" applyAlignment="1" applyProtection="1">
      <alignment vertical="center" shrinkToFit="1"/>
    </xf>
    <xf numFmtId="178" fontId="16" fillId="0" borderId="0" xfId="2" applyNumberFormat="1" applyFont="1" applyAlignment="1" applyProtection="1">
      <alignment horizontal="center" vertical="center"/>
    </xf>
    <xf numFmtId="178" fontId="16" fillId="0" borderId="14" xfId="2" applyNumberFormat="1" applyBorder="1" applyAlignment="1" applyProtection="1">
      <alignment horizontal="center" vertical="center" wrapText="1"/>
    </xf>
    <xf numFmtId="178" fontId="16" fillId="0" borderId="0" xfId="2" applyNumberFormat="1" applyFont="1" applyAlignment="1">
      <alignment horizontal="center" vertical="center"/>
    </xf>
    <xf numFmtId="178" fontId="16" fillId="0" borderId="0" xfId="2" applyNumberFormat="1" applyFont="1" applyAlignment="1" applyProtection="1">
      <alignment vertical="center" wrapText="1"/>
    </xf>
    <xf numFmtId="0" fontId="20" fillId="0" borderId="14" xfId="2" applyFont="1" applyBorder="1" applyAlignment="1" applyProtection="1">
      <alignment horizontal="center" vertical="center"/>
    </xf>
    <xf numFmtId="0" fontId="20" fillId="0" borderId="14" xfId="2" applyFont="1" applyBorder="1" applyAlignment="1" applyProtection="1">
      <alignment horizontal="left" vertical="center"/>
    </xf>
    <xf numFmtId="178" fontId="16" fillId="0" borderId="0" xfId="2" applyNumberFormat="1" applyFont="1" applyAlignment="1">
      <alignment vertical="center" wrapText="1"/>
    </xf>
    <xf numFmtId="3" fontId="20" fillId="0" borderId="14" xfId="2" applyNumberFormat="1" applyFont="1" applyBorder="1" applyAlignment="1" applyProtection="1">
      <alignment horizontal="center" vertical="center"/>
    </xf>
    <xf numFmtId="180" fontId="20" fillId="0" borderId="14" xfId="2" applyNumberFormat="1" applyFont="1" applyBorder="1" applyAlignment="1" applyProtection="1">
      <alignment horizontal="center" vertical="center"/>
    </xf>
    <xf numFmtId="178" fontId="16" fillId="0" borderId="0" xfId="2" applyNumberFormat="1" applyFont="1" applyAlignment="1" applyProtection="1">
      <alignment horizontal="right" vertical="center" shrinkToFit="1"/>
    </xf>
    <xf numFmtId="178" fontId="16" fillId="0" borderId="0" xfId="2" applyNumberFormat="1" applyFont="1" applyAlignment="1" applyProtection="1">
      <alignment vertical="center" shrinkToFit="1"/>
    </xf>
    <xf numFmtId="3" fontId="20" fillId="0" borderId="14" xfId="2" applyNumberFormat="1" applyFont="1" applyFill="1" applyBorder="1" applyAlignment="1" applyProtection="1">
      <alignment horizontal="center" vertical="center"/>
    </xf>
    <xf numFmtId="180" fontId="20" fillId="0" borderId="14" xfId="2" applyNumberFormat="1" applyFont="1" applyFill="1" applyBorder="1" applyAlignment="1" applyProtection="1">
      <alignment horizontal="center" vertical="center"/>
    </xf>
    <xf numFmtId="0" fontId="16" fillId="0" borderId="14" xfId="2" applyBorder="1" applyProtection="1">
      <alignment vertical="center"/>
    </xf>
    <xf numFmtId="178" fontId="16" fillId="0" borderId="0" xfId="2" applyNumberFormat="1" applyFont="1" applyAlignment="1">
      <alignment horizontal="right" vertical="center" shrinkToFit="1"/>
    </xf>
    <xf numFmtId="178" fontId="16" fillId="0" borderId="0" xfId="2" applyNumberFormat="1" applyFont="1" applyAlignment="1">
      <alignment vertical="center" shrinkToFit="1"/>
    </xf>
    <xf numFmtId="178" fontId="17" fillId="0" borderId="0" xfId="2" applyNumberFormat="1" applyFont="1" applyAlignment="1">
      <alignment vertical="center" shrinkToFit="1"/>
    </xf>
    <xf numFmtId="178" fontId="17" fillId="0" borderId="0" xfId="2" applyNumberFormat="1" applyFont="1" applyAlignment="1">
      <alignment vertical="center"/>
    </xf>
    <xf numFmtId="178" fontId="16" fillId="0" borderId="0" xfId="2" applyNumberFormat="1" applyFont="1" applyAlignment="1">
      <alignment vertical="center"/>
    </xf>
    <xf numFmtId="0" fontId="9" fillId="0" borderId="16"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xf numFmtId="0" fontId="30" fillId="0" borderId="0" xfId="0" applyFont="1" applyAlignment="1">
      <alignment vertical="center"/>
    </xf>
    <xf numFmtId="0" fontId="3" fillId="0" borderId="19" xfId="0" applyFont="1" applyBorder="1" applyAlignment="1">
      <alignment horizontal="distributed" vertical="center" shrinkToFit="1"/>
    </xf>
    <xf numFmtId="0" fontId="21" fillId="0" borderId="24" xfId="0" applyFont="1" applyBorder="1" applyAlignment="1">
      <alignment horizontal="left" vertical="center" justifyLastLine="1"/>
    </xf>
    <xf numFmtId="0" fontId="21" fillId="0" borderId="2" xfId="0" applyFont="1" applyBorder="1" applyAlignment="1">
      <alignment horizontal="left" vertical="center"/>
    </xf>
    <xf numFmtId="0" fontId="21" fillId="0" borderId="25" xfId="0" applyFont="1" applyBorder="1" applyAlignment="1">
      <alignment horizontal="left" vertical="center"/>
    </xf>
    <xf numFmtId="0" fontId="21" fillId="0" borderId="5" xfId="0" applyFont="1" applyBorder="1" applyAlignment="1">
      <alignment horizontal="left" vertical="center"/>
    </xf>
    <xf numFmtId="0" fontId="15" fillId="0" borderId="0" xfId="0" applyFont="1" applyBorder="1" applyAlignment="1">
      <alignment horizontal="center"/>
    </xf>
    <xf numFmtId="0" fontId="3" fillId="0" borderId="0" xfId="0" applyFont="1" applyBorder="1" applyAlignment="1">
      <alignment horizontal="center" vertical="center"/>
    </xf>
    <xf numFmtId="0" fontId="21" fillId="0" borderId="0" xfId="0" applyFont="1" applyBorder="1" applyAlignment="1">
      <alignment horizontal="center" vertical="center"/>
    </xf>
    <xf numFmtId="0" fontId="21" fillId="0" borderId="0" xfId="0" applyFont="1" applyBorder="1" applyAlignment="1">
      <alignment horizontal="left" vertical="center"/>
    </xf>
    <xf numFmtId="0" fontId="21" fillId="0" borderId="0" xfId="0" applyFont="1" applyAlignment="1">
      <alignment horizontal="right"/>
    </xf>
    <xf numFmtId="0" fontId="3" fillId="0" borderId="18" xfId="0" applyFont="1" applyBorder="1" applyAlignment="1">
      <alignment vertical="center"/>
    </xf>
    <xf numFmtId="0" fontId="3" fillId="0" borderId="18" xfId="0" applyFont="1" applyBorder="1" applyAlignment="1">
      <alignment horizontal="center" vertical="center"/>
    </xf>
    <xf numFmtId="0" fontId="3" fillId="0" borderId="26" xfId="0" applyFont="1" applyBorder="1" applyAlignment="1">
      <alignment vertical="center"/>
    </xf>
    <xf numFmtId="0" fontId="3" fillId="0" borderId="27" xfId="0" applyFont="1" applyBorder="1" applyAlignment="1">
      <alignment vertical="center"/>
    </xf>
    <xf numFmtId="0" fontId="3" fillId="0" borderId="28" xfId="0" applyFont="1" applyBorder="1" applyAlignment="1">
      <alignment vertical="center"/>
    </xf>
    <xf numFmtId="32" fontId="3" fillId="0" borderId="0" xfId="0" applyNumberFormat="1" applyFont="1" applyAlignment="1">
      <alignment vertical="center"/>
    </xf>
    <xf numFmtId="38" fontId="3" fillId="0" borderId="0" xfId="0" applyNumberFormat="1" applyFont="1" applyAlignment="1">
      <alignment vertical="center"/>
    </xf>
    <xf numFmtId="178" fontId="4" fillId="0" borderId="14" xfId="0" applyNumberFormat="1" applyFont="1" applyBorder="1" applyAlignment="1">
      <alignment vertical="center"/>
    </xf>
    <xf numFmtId="178" fontId="4" fillId="0" borderId="15" xfId="0" applyNumberFormat="1" applyFont="1" applyBorder="1" applyAlignment="1">
      <alignment vertical="center"/>
    </xf>
    <xf numFmtId="0" fontId="3" fillId="0" borderId="30" xfId="0" applyFont="1" applyBorder="1" applyAlignment="1">
      <alignment vertical="center"/>
    </xf>
    <xf numFmtId="0" fontId="3" fillId="0" borderId="18" xfId="0" applyNumberFormat="1" applyFont="1" applyBorder="1" applyAlignment="1">
      <alignment horizontal="right" vertical="center"/>
    </xf>
    <xf numFmtId="0" fontId="3" fillId="0" borderId="18" xfId="0" applyNumberFormat="1" applyFont="1" applyBorder="1" applyAlignment="1">
      <alignment horizontal="center" vertical="center"/>
    </xf>
    <xf numFmtId="0" fontId="3" fillId="0" borderId="15" xfId="0" applyNumberFormat="1" applyFont="1" applyBorder="1" applyAlignment="1">
      <alignment horizontal="right" vertical="center"/>
    </xf>
    <xf numFmtId="56" fontId="3" fillId="0" borderId="0" xfId="0" applyNumberFormat="1" applyFont="1" applyBorder="1" applyAlignment="1">
      <alignment horizontal="center" vertical="center"/>
    </xf>
    <xf numFmtId="0" fontId="3" fillId="0" borderId="0" xfId="0" applyNumberFormat="1" applyFont="1" applyBorder="1" applyAlignment="1">
      <alignment horizontal="center" vertical="center"/>
    </xf>
    <xf numFmtId="177" fontId="22" fillId="0" borderId="0" xfId="0" applyNumberFormat="1" applyFont="1" applyBorder="1" applyAlignment="1">
      <alignment horizontal="center" vertical="center"/>
    </xf>
    <xf numFmtId="38" fontId="22" fillId="0" borderId="0" xfId="1" applyFont="1" applyBorder="1" applyAlignment="1">
      <alignment horizontal="right" vertical="center"/>
    </xf>
    <xf numFmtId="0" fontId="3" fillId="0" borderId="0" xfId="0" applyFont="1" applyBorder="1" applyAlignment="1">
      <alignment horizontal="left" vertical="center"/>
    </xf>
    <xf numFmtId="0" fontId="3" fillId="0" borderId="0" xfId="0" applyFont="1" applyBorder="1" applyAlignment="1">
      <alignment vertical="center" wrapText="1"/>
    </xf>
    <xf numFmtId="0" fontId="3" fillId="0" borderId="0" xfId="0" applyFont="1" applyAlignment="1">
      <alignment vertical="center" wrapText="1"/>
    </xf>
    <xf numFmtId="181" fontId="0" fillId="0" borderId="0" xfId="0" applyNumberFormat="1" applyAlignment="1">
      <alignment vertical="center"/>
    </xf>
    <xf numFmtId="0" fontId="23" fillId="0" borderId="34" xfId="0" applyFont="1" applyBorder="1" applyAlignment="1">
      <alignment horizontal="center" vertical="center"/>
    </xf>
    <xf numFmtId="38" fontId="3" fillId="0" borderId="0" xfId="1" applyFont="1" applyAlignment="1">
      <alignment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3" fillId="0" borderId="37" xfId="0" applyFont="1" applyBorder="1" applyAlignment="1">
      <alignment vertical="center"/>
    </xf>
    <xf numFmtId="178" fontId="27" fillId="0" borderId="8" xfId="2" applyNumberFormat="1" applyFont="1" applyBorder="1" applyAlignment="1" applyProtection="1">
      <alignment horizontal="center" vertical="center"/>
    </xf>
    <xf numFmtId="178" fontId="19" fillId="0" borderId="0" xfId="2" applyNumberFormat="1" applyFont="1" applyBorder="1" applyAlignment="1" applyProtection="1">
      <alignment vertical="center" shrinkToFit="1"/>
    </xf>
    <xf numFmtId="183" fontId="21" fillId="0" borderId="15" xfId="1" applyNumberFormat="1" applyFont="1" applyBorder="1" applyAlignment="1">
      <alignment horizontal="right" vertical="center"/>
    </xf>
    <xf numFmtId="0" fontId="0" fillId="0" borderId="14" xfId="0" applyBorder="1" applyAlignment="1">
      <alignment vertical="center"/>
    </xf>
    <xf numFmtId="49" fontId="4" fillId="0" borderId="50" xfId="0" applyNumberFormat="1" applyFont="1" applyBorder="1" applyAlignment="1">
      <alignment vertical="center"/>
    </xf>
    <xf numFmtId="49" fontId="4" fillId="0" borderId="51" xfId="0" applyNumberFormat="1" applyFont="1" applyBorder="1" applyAlignment="1">
      <alignment vertical="center"/>
    </xf>
    <xf numFmtId="49" fontId="29" fillId="0" borderId="52" xfId="0" applyNumberFormat="1" applyFont="1" applyBorder="1" applyAlignment="1">
      <alignment vertical="center"/>
    </xf>
    <xf numFmtId="178" fontId="3" fillId="0" borderId="0" xfId="0" applyNumberFormat="1" applyFont="1" applyAlignment="1">
      <alignment vertical="center"/>
    </xf>
    <xf numFmtId="49" fontId="4" fillId="0" borderId="57" xfId="0" applyNumberFormat="1" applyFont="1" applyBorder="1" applyAlignment="1">
      <alignment vertical="center"/>
    </xf>
    <xf numFmtId="0" fontId="21" fillId="0" borderId="58" xfId="0" applyFont="1" applyBorder="1" applyAlignment="1">
      <alignment vertical="center" shrinkToFit="1"/>
    </xf>
    <xf numFmtId="0" fontId="3" fillId="0" borderId="0" xfId="0" applyFont="1" applyAlignment="1">
      <alignment horizontal="right" vertical="center"/>
    </xf>
    <xf numFmtId="0" fontId="34" fillId="0" borderId="0" xfId="0" applyNumberFormat="1" applyFont="1" applyAlignment="1">
      <alignment vertical="center"/>
    </xf>
    <xf numFmtId="0" fontId="33" fillId="0" borderId="88" xfId="0" applyFont="1" applyBorder="1" applyAlignment="1">
      <alignment vertical="center" shrinkToFit="1"/>
    </xf>
    <xf numFmtId="0" fontId="32" fillId="0" borderId="19" xfId="0" applyFont="1" applyBorder="1" applyAlignment="1">
      <alignment horizontal="distributed" vertical="center" shrinkToFit="1"/>
    </xf>
    <xf numFmtId="0" fontId="33" fillId="0" borderId="58" xfId="0" applyFont="1" applyBorder="1" applyAlignment="1">
      <alignment vertical="center" shrinkToFit="1"/>
    </xf>
    <xf numFmtId="0" fontId="38" fillId="0" borderId="0" xfId="0" applyFont="1" applyAlignment="1">
      <alignment vertical="center"/>
    </xf>
    <xf numFmtId="0" fontId="39" fillId="0" borderId="0" xfId="0" applyFont="1" applyAlignment="1">
      <alignment horizontal="left" vertical="center"/>
    </xf>
    <xf numFmtId="0" fontId="40" fillId="0" borderId="0" xfId="0" applyFont="1" applyAlignment="1">
      <alignment horizontal="center" vertical="center"/>
    </xf>
    <xf numFmtId="0" fontId="38" fillId="0" borderId="0" xfId="0" applyFont="1" applyBorder="1" applyAlignment="1">
      <alignment horizontal="left" vertical="center"/>
    </xf>
    <xf numFmtId="0" fontId="38" fillId="0" borderId="0" xfId="0" applyFont="1" applyAlignment="1">
      <alignment vertical="center" wrapText="1"/>
    </xf>
    <xf numFmtId="38" fontId="38" fillId="0" borderId="18" xfId="3" applyFont="1" applyBorder="1" applyAlignment="1">
      <alignment vertical="center"/>
    </xf>
    <xf numFmtId="0" fontId="38" fillId="0" borderId="0" xfId="0" applyFont="1" applyAlignment="1"/>
    <xf numFmtId="0" fontId="44" fillId="0" borderId="30" xfId="0" applyNumberFormat="1" applyFont="1" applyBorder="1" applyAlignment="1">
      <alignment horizontal="center" vertical="center"/>
    </xf>
    <xf numFmtId="56" fontId="44" fillId="0" borderId="18" xfId="0" applyNumberFormat="1" applyFont="1" applyBorder="1" applyAlignment="1">
      <alignment horizontal="center" vertical="center"/>
    </xf>
    <xf numFmtId="56" fontId="44" fillId="0" borderId="31" xfId="0" applyNumberFormat="1" applyFont="1" applyBorder="1" applyAlignment="1">
      <alignment horizontal="center" vertical="center"/>
    </xf>
    <xf numFmtId="49" fontId="45" fillId="0" borderId="34" xfId="0" applyNumberFormat="1" applyFont="1" applyFill="1" applyBorder="1" applyAlignment="1">
      <alignment horizontal="center" vertical="center"/>
    </xf>
    <xf numFmtId="181" fontId="45" fillId="0" borderId="35" xfId="0" applyNumberFormat="1" applyFont="1" applyFill="1" applyBorder="1" applyAlignment="1">
      <alignment horizontal="center" vertical="center"/>
    </xf>
    <xf numFmtId="176" fontId="46" fillId="4" borderId="36" xfId="0" applyNumberFormat="1" applyFont="1" applyFill="1" applyBorder="1" applyAlignment="1">
      <alignment horizontal="center" vertical="center"/>
    </xf>
    <xf numFmtId="179" fontId="47" fillId="4" borderId="34" xfId="0" applyNumberFormat="1" applyFont="1" applyFill="1" applyBorder="1" applyAlignment="1">
      <alignment horizontal="right" vertical="center"/>
    </xf>
    <xf numFmtId="176" fontId="46" fillId="4" borderId="31" xfId="0" applyNumberFormat="1" applyFont="1" applyFill="1" applyBorder="1" applyAlignment="1">
      <alignment horizontal="left" vertical="center" shrinkToFit="1"/>
    </xf>
    <xf numFmtId="38" fontId="46" fillId="4" borderId="15" xfId="3" applyFont="1" applyFill="1" applyBorder="1" applyAlignment="1">
      <alignment horizontal="right" vertical="center"/>
    </xf>
    <xf numFmtId="0" fontId="46" fillId="4" borderId="13" xfId="0" applyFont="1" applyFill="1" applyBorder="1" applyAlignment="1">
      <alignment horizontal="left" vertical="center" shrinkToFit="1"/>
    </xf>
    <xf numFmtId="0" fontId="46" fillId="0" borderId="30" xfId="0" applyNumberFormat="1" applyFont="1" applyBorder="1" applyAlignment="1">
      <alignment horizontal="center" vertical="center"/>
    </xf>
    <xf numFmtId="56" fontId="46" fillId="0" borderId="18" xfId="0" applyNumberFormat="1" applyFont="1" applyBorder="1" applyAlignment="1">
      <alignment horizontal="center" vertical="center"/>
    </xf>
    <xf numFmtId="56" fontId="46" fillId="0" borderId="31" xfId="0" applyNumberFormat="1" applyFont="1" applyBorder="1" applyAlignment="1">
      <alignment horizontal="center" vertical="center"/>
    </xf>
    <xf numFmtId="49" fontId="47" fillId="0" borderId="34" xfId="0" applyNumberFormat="1" applyFont="1" applyFill="1" applyBorder="1" applyAlignment="1">
      <alignment horizontal="center" vertical="center"/>
    </xf>
    <xf numFmtId="181" fontId="47" fillId="0" borderId="35" xfId="0" applyNumberFormat="1" applyFont="1" applyFill="1" applyBorder="1" applyAlignment="1">
      <alignment horizontal="center" vertical="center"/>
    </xf>
    <xf numFmtId="176" fontId="46" fillId="4" borderId="59" xfId="0" applyNumberFormat="1" applyFont="1" applyFill="1" applyBorder="1" applyAlignment="1">
      <alignment horizontal="left" vertical="center" shrinkToFit="1"/>
    </xf>
    <xf numFmtId="182" fontId="46" fillId="0" borderId="33" xfId="0" applyNumberFormat="1" applyFont="1" applyBorder="1" applyAlignment="1">
      <alignment horizontal="center" vertical="center" shrinkToFit="1"/>
    </xf>
    <xf numFmtId="179" fontId="48" fillId="4" borderId="38" xfId="0" applyNumberFormat="1" applyFont="1" applyFill="1" applyBorder="1" applyAlignment="1">
      <alignment horizontal="right" vertical="center"/>
    </xf>
    <xf numFmtId="176" fontId="46" fillId="4" borderId="60" xfId="0" applyNumberFormat="1" applyFont="1" applyFill="1" applyBorder="1" applyAlignment="1">
      <alignment horizontal="left" vertical="center" shrinkToFit="1"/>
    </xf>
    <xf numFmtId="38" fontId="48" fillId="0" borderId="33" xfId="3" applyFont="1" applyBorder="1" applyAlignment="1">
      <alignment horizontal="right" vertical="center"/>
    </xf>
    <xf numFmtId="0" fontId="46" fillId="0" borderId="61" xfId="0" applyFont="1" applyBorder="1" applyAlignment="1">
      <alignment horizontal="left" vertical="center" shrinkToFit="1"/>
    </xf>
    <xf numFmtId="178" fontId="49" fillId="0" borderId="0" xfId="2" applyNumberFormat="1" applyFont="1" applyAlignment="1">
      <alignment vertical="center"/>
    </xf>
    <xf numFmtId="178" fontId="49" fillId="2" borderId="14" xfId="2" applyNumberFormat="1" applyFont="1" applyFill="1" applyBorder="1" applyAlignment="1" applyProtection="1">
      <alignment horizontal="center" vertical="center" wrapText="1" shrinkToFit="1"/>
    </xf>
    <xf numFmtId="178" fontId="49" fillId="2" borderId="13" xfId="2" applyNumberFormat="1" applyFont="1" applyFill="1" applyBorder="1" applyAlignment="1" applyProtection="1">
      <alignment horizontal="center" vertical="center" wrapText="1" shrinkToFit="1"/>
    </xf>
    <xf numFmtId="178" fontId="49" fillId="2" borderId="15" xfId="2" applyNumberFormat="1" applyFont="1" applyFill="1" applyBorder="1" applyAlignment="1" applyProtection="1">
      <alignment horizontal="center" vertical="center" wrapText="1" shrinkToFit="1"/>
    </xf>
    <xf numFmtId="178" fontId="52" fillId="0" borderId="39" xfId="2" applyNumberFormat="1" applyFont="1" applyBorder="1" applyAlignment="1" applyProtection="1">
      <alignment vertical="center" shrinkToFit="1"/>
    </xf>
    <xf numFmtId="178" fontId="52" fillId="0" borderId="40" xfId="2" applyNumberFormat="1" applyFont="1" applyBorder="1" applyAlignment="1" applyProtection="1">
      <alignment vertical="center" shrinkToFit="1"/>
    </xf>
    <xf numFmtId="178" fontId="44" fillId="0" borderId="41" xfId="2" applyNumberFormat="1" applyFont="1" applyBorder="1" applyAlignment="1" applyProtection="1">
      <alignment horizontal="right" vertical="center" shrinkToFit="1"/>
    </xf>
    <xf numFmtId="179" fontId="44" fillId="0" borderId="40" xfId="2" applyNumberFormat="1" applyFont="1" applyFill="1" applyBorder="1" applyAlignment="1" applyProtection="1">
      <alignment horizontal="right" vertical="center" shrinkToFit="1"/>
    </xf>
    <xf numFmtId="178" fontId="44" fillId="0" borderId="39" xfId="1" applyNumberFormat="1" applyFont="1" applyBorder="1" applyAlignment="1" applyProtection="1">
      <alignment horizontal="right" vertical="center" shrinkToFit="1"/>
    </xf>
    <xf numFmtId="178" fontId="44" fillId="0" borderId="40" xfId="1" applyNumberFormat="1" applyFont="1" applyBorder="1" applyAlignment="1" applyProtection="1">
      <alignment horizontal="right" vertical="center" shrinkToFit="1"/>
    </xf>
    <xf numFmtId="178" fontId="52" fillId="0" borderId="42" xfId="2" applyNumberFormat="1" applyFont="1" applyBorder="1" applyAlignment="1" applyProtection="1">
      <alignment vertical="center" shrinkToFit="1"/>
    </xf>
    <xf numFmtId="178" fontId="52" fillId="0" borderId="43" xfId="2" applyNumberFormat="1" applyFont="1" applyBorder="1" applyAlignment="1" applyProtection="1">
      <alignment vertical="center" shrinkToFit="1"/>
    </xf>
    <xf numFmtId="178" fontId="52" fillId="0" borderId="44" xfId="2" applyNumberFormat="1" applyFont="1" applyBorder="1" applyAlignment="1" applyProtection="1">
      <alignment horizontal="right" vertical="center" shrinkToFit="1"/>
    </xf>
    <xf numFmtId="179" fontId="52" fillId="0" borderId="43" xfId="2" applyNumberFormat="1" applyFont="1" applyBorder="1" applyAlignment="1" applyProtection="1">
      <alignment horizontal="right" vertical="center" shrinkToFit="1"/>
    </xf>
    <xf numFmtId="178" fontId="52" fillId="0" borderId="42" xfId="1" applyNumberFormat="1" applyFont="1" applyBorder="1" applyAlignment="1" applyProtection="1">
      <alignment horizontal="right" vertical="center" shrinkToFit="1"/>
    </xf>
    <xf numFmtId="178" fontId="53" fillId="0" borderId="43" xfId="1" applyNumberFormat="1" applyFont="1" applyBorder="1" applyAlignment="1" applyProtection="1">
      <alignment horizontal="right" vertical="center" shrinkToFit="1"/>
    </xf>
    <xf numFmtId="178" fontId="52" fillId="0" borderId="41" xfId="2" applyNumberFormat="1" applyFont="1" applyBorder="1" applyAlignment="1" applyProtection="1">
      <alignment horizontal="right" vertical="center" shrinkToFit="1"/>
    </xf>
    <xf numFmtId="179" fontId="52" fillId="0" borderId="40" xfId="2" applyNumberFormat="1" applyFont="1" applyFill="1" applyBorder="1" applyAlignment="1" applyProtection="1">
      <alignment horizontal="right" vertical="center" shrinkToFit="1"/>
    </xf>
    <xf numFmtId="178" fontId="52" fillId="0" borderId="39" xfId="1" applyNumberFormat="1" applyFont="1" applyBorder="1" applyAlignment="1" applyProtection="1">
      <alignment horizontal="right" vertical="center" shrinkToFit="1"/>
    </xf>
    <xf numFmtId="178" fontId="52" fillId="0" borderId="40" xfId="1" applyNumberFormat="1" applyFont="1" applyBorder="1" applyAlignment="1" applyProtection="1">
      <alignment horizontal="right" vertical="center" shrinkToFit="1"/>
    </xf>
    <xf numFmtId="179" fontId="52" fillId="0" borderId="43" xfId="2" applyNumberFormat="1" applyFont="1" applyFill="1" applyBorder="1" applyAlignment="1" applyProtection="1">
      <alignment horizontal="right" vertical="center" shrinkToFit="1"/>
    </xf>
    <xf numFmtId="178" fontId="52" fillId="0" borderId="0" xfId="2" applyNumberFormat="1" applyFont="1" applyAlignment="1" applyProtection="1">
      <alignment horizontal="right" vertical="center" shrinkToFit="1"/>
    </xf>
    <xf numFmtId="178" fontId="52" fillId="0" borderId="0" xfId="2" applyNumberFormat="1" applyFont="1" applyAlignment="1" applyProtection="1">
      <alignment vertical="center" shrinkToFit="1"/>
    </xf>
    <xf numFmtId="178" fontId="52" fillId="0" borderId="0" xfId="1" applyNumberFormat="1" applyFont="1" applyAlignment="1" applyProtection="1">
      <alignment horizontal="right" vertical="center" shrinkToFit="1"/>
    </xf>
    <xf numFmtId="178" fontId="52" fillId="0" borderId="6" xfId="2" applyNumberFormat="1" applyFont="1" applyBorder="1" applyAlignment="1" applyProtection="1">
      <alignment vertical="center" shrinkToFit="1"/>
    </xf>
    <xf numFmtId="178" fontId="52" fillId="0" borderId="45" xfId="2" applyNumberFormat="1" applyFont="1" applyBorder="1" applyAlignment="1" applyProtection="1">
      <alignment horizontal="right" vertical="center" shrinkToFit="1"/>
    </xf>
    <xf numFmtId="179" fontId="52" fillId="0" borderId="6" xfId="2" applyNumberFormat="1" applyFont="1" applyBorder="1" applyAlignment="1" applyProtection="1">
      <alignment horizontal="right" vertical="center" shrinkToFit="1"/>
    </xf>
    <xf numFmtId="178" fontId="52" fillId="0" borderId="6" xfId="1" applyNumberFormat="1" applyFont="1" applyBorder="1" applyAlignment="1" applyProtection="1">
      <alignment horizontal="right" vertical="center" shrinkToFit="1"/>
    </xf>
    <xf numFmtId="178" fontId="52" fillId="0" borderId="49" xfId="1" applyNumberFormat="1" applyFont="1" applyBorder="1" applyAlignment="1" applyProtection="1">
      <alignment horizontal="right" vertical="center" shrinkToFit="1"/>
    </xf>
    <xf numFmtId="178" fontId="52" fillId="0" borderId="46" xfId="2" applyNumberFormat="1" applyFont="1" applyBorder="1" applyAlignment="1" applyProtection="1">
      <alignment vertical="center" shrinkToFit="1"/>
    </xf>
    <xf numFmtId="178" fontId="52" fillId="0" borderId="47" xfId="2" applyNumberFormat="1" applyFont="1" applyBorder="1" applyAlignment="1" applyProtection="1">
      <alignment horizontal="right" vertical="center" shrinkToFit="1"/>
    </xf>
    <xf numFmtId="179" fontId="52" fillId="0" borderId="46" xfId="2" applyNumberFormat="1" applyFont="1" applyBorder="1" applyAlignment="1" applyProtection="1">
      <alignment horizontal="right" vertical="center" shrinkToFit="1"/>
    </xf>
    <xf numFmtId="178" fontId="52" fillId="0" borderId="46" xfId="2" applyNumberFormat="1" applyFont="1" applyFill="1" applyBorder="1" applyAlignment="1" applyProtection="1">
      <alignment horizontal="right" vertical="center" shrinkToFit="1"/>
    </xf>
    <xf numFmtId="178" fontId="53" fillId="0" borderId="48" xfId="2" applyNumberFormat="1" applyFont="1" applyFill="1" applyBorder="1" applyAlignment="1" applyProtection="1">
      <alignment horizontal="right" vertical="center" shrinkToFit="1"/>
    </xf>
    <xf numFmtId="0" fontId="54" fillId="0" borderId="0" xfId="0" applyFont="1" applyAlignment="1">
      <alignment horizontal="center" vertical="center"/>
    </xf>
    <xf numFmtId="0" fontId="55" fillId="0" borderId="8" xfId="0" applyFont="1" applyBorder="1" applyAlignment="1">
      <alignment horizontal="center" vertical="center"/>
    </xf>
    <xf numFmtId="0" fontId="43" fillId="7" borderId="8" xfId="0" applyFont="1" applyFill="1" applyBorder="1" applyAlignment="1">
      <alignment vertical="center"/>
    </xf>
    <xf numFmtId="0" fontId="38" fillId="0" borderId="0" xfId="0" applyFont="1" applyBorder="1" applyAlignment="1">
      <alignment vertical="center"/>
    </xf>
    <xf numFmtId="0" fontId="56" fillId="0" borderId="0" xfId="0" applyFont="1" applyBorder="1" applyAlignment="1">
      <alignment horizontal="center" vertical="center"/>
    </xf>
    <xf numFmtId="183" fontId="45" fillId="0" borderId="15" xfId="1" applyNumberFormat="1" applyFont="1" applyBorder="1" applyAlignment="1">
      <alignment horizontal="right" vertical="center"/>
    </xf>
    <xf numFmtId="0" fontId="44" fillId="0" borderId="18" xfId="0" applyFont="1" applyBorder="1" applyAlignment="1">
      <alignment horizontal="center" vertical="center"/>
    </xf>
    <xf numFmtId="178" fontId="57" fillId="0" borderId="14" xfId="0" applyNumberFormat="1" applyFont="1" applyBorder="1" applyAlignment="1">
      <alignment vertical="center"/>
    </xf>
    <xf numFmtId="178" fontId="57" fillId="0" borderId="15" xfId="0" applyNumberFormat="1" applyFont="1" applyBorder="1" applyAlignment="1">
      <alignment vertical="center"/>
    </xf>
    <xf numFmtId="0" fontId="44" fillId="0" borderId="18" xfId="0" applyFont="1" applyBorder="1" applyAlignment="1">
      <alignment vertical="center"/>
    </xf>
    <xf numFmtId="0" fontId="44" fillId="0" borderId="15" xfId="0" applyNumberFormat="1" applyFont="1" applyFill="1" applyBorder="1" applyAlignment="1">
      <alignment horizontal="right" vertical="center"/>
    </xf>
    <xf numFmtId="0" fontId="44" fillId="0" borderId="18" xfId="0" applyNumberFormat="1" applyFont="1" applyFill="1" applyBorder="1" applyAlignment="1">
      <alignment horizontal="right" vertical="center"/>
    </xf>
    <xf numFmtId="0" fontId="44" fillId="0" borderId="18" xfId="0" applyNumberFormat="1" applyFont="1" applyBorder="1" applyAlignment="1">
      <alignment horizontal="right" vertical="center"/>
    </xf>
    <xf numFmtId="0" fontId="44" fillId="0" borderId="18" xfId="0" applyNumberFormat="1" applyFont="1" applyBorder="1" applyAlignment="1">
      <alignment horizontal="center" vertical="center"/>
    </xf>
    <xf numFmtId="0" fontId="44" fillId="0" borderId="13" xfId="0" applyNumberFormat="1" applyFont="1" applyBorder="1" applyAlignment="1">
      <alignment horizontal="right" vertical="center"/>
    </xf>
    <xf numFmtId="0" fontId="46" fillId="0" borderId="13" xfId="0" applyFont="1" applyBorder="1" applyAlignment="1">
      <alignment vertical="center"/>
    </xf>
    <xf numFmtId="178" fontId="58" fillId="0" borderId="29" xfId="0" applyNumberFormat="1" applyFont="1" applyBorder="1" applyAlignment="1">
      <alignment vertical="center"/>
    </xf>
    <xf numFmtId="183" fontId="47" fillId="0" borderId="15" xfId="1" applyNumberFormat="1" applyFont="1" applyBorder="1" applyAlignment="1">
      <alignment horizontal="right" vertical="center"/>
    </xf>
    <xf numFmtId="0" fontId="55" fillId="0" borderId="0" xfId="0" applyFont="1"/>
    <xf numFmtId="0" fontId="38" fillId="0" borderId="0" xfId="0" applyFont="1"/>
    <xf numFmtId="0" fontId="59" fillId="0" borderId="0" xfId="0" applyFont="1" applyAlignment="1">
      <alignment horizontal="center" vertical="center"/>
    </xf>
    <xf numFmtId="0" fontId="43" fillId="0" borderId="0" xfId="0" applyFont="1" applyAlignment="1">
      <alignment vertical="center"/>
    </xf>
    <xf numFmtId="0" fontId="55" fillId="0" borderId="0" xfId="0" applyFont="1" applyAlignment="1">
      <alignment vertical="center"/>
    </xf>
    <xf numFmtId="0" fontId="55" fillId="0" borderId="0" xfId="0" applyFont="1" applyAlignment="1"/>
    <xf numFmtId="0" fontId="60" fillId="0" borderId="0" xfId="0" applyFont="1" applyAlignment="1"/>
    <xf numFmtId="0" fontId="55" fillId="0" borderId="18" xfId="0" applyFont="1" applyBorder="1" applyAlignment="1"/>
    <xf numFmtId="0" fontId="56" fillId="0" borderId="0" xfId="0" applyFont="1" applyAlignment="1"/>
    <xf numFmtId="0" fontId="55" fillId="0" borderId="0" xfId="0" applyFont="1" applyAlignment="1">
      <alignment horizontal="right"/>
    </xf>
    <xf numFmtId="0" fontId="55" fillId="0" borderId="8" xfId="0" applyFont="1" applyBorder="1" applyAlignment="1">
      <alignment horizontal="center"/>
    </xf>
    <xf numFmtId="38" fontId="58" fillId="0" borderId="1" xfId="1" applyFont="1" applyBorder="1" applyAlignment="1">
      <alignment vertical="center" shrinkToFit="1"/>
    </xf>
    <xf numFmtId="38" fontId="58" fillId="0" borderId="20" xfId="1" applyFont="1" applyBorder="1" applyAlignment="1">
      <alignment vertical="center" shrinkToFit="1"/>
    </xf>
    <xf numFmtId="38" fontId="58" fillId="0" borderId="2" xfId="1" applyFont="1" applyBorder="1" applyAlignment="1">
      <alignment vertical="center" shrinkToFit="1"/>
    </xf>
    <xf numFmtId="0" fontId="58" fillId="0" borderId="1" xfId="0" applyFont="1" applyBorder="1" applyAlignment="1">
      <alignment horizontal="center" vertical="center" wrapText="1"/>
    </xf>
    <xf numFmtId="0" fontId="47" fillId="0" borderId="24" xfId="0" applyFont="1" applyBorder="1" applyAlignment="1">
      <alignment horizontal="left" vertical="center"/>
    </xf>
    <xf numFmtId="38" fontId="58" fillId="0" borderId="21" xfId="1" applyFont="1" applyBorder="1" applyAlignment="1">
      <alignment vertical="center" shrinkToFit="1"/>
    </xf>
    <xf numFmtId="38" fontId="58" fillId="0" borderId="22" xfId="1" applyFont="1" applyBorder="1" applyAlignment="1">
      <alignment vertical="center" shrinkToFit="1"/>
    </xf>
    <xf numFmtId="38" fontId="58" fillId="0" borderId="23" xfId="1" applyFont="1" applyBorder="1" applyAlignment="1">
      <alignment vertical="center" shrinkToFit="1"/>
    </xf>
    <xf numFmtId="0" fontId="47" fillId="0" borderId="3" xfId="0" applyFont="1" applyBorder="1" applyAlignment="1">
      <alignment horizontal="center" vertical="center"/>
    </xf>
    <xf numFmtId="0" fontId="47" fillId="0" borderId="25" xfId="0" applyFont="1" applyBorder="1" applyAlignment="1">
      <alignment horizontal="left" vertical="center"/>
    </xf>
    <xf numFmtId="0" fontId="46" fillId="0" borderId="0" xfId="0" applyFont="1"/>
    <xf numFmtId="0" fontId="61" fillId="0" borderId="0" xfId="0" applyFont="1"/>
    <xf numFmtId="0" fontId="47" fillId="0" borderId="0" xfId="0" applyFont="1" applyAlignment="1">
      <alignment horizontal="right" vertical="center"/>
    </xf>
    <xf numFmtId="0" fontId="47" fillId="0" borderId="0" xfId="0" applyFont="1" applyAlignment="1">
      <alignment vertical="center"/>
    </xf>
    <xf numFmtId="0" fontId="58" fillId="0" borderId="0" xfId="0" applyFont="1" applyAlignment="1">
      <alignment vertical="center"/>
    </xf>
    <xf numFmtId="0" fontId="47" fillId="0" borderId="0" xfId="0" applyFont="1"/>
    <xf numFmtId="0" fontId="47" fillId="0" borderId="0" xfId="0" applyFont="1" applyFill="1" applyBorder="1" applyAlignment="1">
      <alignment vertical="center"/>
    </xf>
    <xf numFmtId="0" fontId="58" fillId="0" borderId="0" xfId="0" applyFont="1" applyFill="1" applyBorder="1" applyAlignment="1">
      <alignment vertical="center"/>
    </xf>
    <xf numFmtId="0" fontId="62" fillId="0" borderId="0" xfId="0" applyFont="1" applyAlignment="1">
      <alignment vertical="center"/>
    </xf>
    <xf numFmtId="0" fontId="62" fillId="0" borderId="0" xfId="0" applyFont="1" applyFill="1" applyBorder="1" applyAlignment="1">
      <alignment vertical="center"/>
    </xf>
    <xf numFmtId="0" fontId="62" fillId="0" borderId="0" xfId="0" applyFont="1"/>
    <xf numFmtId="0" fontId="43" fillId="0" borderId="8" xfId="0" applyFont="1" applyBorder="1" applyAlignment="1">
      <alignment horizontal="left" vertical="center"/>
    </xf>
    <xf numFmtId="0" fontId="43" fillId="0" borderId="8" xfId="0" applyFont="1" applyBorder="1" applyAlignment="1">
      <alignment horizontal="center" vertical="center"/>
    </xf>
    <xf numFmtId="0" fontId="43" fillId="0" borderId="0" xfId="0" applyFont="1" applyAlignment="1">
      <alignment horizontal="center" vertical="center"/>
    </xf>
    <xf numFmtId="0" fontId="62" fillId="0" borderId="0" xfId="0" applyFont="1" applyAlignment="1">
      <alignment horizontal="right" vertical="center"/>
    </xf>
    <xf numFmtId="178" fontId="64" fillId="0" borderId="55" xfId="1" applyNumberFormat="1" applyFont="1" applyBorder="1" applyAlignment="1">
      <alignment vertical="center"/>
    </xf>
    <xf numFmtId="178" fontId="64" fillId="0" borderId="14" xfId="1" applyNumberFormat="1" applyFont="1" applyBorder="1" applyAlignment="1">
      <alignment vertical="center"/>
    </xf>
    <xf numFmtId="178" fontId="64" fillId="0" borderId="15" xfId="1" applyNumberFormat="1" applyFont="1" applyBorder="1" applyAlignment="1">
      <alignment vertical="center"/>
    </xf>
    <xf numFmtId="178" fontId="64" fillId="0" borderId="10" xfId="1" applyNumberFormat="1" applyFont="1" applyBorder="1" applyAlignment="1">
      <alignment vertical="center"/>
    </xf>
    <xf numFmtId="178" fontId="64" fillId="0" borderId="53" xfId="1" applyNumberFormat="1" applyFont="1" applyBorder="1" applyAlignment="1">
      <alignment vertical="center"/>
    </xf>
    <xf numFmtId="178" fontId="65" fillId="0" borderId="55" xfId="1" applyNumberFormat="1" applyFont="1" applyBorder="1" applyAlignment="1">
      <alignment vertical="center"/>
    </xf>
    <xf numFmtId="178" fontId="65" fillId="0" borderId="14" xfId="1" applyNumberFormat="1" applyFont="1" applyBorder="1" applyAlignment="1">
      <alignment vertical="center"/>
    </xf>
    <xf numFmtId="178" fontId="65" fillId="0" borderId="15" xfId="1" applyNumberFormat="1" applyFont="1" applyBorder="1" applyAlignment="1">
      <alignment vertical="center"/>
    </xf>
    <xf numFmtId="178" fontId="66" fillId="0" borderId="54" xfId="1" applyNumberFormat="1" applyFont="1" applyBorder="1" applyAlignment="1">
      <alignment vertical="center"/>
    </xf>
    <xf numFmtId="0" fontId="59" fillId="0" borderId="0" xfId="0" applyFont="1" applyAlignment="1">
      <alignment horizontal="center" vertical="center"/>
    </xf>
    <xf numFmtId="0" fontId="9" fillId="0" borderId="14" xfId="0" applyFont="1" applyBorder="1" applyAlignment="1">
      <alignment horizontal="center" vertical="center"/>
    </xf>
    <xf numFmtId="0" fontId="55" fillId="0" borderId="6" xfId="0" applyFont="1" applyBorder="1" applyAlignment="1">
      <alignment horizontal="center" vertical="center" wrapText="1"/>
    </xf>
    <xf numFmtId="0" fontId="55" fillId="0" borderId="4" xfId="0" applyFont="1" applyBorder="1" applyAlignment="1">
      <alignment horizontal="center" vertical="center" wrapText="1"/>
    </xf>
    <xf numFmtId="0" fontId="55" fillId="0" borderId="0" xfId="0" applyFont="1" applyAlignment="1">
      <alignment horizontal="center" vertical="center"/>
    </xf>
    <xf numFmtId="0" fontId="43" fillId="0" borderId="8" xfId="0" applyFont="1" applyBorder="1" applyAlignment="1">
      <alignment horizontal="left" vertical="center"/>
    </xf>
    <xf numFmtId="0" fontId="9" fillId="0" borderId="6" xfId="0" applyFont="1" applyBorder="1" applyAlignment="1">
      <alignment horizontal="center" vertical="center" wrapText="1"/>
    </xf>
    <xf numFmtId="0" fontId="55" fillId="0" borderId="4" xfId="0" applyFont="1" applyBorder="1" applyAlignment="1">
      <alignment horizontal="center" vertical="center"/>
    </xf>
    <xf numFmtId="0" fontId="9" fillId="0" borderId="55" xfId="0" applyFont="1" applyBorder="1" applyAlignment="1">
      <alignment horizontal="center" vertical="center"/>
    </xf>
    <xf numFmtId="0" fontId="55" fillId="0" borderId="49" xfId="0" applyFont="1" applyBorder="1" applyAlignment="1">
      <alignment horizontal="center" vertical="center"/>
    </xf>
    <xf numFmtId="0" fontId="55" fillId="0" borderId="66" xfId="0" applyFont="1" applyBorder="1" applyAlignment="1">
      <alignment horizontal="center" vertical="center"/>
    </xf>
    <xf numFmtId="0" fontId="5" fillId="0" borderId="62" xfId="0" applyFont="1" applyBorder="1" applyAlignment="1">
      <alignment horizontal="center" vertical="center"/>
    </xf>
    <xf numFmtId="0" fontId="5" fillId="0" borderId="54" xfId="0" applyFont="1" applyBorder="1" applyAlignment="1">
      <alignment horizontal="center" vertical="center"/>
    </xf>
    <xf numFmtId="0" fontId="9" fillId="0" borderId="63" xfId="0" applyFont="1" applyBorder="1" applyAlignment="1">
      <alignment horizontal="center" vertical="center"/>
    </xf>
    <xf numFmtId="0" fontId="9" fillId="0" borderId="40" xfId="0" applyFont="1" applyBorder="1" applyAlignment="1">
      <alignment horizontal="center" vertical="center"/>
    </xf>
    <xf numFmtId="0" fontId="9" fillId="0" borderId="64" xfId="0" applyFont="1" applyBorder="1" applyAlignment="1">
      <alignment horizontal="center" vertical="center"/>
    </xf>
    <xf numFmtId="0" fontId="9" fillId="0" borderId="65" xfId="0" applyFont="1" applyBorder="1" applyAlignment="1">
      <alignment horizontal="center" vertical="center"/>
    </xf>
    <xf numFmtId="0" fontId="9" fillId="0" borderId="63" xfId="0" applyFont="1" applyBorder="1" applyAlignment="1">
      <alignment horizontal="center" vertical="center" wrapText="1"/>
    </xf>
    <xf numFmtId="0" fontId="9" fillId="0" borderId="14" xfId="0" applyFont="1" applyBorder="1" applyAlignment="1">
      <alignment horizontal="center" vertical="center" wrapText="1"/>
    </xf>
    <xf numFmtId="0" fontId="0" fillId="0" borderId="14" xfId="0" applyBorder="1" applyAlignment="1">
      <alignment horizontal="center" vertical="center"/>
    </xf>
    <xf numFmtId="0" fontId="55" fillId="0" borderId="20" xfId="0" applyFont="1" applyFill="1" applyBorder="1" applyAlignment="1">
      <alignment horizontal="center" vertical="center"/>
    </xf>
    <xf numFmtId="0" fontId="38" fillId="0" borderId="20" xfId="0" applyFont="1" applyFill="1" applyBorder="1"/>
    <xf numFmtId="0" fontId="38" fillId="0" borderId="22" xfId="0" applyFont="1" applyFill="1" applyBorder="1"/>
    <xf numFmtId="0" fontId="55" fillId="0" borderId="67" xfId="0" applyFont="1" applyBorder="1" applyAlignment="1">
      <alignment horizontal="center" vertical="center" wrapText="1"/>
    </xf>
    <xf numFmtId="0" fontId="55" fillId="0" borderId="68" xfId="0" applyFont="1" applyBorder="1" applyAlignment="1">
      <alignment horizontal="center" vertical="center"/>
    </xf>
    <xf numFmtId="38" fontId="57" fillId="0" borderId="96" xfId="1" applyFont="1" applyBorder="1" applyAlignment="1">
      <alignment vertical="center" shrinkToFit="1"/>
    </xf>
    <xf numFmtId="38" fontId="57" fillId="0" borderId="63" xfId="1" applyFont="1" applyBorder="1" applyAlignment="1">
      <alignment vertical="center" shrinkToFit="1"/>
    </xf>
    <xf numFmtId="180" fontId="57" fillId="0" borderId="97" xfId="0" applyNumberFormat="1" applyFont="1" applyBorder="1" applyAlignment="1">
      <alignment vertical="center" shrinkToFit="1"/>
    </xf>
    <xf numFmtId="180" fontId="57" fillId="0" borderId="7" xfId="0" applyNumberFormat="1" applyFont="1" applyBorder="1" applyAlignment="1">
      <alignment vertical="center" shrinkToFit="1"/>
    </xf>
    <xf numFmtId="38" fontId="57" fillId="3" borderId="14" xfId="1" applyFont="1" applyFill="1" applyBorder="1" applyAlignment="1">
      <alignment vertical="center" shrinkToFit="1"/>
    </xf>
    <xf numFmtId="38" fontId="57" fillId="0" borderId="16" xfId="1" applyFont="1" applyBorder="1" applyAlignment="1">
      <alignment vertical="center" shrinkToFit="1"/>
    </xf>
    <xf numFmtId="180" fontId="58" fillId="0" borderId="75" xfId="0" applyNumberFormat="1" applyFont="1" applyBorder="1" applyAlignment="1">
      <alignment vertical="center" shrinkToFit="1"/>
    </xf>
    <xf numFmtId="0" fontId="58" fillId="0" borderId="18" xfId="0" applyFont="1" applyBorder="1" applyAlignment="1">
      <alignment horizontal="right" vertical="center" shrinkToFit="1"/>
    </xf>
    <xf numFmtId="38" fontId="57" fillId="0" borderId="24" xfId="1" applyFont="1" applyBorder="1" applyAlignment="1">
      <alignment vertical="center" shrinkToFit="1"/>
    </xf>
    <xf numFmtId="38" fontId="57" fillId="0" borderId="8" xfId="1" applyFont="1" applyBorder="1" applyAlignment="1">
      <alignment vertical="center" shrinkToFit="1"/>
    </xf>
    <xf numFmtId="0" fontId="46" fillId="0" borderId="14" xfId="0" applyFont="1" applyBorder="1" applyAlignment="1">
      <alignment horizontal="center" vertical="center" shrinkToFit="1"/>
    </xf>
    <xf numFmtId="0" fontId="46" fillId="0" borderId="22" xfId="0" applyFont="1" applyBorder="1" applyAlignment="1">
      <alignment horizontal="center" vertical="center" shrinkToFit="1"/>
    </xf>
    <xf numFmtId="0" fontId="46" fillId="0" borderId="50" xfId="0" applyFont="1" applyBorder="1" applyAlignment="1">
      <alignment horizontal="center" vertical="center" shrinkToFit="1"/>
    </xf>
    <xf numFmtId="0" fontId="46" fillId="0" borderId="82" xfId="0" applyFont="1" applyBorder="1" applyAlignment="1">
      <alignment horizontal="center" vertical="center" shrinkToFit="1"/>
    </xf>
    <xf numFmtId="184" fontId="67" fillId="0" borderId="40" xfId="0" applyNumberFormat="1" applyFont="1" applyBorder="1" applyAlignment="1">
      <alignment horizontal="center" vertical="center" wrapText="1"/>
    </xf>
    <xf numFmtId="184" fontId="67" fillId="0" borderId="55" xfId="0" applyNumberFormat="1" applyFont="1" applyBorder="1" applyAlignment="1">
      <alignment horizontal="center" vertical="center" wrapText="1"/>
    </xf>
    <xf numFmtId="38" fontId="58" fillId="0" borderId="16" xfId="1" applyFont="1" applyBorder="1" applyAlignment="1">
      <alignment vertical="center" shrinkToFit="1"/>
    </xf>
    <xf numFmtId="38" fontId="58" fillId="3" borderId="14" xfId="1" applyFont="1" applyFill="1" applyBorder="1" applyAlignment="1">
      <alignment vertical="center" shrinkToFit="1"/>
    </xf>
    <xf numFmtId="0" fontId="46" fillId="0" borderId="16" xfId="0" applyFont="1" applyBorder="1" applyAlignment="1">
      <alignment horizontal="center" vertical="center" shrinkToFit="1"/>
    </xf>
    <xf numFmtId="38" fontId="58" fillId="3" borderId="50" xfId="1" applyFont="1" applyFill="1" applyBorder="1" applyAlignment="1">
      <alignment vertical="center" shrinkToFit="1"/>
    </xf>
    <xf numFmtId="38" fontId="58" fillId="3" borderId="55" xfId="1" applyFont="1" applyFill="1" applyBorder="1" applyAlignment="1">
      <alignment vertical="center" shrinkToFit="1"/>
    </xf>
    <xf numFmtId="38" fontId="58" fillId="3" borderId="40" xfId="1" applyFont="1" applyFill="1" applyBorder="1" applyAlignment="1">
      <alignment vertical="center" shrinkToFit="1"/>
    </xf>
    <xf numFmtId="184" fontId="67" fillId="0" borderId="63" xfId="0" applyNumberFormat="1" applyFont="1" applyBorder="1" applyAlignment="1">
      <alignment horizontal="center" vertical="center" wrapText="1"/>
    </xf>
    <xf numFmtId="184" fontId="67" fillId="0" borderId="65" xfId="0" applyNumberFormat="1" applyFont="1" applyBorder="1" applyAlignment="1">
      <alignment horizontal="center" vertical="center" wrapText="1"/>
    </xf>
    <xf numFmtId="184" fontId="67" fillId="0" borderId="6" xfId="0" applyNumberFormat="1" applyFont="1" applyBorder="1" applyAlignment="1">
      <alignment horizontal="center" vertical="center" wrapText="1"/>
    </xf>
    <xf numFmtId="184" fontId="67" fillId="0" borderId="10" xfId="0" applyNumberFormat="1" applyFont="1" applyBorder="1" applyAlignment="1">
      <alignment horizontal="center" vertical="center" wrapText="1"/>
    </xf>
    <xf numFmtId="38" fontId="57" fillId="3" borderId="50" xfId="1" applyFont="1" applyFill="1" applyBorder="1" applyAlignment="1">
      <alignment vertical="center" shrinkToFit="1"/>
    </xf>
    <xf numFmtId="38" fontId="57" fillId="3" borderId="20" xfId="1" applyFont="1" applyFill="1" applyBorder="1" applyAlignment="1">
      <alignment vertical="center" shrinkToFit="1"/>
    </xf>
    <xf numFmtId="38" fontId="57" fillId="3" borderId="40" xfId="1" applyFont="1" applyFill="1" applyBorder="1" applyAlignment="1">
      <alignment vertical="center" shrinkToFit="1"/>
    </xf>
    <xf numFmtId="0" fontId="21" fillId="0" borderId="17" xfId="0" applyFont="1" applyBorder="1" applyAlignment="1">
      <alignment horizontal="center" vertical="center"/>
    </xf>
    <xf numFmtId="38" fontId="58" fillId="3" borderId="81" xfId="1" applyFont="1" applyFill="1" applyBorder="1" applyAlignment="1">
      <alignment vertical="center" shrinkToFit="1"/>
    </xf>
    <xf numFmtId="180" fontId="58" fillId="0" borderId="85" xfId="0" applyNumberFormat="1" applyFont="1" applyBorder="1" applyAlignment="1">
      <alignment vertical="center" shrinkToFit="1"/>
    </xf>
    <xf numFmtId="180" fontId="58" fillId="0" borderId="7" xfId="0" applyNumberFormat="1" applyFont="1" applyBorder="1" applyAlignment="1">
      <alignment vertical="center" shrinkToFit="1"/>
    </xf>
    <xf numFmtId="0" fontId="58" fillId="0" borderId="86" xfId="0" applyFont="1" applyBorder="1" applyAlignment="1">
      <alignment vertical="center" shrinkToFit="1"/>
    </xf>
    <xf numFmtId="0" fontId="58" fillId="0" borderId="87" xfId="0" applyFont="1" applyBorder="1" applyAlignment="1">
      <alignment vertical="center" shrinkToFit="1"/>
    </xf>
    <xf numFmtId="0" fontId="33" fillId="0" borderId="17" xfId="0" applyFont="1" applyBorder="1" applyAlignment="1">
      <alignment horizontal="center" vertical="center"/>
    </xf>
    <xf numFmtId="184" fontId="67" fillId="0" borderId="1" xfId="0" applyNumberFormat="1" applyFont="1" applyBorder="1" applyAlignment="1">
      <alignment horizontal="center" vertical="center" wrapText="1"/>
    </xf>
    <xf numFmtId="184" fontId="67" fillId="0" borderId="11" xfId="0" applyNumberFormat="1" applyFont="1" applyBorder="1" applyAlignment="1">
      <alignment horizontal="center" vertical="center" wrapText="1"/>
    </xf>
    <xf numFmtId="0" fontId="44" fillId="0" borderId="50" xfId="0" applyFont="1" applyBorder="1" applyAlignment="1">
      <alignment horizontal="center" vertical="center" shrinkToFit="1"/>
    </xf>
    <xf numFmtId="0" fontId="3" fillId="0" borderId="83" xfId="0" applyFont="1" applyBorder="1" applyAlignment="1">
      <alignment horizontal="center" vertical="center"/>
    </xf>
    <xf numFmtId="0" fontId="3" fillId="0" borderId="84" xfId="0" applyFont="1" applyBorder="1" applyAlignment="1">
      <alignment horizontal="center" vertical="center"/>
    </xf>
    <xf numFmtId="0" fontId="33" fillId="0" borderId="83" xfId="0" applyFont="1" applyBorder="1" applyAlignment="1">
      <alignment horizontal="center" vertical="center"/>
    </xf>
    <xf numFmtId="0" fontId="44" fillId="0" borderId="98" xfId="0" applyFont="1" applyBorder="1" applyAlignment="1">
      <alignment horizontal="center" vertical="center" shrinkToFit="1"/>
    </xf>
    <xf numFmtId="38" fontId="57" fillId="3" borderId="98" xfId="1" applyFont="1" applyFill="1" applyBorder="1" applyAlignment="1">
      <alignment vertical="center" shrinkToFit="1"/>
    </xf>
    <xf numFmtId="0" fontId="58" fillId="0" borderId="69" xfId="0" applyFont="1" applyBorder="1" applyAlignment="1">
      <alignment horizontal="left" vertical="center"/>
    </xf>
    <xf numFmtId="0" fontId="58" fillId="0" borderId="70" xfId="0" applyFont="1" applyBorder="1" applyAlignment="1">
      <alignment horizontal="left" vertical="center"/>
    </xf>
    <xf numFmtId="0" fontId="58" fillId="0" borderId="71" xfId="0" applyFont="1" applyBorder="1" applyAlignment="1">
      <alignment horizontal="left" vertical="center"/>
    </xf>
    <xf numFmtId="0" fontId="58" fillId="0" borderId="39" xfId="0" applyFont="1" applyBorder="1" applyAlignment="1">
      <alignment horizontal="left" vertical="center"/>
    </xf>
    <xf numFmtId="0" fontId="58" fillId="0" borderId="41" xfId="0" applyFont="1" applyBorder="1" applyAlignment="1">
      <alignment vertical="center"/>
    </xf>
    <xf numFmtId="0" fontId="58" fillId="0" borderId="56" xfId="0" applyFont="1" applyBorder="1" applyAlignment="1">
      <alignment vertical="center"/>
    </xf>
    <xf numFmtId="0" fontId="58" fillId="0" borderId="26" xfId="0" applyFont="1" applyBorder="1" applyAlignment="1">
      <alignment horizontal="right" vertical="center" shrinkToFit="1"/>
    </xf>
    <xf numFmtId="180" fontId="58" fillId="0" borderId="79" xfId="0" applyNumberFormat="1" applyFont="1" applyBorder="1" applyAlignment="1">
      <alignment vertical="center" shrinkToFit="1"/>
    </xf>
    <xf numFmtId="0" fontId="43" fillId="7" borderId="8" xfId="0" applyFont="1" applyFill="1" applyBorder="1" applyAlignment="1">
      <alignment vertical="center"/>
    </xf>
    <xf numFmtId="0" fontId="43" fillId="7" borderId="8" xfId="0" applyFont="1" applyFill="1" applyBorder="1" applyAlignment="1"/>
    <xf numFmtId="0" fontId="4" fillId="0" borderId="1" xfId="0" applyFont="1" applyBorder="1" applyAlignment="1">
      <alignment horizontal="center" vertical="center"/>
    </xf>
    <xf numFmtId="0" fontId="4" fillId="0" borderId="73" xfId="0" applyFont="1" applyBorder="1" applyAlignment="1">
      <alignment horizontal="center" vertical="center"/>
    </xf>
    <xf numFmtId="0" fontId="4" fillId="0" borderId="3" xfId="0" applyFont="1" applyBorder="1" applyAlignment="1">
      <alignment horizontal="center" vertical="center"/>
    </xf>
    <xf numFmtId="0" fontId="4" fillId="0" borderId="74" xfId="0" applyFont="1" applyBorder="1" applyAlignment="1">
      <alignment horizontal="center" vertical="center"/>
    </xf>
    <xf numFmtId="0" fontId="57" fillId="0" borderId="1" xfId="0" applyFont="1" applyBorder="1" applyAlignment="1">
      <alignment horizontal="left" vertical="center"/>
    </xf>
    <xf numFmtId="0" fontId="57" fillId="0" borderId="73" xfId="0" applyFont="1" applyBorder="1" applyAlignment="1">
      <alignment horizontal="left" vertical="center"/>
    </xf>
    <xf numFmtId="0" fontId="57" fillId="0" borderId="69" xfId="0" applyFont="1" applyBorder="1" applyAlignment="1">
      <alignment horizontal="left" vertical="center"/>
    </xf>
    <xf numFmtId="0" fontId="57" fillId="0" borderId="70" xfId="0" applyFont="1" applyBorder="1" applyAlignment="1">
      <alignment horizontal="left" vertical="center"/>
    </xf>
    <xf numFmtId="0" fontId="57" fillId="0" borderId="71" xfId="0" applyFont="1" applyBorder="1" applyAlignment="1">
      <alignment horizontal="left" vertical="center"/>
    </xf>
    <xf numFmtId="0" fontId="57" fillId="0" borderId="39" xfId="0" applyFont="1" applyBorder="1" applyAlignment="1">
      <alignment horizontal="left" vertical="center"/>
    </xf>
    <xf numFmtId="0" fontId="4" fillId="0" borderId="9" xfId="0" applyFont="1" applyBorder="1" applyAlignment="1">
      <alignment horizontal="center" vertical="center"/>
    </xf>
    <xf numFmtId="0" fontId="4" fillId="0" borderId="88" xfId="0" applyFont="1" applyBorder="1" applyAlignment="1">
      <alignment horizontal="center" vertical="center"/>
    </xf>
    <xf numFmtId="0" fontId="57" fillId="0" borderId="92" xfId="0" applyFont="1" applyBorder="1" applyAlignment="1">
      <alignment vertical="center"/>
    </xf>
    <xf numFmtId="0" fontId="57" fillId="0" borderId="56" xfId="0" applyFont="1" applyBorder="1" applyAlignment="1">
      <alignment vertical="center"/>
    </xf>
    <xf numFmtId="0" fontId="57" fillId="0" borderId="41" xfId="0" applyFont="1" applyBorder="1" applyAlignment="1">
      <alignment vertical="center"/>
    </xf>
    <xf numFmtId="180" fontId="57" fillId="0" borderId="85" xfId="0" applyNumberFormat="1" applyFont="1" applyBorder="1" applyAlignment="1">
      <alignment vertical="center" shrinkToFit="1"/>
    </xf>
    <xf numFmtId="0" fontId="57" fillId="0" borderId="26" xfId="0" applyFont="1" applyBorder="1" applyAlignment="1">
      <alignment vertical="center" shrinkToFit="1"/>
    </xf>
    <xf numFmtId="0" fontId="57" fillId="0" borderId="8" xfId="0" applyFont="1" applyBorder="1" applyAlignment="1">
      <alignment vertical="center" shrinkToFit="1"/>
    </xf>
    <xf numFmtId="0" fontId="35" fillId="5" borderId="0" xfId="0" applyFont="1" applyFill="1" applyAlignment="1">
      <alignment horizontal="left" vertical="center" wrapText="1"/>
    </xf>
    <xf numFmtId="0" fontId="58" fillId="0" borderId="72" xfId="0" applyFont="1" applyBorder="1" applyAlignment="1">
      <alignment vertical="center"/>
    </xf>
    <xf numFmtId="38" fontId="58" fillId="0" borderId="65" xfId="1" applyFont="1" applyBorder="1" applyAlignment="1">
      <alignment vertical="center" shrinkToFit="1"/>
    </xf>
    <xf numFmtId="38" fontId="58" fillId="0" borderId="63" xfId="1" applyFont="1" applyBorder="1" applyAlignment="1">
      <alignment vertical="center" shrinkToFit="1"/>
    </xf>
    <xf numFmtId="0" fontId="58" fillId="0" borderId="76" xfId="0" applyFont="1" applyBorder="1" applyAlignment="1">
      <alignment horizontal="center" vertical="center"/>
    </xf>
    <xf numFmtId="0" fontId="58" fillId="0" borderId="77" xfId="0" applyFont="1" applyBorder="1" applyAlignment="1">
      <alignment horizontal="center" vertical="center"/>
    </xf>
    <xf numFmtId="0" fontId="58" fillId="0" borderId="78" xfId="0" applyFont="1" applyBorder="1" applyAlignment="1">
      <alignment horizontal="center" vertical="center"/>
    </xf>
    <xf numFmtId="0" fontId="58" fillId="0" borderId="21" xfId="0" applyFont="1" applyBorder="1" applyAlignment="1">
      <alignment horizontal="center" vertical="center" wrapText="1"/>
    </xf>
    <xf numFmtId="0" fontId="58" fillId="0" borderId="99" xfId="0" applyFont="1" applyBorder="1" applyAlignment="1">
      <alignment horizontal="center" vertical="center" wrapText="1"/>
    </xf>
    <xf numFmtId="0" fontId="58" fillId="0" borderId="23" xfId="0" applyFont="1" applyBorder="1" applyAlignment="1">
      <alignment horizontal="center" vertical="center" wrapText="1"/>
    </xf>
    <xf numFmtId="0" fontId="46" fillId="0" borderId="80" xfId="0" applyFont="1" applyBorder="1" applyAlignment="1">
      <alignment horizontal="center" vertical="center" shrinkToFit="1"/>
    </xf>
    <xf numFmtId="0" fontId="21" fillId="0" borderId="15" xfId="0" applyFont="1" applyBorder="1" applyAlignment="1">
      <alignment vertical="center" shrinkToFit="1"/>
    </xf>
    <xf numFmtId="0" fontId="21" fillId="0" borderId="13" xfId="0" applyFont="1" applyBorder="1" applyAlignment="1">
      <alignment vertical="center" shrinkToFit="1"/>
    </xf>
    <xf numFmtId="0" fontId="47" fillId="0" borderId="40" xfId="0" applyFont="1" applyBorder="1" applyAlignment="1">
      <alignment horizontal="center" vertical="center" wrapText="1"/>
    </xf>
    <xf numFmtId="0" fontId="47" fillId="0" borderId="55" xfId="0" applyFont="1" applyBorder="1" applyAlignment="1">
      <alignment horizontal="center" vertical="center"/>
    </xf>
    <xf numFmtId="0" fontId="47" fillId="0" borderId="41" xfId="0" applyFont="1" applyBorder="1" applyAlignment="1">
      <alignment horizontal="center" vertical="center" wrapText="1"/>
    </xf>
    <xf numFmtId="0" fontId="47" fillId="0" borderId="39" xfId="0" applyFont="1" applyBorder="1" applyAlignment="1">
      <alignment horizontal="center" vertical="center"/>
    </xf>
    <xf numFmtId="0" fontId="47" fillId="0" borderId="56" xfId="0" applyFont="1" applyBorder="1" applyAlignment="1">
      <alignment horizontal="center" vertical="center"/>
    </xf>
    <xf numFmtId="0" fontId="47" fillId="0" borderId="70" xfId="0" applyFont="1" applyBorder="1" applyAlignment="1">
      <alignment horizontal="center" vertical="center"/>
    </xf>
    <xf numFmtId="0" fontId="3" fillId="0" borderId="15" xfId="0" applyFont="1" applyBorder="1" applyAlignment="1">
      <alignment horizontal="center" vertical="center"/>
    </xf>
    <xf numFmtId="0" fontId="3" fillId="0" borderId="13" xfId="0" applyFont="1" applyBorder="1" applyAlignment="1">
      <alignment horizontal="center" vertical="center"/>
    </xf>
    <xf numFmtId="0" fontId="54" fillId="0" borderId="0" xfId="0" applyFont="1" applyAlignment="1">
      <alignment horizontal="center" vertical="center"/>
    </xf>
    <xf numFmtId="0" fontId="45" fillId="0" borderId="15" xfId="0" applyFont="1" applyBorder="1" applyAlignment="1">
      <alignment vertical="center" shrinkToFit="1"/>
    </xf>
    <xf numFmtId="0" fontId="45" fillId="0" borderId="13" xfId="0" applyFont="1" applyBorder="1" applyAlignment="1">
      <alignment vertical="center" shrinkToFit="1"/>
    </xf>
    <xf numFmtId="0" fontId="47" fillId="0" borderId="40" xfId="0" applyFont="1" applyBorder="1" applyAlignment="1">
      <alignment horizontal="center" vertical="center"/>
    </xf>
    <xf numFmtId="0" fontId="47" fillId="0" borderId="41" xfId="0" applyFont="1" applyBorder="1" applyAlignment="1">
      <alignment horizontal="center" vertical="center"/>
    </xf>
    <xf numFmtId="0" fontId="47" fillId="0" borderId="26" xfId="0" applyFont="1" applyBorder="1" applyAlignment="1">
      <alignment horizontal="center" vertical="center"/>
    </xf>
    <xf numFmtId="0" fontId="47" fillId="0" borderId="8" xfId="0" applyFont="1" applyBorder="1" applyAlignment="1">
      <alignment horizontal="center" vertical="center"/>
    </xf>
    <xf numFmtId="0" fontId="52" fillId="0" borderId="41" xfId="2" applyNumberFormat="1" applyFont="1" applyBorder="1" applyAlignment="1" applyProtection="1">
      <alignment horizontal="center" vertical="center" shrinkToFit="1"/>
    </xf>
    <xf numFmtId="0" fontId="52" fillId="0" borderId="56" xfId="2" applyNumberFormat="1" applyFont="1" applyBorder="1" applyAlignment="1" applyProtection="1">
      <alignment horizontal="center" vertical="center" shrinkToFit="1"/>
    </xf>
    <xf numFmtId="178" fontId="52" fillId="0" borderId="26" xfId="2" applyNumberFormat="1" applyFont="1" applyBorder="1" applyAlignment="1" applyProtection="1">
      <alignment horizontal="center" vertical="center" shrinkToFit="1"/>
    </xf>
    <xf numFmtId="178" fontId="52" fillId="0" borderId="8" xfId="2" applyNumberFormat="1" applyFont="1" applyBorder="1" applyAlignment="1" applyProtection="1">
      <alignment horizontal="center" vertical="center" shrinkToFit="1"/>
    </xf>
    <xf numFmtId="178" fontId="52" fillId="0" borderId="39" xfId="2" applyNumberFormat="1" applyFont="1" applyBorder="1" applyAlignment="1" applyProtection="1">
      <alignment horizontal="center" vertical="center" shrinkToFit="1"/>
    </xf>
    <xf numFmtId="178" fontId="52" fillId="0" borderId="70" xfId="2" applyNumberFormat="1" applyFont="1" applyBorder="1" applyAlignment="1" applyProtection="1">
      <alignment horizontal="center" vertical="center" shrinkToFit="1"/>
    </xf>
    <xf numFmtId="178" fontId="52" fillId="0" borderId="1" xfId="2" applyNumberFormat="1" applyFont="1" applyBorder="1" applyAlignment="1" applyProtection="1">
      <alignment horizontal="center" vertical="center" shrinkToFit="1"/>
    </xf>
    <xf numFmtId="178" fontId="52" fillId="0" borderId="24" xfId="2" applyNumberFormat="1" applyFont="1" applyBorder="1" applyAlignment="1" applyProtection="1">
      <alignment horizontal="center" vertical="center" shrinkToFit="1"/>
    </xf>
    <xf numFmtId="178" fontId="52" fillId="0" borderId="3" xfId="2" applyNumberFormat="1" applyFont="1" applyBorder="1" applyAlignment="1" applyProtection="1">
      <alignment horizontal="center" vertical="center" shrinkToFit="1"/>
    </xf>
    <xf numFmtId="178" fontId="52" fillId="0" borderId="25" xfId="2" applyNumberFormat="1" applyFont="1" applyBorder="1" applyAlignment="1" applyProtection="1">
      <alignment horizontal="center" vertical="center" shrinkToFit="1"/>
    </xf>
    <xf numFmtId="178" fontId="28" fillId="0" borderId="0" xfId="2" applyNumberFormat="1" applyFont="1" applyAlignment="1">
      <alignment horizontal="center" vertical="center"/>
    </xf>
    <xf numFmtId="178" fontId="52" fillId="6" borderId="14" xfId="2" applyNumberFormat="1" applyFont="1" applyFill="1" applyBorder="1" applyAlignment="1" applyProtection="1">
      <alignment vertical="center" wrapText="1"/>
      <protection locked="0"/>
    </xf>
    <xf numFmtId="178" fontId="37" fillId="0" borderId="8" xfId="2" applyNumberFormat="1" applyFont="1" applyBorder="1" applyAlignment="1" applyProtection="1">
      <alignment horizontal="left" shrinkToFit="1"/>
    </xf>
    <xf numFmtId="178" fontId="44" fillId="6" borderId="14" xfId="2" applyNumberFormat="1" applyFont="1" applyFill="1" applyBorder="1" applyAlignment="1" applyProtection="1">
      <alignment vertical="center" wrapText="1"/>
      <protection locked="0"/>
    </xf>
    <xf numFmtId="178" fontId="16" fillId="0" borderId="14" xfId="2" applyNumberFormat="1" applyBorder="1" applyAlignment="1" applyProtection="1">
      <alignment horizontal="center" vertical="center"/>
    </xf>
    <xf numFmtId="178" fontId="16" fillId="0" borderId="14" xfId="2" applyNumberFormat="1" applyFont="1" applyBorder="1" applyAlignment="1" applyProtection="1">
      <alignment horizontal="center" vertical="center"/>
    </xf>
    <xf numFmtId="0" fontId="44" fillId="0" borderId="41" xfId="2" applyNumberFormat="1" applyFont="1" applyBorder="1" applyAlignment="1" applyProtection="1">
      <alignment horizontal="center" vertical="center" shrinkToFit="1"/>
    </xf>
    <xf numFmtId="0" fontId="44" fillId="0" borderId="56" xfId="2" applyNumberFormat="1" applyFont="1" applyBorder="1" applyAlignment="1" applyProtection="1">
      <alignment horizontal="center" vertical="center" shrinkToFit="1"/>
    </xf>
    <xf numFmtId="178" fontId="44" fillId="0" borderId="26" xfId="2" applyNumberFormat="1" applyFont="1" applyBorder="1" applyAlignment="1" applyProtection="1">
      <alignment horizontal="center" vertical="center" shrinkToFit="1"/>
    </xf>
    <xf numFmtId="178" fontId="44" fillId="0" borderId="8" xfId="2" applyNumberFormat="1" applyFont="1" applyBorder="1" applyAlignment="1" applyProtection="1">
      <alignment horizontal="center" vertical="center" shrinkToFit="1"/>
    </xf>
    <xf numFmtId="178" fontId="16" fillId="0" borderId="0" xfId="2" applyNumberFormat="1" applyAlignment="1" applyProtection="1">
      <alignment horizontal="left" vertical="center" shrinkToFit="1"/>
    </xf>
    <xf numFmtId="178" fontId="16" fillId="0" borderId="0" xfId="2" applyNumberFormat="1" applyFont="1" applyAlignment="1" applyProtection="1">
      <alignment horizontal="left" vertical="center" shrinkToFit="1"/>
    </xf>
    <xf numFmtId="178" fontId="16" fillId="6" borderId="0" xfId="2" applyNumberFormat="1" applyFill="1" applyAlignment="1" applyProtection="1">
      <alignment horizontal="left" vertical="center" shrinkToFit="1"/>
      <protection locked="0"/>
    </xf>
    <xf numFmtId="178" fontId="16" fillId="6" borderId="0" xfId="2" applyNumberFormat="1" applyFont="1" applyFill="1" applyAlignment="1" applyProtection="1">
      <alignment horizontal="left" vertical="center" shrinkToFit="1"/>
      <protection locked="0"/>
    </xf>
    <xf numFmtId="178" fontId="26" fillId="0" borderId="8" xfId="2" applyNumberFormat="1" applyFont="1" applyBorder="1" applyAlignment="1" applyProtection="1">
      <alignment horizontal="center"/>
    </xf>
    <xf numFmtId="178" fontId="49" fillId="2" borderId="15" xfId="2" applyNumberFormat="1" applyFont="1" applyFill="1" applyBorder="1" applyAlignment="1" applyProtection="1">
      <alignment horizontal="center" vertical="center" wrapText="1" shrinkToFit="1"/>
    </xf>
    <xf numFmtId="178" fontId="49" fillId="2" borderId="18" xfId="2" applyNumberFormat="1" applyFont="1" applyFill="1" applyBorder="1" applyAlignment="1" applyProtection="1">
      <alignment horizontal="center" vertical="center" wrapText="1" shrinkToFit="1"/>
    </xf>
    <xf numFmtId="178" fontId="49" fillId="2" borderId="13" xfId="2" applyNumberFormat="1" applyFont="1" applyFill="1" applyBorder="1" applyAlignment="1" applyProtection="1">
      <alignment horizontal="center" vertical="center" wrapText="1" shrinkToFit="1"/>
    </xf>
    <xf numFmtId="0" fontId="40" fillId="0" borderId="0" xfId="0" applyFont="1" applyAlignment="1">
      <alignment horizontal="center" vertical="center"/>
    </xf>
    <xf numFmtId="0" fontId="3" fillId="0" borderId="92" xfId="0" applyFont="1" applyBorder="1" applyAlignment="1">
      <alignment horizontal="center" vertical="center"/>
    </xf>
    <xf numFmtId="0" fontId="3" fillId="0" borderId="73" xfId="0" applyFont="1" applyBorder="1" applyAlignment="1">
      <alignment horizontal="center" vertical="center"/>
    </xf>
    <xf numFmtId="0" fontId="3" fillId="0" borderId="56" xfId="0" applyFont="1" applyBorder="1" applyAlignment="1">
      <alignment horizontal="center" vertical="center"/>
    </xf>
    <xf numFmtId="0" fontId="3" fillId="0" borderId="70" xfId="0" applyFont="1" applyBorder="1" applyAlignment="1">
      <alignment horizontal="center" vertical="center"/>
    </xf>
    <xf numFmtId="0" fontId="42" fillId="0" borderId="8" xfId="0" applyFont="1" applyBorder="1" applyAlignment="1">
      <alignment horizontal="center" vertical="center"/>
    </xf>
    <xf numFmtId="0" fontId="3" fillId="0" borderId="93" xfId="0" applyFont="1" applyBorder="1" applyAlignment="1">
      <alignment horizontal="center" vertical="center"/>
    </xf>
    <xf numFmtId="0" fontId="3" fillId="0" borderId="77" xfId="0" applyFont="1" applyBorder="1" applyAlignment="1">
      <alignment horizontal="center" vertical="center"/>
    </xf>
    <xf numFmtId="0" fontId="23" fillId="0" borderId="34" xfId="0" applyFont="1" applyBorder="1" applyAlignment="1">
      <alignment horizontal="center" vertical="center"/>
    </xf>
    <xf numFmtId="0" fontId="23" fillId="0" borderId="31" xfId="0" applyFont="1" applyBorder="1" applyAlignment="1">
      <alignment horizontal="center" vertical="center"/>
    </xf>
    <xf numFmtId="180" fontId="43" fillId="0" borderId="18" xfId="3" applyNumberFormat="1" applyFont="1" applyBorder="1" applyAlignment="1">
      <alignment horizontal="right" vertical="center"/>
    </xf>
    <xf numFmtId="0" fontId="3" fillId="0" borderId="1" xfId="0" applyFont="1" applyBorder="1" applyAlignment="1">
      <alignment horizontal="center" vertical="center"/>
    </xf>
    <xf numFmtId="0" fontId="3" fillId="0" borderId="24" xfId="0" applyFont="1" applyBorder="1" applyAlignment="1">
      <alignment horizontal="center" vertical="center"/>
    </xf>
    <xf numFmtId="0" fontId="3" fillId="0" borderId="69" xfId="0" applyFont="1" applyBorder="1" applyAlignment="1">
      <alignment horizontal="center" vertical="center"/>
    </xf>
    <xf numFmtId="0" fontId="3" fillId="0" borderId="8" xfId="0" applyFont="1" applyBorder="1" applyAlignment="1">
      <alignment horizontal="center" vertical="center"/>
    </xf>
    <xf numFmtId="0" fontId="46" fillId="0" borderId="90" xfId="0" applyFont="1" applyBorder="1" applyAlignment="1">
      <alignment horizontal="center" vertical="center" wrapText="1"/>
    </xf>
    <xf numFmtId="0" fontId="46" fillId="0" borderId="91" xfId="0" applyFont="1" applyBorder="1" applyAlignment="1">
      <alignment horizontal="center" vertical="center" wrapText="1"/>
    </xf>
    <xf numFmtId="0" fontId="38" fillId="0" borderId="8" xfId="0" applyFont="1" applyBorder="1" applyAlignment="1">
      <alignment horizontal="distributed" vertical="center"/>
    </xf>
    <xf numFmtId="0" fontId="38" fillId="0" borderId="18" xfId="0" applyFont="1" applyBorder="1" applyAlignment="1">
      <alignment horizontal="distributed" vertical="center"/>
    </xf>
    <xf numFmtId="0" fontId="42" fillId="0" borderId="8" xfId="0" applyFont="1" applyBorder="1" applyAlignment="1">
      <alignment horizontal="left" vertical="center"/>
    </xf>
    <xf numFmtId="56" fontId="46" fillId="0" borderId="29" xfId="0" applyNumberFormat="1" applyFont="1" applyBorder="1" applyAlignment="1">
      <alignment horizontal="center" vertical="center"/>
    </xf>
    <xf numFmtId="56" fontId="46" fillId="0" borderId="89" xfId="0" applyNumberFormat="1" applyFont="1" applyBorder="1" applyAlignment="1">
      <alignment horizontal="center" vertical="center"/>
    </xf>
    <xf numFmtId="56" fontId="46" fillId="0" borderId="61" xfId="0" applyNumberFormat="1" applyFont="1" applyBorder="1" applyAlignment="1">
      <alignment horizontal="center" vertical="center"/>
    </xf>
    <xf numFmtId="0" fontId="46" fillId="0" borderId="90" xfId="0" applyNumberFormat="1" applyFont="1" applyBorder="1" applyAlignment="1">
      <alignment horizontal="center" vertical="center"/>
    </xf>
    <xf numFmtId="0" fontId="46" fillId="0" borderId="94" xfId="0" applyNumberFormat="1" applyFont="1" applyBorder="1" applyAlignment="1">
      <alignment horizontal="center" vertical="center"/>
    </xf>
    <xf numFmtId="0" fontId="46" fillId="0" borderId="95" xfId="0" applyNumberFormat="1" applyFont="1" applyBorder="1" applyAlignment="1">
      <alignment horizontal="center" vertical="center"/>
    </xf>
    <xf numFmtId="0" fontId="3" fillId="0" borderId="92"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2" xfId="0" applyFont="1" applyBorder="1" applyAlignment="1">
      <alignment horizontal="center" vertical="center" wrapText="1"/>
    </xf>
    <xf numFmtId="0" fontId="44" fillId="0" borderId="15" xfId="0" applyFont="1" applyBorder="1" applyAlignment="1">
      <alignment horizontal="left" vertical="center" wrapText="1"/>
    </xf>
    <xf numFmtId="0" fontId="44" fillId="0" borderId="32" xfId="0" applyFont="1" applyBorder="1" applyAlignment="1">
      <alignment horizontal="left" vertical="center" wrapText="1"/>
    </xf>
    <xf numFmtId="0" fontId="46" fillId="0" borderId="100" xfId="0" applyFont="1" applyBorder="1" applyAlignment="1">
      <alignment horizontal="left" vertical="center" wrapText="1"/>
    </xf>
    <xf numFmtId="0" fontId="46" fillId="0" borderId="23" xfId="0" applyFont="1" applyBorder="1" applyAlignment="1">
      <alignment horizontal="left" vertical="center" wrapText="1"/>
    </xf>
    <xf numFmtId="0" fontId="46" fillId="0" borderId="15" xfId="0" applyFont="1" applyBorder="1" applyAlignment="1">
      <alignment horizontal="left" vertical="center" wrapText="1"/>
    </xf>
    <xf numFmtId="0" fontId="46" fillId="0" borderId="32" xfId="0" applyFont="1" applyBorder="1" applyAlignment="1">
      <alignment horizontal="left" vertical="center" wrapText="1"/>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1530350</xdr:colOff>
      <xdr:row>3</xdr:row>
      <xdr:rowOff>37193</xdr:rowOff>
    </xdr:from>
    <xdr:to>
      <xdr:col>8</xdr:col>
      <xdr:colOff>984250</xdr:colOff>
      <xdr:row>4</xdr:row>
      <xdr:rowOff>13380</xdr:rowOff>
    </xdr:to>
    <xdr:sp macro="" textlink="">
      <xdr:nvSpPr>
        <xdr:cNvPr id="3" name="線吹き出し 1 (枠付き) 2"/>
        <xdr:cNvSpPr/>
      </xdr:nvSpPr>
      <xdr:spPr bwMode="auto">
        <a:xfrm>
          <a:off x="6159500" y="900793"/>
          <a:ext cx="3035300" cy="280987"/>
        </a:xfrm>
        <a:prstGeom prst="borderCallout1">
          <a:avLst>
            <a:gd name="adj1" fmla="val 48128"/>
            <a:gd name="adj2" fmla="val 165"/>
            <a:gd name="adj3" fmla="val -22532"/>
            <a:gd name="adj4" fmla="val -2452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twoCellAnchor>
    <xdr:from>
      <xdr:col>5</xdr:col>
      <xdr:colOff>6350</xdr:colOff>
      <xdr:row>14</xdr:row>
      <xdr:rowOff>43543</xdr:rowOff>
    </xdr:from>
    <xdr:to>
      <xdr:col>8</xdr:col>
      <xdr:colOff>2721</xdr:colOff>
      <xdr:row>16</xdr:row>
      <xdr:rowOff>565150</xdr:rowOff>
    </xdr:to>
    <xdr:sp macro="" textlink="">
      <xdr:nvSpPr>
        <xdr:cNvPr id="4" name="正方形/長方形 3"/>
        <xdr:cNvSpPr/>
      </xdr:nvSpPr>
      <xdr:spPr bwMode="auto">
        <a:xfrm>
          <a:off x="2844800" y="6037943"/>
          <a:ext cx="5368471" cy="1664607"/>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5</xdr:col>
      <xdr:colOff>-1</xdr:colOff>
      <xdr:row>13</xdr:row>
      <xdr:rowOff>19052</xdr:rowOff>
    </xdr:from>
    <xdr:to>
      <xdr:col>7</xdr:col>
      <xdr:colOff>1953077</xdr:colOff>
      <xdr:row>14</xdr:row>
      <xdr:rowOff>23552</xdr:rowOff>
    </xdr:to>
    <xdr:sp macro="" textlink="">
      <xdr:nvSpPr>
        <xdr:cNvPr id="5" name="正方形/長方形 4"/>
        <xdr:cNvSpPr/>
      </xdr:nvSpPr>
      <xdr:spPr bwMode="auto">
        <a:xfrm>
          <a:off x="3102428" y="5407481"/>
          <a:ext cx="5871935" cy="576000"/>
        </a:xfrm>
        <a:prstGeom prst="rect">
          <a:avLst/>
        </a:prstGeom>
        <a:solidFill>
          <a:srgbClr val="4F81BD">
            <a:alpha val="14902"/>
          </a:srgbClr>
        </a:solidFill>
        <a:ln>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1687286</xdr:colOff>
      <xdr:row>10</xdr:row>
      <xdr:rowOff>190500</xdr:rowOff>
    </xdr:from>
    <xdr:to>
      <xdr:col>7</xdr:col>
      <xdr:colOff>435428</xdr:colOff>
      <xdr:row>15</xdr:row>
      <xdr:rowOff>265340</xdr:rowOff>
    </xdr:to>
    <xdr:grpSp>
      <xdr:nvGrpSpPr>
        <xdr:cNvPr id="6" name="グループ化 5"/>
        <xdr:cNvGrpSpPr/>
      </xdr:nvGrpSpPr>
      <xdr:grpSpPr>
        <a:xfrm>
          <a:off x="2814735" y="3899419"/>
          <a:ext cx="4113244" cy="2951778"/>
          <a:chOff x="5361214" y="3680732"/>
          <a:chExt cx="4544785" cy="2932340"/>
        </a:xfrm>
      </xdr:grpSpPr>
      <xdr:sp macro="" textlink="">
        <xdr:nvSpPr>
          <xdr:cNvPr id="7" name="線吹き出し 1 (枠付き) 6"/>
          <xdr:cNvSpPr/>
        </xdr:nvSpPr>
        <xdr:spPr bwMode="auto">
          <a:xfrm>
            <a:off x="5361214" y="3680732"/>
            <a:ext cx="4544785" cy="510268"/>
          </a:xfrm>
          <a:prstGeom prst="borderCallout1">
            <a:avLst>
              <a:gd name="adj1" fmla="val 1446"/>
              <a:gd name="adj2" fmla="val 50497"/>
              <a:gd name="adj3" fmla="val -148893"/>
              <a:gd name="adj4" fmla="val 52384"/>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a:t>
            </a:r>
            <a:r>
              <a:rPr kumimoji="1" lang="ja-JP" altLang="en-US" sz="1100">
                <a:solidFill>
                  <a:schemeClr val="dk1"/>
                </a:solidFill>
                <a:effectLst/>
                <a:latin typeface="+mn-lt"/>
                <a:ea typeface="+mn-ea"/>
                <a:cs typeface="+mn-cs"/>
              </a:rPr>
              <a:t>６</a:t>
            </a:r>
            <a:r>
              <a:rPr kumimoji="1" lang="ja-JP" altLang="ja-JP" sz="1100">
                <a:solidFill>
                  <a:schemeClr val="dk1"/>
                </a:solidFill>
                <a:effectLst/>
                <a:latin typeface="+mn-lt"/>
                <a:ea typeface="+mn-ea"/>
                <a:cs typeface="+mn-cs"/>
              </a:rPr>
              <a:t>号別紙</a:t>
            </a:r>
            <a:r>
              <a:rPr kumimoji="1" lang="ja-JP" altLang="en-US" sz="1100">
                <a:solidFill>
                  <a:schemeClr val="dk1"/>
                </a:solidFill>
                <a:effectLst/>
                <a:latin typeface="+mn-lt"/>
                <a:ea typeface="+mn-ea"/>
                <a:cs typeface="+mn-cs"/>
              </a:rPr>
              <a:t>２－１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赤</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xnSp macro="">
        <xdr:nvCxnSpPr>
          <xdr:cNvPr id="8" name="直線コネクタ 7"/>
          <xdr:cNvCxnSpPr>
            <a:stCxn id="7" idx="1"/>
          </xdr:cNvCxnSpPr>
        </xdr:nvCxnSpPr>
        <xdr:spPr bwMode="auto">
          <a:xfrm>
            <a:off x="7633607" y="4191000"/>
            <a:ext cx="190500" cy="2422072"/>
          </a:xfrm>
          <a:prstGeom prst="line">
            <a:avLst/>
          </a:prstGeom>
          <a:solidFill>
            <a:srgbClr val="FFFFFF"/>
          </a:solidFill>
          <a:ln w="38100" cap="flat" cmpd="sng" algn="ctr">
            <a:solidFill>
              <a:srgbClr val="000000"/>
            </a:solidFill>
            <a:prstDash val="solid"/>
            <a:round/>
            <a:headEnd type="none" w="med" len="med"/>
            <a:tailEnd type="none" w="med" len="med"/>
          </a:ln>
          <a:effectLst/>
        </xdr:spPr>
      </xdr:cxnSp>
    </xdr:grpSp>
    <xdr:clientData/>
  </xdr:twoCellAnchor>
  <xdr:twoCellAnchor>
    <xdr:from>
      <xdr:col>6</xdr:col>
      <xdr:colOff>812346</xdr:colOff>
      <xdr:row>14</xdr:row>
      <xdr:rowOff>346983</xdr:rowOff>
    </xdr:from>
    <xdr:to>
      <xdr:col>8</xdr:col>
      <xdr:colOff>816428</xdr:colOff>
      <xdr:row>15</xdr:row>
      <xdr:rowOff>285751</xdr:rowOff>
    </xdr:to>
    <xdr:sp macro="" textlink="">
      <xdr:nvSpPr>
        <xdr:cNvPr id="9" name="線吹き出し 1 (枠付き) 8"/>
        <xdr:cNvSpPr/>
      </xdr:nvSpPr>
      <xdr:spPr bwMode="auto">
        <a:xfrm>
          <a:off x="5320846" y="6341383"/>
          <a:ext cx="3585482" cy="510268"/>
        </a:xfrm>
        <a:prstGeom prst="borderCallout1">
          <a:avLst>
            <a:gd name="adj1" fmla="val 1446"/>
            <a:gd name="adj2" fmla="val 50497"/>
            <a:gd name="adj3" fmla="val -111559"/>
            <a:gd name="adj4" fmla="val 2823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a:t>
          </a:r>
          <a:endParaRPr kumimoji="1" lang="en-US" altLang="ja-JP" sz="1100"/>
        </a:p>
        <a:p>
          <a:pPr algn="ct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様式６号別紙３の青</a:t>
          </a:r>
          <a:r>
            <a:rPr kumimoji="1" lang="ja-JP" altLang="ja-JP" sz="1100">
              <a:solidFill>
                <a:schemeClr val="dk1"/>
              </a:solidFill>
              <a:effectLst/>
              <a:latin typeface="+mn-lt"/>
              <a:ea typeface="+mn-ea"/>
              <a:cs typeface="+mn-cs"/>
            </a:rPr>
            <a:t>枠の金額</a:t>
          </a:r>
          <a:r>
            <a:rPr kumimoji="1" lang="ja-JP" altLang="en-US" sz="1100">
              <a:solidFill>
                <a:schemeClr val="dk1"/>
              </a:solidFill>
              <a:effectLst/>
              <a:latin typeface="+mn-lt"/>
              <a:ea typeface="+mn-ea"/>
              <a:cs typeface="+mn-cs"/>
            </a:rPr>
            <a:t>と一致します</a:t>
          </a:r>
          <a:endParaRPr kumimoji="1" lang="ja-JP" altLang="en-US" sz="1100"/>
        </a:p>
      </xdr:txBody>
    </xdr:sp>
    <xdr:clientData/>
  </xdr:twoCellAnchor>
  <xdr:twoCellAnchor>
    <xdr:from>
      <xdr:col>5</xdr:col>
      <xdr:colOff>0</xdr:colOff>
      <xdr:row>7</xdr:row>
      <xdr:rowOff>0</xdr:rowOff>
    </xdr:from>
    <xdr:to>
      <xdr:col>8</xdr:col>
      <xdr:colOff>6248</xdr:colOff>
      <xdr:row>12</xdr:row>
      <xdr:rowOff>558902</xdr:rowOff>
    </xdr:to>
    <xdr:sp macro="" textlink="">
      <xdr:nvSpPr>
        <xdr:cNvPr id="10" name="正方形/長方形 9"/>
        <xdr:cNvSpPr/>
      </xdr:nvSpPr>
      <xdr:spPr bwMode="auto">
        <a:xfrm>
          <a:off x="2838450" y="1993900"/>
          <a:ext cx="5378348" cy="3416402"/>
        </a:xfrm>
        <a:prstGeom prst="rect">
          <a:avLst/>
        </a:prstGeom>
        <a:solidFill>
          <a:srgbClr val="C0504D">
            <a:alpha val="14902"/>
          </a:srgbClr>
        </a:solidFill>
        <a:ln>
          <a:headEnd type="none" w="med" len="med"/>
          <a:tailEnd type="none" w="med" len="med"/>
        </a:ln>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342034</xdr:colOff>
      <xdr:row>1</xdr:row>
      <xdr:rowOff>316471</xdr:rowOff>
    </xdr:from>
    <xdr:to>
      <xdr:col>16</xdr:col>
      <xdr:colOff>408213</xdr:colOff>
      <xdr:row>3</xdr:row>
      <xdr:rowOff>181429</xdr:rowOff>
    </xdr:to>
    <xdr:sp macro="" textlink="">
      <xdr:nvSpPr>
        <xdr:cNvPr id="3" name="線吹き出し 1 (枠付き) 2"/>
        <xdr:cNvSpPr/>
      </xdr:nvSpPr>
      <xdr:spPr bwMode="auto">
        <a:xfrm>
          <a:off x="11533909" y="633971"/>
          <a:ext cx="3592698" cy="443262"/>
        </a:xfrm>
        <a:prstGeom prst="borderCallout1">
          <a:avLst>
            <a:gd name="adj1" fmla="val 33132"/>
            <a:gd name="adj2" fmla="val 295"/>
            <a:gd name="adj3" fmla="val 22319"/>
            <a:gd name="adj4" fmla="val -65083"/>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今回報告の対象期間を記入して下さい（遂行状況報告以降）</a:t>
          </a:r>
        </a:p>
      </xdr:txBody>
    </xdr:sp>
    <xdr:clientData/>
  </xdr:twoCellAnchor>
  <xdr:twoCellAnchor>
    <xdr:from>
      <xdr:col>15</xdr:col>
      <xdr:colOff>19050</xdr:colOff>
      <xdr:row>9</xdr:row>
      <xdr:rowOff>85725</xdr:rowOff>
    </xdr:from>
    <xdr:to>
      <xdr:col>15</xdr:col>
      <xdr:colOff>400050</xdr:colOff>
      <xdr:row>9</xdr:row>
      <xdr:rowOff>371475</xdr:rowOff>
    </xdr:to>
    <xdr:sp macro="" textlink="">
      <xdr:nvSpPr>
        <xdr:cNvPr id="1389" name="角丸四角形 3"/>
        <xdr:cNvSpPr>
          <a:spLocks noChangeArrowheads="1"/>
        </xdr:cNvSpPr>
      </xdr:nvSpPr>
      <xdr:spPr bwMode="auto">
        <a:xfrm>
          <a:off x="13725525" y="2933700"/>
          <a:ext cx="381000" cy="28575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11</xdr:row>
      <xdr:rowOff>76200</xdr:rowOff>
    </xdr:from>
    <xdr:to>
      <xdr:col>15</xdr:col>
      <xdr:colOff>400050</xdr:colOff>
      <xdr:row>11</xdr:row>
      <xdr:rowOff>381000</xdr:rowOff>
    </xdr:to>
    <xdr:sp macro="" textlink="">
      <xdr:nvSpPr>
        <xdr:cNvPr id="1390" name="角丸四角形 4"/>
        <xdr:cNvSpPr>
          <a:spLocks noChangeArrowheads="1"/>
        </xdr:cNvSpPr>
      </xdr:nvSpPr>
      <xdr:spPr bwMode="auto">
        <a:xfrm>
          <a:off x="13725525" y="3724275"/>
          <a:ext cx="381000" cy="304800"/>
        </a:xfrm>
        <a:prstGeom prst="roundRect">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121445</xdr:colOff>
      <xdr:row>2</xdr:row>
      <xdr:rowOff>259557</xdr:rowOff>
    </xdr:from>
    <xdr:to>
      <xdr:col>22</xdr:col>
      <xdr:colOff>96044</xdr:colOff>
      <xdr:row>4</xdr:row>
      <xdr:rowOff>140494</xdr:rowOff>
    </xdr:to>
    <xdr:sp macro="" textlink="">
      <xdr:nvSpPr>
        <xdr:cNvPr id="2" name="線吹き出し 1 (枠付き) 1"/>
        <xdr:cNvSpPr/>
      </xdr:nvSpPr>
      <xdr:spPr bwMode="auto">
        <a:xfrm>
          <a:off x="6020595" y="792957"/>
          <a:ext cx="3194049" cy="477837"/>
        </a:xfrm>
        <a:prstGeom prst="borderCallout1">
          <a:avLst>
            <a:gd name="adj1" fmla="val 53301"/>
            <a:gd name="adj2" fmla="val -580"/>
            <a:gd name="adj3" fmla="val 5831"/>
            <a:gd name="adj4" fmla="val -19720"/>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algn="ctr"/>
          <a:r>
            <a:rPr kumimoji="1" lang="ja-JP" altLang="en-US" sz="1100"/>
            <a:t>期の開始から終了までの期間を記入して下さい。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5619069</xdr:colOff>
      <xdr:row>5</xdr:row>
      <xdr:rowOff>108857</xdr:rowOff>
    </xdr:from>
    <xdr:to>
      <xdr:col>13</xdr:col>
      <xdr:colOff>751794</xdr:colOff>
      <xdr:row>7</xdr:row>
      <xdr:rowOff>47625</xdr:rowOff>
    </xdr:to>
    <xdr:sp macro="" textlink="">
      <xdr:nvSpPr>
        <xdr:cNvPr id="3107" name="Text Box 35"/>
        <xdr:cNvSpPr txBox="1">
          <a:spLocks noChangeArrowheads="1"/>
        </xdr:cNvSpPr>
      </xdr:nvSpPr>
      <xdr:spPr bwMode="auto">
        <a:xfrm>
          <a:off x="11796712" y="1741714"/>
          <a:ext cx="1283153" cy="82323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（従業者印）</a:t>
          </a:r>
        </a:p>
      </xdr:txBody>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12</xdr:col>
      <xdr:colOff>5605462</xdr:colOff>
      <xdr:row>3</xdr:row>
      <xdr:rowOff>40822</xdr:rowOff>
    </xdr:from>
    <xdr:to>
      <xdr:col>13</xdr:col>
      <xdr:colOff>738187</xdr:colOff>
      <xdr:row>5</xdr:row>
      <xdr:rowOff>40822</xdr:rowOff>
    </xdr:to>
    <xdr:sp macro="" textlink="">
      <xdr:nvSpPr>
        <xdr:cNvPr id="111" name="Text Box 35"/>
        <xdr:cNvSpPr txBox="1">
          <a:spLocks noChangeArrowheads="1"/>
        </xdr:cNvSpPr>
      </xdr:nvSpPr>
      <xdr:spPr bwMode="auto">
        <a:xfrm>
          <a:off x="11783105" y="911679"/>
          <a:ext cx="1283153" cy="7620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9</xdr:col>
      <xdr:colOff>85724</xdr:colOff>
      <xdr:row>4</xdr:row>
      <xdr:rowOff>9525</xdr:rowOff>
    </xdr:from>
    <xdr:to>
      <xdr:col>12</xdr:col>
      <xdr:colOff>4943928</xdr:colOff>
      <xdr:row>6</xdr:row>
      <xdr:rowOff>419100</xdr:rowOff>
    </xdr:to>
    <xdr:sp macro="" textlink="">
      <xdr:nvSpPr>
        <xdr:cNvPr id="112" name="Text Box 60"/>
        <xdr:cNvSpPr txBox="1">
          <a:spLocks noChangeArrowheads="1"/>
        </xdr:cNvSpPr>
      </xdr:nvSpPr>
      <xdr:spPr bwMode="auto">
        <a:xfrm>
          <a:off x="4449081" y="1279525"/>
          <a:ext cx="6200776"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Arial" panose="020B0604020202020204" pitchFamily="34" charset="0"/>
              <a:ea typeface="ＭＳ Ｐゴシック"/>
              <a:cs typeface="Arial" panose="020B0604020202020204" pitchFamily="34" charset="0"/>
            </a:rPr>
            <a:t>〈</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記載上の注意</a:t>
          </a:r>
          <a:r>
            <a:rPr lang="en-US" altLang="ja-JP" sz="1100" b="0" i="0" strike="noStrike">
              <a:solidFill>
                <a:srgbClr val="000000"/>
              </a:solidFill>
              <a:latin typeface="Arial" panose="020B0604020202020204" pitchFamily="34" charset="0"/>
              <a:ea typeface="ＭＳ Ｐゴシック"/>
              <a:cs typeface="Arial" panose="020B0604020202020204" pitchFamily="34" charset="0"/>
            </a:rPr>
            <a:t>〉</a:t>
          </a:r>
        </a:p>
        <a:p>
          <a:pPr algn="l" rtl="0">
            <a:defRPr sz="1000"/>
          </a:pPr>
          <a:r>
            <a:rPr lang="en-US" altLang="ja-JP" sz="1100" b="0" i="0" strike="noStrike">
              <a:solidFill>
                <a:srgbClr val="000000"/>
              </a:solidFill>
              <a:latin typeface="Arial" panose="020B0604020202020204" pitchFamily="34" charset="0"/>
              <a:ea typeface="ＭＳ Ｐゴシック"/>
              <a:cs typeface="Arial" panose="020B0604020202020204" pitchFamily="34" charset="0"/>
            </a:rPr>
            <a:t>1</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 作業準備、打合せ</a:t>
          </a:r>
          <a:r>
            <a:rPr kumimoji="0" lang="ja-JP" altLang="en-US"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（公社と統括管理者の打合せ以外）</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、実施場所までの往復等の間接業務に従事した時間及び就業時間外は助成対象となりませんので記入しないでください。</a:t>
          </a:r>
        </a:p>
        <a:p>
          <a:pPr algn="l" rtl="0">
            <a:lnSpc>
              <a:spcPts val="1300"/>
            </a:lnSpc>
            <a:defRPr sz="1000"/>
          </a:pPr>
          <a:r>
            <a:rPr lang="en-US" altLang="ja-JP" sz="1100" b="0" i="0" strike="noStrike">
              <a:solidFill>
                <a:srgbClr val="000000"/>
              </a:solidFill>
              <a:latin typeface="Arial" panose="020B0604020202020204" pitchFamily="34" charset="0"/>
              <a:ea typeface="ＭＳ Ｐゴシック"/>
              <a:cs typeface="Arial" panose="020B0604020202020204" pitchFamily="34" charset="0"/>
            </a:rPr>
            <a:t>2</a:t>
          </a:r>
          <a:r>
            <a:rPr lang="en-US" altLang="ja-JP" sz="1100" b="0" i="0" strike="noStrike" baseline="0">
              <a:solidFill>
                <a:srgbClr val="000000"/>
              </a:solidFill>
              <a:latin typeface="Arial" panose="020B0604020202020204" pitchFamily="34" charset="0"/>
              <a:ea typeface="ＭＳ Ｐゴシック"/>
              <a:cs typeface="Arial" panose="020B0604020202020204" pitchFamily="34" charset="0"/>
            </a:rPr>
            <a:t> </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時間数は、食事・休憩・休息等を除き、</a:t>
          </a:r>
          <a:r>
            <a:rPr lang="en-US" altLang="ja-JP" sz="1100" b="1" i="0" strike="noStrike">
              <a:solidFill>
                <a:srgbClr val="000000"/>
              </a:solidFill>
              <a:latin typeface="Arial" panose="020B0604020202020204" pitchFamily="34" charset="0"/>
              <a:ea typeface="ＭＳ Ｐゴシック"/>
              <a:cs typeface="Arial" panose="020B0604020202020204" pitchFamily="34" charset="0"/>
            </a:rPr>
            <a:t>30</a:t>
          </a:r>
          <a:r>
            <a:rPr lang="ja-JP" altLang="en-US" sz="1100" b="1" i="0" strike="noStrike">
              <a:solidFill>
                <a:srgbClr val="000000"/>
              </a:solidFill>
              <a:latin typeface="Arial" panose="020B0604020202020204" pitchFamily="34" charset="0"/>
              <a:ea typeface="ＭＳ Ｐゴシック"/>
              <a:cs typeface="Arial" panose="020B0604020202020204" pitchFamily="34" charset="0"/>
            </a:rPr>
            <a:t>分単位</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で記入してください。</a:t>
          </a:r>
        </a:p>
        <a:p>
          <a:pPr algn="l" rtl="0">
            <a:lnSpc>
              <a:spcPts val="1100"/>
            </a:lnSpc>
            <a:defRPr sz="1000"/>
          </a:pPr>
          <a:r>
            <a:rPr lang="en-US" altLang="ja-JP" sz="1100" b="0" i="0" strike="noStrike">
              <a:solidFill>
                <a:srgbClr val="000000"/>
              </a:solidFill>
              <a:latin typeface="Arial" panose="020B0604020202020204" pitchFamily="34" charset="0"/>
              <a:ea typeface="ＭＳ Ｐゴシック"/>
              <a:cs typeface="Arial" panose="020B0604020202020204" pitchFamily="34" charset="0"/>
            </a:rPr>
            <a:t>3</a:t>
          </a:r>
          <a:r>
            <a:rPr lang="en-US" altLang="ja-JP" sz="1100" b="0" i="0" strike="noStrike" baseline="0">
              <a:solidFill>
                <a:srgbClr val="000000"/>
              </a:solidFill>
              <a:latin typeface="Arial" panose="020B0604020202020204" pitchFamily="34" charset="0"/>
              <a:ea typeface="ＭＳ Ｐゴシック"/>
              <a:cs typeface="Arial" panose="020B0604020202020204" pitchFamily="34" charset="0"/>
            </a:rPr>
            <a:t> </a:t>
          </a:r>
          <a:r>
            <a:rPr lang="ja-JP" altLang="en-US" sz="1100" b="0" i="0" strike="noStrike">
              <a:solidFill>
                <a:srgbClr val="000000"/>
              </a:solidFill>
              <a:latin typeface="Arial" panose="020B0604020202020204" pitchFamily="34" charset="0"/>
              <a:ea typeface="ＭＳ Ｐゴシック"/>
              <a:cs typeface="Arial" panose="020B0604020202020204" pitchFamily="34" charset="0"/>
            </a:rPr>
            <a:t>自社の事業所以外で作業を行った場合は、作業内容欄に内容のほか作業を行った場所（企業名等）を併せて記載してください。</a:t>
          </a:r>
        </a:p>
      </xdr:txBody>
    </xdr:sp>
    <xdr:clientData/>
  </xdr:twoCellAnchor>
  <xdr:twoCellAnchor>
    <xdr:from>
      <xdr:col>4</xdr:col>
      <xdr:colOff>95251</xdr:colOff>
      <xdr:row>9</xdr:row>
      <xdr:rowOff>230188</xdr:rowOff>
    </xdr:from>
    <xdr:to>
      <xdr:col>7</xdr:col>
      <xdr:colOff>4666</xdr:colOff>
      <xdr:row>10</xdr:row>
      <xdr:rowOff>270808</xdr:rowOff>
    </xdr:to>
    <xdr:sp macro="" textlink="">
      <xdr:nvSpPr>
        <xdr:cNvPr id="113" name="右中かっこ 112"/>
        <xdr:cNvSpPr/>
      </xdr:nvSpPr>
      <xdr:spPr bwMode="auto">
        <a:xfrm rot="5400000">
          <a:off x="1958461" y="2443678"/>
          <a:ext cx="345420" cy="1881090"/>
        </a:xfrm>
        <a:prstGeom prst="rightBrace">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384980</xdr:colOff>
      <xdr:row>11</xdr:row>
      <xdr:rowOff>167054</xdr:rowOff>
    </xdr:from>
    <xdr:to>
      <xdr:col>12</xdr:col>
      <xdr:colOff>864507</xdr:colOff>
      <xdr:row>13</xdr:row>
      <xdr:rowOff>308429</xdr:rowOff>
    </xdr:to>
    <xdr:sp macro="" textlink="">
      <xdr:nvSpPr>
        <xdr:cNvPr id="114" name="線吹き出し 1 (枠付き) 113"/>
        <xdr:cNvSpPr/>
      </xdr:nvSpPr>
      <xdr:spPr bwMode="auto">
        <a:xfrm>
          <a:off x="3242480" y="4040554"/>
          <a:ext cx="3305277" cy="1284375"/>
        </a:xfrm>
        <a:prstGeom prst="borderCallout1">
          <a:avLst>
            <a:gd name="adj1" fmla="val 740"/>
            <a:gd name="adj2" fmla="val 384"/>
            <a:gd name="adj3" fmla="val -33892"/>
            <a:gd name="adj4" fmla="val -37471"/>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171450" marR="0" lvl="0" indent="-171450" algn="l"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記入例のように</a:t>
          </a:r>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数字</a:t>
          </a:r>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a:t>
          </a:r>
          <a:r>
            <a:rPr kumimoji="1" lang="en-US" altLang="ja-JP" sz="1100" baseline="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 [</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 </a:t>
          </a:r>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（ｺﾛﾝ</a:t>
          </a:r>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 [</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数字</a:t>
          </a:r>
          <a:r>
            <a:rPr kumimoji="1" lang="en-US"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a:t>
          </a:r>
          <a:r>
            <a:rPr kumimoji="1" lang="ja-JP" altLang="ja-JP" sz="1100">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rPr>
            <a:t>と入力してください。</a:t>
          </a:r>
          <a:endParaRPr lang="ja-JP" altLang="ja-JP">
            <a:solidFill>
              <a:srgbClr val="FF0000"/>
            </a:solidFill>
            <a:effectLst/>
            <a:latin typeface="ＭＳ ゴシック" panose="020B0609070205080204" pitchFamily="49" charset="-128"/>
            <a:ea typeface="ＭＳ ゴシック" panose="020B0609070205080204" pitchFamily="49" charset="-128"/>
            <a:cs typeface="Arial" panose="020B0604020202020204" pitchFamily="34" charset="0"/>
          </a:endParaRPr>
        </a:p>
        <a:p>
          <a:pPr marL="171450" indent="-171450" algn="l">
            <a:buFont typeface="Arial" panose="020B0604020202020204" pitchFamily="34" charset="0"/>
            <a:buChar char="•"/>
          </a:pPr>
          <a:r>
            <a:rPr kumimoji="1" lang="ja-JP" altLang="en-US" sz="1100">
              <a:solidFill>
                <a:srgbClr val="FF0000"/>
              </a:solidFill>
              <a:latin typeface="ＭＳ ゴシック" panose="020B0609070205080204" pitchFamily="49" charset="-128"/>
              <a:ea typeface="ＭＳ ゴシック" panose="020B0609070205080204" pitchFamily="49" charset="-128"/>
              <a:cs typeface="Arial" panose="020B0604020202020204" pitchFamily="34" charset="0"/>
            </a:rPr>
            <a:t>時間外労働・休日労働は対象外です。就業規則で定められた開始・終了時間内で入力して下さい。</a:t>
          </a:r>
          <a:endParaRPr kumimoji="1" lang="en-US" altLang="ja-JP" sz="1100">
            <a:solidFill>
              <a:srgbClr val="FF0000"/>
            </a:solidFill>
            <a:latin typeface="ＭＳ ゴシック" panose="020B0609070205080204" pitchFamily="49" charset="-128"/>
            <a:ea typeface="ＭＳ ゴシック" panose="020B0609070205080204" pitchFamily="49" charset="-128"/>
            <a:cs typeface="Arial" panose="020B0604020202020204" pitchFamily="34" charset="0"/>
          </a:endParaRPr>
        </a:p>
        <a:p>
          <a:pPr marL="171450" indent="-171450" algn="l">
            <a:buFont typeface="Arial" panose="020B0604020202020204" pitchFamily="34" charset="0"/>
            <a:buChar char="•"/>
          </a:pPr>
          <a:r>
            <a:rPr kumimoji="1" lang="ja-JP" altLang="en-US" sz="1100">
              <a:solidFill>
                <a:srgbClr val="FF0000"/>
              </a:solidFill>
              <a:latin typeface="ＭＳ ゴシック" panose="020B0609070205080204" pitchFamily="49" charset="-128"/>
              <a:ea typeface="ＭＳ ゴシック" panose="020B0609070205080204" pitchFamily="49" charset="-128"/>
              <a:cs typeface="Arial" panose="020B0604020202020204" pitchFamily="34" charset="0"/>
            </a:rPr>
            <a:t>休憩時間の入力漏れにご注意ください。</a:t>
          </a:r>
        </a:p>
      </xdr:txBody>
    </xdr:sp>
    <xdr:clientData/>
  </xdr:twoCellAnchor>
  <xdr:twoCellAnchor>
    <xdr:from>
      <xdr:col>12</xdr:col>
      <xdr:colOff>1869281</xdr:colOff>
      <xdr:row>12</xdr:row>
      <xdr:rowOff>345282</xdr:rowOff>
    </xdr:from>
    <xdr:to>
      <xdr:col>12</xdr:col>
      <xdr:colOff>4738687</xdr:colOff>
      <xdr:row>13</xdr:row>
      <xdr:rowOff>238125</xdr:rowOff>
    </xdr:to>
    <xdr:sp macro="" textlink="">
      <xdr:nvSpPr>
        <xdr:cNvPr id="115" name="テキスト ボックス 114"/>
        <xdr:cNvSpPr txBox="1"/>
      </xdr:nvSpPr>
      <xdr:spPr>
        <a:xfrm>
          <a:off x="8012906" y="4774407"/>
          <a:ext cx="2869406" cy="464343"/>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latin typeface="Arial" panose="020B0604020202020204" pitchFamily="34" charset="0"/>
              <a:cs typeface="Arial" panose="020B0604020202020204" pitchFamily="34" charset="0"/>
            </a:rPr>
            <a:t>製品開発の場合の例</a:t>
          </a:r>
        </a:p>
      </xdr:txBody>
    </xdr:sp>
    <xdr:clientData/>
  </xdr:twoCellAnchor>
  <xdr:twoCellAnchor>
    <xdr:from>
      <xdr:col>12</xdr:col>
      <xdr:colOff>1323975</xdr:colOff>
      <xdr:row>10</xdr:row>
      <xdr:rowOff>180975</xdr:rowOff>
    </xdr:from>
    <xdr:to>
      <xdr:col>12</xdr:col>
      <xdr:colOff>1704975</xdr:colOff>
      <xdr:row>15</xdr:row>
      <xdr:rowOff>361950</xdr:rowOff>
    </xdr:to>
    <xdr:sp macro="" textlink="">
      <xdr:nvSpPr>
        <xdr:cNvPr id="116" name="右中かっこ 3"/>
        <xdr:cNvSpPr>
          <a:spLocks/>
        </xdr:cNvSpPr>
      </xdr:nvSpPr>
      <xdr:spPr bwMode="auto">
        <a:xfrm>
          <a:off x="7467600" y="3467100"/>
          <a:ext cx="381000" cy="3038475"/>
        </a:xfrm>
        <a:prstGeom prst="rightBrace">
          <a:avLst>
            <a:gd name="adj1" fmla="val 8225"/>
            <a:gd name="adj2" fmla="val 50000"/>
          </a:avLst>
        </a:prstGeom>
        <a:solidFill>
          <a:srgbClr val="FFFFFF"/>
        </a:solidFill>
        <a:ln w="19050" algn="ctr">
          <a:solidFill>
            <a:srgbClr val="000000"/>
          </a:solidFill>
          <a:round/>
          <a:headEnd/>
          <a:tailEnd/>
        </a:ln>
      </xdr:spPr>
    </xdr:sp>
    <xdr:clientData/>
  </xdr:twoCellAnchor>
  <xdr:twoCellAnchor>
    <xdr:from>
      <xdr:col>12</xdr:col>
      <xdr:colOff>1306286</xdr:colOff>
      <xdr:row>16</xdr:row>
      <xdr:rowOff>149679</xdr:rowOff>
    </xdr:from>
    <xdr:to>
      <xdr:col>12</xdr:col>
      <xdr:colOff>1858736</xdr:colOff>
      <xdr:row>21</xdr:row>
      <xdr:rowOff>416379</xdr:rowOff>
    </xdr:to>
    <xdr:sp macro="" textlink="">
      <xdr:nvSpPr>
        <xdr:cNvPr id="117" name="右中かっこ 37"/>
        <xdr:cNvSpPr>
          <a:spLocks/>
        </xdr:cNvSpPr>
      </xdr:nvSpPr>
      <xdr:spPr bwMode="auto">
        <a:xfrm>
          <a:off x="7449911" y="6864804"/>
          <a:ext cx="552450" cy="3124200"/>
        </a:xfrm>
        <a:prstGeom prst="rightBrace">
          <a:avLst>
            <a:gd name="adj1" fmla="val 8195"/>
            <a:gd name="adj2" fmla="val 50000"/>
          </a:avLst>
        </a:prstGeom>
        <a:solidFill>
          <a:srgbClr val="FFFFFF"/>
        </a:solidFill>
        <a:ln w="19050" algn="ctr">
          <a:solidFill>
            <a:srgbClr val="000000"/>
          </a:solidFill>
          <a:round/>
          <a:headEnd/>
          <a:tailEnd/>
        </a:ln>
      </xdr:spPr>
    </xdr:sp>
    <xdr:clientData/>
  </xdr:twoCellAnchor>
  <xdr:twoCellAnchor>
    <xdr:from>
      <xdr:col>12</xdr:col>
      <xdr:colOff>1932214</xdr:colOff>
      <xdr:row>18</xdr:row>
      <xdr:rowOff>312964</xdr:rowOff>
    </xdr:from>
    <xdr:to>
      <xdr:col>12</xdr:col>
      <xdr:colOff>4640036</xdr:colOff>
      <xdr:row>19</xdr:row>
      <xdr:rowOff>217715</xdr:rowOff>
    </xdr:to>
    <xdr:sp macro="" textlink="">
      <xdr:nvSpPr>
        <xdr:cNvPr id="118" name="テキスト ボックス 117"/>
        <xdr:cNvSpPr txBox="1"/>
      </xdr:nvSpPr>
      <xdr:spPr>
        <a:xfrm>
          <a:off x="8075839" y="8171089"/>
          <a:ext cx="2707822" cy="476251"/>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ソフトウェア開発の場合の例</a:t>
          </a:r>
        </a:p>
      </xdr:txBody>
    </xdr:sp>
    <xdr:clientData/>
  </xdr:twoCellAnchor>
  <xdr:twoCellAnchor>
    <xdr:from>
      <xdr:col>12</xdr:col>
      <xdr:colOff>1496785</xdr:colOff>
      <xdr:row>22</xdr:row>
      <xdr:rowOff>68037</xdr:rowOff>
    </xdr:from>
    <xdr:to>
      <xdr:col>12</xdr:col>
      <xdr:colOff>5878286</xdr:colOff>
      <xdr:row>23</xdr:row>
      <xdr:rowOff>13609</xdr:rowOff>
    </xdr:to>
    <xdr:sp macro="" textlink="">
      <xdr:nvSpPr>
        <xdr:cNvPr id="120" name="テキスト ボックス 119"/>
        <xdr:cNvSpPr txBox="1"/>
      </xdr:nvSpPr>
      <xdr:spPr>
        <a:xfrm>
          <a:off x="7674428" y="10191751"/>
          <a:ext cx="4381501" cy="517072"/>
        </a:xfrm>
        <a:prstGeom prst="rect">
          <a:avLst/>
        </a:prstGeom>
        <a:solidFill>
          <a:schemeClr val="lt1"/>
        </a:solidFill>
        <a:ln w="381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500"/>
            </a:lnSpc>
          </a:pPr>
          <a:r>
            <a:rPr kumimoji="1" lang="en-US" altLang="ja-JP" sz="1100">
              <a:solidFill>
                <a:srgbClr val="FF0000"/>
              </a:solidFill>
            </a:rPr>
            <a:t>※</a:t>
          </a:r>
          <a:r>
            <a:rPr kumimoji="1" lang="ja-JP" altLang="en-US" sz="1100">
              <a:solidFill>
                <a:srgbClr val="FF0000"/>
              </a:solidFill>
            </a:rPr>
            <a:t>　資料収集・会議・打合せ等の内容は対象外業務です。</a:t>
          </a:r>
        </a:p>
      </xdr:txBody>
    </xdr:sp>
    <xdr:clientData/>
  </xdr:twoCellAnchor>
  <xdr:twoCellAnchor>
    <xdr:from>
      <xdr:col>7</xdr:col>
      <xdr:colOff>358672</xdr:colOff>
      <xdr:row>2</xdr:row>
      <xdr:rowOff>38239</xdr:rowOff>
    </xdr:from>
    <xdr:to>
      <xdr:col>12</xdr:col>
      <xdr:colOff>2717800</xdr:colOff>
      <xdr:row>3</xdr:row>
      <xdr:rowOff>353786</xdr:rowOff>
    </xdr:to>
    <xdr:sp macro="" textlink="">
      <xdr:nvSpPr>
        <xdr:cNvPr id="121" name="線吹き出し 1 (枠付き) 120"/>
        <xdr:cNvSpPr/>
      </xdr:nvSpPr>
      <xdr:spPr bwMode="auto">
        <a:xfrm>
          <a:off x="3216172" y="673239"/>
          <a:ext cx="5184878" cy="569547"/>
        </a:xfrm>
        <a:prstGeom prst="borderCallout1">
          <a:avLst>
            <a:gd name="adj1" fmla="val 86728"/>
            <a:gd name="adj2" fmla="val -789"/>
            <a:gd name="adj3" fmla="val 184469"/>
            <a:gd name="adj4" fmla="val -18486"/>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upright="1"/>
        <a:lstStyle/>
        <a:p>
          <a:pPr marL="0" marR="0" lvl="0" indent="0" algn="l"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1" lang="ja-JP" altLang="ja-JP" sz="1100">
              <a:solidFill>
                <a:srgbClr val="FF0000"/>
              </a:solidFill>
              <a:effectLst/>
              <a:latin typeface="Arial" panose="020B0604020202020204" pitchFamily="34" charset="0"/>
              <a:ea typeface="+mn-ea"/>
              <a:cs typeface="Arial" panose="020B0604020202020204" pitchFamily="34" charset="0"/>
            </a:rPr>
            <a:t>時間単価は直接人件費を助成対象経費として計上した期間の中で、「基本給</a:t>
          </a:r>
          <a:r>
            <a:rPr kumimoji="1" lang="en-US" altLang="ja-JP" sz="1100">
              <a:solidFill>
                <a:srgbClr val="FF0000"/>
              </a:solidFill>
              <a:effectLst/>
              <a:latin typeface="Arial" panose="020B0604020202020204" pitchFamily="34" charset="0"/>
              <a:ea typeface="+mn-ea"/>
              <a:cs typeface="Arial" panose="020B0604020202020204" pitchFamily="34" charset="0"/>
            </a:rPr>
            <a:t>+</a:t>
          </a:r>
          <a:r>
            <a:rPr kumimoji="1" lang="ja-JP" altLang="ja-JP" sz="1100">
              <a:solidFill>
                <a:srgbClr val="FF0000"/>
              </a:solidFill>
              <a:effectLst/>
              <a:latin typeface="Arial" panose="020B0604020202020204" pitchFamily="34" charset="0"/>
              <a:ea typeface="+mn-ea"/>
              <a:cs typeface="Arial" panose="020B0604020202020204" pitchFamily="34" charset="0"/>
            </a:rPr>
            <a:t>諸手当（賞与を除く）」のもっとも低い額に対応する人件費単価（時給）を使用してください。</a:t>
          </a:r>
          <a:endParaRPr lang="ja-JP" altLang="ja-JP">
            <a:solidFill>
              <a:srgbClr val="FF0000"/>
            </a:solidFill>
            <a:effectLst/>
            <a:latin typeface="Arial" panose="020B0604020202020204" pitchFamily="34" charset="0"/>
            <a:cs typeface="Arial" panose="020B0604020202020204" pitchFamily="34" charset="0"/>
          </a:endParaRPr>
        </a:p>
      </xdr:txBody>
    </xdr:sp>
    <xdr:clientData/>
  </xdr:twoCellAnchor>
  <xdr:twoCellAnchor>
    <xdr:from>
      <xdr:col>12</xdr:col>
      <xdr:colOff>3048000</xdr:colOff>
      <xdr:row>2</xdr:row>
      <xdr:rowOff>27214</xdr:rowOff>
    </xdr:from>
    <xdr:to>
      <xdr:col>12</xdr:col>
      <xdr:colOff>5277870</xdr:colOff>
      <xdr:row>3</xdr:row>
      <xdr:rowOff>246629</xdr:rowOff>
    </xdr:to>
    <xdr:sp macro="" textlink="">
      <xdr:nvSpPr>
        <xdr:cNvPr id="45" name="テキスト ボックス 44"/>
        <xdr:cNvSpPr txBox="1"/>
      </xdr:nvSpPr>
      <xdr:spPr>
        <a:xfrm>
          <a:off x="9225643" y="653143"/>
          <a:ext cx="2229870" cy="464343"/>
        </a:xfrm>
        <a:prstGeom prst="rect">
          <a:avLst/>
        </a:prstGeom>
        <a:solidFill>
          <a:schemeClr val="lt1"/>
        </a:solidFill>
        <a:ln w="254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eaLnBrk="1" fontAlgn="auto" latinLnBrk="0" hangingPunct="1"/>
          <a:r>
            <a:rPr kumimoji="1" lang="ja-JP" altLang="ja-JP" sz="1100">
              <a:solidFill>
                <a:srgbClr val="FF0000"/>
              </a:solidFill>
              <a:effectLst/>
              <a:latin typeface="+mn-lt"/>
              <a:ea typeface="+mn-ea"/>
              <a:cs typeface="+mn-cs"/>
            </a:rPr>
            <a:t>押印のある原本を提出ください</a:t>
          </a:r>
          <a:endParaRPr lang="ja-JP" altLang="ja-JP">
            <a:solidFill>
              <a:srgbClr val="FF0000"/>
            </a:solidFill>
            <a:effectLst/>
          </a:endParaRPr>
        </a:p>
      </xdr:txBody>
    </xdr:sp>
    <xdr:clientData/>
  </xdr:twoCellAnchor>
  <xdr:twoCellAnchor>
    <xdr:from>
      <xdr:col>12</xdr:col>
      <xdr:colOff>5277870</xdr:colOff>
      <xdr:row>2</xdr:row>
      <xdr:rowOff>232172</xdr:rowOff>
    </xdr:from>
    <xdr:to>
      <xdr:col>12</xdr:col>
      <xdr:colOff>5605462</xdr:colOff>
      <xdr:row>4</xdr:row>
      <xdr:rowOff>13608</xdr:rowOff>
    </xdr:to>
    <xdr:cxnSp macro="">
      <xdr:nvCxnSpPr>
        <xdr:cNvPr id="3" name="直線コネクタ 2"/>
        <xdr:cNvCxnSpPr/>
      </xdr:nvCxnSpPr>
      <xdr:spPr bwMode="auto">
        <a:xfrm>
          <a:off x="11455513" y="858101"/>
          <a:ext cx="327592" cy="407364"/>
        </a:xfrm>
        <a:prstGeom prst="line">
          <a:avLst/>
        </a:prstGeom>
        <a:solidFill>
          <a:srgbClr val="FFFFFF"/>
        </a:solidFill>
        <a:ln w="25400" cap="flat" cmpd="sng" algn="ctr">
          <a:solidFill>
            <a:srgbClr val="000000"/>
          </a:solidFill>
          <a:prstDash val="solid"/>
          <a:round/>
          <a:headEnd type="none" w="med" len="med"/>
          <a:tailEnd type="none" w="med" len="med"/>
        </a:ln>
        <a:effectLst/>
      </xdr:spPr>
    </xdr:cxnSp>
    <xdr:clientData/>
  </xdr:twoCellAnchor>
  <xdr:twoCellAnchor>
    <xdr:from>
      <xdr:col>12</xdr:col>
      <xdr:colOff>5277870</xdr:colOff>
      <xdr:row>3</xdr:row>
      <xdr:rowOff>9922</xdr:rowOff>
    </xdr:from>
    <xdr:to>
      <xdr:col>12</xdr:col>
      <xdr:colOff>5619069</xdr:colOff>
      <xdr:row>6</xdr:row>
      <xdr:rowOff>141741</xdr:rowOff>
    </xdr:to>
    <xdr:cxnSp macro="">
      <xdr:nvCxnSpPr>
        <xdr:cNvPr id="48" name="直線コネクタ 47"/>
        <xdr:cNvCxnSpPr>
          <a:stCxn id="45" idx="3"/>
          <a:endCxn id="3107" idx="1"/>
        </xdr:cNvCxnSpPr>
      </xdr:nvCxnSpPr>
      <xdr:spPr bwMode="auto">
        <a:xfrm>
          <a:off x="10961120" y="898922"/>
          <a:ext cx="341199" cy="1274819"/>
        </a:xfrm>
        <a:prstGeom prst="line">
          <a:avLst/>
        </a:prstGeom>
        <a:solidFill>
          <a:srgbClr val="FFFFFF"/>
        </a:solidFill>
        <a:ln w="25400" cap="flat" cmpd="sng" algn="ctr">
          <a:solidFill>
            <a:srgbClr val="000000"/>
          </a:solidFill>
          <a:prstDash val="solid"/>
          <a:round/>
          <a:headEnd type="none" w="med" len="med"/>
          <a:tailEnd type="none" w="med" len="med"/>
        </a:ln>
        <a:effec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L21"/>
  <sheetViews>
    <sheetView view="pageBreakPreview" zoomScale="70" zoomScaleNormal="70" zoomScaleSheetLayoutView="70" workbookViewId="0">
      <selection activeCell="B3" sqref="B3:I3"/>
    </sheetView>
  </sheetViews>
  <sheetFormatPr defaultColWidth="9" defaultRowHeight="13.3" x14ac:dyDescent="0.25"/>
  <cols>
    <col min="1" max="1" width="1.69140625" style="3" customWidth="1"/>
    <col min="2" max="2" width="9" style="3"/>
    <col min="3" max="4" width="2.61328125" style="3" customWidth="1"/>
    <col min="5" max="5" width="24.61328125" style="3" customWidth="1"/>
    <col min="6" max="8" width="25.61328125" style="3" customWidth="1"/>
    <col min="9" max="9" width="15.61328125" style="3" customWidth="1"/>
    <col min="10" max="16384" width="9" style="3"/>
  </cols>
  <sheetData>
    <row r="1" spans="2:12" ht="20.149999999999999" customHeight="1" x14ac:dyDescent="0.25">
      <c r="B1" s="194" t="s">
        <v>163</v>
      </c>
      <c r="C1" s="110"/>
      <c r="D1" s="110"/>
      <c r="E1" s="110"/>
      <c r="F1" s="110"/>
      <c r="G1" s="110"/>
      <c r="H1" s="110"/>
      <c r="I1" s="110"/>
    </row>
    <row r="2" spans="2:12" s="12" customFormat="1" ht="24" customHeight="1" x14ac:dyDescent="0.25">
      <c r="B2" s="235" t="s">
        <v>164</v>
      </c>
      <c r="C2" s="235"/>
      <c r="D2" s="235"/>
      <c r="E2" s="235"/>
      <c r="F2" s="235"/>
      <c r="G2" s="235"/>
      <c r="H2" s="235"/>
      <c r="I2" s="235"/>
    </row>
    <row r="3" spans="2:12" s="12" customFormat="1" ht="24" customHeight="1" x14ac:dyDescent="0.25">
      <c r="B3" s="239" t="s">
        <v>128</v>
      </c>
      <c r="C3" s="239"/>
      <c r="D3" s="239"/>
      <c r="E3" s="239"/>
      <c r="F3" s="239"/>
      <c r="G3" s="239"/>
      <c r="H3" s="239"/>
      <c r="I3" s="239"/>
      <c r="K3" s="58"/>
    </row>
    <row r="4" spans="2:12" s="12" customFormat="1" ht="24" customHeight="1" x14ac:dyDescent="0.25">
      <c r="B4" s="222" t="s">
        <v>157</v>
      </c>
      <c r="C4" s="223" t="s">
        <v>158</v>
      </c>
      <c r="D4" s="240" t="s">
        <v>165</v>
      </c>
      <c r="E4" s="240"/>
      <c r="F4" s="224"/>
      <c r="G4" s="224"/>
      <c r="H4" s="224"/>
      <c r="I4" s="224"/>
      <c r="K4" s="58"/>
    </row>
    <row r="5" spans="2:12" ht="20.149999999999999" customHeight="1" thickBot="1" x14ac:dyDescent="0.3">
      <c r="B5" s="110"/>
      <c r="C5" s="110"/>
      <c r="D5" s="110"/>
      <c r="E5" s="110"/>
      <c r="F5" s="110"/>
      <c r="G5" s="110"/>
      <c r="H5" s="110"/>
      <c r="I5" s="225" t="s">
        <v>159</v>
      </c>
    </row>
    <row r="6" spans="2:12" ht="22.5" customHeight="1" x14ac:dyDescent="0.25">
      <c r="B6" s="258" t="s">
        <v>160</v>
      </c>
      <c r="C6" s="255" t="s">
        <v>161</v>
      </c>
      <c r="D6" s="256"/>
      <c r="E6" s="256"/>
      <c r="F6" s="237" t="s">
        <v>166</v>
      </c>
      <c r="G6" s="241" t="s">
        <v>168</v>
      </c>
      <c r="H6" s="241" t="s">
        <v>167</v>
      </c>
      <c r="I6" s="244" t="s">
        <v>162</v>
      </c>
    </row>
    <row r="7" spans="2:12" ht="22.5" customHeight="1" thickBot="1" x14ac:dyDescent="0.3">
      <c r="B7" s="259"/>
      <c r="C7" s="257"/>
      <c r="D7" s="257"/>
      <c r="E7" s="257"/>
      <c r="F7" s="238"/>
      <c r="G7" s="242"/>
      <c r="H7" s="242"/>
      <c r="I7" s="245"/>
    </row>
    <row r="8" spans="2:12" ht="45" customHeight="1" x14ac:dyDescent="0.25">
      <c r="B8" s="250" t="s">
        <v>52</v>
      </c>
      <c r="C8" s="243" t="s">
        <v>26</v>
      </c>
      <c r="D8" s="243"/>
      <c r="E8" s="243"/>
      <c r="F8" s="226">
        <f>G8+H8</f>
        <v>0</v>
      </c>
      <c r="G8" s="226">
        <v>0</v>
      </c>
      <c r="H8" s="226">
        <v>0</v>
      </c>
      <c r="I8" s="103"/>
      <c r="L8" s="102"/>
    </row>
    <row r="9" spans="2:12" ht="45" customHeight="1" x14ac:dyDescent="0.25">
      <c r="B9" s="250"/>
      <c r="C9" s="236" t="s">
        <v>51</v>
      </c>
      <c r="D9" s="236"/>
      <c r="E9" s="236"/>
      <c r="F9" s="231">
        <f t="shared" ref="F9:F17" si="0">G9+H9</f>
        <v>5522000</v>
      </c>
      <c r="G9" s="232">
        <v>5020000</v>
      </c>
      <c r="H9" s="232">
        <v>502000</v>
      </c>
      <c r="I9" s="99"/>
    </row>
    <row r="10" spans="2:12" ht="45" customHeight="1" x14ac:dyDescent="0.25">
      <c r="B10" s="250"/>
      <c r="C10" s="236" t="s">
        <v>37</v>
      </c>
      <c r="D10" s="236"/>
      <c r="E10" s="236"/>
      <c r="F10" s="226">
        <f t="shared" si="0"/>
        <v>0</v>
      </c>
      <c r="G10" s="227">
        <v>0</v>
      </c>
      <c r="H10" s="227">
        <v>0</v>
      </c>
      <c r="I10" s="99"/>
    </row>
    <row r="11" spans="2:12" ht="45" customHeight="1" x14ac:dyDescent="0.25">
      <c r="B11" s="250"/>
      <c r="C11" s="236" t="s">
        <v>38</v>
      </c>
      <c r="D11" s="254"/>
      <c r="E11" s="254"/>
      <c r="F11" s="226">
        <f t="shared" si="0"/>
        <v>0</v>
      </c>
      <c r="G11" s="227">
        <v>0</v>
      </c>
      <c r="H11" s="227">
        <v>0</v>
      </c>
      <c r="I11" s="99"/>
    </row>
    <row r="12" spans="2:12" ht="45" customHeight="1" x14ac:dyDescent="0.25">
      <c r="B12" s="250"/>
      <c r="C12" s="253" t="s">
        <v>50</v>
      </c>
      <c r="D12" s="254"/>
      <c r="E12" s="254"/>
      <c r="F12" s="226">
        <f t="shared" si="0"/>
        <v>0</v>
      </c>
      <c r="G12" s="227">
        <v>0</v>
      </c>
      <c r="H12" s="227">
        <v>0</v>
      </c>
      <c r="I12" s="99"/>
    </row>
    <row r="13" spans="2:12" ht="45" customHeight="1" x14ac:dyDescent="0.25">
      <c r="B13" s="251"/>
      <c r="C13" s="253" t="s">
        <v>49</v>
      </c>
      <c r="D13" s="254"/>
      <c r="E13" s="254"/>
      <c r="F13" s="226">
        <f t="shared" si="0"/>
        <v>0</v>
      </c>
      <c r="G13" s="227">
        <v>0</v>
      </c>
      <c r="H13" s="227">
        <v>0</v>
      </c>
      <c r="I13" s="99"/>
    </row>
    <row r="14" spans="2:12" ht="45" customHeight="1" x14ac:dyDescent="0.25">
      <c r="B14" s="55" t="s">
        <v>53</v>
      </c>
      <c r="C14" s="236" t="s">
        <v>27</v>
      </c>
      <c r="D14" s="236"/>
      <c r="E14" s="236"/>
      <c r="F14" s="231">
        <v>149520</v>
      </c>
      <c r="G14" s="232">
        <v>149520</v>
      </c>
      <c r="H14" s="233">
        <v>0</v>
      </c>
      <c r="I14" s="99"/>
    </row>
    <row r="15" spans="2:12" ht="45" customHeight="1" x14ac:dyDescent="0.25">
      <c r="B15" s="252" t="s">
        <v>54</v>
      </c>
      <c r="C15" s="236" t="s">
        <v>39</v>
      </c>
      <c r="D15" s="236"/>
      <c r="E15" s="236"/>
      <c r="F15" s="226">
        <f>G15+H15</f>
        <v>0</v>
      </c>
      <c r="G15" s="227">
        <v>0</v>
      </c>
      <c r="H15" s="228">
        <v>0</v>
      </c>
      <c r="I15" s="99"/>
    </row>
    <row r="16" spans="2:12" ht="45" customHeight="1" x14ac:dyDescent="0.25">
      <c r="B16" s="251"/>
      <c r="C16" s="236" t="s">
        <v>33</v>
      </c>
      <c r="D16" s="236"/>
      <c r="E16" s="236"/>
      <c r="F16" s="226">
        <f>G16+H16</f>
        <v>0</v>
      </c>
      <c r="G16" s="227">
        <v>0</v>
      </c>
      <c r="H16" s="228">
        <v>0</v>
      </c>
      <c r="I16" s="99"/>
    </row>
    <row r="17" spans="2:9" ht="45" customHeight="1" thickBot="1" x14ac:dyDescent="0.3">
      <c r="B17" s="248" t="s">
        <v>34</v>
      </c>
      <c r="C17" s="249"/>
      <c r="D17" s="249"/>
      <c r="E17" s="249"/>
      <c r="F17" s="226">
        <f t="shared" si="0"/>
        <v>0</v>
      </c>
      <c r="G17" s="229">
        <v>0</v>
      </c>
      <c r="H17" s="230">
        <v>0</v>
      </c>
      <c r="I17" s="100"/>
    </row>
    <row r="18" spans="2:9" ht="45" customHeight="1" thickBot="1" x14ac:dyDescent="0.3">
      <c r="B18" s="246" t="s">
        <v>9</v>
      </c>
      <c r="C18" s="247"/>
      <c r="D18" s="247"/>
      <c r="E18" s="247"/>
      <c r="F18" s="234">
        <f>SUM(F8:F17)</f>
        <v>5671520</v>
      </c>
      <c r="G18" s="234">
        <f>SUM(G8:G17)</f>
        <v>5169520</v>
      </c>
      <c r="H18" s="234">
        <f>SUM(H8:H17)</f>
        <v>502000</v>
      </c>
      <c r="I18" s="101"/>
    </row>
    <row r="19" spans="2:9" s="31" customFormat="1" ht="24.75" customHeight="1" x14ac:dyDescent="0.25">
      <c r="B19" s="31" t="s">
        <v>32</v>
      </c>
    </row>
    <row r="20" spans="2:9" ht="22.5" customHeight="1" x14ac:dyDescent="0.25">
      <c r="D20" s="4"/>
      <c r="E20" s="2"/>
    </row>
    <row r="21" spans="2:9" ht="21" customHeight="1" x14ac:dyDescent="0.25">
      <c r="D21" s="2"/>
      <c r="E21" s="2"/>
    </row>
  </sheetData>
  <sheetProtection algorithmName="SHA-512" hashValue="gEzojr48gqvs4nt/yPY7RpFY6AlIMkcUpg0En3rF9n1j6+6QEEfukWUXoNFKW4eW5mMhA1YaMyiYcANFRSx1gQ==" saltValue="fWeeRUZZACRWePc1+2Z/KQ==" spinCount="100000" sheet="1" objects="1" scenarios="1"/>
  <mergeCells count="22">
    <mergeCell ref="C14:E14"/>
    <mergeCell ref="C15:E15"/>
    <mergeCell ref="I6:I7"/>
    <mergeCell ref="G6:G7"/>
    <mergeCell ref="B18:E18"/>
    <mergeCell ref="B17:E17"/>
    <mergeCell ref="B8:B13"/>
    <mergeCell ref="B15:B16"/>
    <mergeCell ref="C13:E13"/>
    <mergeCell ref="C6:E7"/>
    <mergeCell ref="C16:E16"/>
    <mergeCell ref="C11:E11"/>
    <mergeCell ref="C12:E12"/>
    <mergeCell ref="B6:B7"/>
    <mergeCell ref="B2:I2"/>
    <mergeCell ref="C9:E9"/>
    <mergeCell ref="C10:E10"/>
    <mergeCell ref="F6:F7"/>
    <mergeCell ref="B3:I3"/>
    <mergeCell ref="D4:E4"/>
    <mergeCell ref="H6:H7"/>
    <mergeCell ref="C8:E8"/>
  </mergeCells>
  <phoneticPr fontId="2"/>
  <printOptions horizontalCentered="1"/>
  <pageMargins left="0.39370078740157483" right="0.39370078740157483" top="0.59055118110236227" bottom="0.59055118110236227" header="0.51181102362204722" footer="0.51181102362204722"/>
  <pageSetup paperSize="9" scale="8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T33"/>
  <sheetViews>
    <sheetView view="pageBreakPreview" topLeftCell="A5" zoomScale="48" zoomScaleNormal="70" zoomScaleSheetLayoutView="70" workbookViewId="0">
      <selection activeCell="J17" sqref="J17:J18"/>
    </sheetView>
  </sheetViews>
  <sheetFormatPr defaultColWidth="9" defaultRowHeight="13.3" x14ac:dyDescent="0.25"/>
  <cols>
    <col min="1" max="1" width="2.07421875" style="1" customWidth="1"/>
    <col min="2" max="3" width="14.61328125" style="1" customWidth="1"/>
    <col min="4" max="4" width="20.61328125" style="1" customWidth="1"/>
    <col min="5" max="5" width="6.61328125" style="1" customWidth="1"/>
    <col min="6" max="6" width="13.61328125" style="1" customWidth="1"/>
    <col min="7" max="9" width="14.61328125" style="1" customWidth="1"/>
    <col min="10" max="15" width="10.61328125" style="1" customWidth="1"/>
    <col min="16" max="16" width="28.61328125" style="1" customWidth="1"/>
    <col min="17" max="17" width="8.61328125" style="1" customWidth="1"/>
    <col min="18" max="18" width="2.4609375" style="1" customWidth="1"/>
    <col min="19" max="16384" width="9" style="1"/>
  </cols>
  <sheetData>
    <row r="1" spans="2:20" ht="25" customHeight="1" x14ac:dyDescent="0.4">
      <c r="B1" s="190" t="s">
        <v>144</v>
      </c>
      <c r="C1" s="190"/>
      <c r="D1" s="191"/>
      <c r="E1" s="191"/>
      <c r="F1" s="191"/>
      <c r="G1" s="191"/>
      <c r="H1" s="191"/>
      <c r="I1" s="191"/>
      <c r="J1" s="191"/>
      <c r="K1" s="191"/>
      <c r="L1" s="191"/>
      <c r="M1" s="191"/>
      <c r="N1" s="191"/>
      <c r="O1" s="191"/>
      <c r="P1" s="191"/>
      <c r="Q1" s="191"/>
      <c r="R1" s="29"/>
    </row>
    <row r="2" spans="2:20" ht="25" customHeight="1" x14ac:dyDescent="0.25">
      <c r="B2" s="235" t="s">
        <v>142</v>
      </c>
      <c r="C2" s="235"/>
      <c r="D2" s="235"/>
      <c r="E2" s="235"/>
      <c r="F2" s="235"/>
      <c r="G2" s="235"/>
      <c r="H2" s="235"/>
      <c r="I2" s="235"/>
      <c r="J2" s="235"/>
      <c r="K2" s="235"/>
      <c r="L2" s="235"/>
      <c r="M2" s="235"/>
      <c r="N2" s="235"/>
      <c r="O2" s="235"/>
      <c r="P2" s="235"/>
      <c r="Q2" s="235"/>
      <c r="R2" s="56"/>
    </row>
    <row r="3" spans="2:20" ht="20.149999999999999" customHeight="1" x14ac:dyDescent="0.35">
      <c r="B3" s="192"/>
      <c r="C3" s="192"/>
      <c r="D3" s="192"/>
      <c r="E3" s="192"/>
      <c r="F3" s="191"/>
      <c r="G3" s="193"/>
      <c r="H3" s="194" t="s">
        <v>128</v>
      </c>
      <c r="I3" s="193"/>
      <c r="J3" s="193"/>
      <c r="K3" s="193"/>
      <c r="L3" s="193"/>
      <c r="M3" s="193"/>
      <c r="N3" s="193"/>
      <c r="O3" s="192"/>
      <c r="P3" s="192"/>
      <c r="Q3" s="192"/>
      <c r="R3" s="56"/>
      <c r="S3" s="12"/>
      <c r="T3" s="58"/>
    </row>
    <row r="4" spans="2:20" ht="25" customHeight="1" x14ac:dyDescent="0.4">
      <c r="B4" s="173" t="s">
        <v>145</v>
      </c>
      <c r="C4" s="312" t="s">
        <v>130</v>
      </c>
      <c r="D4" s="312"/>
      <c r="E4" s="194"/>
      <c r="F4" s="194"/>
      <c r="G4" s="195"/>
      <c r="H4" s="116"/>
      <c r="I4" s="116"/>
      <c r="J4" s="116"/>
      <c r="K4" s="116"/>
      <c r="L4" s="116"/>
      <c r="M4" s="116"/>
      <c r="N4" s="191"/>
      <c r="O4" s="191"/>
      <c r="P4" s="196"/>
      <c r="Q4" s="196"/>
      <c r="R4" s="57"/>
    </row>
    <row r="5" spans="2:20" ht="25" customHeight="1" x14ac:dyDescent="0.4">
      <c r="B5" s="197" t="s">
        <v>146</v>
      </c>
      <c r="C5" s="313" t="s">
        <v>143</v>
      </c>
      <c r="D5" s="313"/>
      <c r="E5" s="196"/>
      <c r="F5" s="198"/>
      <c r="G5" s="198"/>
      <c r="H5" s="191"/>
      <c r="I5" s="191"/>
      <c r="J5" s="191"/>
      <c r="K5" s="191"/>
      <c r="L5" s="191"/>
      <c r="M5" s="191"/>
      <c r="N5" s="191"/>
      <c r="O5" s="191"/>
      <c r="P5" s="199" t="s">
        <v>55</v>
      </c>
      <c r="Q5" s="200">
        <v>1</v>
      </c>
      <c r="R5" s="64"/>
      <c r="S5" s="57"/>
    </row>
    <row r="6" spans="2:20" ht="14.6" thickBot="1" x14ac:dyDescent="0.3">
      <c r="I6" s="68" t="s">
        <v>15</v>
      </c>
    </row>
    <row r="7" spans="2:20" ht="33.450000000000003" x14ac:dyDescent="0.3">
      <c r="B7" s="314" t="s">
        <v>28</v>
      </c>
      <c r="C7" s="315"/>
      <c r="D7" s="324" t="s">
        <v>18</v>
      </c>
      <c r="E7" s="324"/>
      <c r="F7" s="325"/>
      <c r="G7" s="5" t="s">
        <v>11</v>
      </c>
      <c r="H7" s="10" t="s">
        <v>36</v>
      </c>
      <c r="I7" s="6" t="s">
        <v>35</v>
      </c>
      <c r="J7" s="20" t="s">
        <v>3</v>
      </c>
      <c r="K7" s="13" t="s">
        <v>4</v>
      </c>
      <c r="L7" s="13" t="s">
        <v>16</v>
      </c>
      <c r="M7" s="13" t="s">
        <v>5</v>
      </c>
      <c r="N7" s="13" t="s">
        <v>6</v>
      </c>
      <c r="O7" s="21" t="s">
        <v>7</v>
      </c>
      <c r="P7" s="17" t="s">
        <v>10</v>
      </c>
      <c r="Q7" s="299" t="s">
        <v>8</v>
      </c>
      <c r="R7" s="65"/>
    </row>
    <row r="8" spans="2:20" ht="24.75" customHeight="1" thickBot="1" x14ac:dyDescent="0.3">
      <c r="B8" s="316"/>
      <c r="C8" s="317"/>
      <c r="D8" s="14" t="s">
        <v>17</v>
      </c>
      <c r="E8" s="15" t="s">
        <v>0</v>
      </c>
      <c r="F8" s="16" t="s">
        <v>1</v>
      </c>
      <c r="G8" s="7" t="s">
        <v>12</v>
      </c>
      <c r="H8" s="8" t="s">
        <v>13</v>
      </c>
      <c r="I8" s="9" t="s">
        <v>14</v>
      </c>
      <c r="J8" s="23" t="s">
        <v>2</v>
      </c>
      <c r="K8" s="22" t="s">
        <v>2</v>
      </c>
      <c r="L8" s="22" t="s">
        <v>2</v>
      </c>
      <c r="M8" s="22" t="s">
        <v>2</v>
      </c>
      <c r="N8" s="22" t="s">
        <v>2</v>
      </c>
      <c r="O8" s="24" t="s">
        <v>2</v>
      </c>
      <c r="P8" s="14" t="s">
        <v>24</v>
      </c>
      <c r="Q8" s="300"/>
      <c r="R8" s="65"/>
    </row>
    <row r="9" spans="2:20" ht="32.15" customHeight="1" x14ac:dyDescent="0.25">
      <c r="B9" s="318" t="s">
        <v>147</v>
      </c>
      <c r="C9" s="319"/>
      <c r="D9" s="326" t="s">
        <v>71</v>
      </c>
      <c r="E9" s="262">
        <v>1</v>
      </c>
      <c r="F9" s="268">
        <v>4500000</v>
      </c>
      <c r="G9" s="260">
        <f>H9+I9</f>
        <v>4950000</v>
      </c>
      <c r="H9" s="287">
        <f>E9*F9</f>
        <v>4500000</v>
      </c>
      <c r="I9" s="303">
        <v>450000</v>
      </c>
      <c r="J9" s="296" t="s">
        <v>169</v>
      </c>
      <c r="K9" s="284" t="s">
        <v>169</v>
      </c>
      <c r="L9" s="284" t="s">
        <v>169</v>
      </c>
      <c r="M9" s="284" t="s">
        <v>169</v>
      </c>
      <c r="N9" s="284" t="s">
        <v>169</v>
      </c>
      <c r="O9" s="302"/>
      <c r="P9" s="107" t="s">
        <v>57</v>
      </c>
      <c r="Q9" s="301" t="s">
        <v>58</v>
      </c>
      <c r="R9" s="66"/>
    </row>
    <row r="10" spans="2:20" ht="32.15" customHeight="1" x14ac:dyDescent="0.25">
      <c r="B10" s="320" t="s">
        <v>56</v>
      </c>
      <c r="C10" s="321"/>
      <c r="D10" s="327"/>
      <c r="E10" s="263"/>
      <c r="F10" s="269"/>
      <c r="G10" s="261"/>
      <c r="H10" s="288"/>
      <c r="I10" s="286"/>
      <c r="J10" s="297"/>
      <c r="K10" s="285"/>
      <c r="L10" s="275"/>
      <c r="M10" s="275"/>
      <c r="N10" s="275"/>
      <c r="O10" s="298"/>
      <c r="P10" s="108" t="s">
        <v>25</v>
      </c>
      <c r="Q10" s="295"/>
      <c r="R10" s="66"/>
    </row>
    <row r="11" spans="2:20" ht="32.15" customHeight="1" x14ac:dyDescent="0.25">
      <c r="B11" s="322" t="s">
        <v>72</v>
      </c>
      <c r="C11" s="323"/>
      <c r="D11" s="328" t="s">
        <v>74</v>
      </c>
      <c r="E11" s="329">
        <v>1</v>
      </c>
      <c r="F11" s="330">
        <v>520000</v>
      </c>
      <c r="G11" s="265">
        <f>H11+I11</f>
        <v>572000</v>
      </c>
      <c r="H11" s="264">
        <f>E11*F11</f>
        <v>520000</v>
      </c>
      <c r="I11" s="286">
        <v>52000</v>
      </c>
      <c r="J11" s="282" t="s">
        <v>169</v>
      </c>
      <c r="K11" s="274" t="s">
        <v>169</v>
      </c>
      <c r="L11" s="274" t="s">
        <v>169</v>
      </c>
      <c r="M11" s="274" t="s">
        <v>169</v>
      </c>
      <c r="N11" s="274" t="s">
        <v>169</v>
      </c>
      <c r="O11" s="298"/>
      <c r="P11" s="109" t="s">
        <v>79</v>
      </c>
      <c r="Q11" s="295" t="s">
        <v>75</v>
      </c>
      <c r="R11" s="66"/>
    </row>
    <row r="12" spans="2:20" ht="32.15" customHeight="1" x14ac:dyDescent="0.25">
      <c r="B12" s="320" t="s">
        <v>73</v>
      </c>
      <c r="C12" s="321"/>
      <c r="D12" s="327"/>
      <c r="E12" s="263"/>
      <c r="F12" s="331"/>
      <c r="G12" s="265"/>
      <c r="H12" s="264"/>
      <c r="I12" s="286"/>
      <c r="J12" s="283"/>
      <c r="K12" s="275"/>
      <c r="L12" s="275"/>
      <c r="M12" s="275"/>
      <c r="N12" s="275"/>
      <c r="O12" s="298"/>
      <c r="P12" s="108" t="s">
        <v>25</v>
      </c>
      <c r="Q12" s="295"/>
      <c r="R12" s="66"/>
    </row>
    <row r="13" spans="2:20" ht="32.15" customHeight="1" x14ac:dyDescent="0.25">
      <c r="B13" s="306"/>
      <c r="C13" s="307"/>
      <c r="D13" s="308"/>
      <c r="E13" s="291"/>
      <c r="F13" s="293"/>
      <c r="G13" s="276">
        <f>H13+I13</f>
        <v>0</v>
      </c>
      <c r="H13" s="277">
        <f>E13*F13</f>
        <v>0</v>
      </c>
      <c r="I13" s="279"/>
      <c r="J13" s="278"/>
      <c r="K13" s="270"/>
      <c r="L13" s="270"/>
      <c r="M13" s="270"/>
      <c r="N13" s="270"/>
      <c r="O13" s="272"/>
      <c r="P13" s="104"/>
      <c r="Q13" s="289"/>
      <c r="R13" s="66"/>
    </row>
    <row r="14" spans="2:20" ht="32.15" customHeight="1" x14ac:dyDescent="0.25">
      <c r="B14" s="304"/>
      <c r="C14" s="305"/>
      <c r="D14" s="309"/>
      <c r="E14" s="292"/>
      <c r="F14" s="294"/>
      <c r="G14" s="276"/>
      <c r="H14" s="277"/>
      <c r="I14" s="279"/>
      <c r="J14" s="278"/>
      <c r="K14" s="270"/>
      <c r="L14" s="270"/>
      <c r="M14" s="270"/>
      <c r="N14" s="270"/>
      <c r="O14" s="272"/>
      <c r="P14" s="59" t="s">
        <v>25</v>
      </c>
      <c r="Q14" s="289"/>
      <c r="R14" s="66"/>
    </row>
    <row r="15" spans="2:20" ht="32.15" customHeight="1" x14ac:dyDescent="0.25">
      <c r="B15" s="306"/>
      <c r="C15" s="307"/>
      <c r="D15" s="308"/>
      <c r="E15" s="266"/>
      <c r="F15" s="267"/>
      <c r="G15" s="276">
        <f>H15+I15</f>
        <v>0</v>
      </c>
      <c r="H15" s="277">
        <f>E15*F15</f>
        <v>0</v>
      </c>
      <c r="I15" s="279"/>
      <c r="J15" s="278"/>
      <c r="K15" s="270"/>
      <c r="L15" s="270"/>
      <c r="M15" s="270"/>
      <c r="N15" s="270"/>
      <c r="O15" s="272"/>
      <c r="P15" s="104"/>
      <c r="Q15" s="289"/>
      <c r="R15" s="66"/>
    </row>
    <row r="16" spans="2:20" ht="32.15" customHeight="1" x14ac:dyDescent="0.25">
      <c r="B16" s="304"/>
      <c r="C16" s="305"/>
      <c r="D16" s="309"/>
      <c r="E16" s="266"/>
      <c r="F16" s="267"/>
      <c r="G16" s="276"/>
      <c r="H16" s="277"/>
      <c r="I16" s="279"/>
      <c r="J16" s="278"/>
      <c r="K16" s="270"/>
      <c r="L16" s="270"/>
      <c r="M16" s="270"/>
      <c r="N16" s="270"/>
      <c r="O16" s="272"/>
      <c r="P16" s="59" t="s">
        <v>25</v>
      </c>
      <c r="Q16" s="289"/>
      <c r="R16" s="66"/>
    </row>
    <row r="17" spans="2:20" ht="32.15" customHeight="1" x14ac:dyDescent="0.25">
      <c r="B17" s="306"/>
      <c r="C17" s="307"/>
      <c r="D17" s="308"/>
      <c r="E17" s="266"/>
      <c r="F17" s="267"/>
      <c r="G17" s="276">
        <f>H17+I17</f>
        <v>0</v>
      </c>
      <c r="H17" s="277">
        <f>E17*F17</f>
        <v>0</v>
      </c>
      <c r="I17" s="279"/>
      <c r="J17" s="278"/>
      <c r="K17" s="270"/>
      <c r="L17" s="270"/>
      <c r="M17" s="270"/>
      <c r="N17" s="270"/>
      <c r="O17" s="272"/>
      <c r="P17" s="104"/>
      <c r="Q17" s="289"/>
      <c r="R17" s="66"/>
    </row>
    <row r="18" spans="2:20" ht="32.15" customHeight="1" x14ac:dyDescent="0.25">
      <c r="B18" s="304"/>
      <c r="C18" s="305"/>
      <c r="D18" s="309"/>
      <c r="E18" s="266"/>
      <c r="F18" s="267"/>
      <c r="G18" s="276"/>
      <c r="H18" s="277"/>
      <c r="I18" s="279"/>
      <c r="J18" s="278"/>
      <c r="K18" s="270"/>
      <c r="L18" s="270"/>
      <c r="M18" s="270"/>
      <c r="N18" s="270"/>
      <c r="O18" s="272"/>
      <c r="P18" s="59" t="s">
        <v>25</v>
      </c>
      <c r="Q18" s="289"/>
      <c r="R18" s="66"/>
    </row>
    <row r="19" spans="2:20" ht="32.15" customHeight="1" x14ac:dyDescent="0.25">
      <c r="B19" s="306"/>
      <c r="C19" s="307"/>
      <c r="D19" s="308"/>
      <c r="E19" s="266"/>
      <c r="F19" s="267"/>
      <c r="G19" s="276">
        <f>H19+I19</f>
        <v>0</v>
      </c>
      <c r="H19" s="277">
        <f>E19*F19</f>
        <v>0</v>
      </c>
      <c r="I19" s="279"/>
      <c r="J19" s="278"/>
      <c r="K19" s="270"/>
      <c r="L19" s="270"/>
      <c r="M19" s="270"/>
      <c r="N19" s="270"/>
      <c r="O19" s="272"/>
      <c r="P19" s="104"/>
      <c r="Q19" s="289"/>
      <c r="R19" s="66"/>
    </row>
    <row r="20" spans="2:20" ht="32.15" customHeight="1" x14ac:dyDescent="0.25">
      <c r="B20" s="304"/>
      <c r="C20" s="305"/>
      <c r="D20" s="309"/>
      <c r="E20" s="266"/>
      <c r="F20" s="267"/>
      <c r="G20" s="276"/>
      <c r="H20" s="277"/>
      <c r="I20" s="279"/>
      <c r="J20" s="278"/>
      <c r="K20" s="270"/>
      <c r="L20" s="270"/>
      <c r="M20" s="270"/>
      <c r="N20" s="270"/>
      <c r="O20" s="272"/>
      <c r="P20" s="59" t="s">
        <v>25</v>
      </c>
      <c r="Q20" s="289"/>
      <c r="R20" s="66"/>
    </row>
    <row r="21" spans="2:20" ht="32.15" customHeight="1" x14ac:dyDescent="0.25">
      <c r="B21" s="306"/>
      <c r="C21" s="307"/>
      <c r="D21" s="308"/>
      <c r="E21" s="266"/>
      <c r="F21" s="267"/>
      <c r="G21" s="276">
        <f>H21+I21</f>
        <v>0</v>
      </c>
      <c r="H21" s="277">
        <f>E21*F21</f>
        <v>0</v>
      </c>
      <c r="I21" s="279"/>
      <c r="J21" s="278"/>
      <c r="K21" s="270"/>
      <c r="L21" s="270"/>
      <c r="M21" s="270"/>
      <c r="N21" s="270"/>
      <c r="O21" s="272"/>
      <c r="P21" s="104"/>
      <c r="Q21" s="289"/>
      <c r="R21" s="66"/>
    </row>
    <row r="22" spans="2:20" ht="32.15" customHeight="1" x14ac:dyDescent="0.25">
      <c r="B22" s="304"/>
      <c r="C22" s="305"/>
      <c r="D22" s="309"/>
      <c r="E22" s="266"/>
      <c r="F22" s="267"/>
      <c r="G22" s="276"/>
      <c r="H22" s="277"/>
      <c r="I22" s="279"/>
      <c r="J22" s="278"/>
      <c r="K22" s="270"/>
      <c r="L22" s="270"/>
      <c r="M22" s="270"/>
      <c r="N22" s="270"/>
      <c r="O22" s="272"/>
      <c r="P22" s="59" t="s">
        <v>25</v>
      </c>
      <c r="Q22" s="289"/>
      <c r="R22" s="66"/>
    </row>
    <row r="23" spans="2:20" ht="32.15" customHeight="1" x14ac:dyDescent="0.25">
      <c r="B23" s="306"/>
      <c r="C23" s="307"/>
      <c r="D23" s="308"/>
      <c r="E23" s="266"/>
      <c r="F23" s="267"/>
      <c r="G23" s="334">
        <f>H23+I23</f>
        <v>0</v>
      </c>
      <c r="H23" s="280">
        <f>E23*F23</f>
        <v>0</v>
      </c>
      <c r="I23" s="279"/>
      <c r="J23" s="278"/>
      <c r="K23" s="270"/>
      <c r="L23" s="270"/>
      <c r="M23" s="270"/>
      <c r="N23" s="270"/>
      <c r="O23" s="272"/>
      <c r="P23" s="104"/>
      <c r="Q23" s="289"/>
      <c r="R23" s="66"/>
    </row>
    <row r="24" spans="2:20" ht="32.15" customHeight="1" thickBot="1" x14ac:dyDescent="0.3">
      <c r="B24" s="304"/>
      <c r="C24" s="305"/>
      <c r="D24" s="333"/>
      <c r="E24" s="311"/>
      <c r="F24" s="310"/>
      <c r="G24" s="335"/>
      <c r="H24" s="281"/>
      <c r="I24" s="290"/>
      <c r="J24" s="342"/>
      <c r="K24" s="271"/>
      <c r="L24" s="271"/>
      <c r="M24" s="271"/>
      <c r="N24" s="271"/>
      <c r="O24" s="273"/>
      <c r="P24" s="59" t="s">
        <v>25</v>
      </c>
      <c r="Q24" s="289"/>
      <c r="R24" s="66"/>
    </row>
    <row r="25" spans="2:20" ht="55.5" customHeight="1" x14ac:dyDescent="0.25">
      <c r="B25" s="336" t="s">
        <v>148</v>
      </c>
      <c r="C25" s="337"/>
      <c r="D25" s="337"/>
      <c r="E25" s="337"/>
      <c r="F25" s="338"/>
      <c r="G25" s="201">
        <f>SUM(G9:G24)</f>
        <v>5522000</v>
      </c>
      <c r="H25" s="202">
        <f>SUM(H9:H24)</f>
        <v>5020000</v>
      </c>
      <c r="I25" s="203">
        <f>SUM(I9:I24)</f>
        <v>502000</v>
      </c>
      <c r="J25" s="204" t="s">
        <v>149</v>
      </c>
      <c r="K25" s="205"/>
      <c r="L25" s="205"/>
      <c r="M25" s="205"/>
      <c r="N25" s="205"/>
      <c r="O25" s="205"/>
      <c r="P25" s="60"/>
      <c r="Q25" s="61"/>
      <c r="R25" s="67"/>
    </row>
    <row r="26" spans="2:20" ht="56.15" customHeight="1" thickBot="1" x14ac:dyDescent="0.3">
      <c r="B26" s="339" t="s">
        <v>150</v>
      </c>
      <c r="C26" s="340"/>
      <c r="D26" s="340"/>
      <c r="E26" s="340"/>
      <c r="F26" s="341"/>
      <c r="G26" s="206">
        <v>5522000</v>
      </c>
      <c r="H26" s="207">
        <v>5020000</v>
      </c>
      <c r="I26" s="208">
        <v>502000</v>
      </c>
      <c r="J26" s="209"/>
      <c r="K26" s="210"/>
      <c r="L26" s="210"/>
      <c r="M26" s="210"/>
      <c r="N26" s="210"/>
      <c r="O26" s="210"/>
      <c r="P26" s="62"/>
      <c r="Q26" s="63"/>
      <c r="R26" s="67"/>
    </row>
    <row r="27" spans="2:20" ht="12" customHeight="1" x14ac:dyDescent="0.4">
      <c r="B27" s="211"/>
      <c r="C27" s="211"/>
      <c r="D27" s="211"/>
      <c r="E27" s="211"/>
      <c r="F27" s="211"/>
      <c r="G27" s="211"/>
      <c r="H27" s="211"/>
      <c r="I27" s="212"/>
      <c r="J27" s="211"/>
      <c r="K27" s="211"/>
      <c r="L27" s="211"/>
      <c r="M27" s="211"/>
      <c r="N27" s="212"/>
      <c r="O27" s="211"/>
    </row>
    <row r="28" spans="2:20" ht="18" customHeight="1" x14ac:dyDescent="0.25">
      <c r="B28" s="213"/>
      <c r="C28" s="213" t="s">
        <v>151</v>
      </c>
      <c r="D28" s="219" t="s">
        <v>153</v>
      </c>
      <c r="E28" s="214"/>
      <c r="F28" s="214"/>
      <c r="G28" s="214"/>
      <c r="H28" s="214"/>
      <c r="I28" s="214"/>
      <c r="J28" s="214"/>
      <c r="K28" s="214"/>
      <c r="L28" s="214" t="s">
        <v>152</v>
      </c>
      <c r="M28" s="215"/>
      <c r="N28" s="215"/>
      <c r="O28" s="215"/>
      <c r="P28" s="2"/>
      <c r="Q28" s="2"/>
      <c r="R28" s="2"/>
    </row>
    <row r="29" spans="2:20" ht="18" customHeight="1" x14ac:dyDescent="0.4">
      <c r="B29" s="216"/>
      <c r="C29" s="216"/>
      <c r="D29" s="220" t="s">
        <v>154</v>
      </c>
      <c r="E29" s="217"/>
      <c r="F29" s="217"/>
      <c r="G29" s="217"/>
      <c r="H29" s="217"/>
      <c r="I29" s="217"/>
      <c r="J29" s="217"/>
      <c r="K29" s="217"/>
      <c r="L29" s="217"/>
      <c r="M29" s="218"/>
      <c r="N29" s="218"/>
      <c r="O29" s="218"/>
      <c r="P29" s="11"/>
      <c r="Q29" s="11"/>
      <c r="R29" s="11"/>
    </row>
    <row r="30" spans="2:20" ht="18" customHeight="1" x14ac:dyDescent="0.4">
      <c r="B30" s="216"/>
      <c r="C30" s="216"/>
      <c r="D30" s="221" t="s">
        <v>155</v>
      </c>
      <c r="E30" s="217"/>
      <c r="F30" s="217"/>
      <c r="G30" s="217"/>
      <c r="H30" s="217"/>
      <c r="I30" s="217"/>
      <c r="J30" s="217"/>
      <c r="K30" s="217"/>
      <c r="L30" s="217"/>
      <c r="M30" s="218"/>
      <c r="N30" s="218"/>
      <c r="O30" s="218"/>
      <c r="P30" s="11"/>
      <c r="Q30" s="11"/>
      <c r="R30" s="11"/>
    </row>
    <row r="31" spans="2:20" ht="18" customHeight="1" x14ac:dyDescent="0.4">
      <c r="B31" s="216"/>
      <c r="C31" s="216"/>
      <c r="D31" s="221" t="s">
        <v>156</v>
      </c>
      <c r="E31" s="217"/>
      <c r="F31" s="217"/>
      <c r="G31" s="217"/>
      <c r="H31" s="217"/>
      <c r="I31" s="217"/>
      <c r="J31" s="217"/>
      <c r="K31" s="217"/>
      <c r="L31" s="217"/>
      <c r="M31" s="218"/>
      <c r="N31" s="218"/>
      <c r="O31" s="218"/>
      <c r="P31" s="11"/>
      <c r="Q31" s="11"/>
      <c r="R31" s="11"/>
    </row>
    <row r="32" spans="2:20" ht="14.25" customHeight="1" x14ac:dyDescent="0.3">
      <c r="B32" s="18"/>
      <c r="C32" s="18"/>
      <c r="D32" s="18"/>
      <c r="E32" s="11"/>
      <c r="F32" s="11"/>
      <c r="G32" s="11"/>
      <c r="H32" s="11"/>
      <c r="I32" s="11"/>
      <c r="J32" s="11"/>
      <c r="K32" s="11"/>
      <c r="L32" s="11"/>
      <c r="M32" s="11"/>
      <c r="N32" s="11"/>
      <c r="O32" s="11"/>
      <c r="P32" s="11"/>
      <c r="Q32" s="11"/>
      <c r="R32" s="11"/>
      <c r="S32" s="19"/>
      <c r="T32" s="19"/>
    </row>
    <row r="33" spans="4:11" ht="77.25" customHeight="1" x14ac:dyDescent="0.25">
      <c r="D33" s="332" t="s">
        <v>76</v>
      </c>
      <c r="E33" s="332"/>
      <c r="F33" s="332"/>
      <c r="G33" s="332"/>
      <c r="H33" s="332"/>
      <c r="I33" s="332"/>
      <c r="J33" s="332"/>
      <c r="K33" s="332"/>
    </row>
  </sheetData>
  <sheetProtection algorithmName="SHA-512" hashValue="He/IB0V4hQ5DAhGLwG5NriztwgEAEcLWU0eac8vnlCEWuf9AjhMt02l+TrzIsZVlaiFvqQeLz3XvBgNTf6/ksg==" saltValue="/mR3BnuosEJx6jzE3UMALA==" spinCount="100000" sheet="1" objects="1" scenarios="1"/>
  <mergeCells count="129">
    <mergeCell ref="D33:K33"/>
    <mergeCell ref="Q19:Q20"/>
    <mergeCell ref="B20:C20"/>
    <mergeCell ref="H19:H20"/>
    <mergeCell ref="I19:I20"/>
    <mergeCell ref="J19:J20"/>
    <mergeCell ref="K19:K20"/>
    <mergeCell ref="L19:L20"/>
    <mergeCell ref="M19:M20"/>
    <mergeCell ref="F19:F20"/>
    <mergeCell ref="G19:G20"/>
    <mergeCell ref="B22:C22"/>
    <mergeCell ref="B23:C23"/>
    <mergeCell ref="B24:C24"/>
    <mergeCell ref="B19:C19"/>
    <mergeCell ref="D19:D20"/>
    <mergeCell ref="D21:D22"/>
    <mergeCell ref="D23:D24"/>
    <mergeCell ref="G23:G24"/>
    <mergeCell ref="E19:E20"/>
    <mergeCell ref="B25:F25"/>
    <mergeCell ref="B26:F26"/>
    <mergeCell ref="J23:J24"/>
    <mergeCell ref="Q23:Q24"/>
    <mergeCell ref="C4:D4"/>
    <mergeCell ref="C5:D5"/>
    <mergeCell ref="B7:C8"/>
    <mergeCell ref="B9:C9"/>
    <mergeCell ref="B10:C10"/>
    <mergeCell ref="B11:C11"/>
    <mergeCell ref="D7:F7"/>
    <mergeCell ref="D9:D10"/>
    <mergeCell ref="D11:D12"/>
    <mergeCell ref="E11:E12"/>
    <mergeCell ref="B12:C12"/>
    <mergeCell ref="F11:F12"/>
    <mergeCell ref="L23:L24"/>
    <mergeCell ref="O21:O22"/>
    <mergeCell ref="L21:L22"/>
    <mergeCell ref="L17:L18"/>
    <mergeCell ref="M23:M24"/>
    <mergeCell ref="N23:N24"/>
    <mergeCell ref="N19:N20"/>
    <mergeCell ref="O19:O20"/>
    <mergeCell ref="B14:C14"/>
    <mergeCell ref="B15:C15"/>
    <mergeCell ref="B16:C16"/>
    <mergeCell ref="B17:C17"/>
    <mergeCell ref="B18:C18"/>
    <mergeCell ref="B21:C21"/>
    <mergeCell ref="D15:D16"/>
    <mergeCell ref="D17:D18"/>
    <mergeCell ref="D13:D14"/>
    <mergeCell ref="F15:F16"/>
    <mergeCell ref="E15:E16"/>
    <mergeCell ref="B13:C13"/>
    <mergeCell ref="F21:F22"/>
    <mergeCell ref="F23:F24"/>
    <mergeCell ref="E23:E24"/>
    <mergeCell ref="I17:I18"/>
    <mergeCell ref="G21:G22"/>
    <mergeCell ref="I21:I22"/>
    <mergeCell ref="J21:J22"/>
    <mergeCell ref="I23:I24"/>
    <mergeCell ref="E21:E22"/>
    <mergeCell ref="E13:E14"/>
    <mergeCell ref="F13:F14"/>
    <mergeCell ref="B2:Q2"/>
    <mergeCell ref="Q11:Q12"/>
    <mergeCell ref="Q13:Q14"/>
    <mergeCell ref="N11:N12"/>
    <mergeCell ref="Q17:Q18"/>
    <mergeCell ref="M13:M14"/>
    <mergeCell ref="M11:M12"/>
    <mergeCell ref="J15:J16"/>
    <mergeCell ref="J9:J10"/>
    <mergeCell ref="O11:O12"/>
    <mergeCell ref="Q7:Q8"/>
    <mergeCell ref="Q9:Q10"/>
    <mergeCell ref="N9:N10"/>
    <mergeCell ref="O9:O10"/>
    <mergeCell ref="I9:I10"/>
    <mergeCell ref="L11:L12"/>
    <mergeCell ref="I13:I14"/>
    <mergeCell ref="M9:M10"/>
    <mergeCell ref="L9:L10"/>
    <mergeCell ref="K9:K10"/>
    <mergeCell ref="I11:I12"/>
    <mergeCell ref="H9:H10"/>
    <mergeCell ref="J13:J14"/>
    <mergeCell ref="H15:H16"/>
    <mergeCell ref="Q21:Q22"/>
    <mergeCell ref="N15:N16"/>
    <mergeCell ref="N13:N14"/>
    <mergeCell ref="M21:M22"/>
    <mergeCell ref="Q15:Q16"/>
    <mergeCell ref="L13:L14"/>
    <mergeCell ref="O13:O14"/>
    <mergeCell ref="O15:O16"/>
    <mergeCell ref="M15:M16"/>
    <mergeCell ref="L15:L16"/>
    <mergeCell ref="N17:N18"/>
    <mergeCell ref="M17:M18"/>
    <mergeCell ref="O17:O18"/>
    <mergeCell ref="N21:N22"/>
    <mergeCell ref="G9:G10"/>
    <mergeCell ref="E9:E10"/>
    <mergeCell ref="H11:H12"/>
    <mergeCell ref="G11:G12"/>
    <mergeCell ref="E17:E18"/>
    <mergeCell ref="F17:F18"/>
    <mergeCell ref="F9:F10"/>
    <mergeCell ref="K23:K24"/>
    <mergeCell ref="O23:O24"/>
    <mergeCell ref="K13:K14"/>
    <mergeCell ref="K17:K18"/>
    <mergeCell ref="K15:K16"/>
    <mergeCell ref="K11:K12"/>
    <mergeCell ref="G17:G18"/>
    <mergeCell ref="H17:H18"/>
    <mergeCell ref="G13:G14"/>
    <mergeCell ref="H21:H22"/>
    <mergeCell ref="K21:K22"/>
    <mergeCell ref="J17:J18"/>
    <mergeCell ref="H13:H14"/>
    <mergeCell ref="I15:I16"/>
    <mergeCell ref="G15:G16"/>
    <mergeCell ref="H23:H24"/>
    <mergeCell ref="J11:J12"/>
  </mergeCells>
  <phoneticPr fontId="2"/>
  <printOptions horizontalCentered="1"/>
  <pageMargins left="0.39370078740157483" right="0.39370078740157483" top="0.59055118110236227" bottom="0.39370078740157483" header="0.31496062992125984" footer="0.31496062992125984"/>
  <pageSetup paperSize="9" scale="57" orientation="landscape" r:id="rId1"/>
  <headerFooter alignWithMargins="0">
    <oddFooter xml:space="preserve">&amp;C
</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C35"/>
  <sheetViews>
    <sheetView view="pageBreakPreview" zoomScale="85" zoomScaleNormal="70" zoomScaleSheetLayoutView="85" workbookViewId="0">
      <selection activeCell="I8" sqref="I8"/>
    </sheetView>
  </sheetViews>
  <sheetFormatPr defaultRowHeight="13.3" x14ac:dyDescent="0.25"/>
  <cols>
    <col min="1" max="1" width="1.69140625" customWidth="1"/>
    <col min="2" max="3" width="11.61328125" customWidth="1"/>
    <col min="4" max="4" width="8.61328125" customWidth="1"/>
    <col min="5" max="5" width="5.61328125" customWidth="1"/>
    <col min="6" max="6" width="12.61328125" customWidth="1"/>
    <col min="7" max="7" width="16.61328125" customWidth="1"/>
    <col min="8" max="8" width="4.07421875" customWidth="1"/>
    <col min="9" max="9" width="5.61328125" customWidth="1"/>
    <col min="10" max="15" width="3.07421875" customWidth="1"/>
    <col min="16" max="16" width="5.61328125" customWidth="1"/>
    <col min="17" max="21" width="3.07421875" customWidth="1"/>
    <col min="22" max="22" width="12.61328125" customWidth="1"/>
  </cols>
  <sheetData>
    <row r="1" spans="2:29" ht="20.149999999999999" customHeight="1" x14ac:dyDescent="0.25">
      <c r="B1" s="110" t="s">
        <v>126</v>
      </c>
      <c r="C1" s="110"/>
      <c r="D1" s="110"/>
      <c r="E1" s="110"/>
      <c r="F1" s="110"/>
      <c r="G1" s="110"/>
      <c r="H1" s="110"/>
      <c r="I1" s="110"/>
      <c r="J1" s="110"/>
      <c r="K1" s="110"/>
      <c r="L1" s="110"/>
      <c r="M1" s="110"/>
      <c r="N1" s="110"/>
      <c r="O1" s="110"/>
      <c r="P1" s="110"/>
      <c r="Q1" s="110"/>
      <c r="R1" s="110"/>
      <c r="S1" s="110"/>
      <c r="T1" s="110"/>
      <c r="U1" s="110"/>
      <c r="V1" s="110"/>
      <c r="W1" s="25"/>
      <c r="X1" s="25"/>
      <c r="Y1" s="25"/>
      <c r="Z1" s="25"/>
      <c r="AA1" s="25"/>
      <c r="AB1" s="25"/>
      <c r="AC1" s="25"/>
    </row>
    <row r="2" spans="2:29" ht="22" customHeight="1" x14ac:dyDescent="0.25">
      <c r="B2" s="353" t="s">
        <v>127</v>
      </c>
      <c r="C2" s="353"/>
      <c r="D2" s="353"/>
      <c r="E2" s="353"/>
      <c r="F2" s="353"/>
      <c r="G2" s="353"/>
      <c r="H2" s="353"/>
      <c r="I2" s="353"/>
      <c r="J2" s="353"/>
      <c r="K2" s="353"/>
      <c r="L2" s="353"/>
      <c r="M2" s="353"/>
      <c r="N2" s="353"/>
      <c r="O2" s="353"/>
      <c r="P2" s="353"/>
      <c r="Q2" s="353"/>
      <c r="R2" s="353"/>
      <c r="S2" s="353"/>
      <c r="T2" s="353"/>
      <c r="U2" s="353"/>
      <c r="V2" s="353"/>
      <c r="W2" s="25"/>
      <c r="X2" s="25"/>
      <c r="Y2" s="25"/>
      <c r="Z2" s="25"/>
      <c r="AA2" s="25"/>
      <c r="AB2" s="25"/>
      <c r="AC2" s="25"/>
    </row>
    <row r="3" spans="2:29" ht="22" customHeight="1" x14ac:dyDescent="0.25">
      <c r="B3" s="172"/>
      <c r="C3" s="172"/>
      <c r="D3" s="172"/>
      <c r="E3" s="172"/>
      <c r="F3" s="239" t="s">
        <v>128</v>
      </c>
      <c r="G3" s="239"/>
      <c r="H3" s="239"/>
      <c r="I3" s="239"/>
      <c r="J3" s="239"/>
      <c r="K3" s="239"/>
      <c r="L3" s="239"/>
      <c r="M3" s="239"/>
      <c r="N3" s="239"/>
      <c r="O3" s="172"/>
      <c r="P3" s="172"/>
      <c r="Q3" s="172"/>
      <c r="R3" s="172"/>
      <c r="S3" s="172"/>
      <c r="T3" s="172"/>
      <c r="U3" s="172"/>
      <c r="V3" s="172"/>
      <c r="W3" s="25"/>
      <c r="X3" s="25"/>
      <c r="Y3" s="25"/>
      <c r="Z3" s="25"/>
      <c r="AA3" s="25"/>
      <c r="AB3" s="25"/>
      <c r="AC3" s="25"/>
    </row>
    <row r="4" spans="2:29" ht="25" customHeight="1" x14ac:dyDescent="0.25">
      <c r="B4" s="173" t="s">
        <v>129</v>
      </c>
      <c r="C4" s="312" t="s">
        <v>130</v>
      </c>
      <c r="D4" s="312"/>
      <c r="E4" s="174"/>
      <c r="F4" s="175"/>
      <c r="G4" s="175"/>
      <c r="H4" s="176"/>
      <c r="I4" s="176"/>
      <c r="J4" s="176"/>
      <c r="K4" s="176"/>
      <c r="L4" s="176"/>
      <c r="M4" s="176"/>
      <c r="N4" s="176"/>
      <c r="O4" s="176"/>
      <c r="P4" s="176"/>
      <c r="Q4" s="176"/>
      <c r="R4" s="176"/>
      <c r="S4" s="176"/>
      <c r="T4" s="176"/>
      <c r="U4" s="176"/>
      <c r="V4" s="110"/>
      <c r="W4" s="25"/>
      <c r="X4" s="25"/>
      <c r="Y4" s="25"/>
      <c r="Z4" s="25"/>
      <c r="AA4" s="25"/>
      <c r="AB4" s="25"/>
      <c r="AC4" s="25"/>
    </row>
    <row r="5" spans="2:29" ht="17.25" customHeight="1" x14ac:dyDescent="0.25">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row>
    <row r="6" spans="2:29" ht="30" customHeight="1" x14ac:dyDescent="0.25">
      <c r="B6" s="357" t="s">
        <v>131</v>
      </c>
      <c r="C6" s="348"/>
      <c r="D6" s="347" t="s">
        <v>132</v>
      </c>
      <c r="E6" s="358"/>
      <c r="F6" s="345" t="s">
        <v>133</v>
      </c>
      <c r="G6" s="347" t="s">
        <v>141</v>
      </c>
      <c r="H6" s="348"/>
      <c r="I6" s="357" t="s">
        <v>134</v>
      </c>
      <c r="J6" s="358"/>
      <c r="K6" s="358"/>
      <c r="L6" s="358"/>
      <c r="M6" s="358"/>
      <c r="N6" s="358"/>
      <c r="O6" s="358"/>
      <c r="P6" s="358"/>
      <c r="Q6" s="358"/>
      <c r="R6" s="358"/>
      <c r="S6" s="358"/>
      <c r="T6" s="358"/>
      <c r="U6" s="348"/>
      <c r="V6" s="356" t="s">
        <v>135</v>
      </c>
      <c r="W6" s="25"/>
      <c r="X6" s="25"/>
      <c r="Y6" s="25"/>
      <c r="Z6" s="25"/>
      <c r="AA6" s="25"/>
      <c r="AB6" s="25"/>
      <c r="AC6" s="25"/>
    </row>
    <row r="7" spans="2:29" ht="20.149999999999999" customHeight="1" x14ac:dyDescent="0.25">
      <c r="B7" s="349"/>
      <c r="C7" s="350"/>
      <c r="D7" s="349"/>
      <c r="E7" s="359"/>
      <c r="F7" s="346"/>
      <c r="G7" s="349"/>
      <c r="H7" s="350"/>
      <c r="I7" s="349"/>
      <c r="J7" s="359"/>
      <c r="K7" s="359"/>
      <c r="L7" s="359"/>
      <c r="M7" s="359"/>
      <c r="N7" s="359"/>
      <c r="O7" s="359"/>
      <c r="P7" s="359"/>
      <c r="Q7" s="359"/>
      <c r="R7" s="359"/>
      <c r="S7" s="359"/>
      <c r="T7" s="359"/>
      <c r="U7" s="350"/>
      <c r="V7" s="346"/>
      <c r="W7" s="25"/>
      <c r="X7" s="25"/>
      <c r="Y7" s="25"/>
      <c r="Z7" s="25"/>
      <c r="AA7" s="25"/>
      <c r="AB7" s="25"/>
      <c r="AC7" s="25"/>
    </row>
    <row r="8" spans="2:29" ht="35.15" customHeight="1" x14ac:dyDescent="0.25">
      <c r="B8" s="354" t="s">
        <v>85</v>
      </c>
      <c r="C8" s="355"/>
      <c r="D8" s="177">
        <v>56</v>
      </c>
      <c r="E8" s="178" t="s">
        <v>136</v>
      </c>
      <c r="F8" s="179">
        <v>2520</v>
      </c>
      <c r="G8" s="180">
        <f>D8*F8</f>
        <v>141120</v>
      </c>
      <c r="H8" s="181" t="s">
        <v>137</v>
      </c>
      <c r="I8" s="182" t="s">
        <v>171</v>
      </c>
      <c r="J8" s="183" t="s">
        <v>138</v>
      </c>
      <c r="K8" s="183" t="s">
        <v>94</v>
      </c>
      <c r="L8" s="184" t="s">
        <v>139</v>
      </c>
      <c r="M8" s="184" t="s">
        <v>94</v>
      </c>
      <c r="N8" s="184" t="s">
        <v>95</v>
      </c>
      <c r="O8" s="185" t="s">
        <v>140</v>
      </c>
      <c r="P8" s="184" t="s">
        <v>170</v>
      </c>
      <c r="Q8" s="184" t="s">
        <v>138</v>
      </c>
      <c r="R8" s="184" t="s">
        <v>94</v>
      </c>
      <c r="S8" s="184" t="s">
        <v>139</v>
      </c>
      <c r="T8" s="184" t="s">
        <v>94</v>
      </c>
      <c r="U8" s="186" t="s">
        <v>95</v>
      </c>
      <c r="V8" s="187"/>
      <c r="W8" s="25"/>
      <c r="X8" s="25"/>
      <c r="Y8" s="25"/>
      <c r="Z8" s="25"/>
      <c r="AA8" s="25"/>
      <c r="AB8" s="25"/>
      <c r="AC8" s="25"/>
    </row>
    <row r="9" spans="2:29" ht="37.5" customHeight="1" x14ac:dyDescent="0.25">
      <c r="B9" s="343"/>
      <c r="C9" s="344"/>
      <c r="D9" s="97"/>
      <c r="E9" s="70" t="s">
        <v>31</v>
      </c>
      <c r="F9" s="76"/>
      <c r="G9" s="77">
        <f>D9*F9</f>
        <v>0</v>
      </c>
      <c r="H9" s="69" t="s">
        <v>22</v>
      </c>
      <c r="I9" s="81"/>
      <c r="J9" s="79" t="s">
        <v>59</v>
      </c>
      <c r="K9" s="79"/>
      <c r="L9" s="79" t="s">
        <v>60</v>
      </c>
      <c r="M9" s="79"/>
      <c r="N9" s="79" t="s">
        <v>61</v>
      </c>
      <c r="O9" s="80" t="s">
        <v>62</v>
      </c>
      <c r="P9" s="79"/>
      <c r="Q9" s="79" t="s">
        <v>59</v>
      </c>
      <c r="R9" s="79"/>
      <c r="S9" s="79" t="s">
        <v>60</v>
      </c>
      <c r="T9" s="79"/>
      <c r="U9" s="79" t="s">
        <v>61</v>
      </c>
      <c r="V9" s="98"/>
      <c r="W9" s="25"/>
      <c r="X9" s="25"/>
      <c r="Y9" s="25"/>
      <c r="Z9" s="25"/>
      <c r="AA9" s="25"/>
      <c r="AB9" s="25"/>
      <c r="AC9" s="25"/>
    </row>
    <row r="10" spans="2:29" ht="37.5" customHeight="1" x14ac:dyDescent="0.25">
      <c r="B10" s="343"/>
      <c r="C10" s="344"/>
      <c r="D10" s="97"/>
      <c r="E10" s="70" t="s">
        <v>31</v>
      </c>
      <c r="F10" s="76"/>
      <c r="G10" s="77">
        <f t="shared" ref="G10:G15" si="0">D10*F10</f>
        <v>0</v>
      </c>
      <c r="H10" s="69" t="s">
        <v>22</v>
      </c>
      <c r="I10" s="81"/>
      <c r="J10" s="79" t="s">
        <v>59</v>
      </c>
      <c r="K10" s="79"/>
      <c r="L10" s="79" t="s">
        <v>60</v>
      </c>
      <c r="M10" s="79"/>
      <c r="N10" s="79" t="s">
        <v>61</v>
      </c>
      <c r="O10" s="80" t="s">
        <v>62</v>
      </c>
      <c r="P10" s="79"/>
      <c r="Q10" s="79" t="s">
        <v>59</v>
      </c>
      <c r="R10" s="79"/>
      <c r="S10" s="79" t="s">
        <v>60</v>
      </c>
      <c r="T10" s="79"/>
      <c r="U10" s="79" t="s">
        <v>61</v>
      </c>
      <c r="V10" s="98"/>
      <c r="W10" s="25"/>
      <c r="X10" s="25"/>
      <c r="Y10" s="25"/>
      <c r="Z10" s="25"/>
      <c r="AA10" s="25"/>
      <c r="AB10" s="25"/>
      <c r="AC10" s="25"/>
    </row>
    <row r="11" spans="2:29" ht="37.5" customHeight="1" x14ac:dyDescent="0.25">
      <c r="B11" s="343"/>
      <c r="C11" s="344"/>
      <c r="D11" s="97"/>
      <c r="E11" s="70" t="s">
        <v>31</v>
      </c>
      <c r="F11" s="76"/>
      <c r="G11" s="77">
        <f t="shared" si="0"/>
        <v>0</v>
      </c>
      <c r="H11" s="69" t="s">
        <v>22</v>
      </c>
      <c r="I11" s="81"/>
      <c r="J11" s="79" t="s">
        <v>59</v>
      </c>
      <c r="K11" s="79"/>
      <c r="L11" s="79" t="s">
        <v>60</v>
      </c>
      <c r="M11" s="79"/>
      <c r="N11" s="79" t="s">
        <v>61</v>
      </c>
      <c r="O11" s="80" t="s">
        <v>62</v>
      </c>
      <c r="P11" s="79"/>
      <c r="Q11" s="79" t="s">
        <v>59</v>
      </c>
      <c r="R11" s="79"/>
      <c r="S11" s="79" t="s">
        <v>60</v>
      </c>
      <c r="T11" s="79"/>
      <c r="U11" s="79" t="s">
        <v>61</v>
      </c>
      <c r="V11" s="98"/>
      <c r="W11" s="25"/>
      <c r="X11" s="25"/>
      <c r="Y11" s="25"/>
      <c r="Z11" s="25"/>
      <c r="AA11" s="25"/>
      <c r="AB11" s="25"/>
      <c r="AC11" s="25"/>
    </row>
    <row r="12" spans="2:29" ht="37.5" customHeight="1" x14ac:dyDescent="0.25">
      <c r="B12" s="343"/>
      <c r="C12" s="344"/>
      <c r="D12" s="97"/>
      <c r="E12" s="70" t="s">
        <v>31</v>
      </c>
      <c r="F12" s="76"/>
      <c r="G12" s="77">
        <f t="shared" si="0"/>
        <v>0</v>
      </c>
      <c r="H12" s="69" t="s">
        <v>22</v>
      </c>
      <c r="I12" s="81"/>
      <c r="J12" s="79" t="s">
        <v>59</v>
      </c>
      <c r="K12" s="79"/>
      <c r="L12" s="79" t="s">
        <v>60</v>
      </c>
      <c r="M12" s="79"/>
      <c r="N12" s="79" t="s">
        <v>61</v>
      </c>
      <c r="O12" s="80" t="s">
        <v>62</v>
      </c>
      <c r="P12" s="79"/>
      <c r="Q12" s="79" t="s">
        <v>59</v>
      </c>
      <c r="R12" s="79"/>
      <c r="S12" s="79" t="s">
        <v>60</v>
      </c>
      <c r="T12" s="79"/>
      <c r="U12" s="79" t="s">
        <v>61</v>
      </c>
      <c r="V12" s="98"/>
      <c r="W12" s="25"/>
      <c r="X12" s="25"/>
      <c r="Y12" s="25"/>
      <c r="Z12" s="25"/>
      <c r="AA12" s="25"/>
      <c r="AB12" s="25"/>
      <c r="AC12" s="25"/>
    </row>
    <row r="13" spans="2:29" ht="37.5" customHeight="1" x14ac:dyDescent="0.25">
      <c r="B13" s="343"/>
      <c r="C13" s="344"/>
      <c r="D13" s="97"/>
      <c r="E13" s="70" t="s">
        <v>31</v>
      </c>
      <c r="F13" s="76"/>
      <c r="G13" s="77">
        <f t="shared" si="0"/>
        <v>0</v>
      </c>
      <c r="H13" s="69" t="s">
        <v>22</v>
      </c>
      <c r="I13" s="81"/>
      <c r="J13" s="79" t="s">
        <v>59</v>
      </c>
      <c r="K13" s="79"/>
      <c r="L13" s="79" t="s">
        <v>60</v>
      </c>
      <c r="M13" s="79"/>
      <c r="N13" s="79" t="s">
        <v>61</v>
      </c>
      <c r="O13" s="80" t="s">
        <v>62</v>
      </c>
      <c r="P13" s="79"/>
      <c r="Q13" s="79" t="s">
        <v>59</v>
      </c>
      <c r="R13" s="79"/>
      <c r="S13" s="79" t="s">
        <v>60</v>
      </c>
      <c r="T13" s="79"/>
      <c r="U13" s="79" t="s">
        <v>61</v>
      </c>
      <c r="V13" s="98"/>
      <c r="W13" s="25"/>
      <c r="X13" s="25"/>
      <c r="Y13" s="25"/>
      <c r="Z13" s="25"/>
      <c r="AA13" s="25"/>
      <c r="AB13" s="25"/>
      <c r="AC13" s="25"/>
    </row>
    <row r="14" spans="2:29" ht="37.5" customHeight="1" x14ac:dyDescent="0.25">
      <c r="B14" s="343"/>
      <c r="C14" s="344"/>
      <c r="D14" s="97"/>
      <c r="E14" s="70" t="s">
        <v>31</v>
      </c>
      <c r="F14" s="76"/>
      <c r="G14" s="77">
        <f t="shared" si="0"/>
        <v>0</v>
      </c>
      <c r="H14" s="69" t="s">
        <v>22</v>
      </c>
      <c r="I14" s="81"/>
      <c r="J14" s="79" t="s">
        <v>59</v>
      </c>
      <c r="K14" s="79"/>
      <c r="L14" s="79" t="s">
        <v>60</v>
      </c>
      <c r="M14" s="79"/>
      <c r="N14" s="79" t="s">
        <v>61</v>
      </c>
      <c r="O14" s="80" t="s">
        <v>62</v>
      </c>
      <c r="P14" s="79"/>
      <c r="Q14" s="79" t="s">
        <v>59</v>
      </c>
      <c r="R14" s="79"/>
      <c r="S14" s="79" t="s">
        <v>60</v>
      </c>
      <c r="T14" s="79"/>
      <c r="U14" s="79" t="s">
        <v>61</v>
      </c>
      <c r="V14" s="98"/>
      <c r="W14" s="25"/>
      <c r="X14" s="25"/>
      <c r="Y14" s="25"/>
      <c r="Z14" s="25"/>
      <c r="AA14" s="25"/>
      <c r="AB14" s="25"/>
      <c r="AC14" s="25"/>
    </row>
    <row r="15" spans="2:29" ht="37.5" customHeight="1" thickBot="1" x14ac:dyDescent="0.3">
      <c r="B15" s="343"/>
      <c r="C15" s="344"/>
      <c r="D15" s="97"/>
      <c r="E15" s="70" t="s">
        <v>31</v>
      </c>
      <c r="F15" s="76"/>
      <c r="G15" s="77">
        <f t="shared" si="0"/>
        <v>0</v>
      </c>
      <c r="H15" s="71" t="s">
        <v>22</v>
      </c>
      <c r="I15" s="81"/>
      <c r="J15" s="79" t="s">
        <v>59</v>
      </c>
      <c r="K15" s="79"/>
      <c r="L15" s="79" t="s">
        <v>60</v>
      </c>
      <c r="M15" s="79"/>
      <c r="N15" s="79" t="s">
        <v>61</v>
      </c>
      <c r="O15" s="80" t="s">
        <v>62</v>
      </c>
      <c r="P15" s="79"/>
      <c r="Q15" s="79" t="s">
        <v>59</v>
      </c>
      <c r="R15" s="79"/>
      <c r="S15" s="79" t="s">
        <v>60</v>
      </c>
      <c r="T15" s="79"/>
      <c r="U15" s="79" t="s">
        <v>61</v>
      </c>
      <c r="V15" s="98"/>
      <c r="W15" s="25"/>
      <c r="X15" s="25"/>
      <c r="Y15" s="25"/>
      <c r="Z15" s="25"/>
      <c r="AA15" s="25"/>
      <c r="AB15" s="25"/>
      <c r="AC15" s="25"/>
    </row>
    <row r="16" spans="2:29" ht="40" customHeight="1" thickBot="1" x14ac:dyDescent="0.3">
      <c r="B16" s="351" t="s">
        <v>29</v>
      </c>
      <c r="C16" s="352"/>
      <c r="D16" s="189">
        <f>SUM(D8:D15)</f>
        <v>56</v>
      </c>
      <c r="E16" s="70" t="s">
        <v>31</v>
      </c>
      <c r="F16" s="72"/>
      <c r="G16" s="188">
        <f>SUM(G8:G15)</f>
        <v>141120</v>
      </c>
      <c r="H16" s="73" t="s">
        <v>22</v>
      </c>
      <c r="I16" s="78"/>
      <c r="J16" s="69"/>
      <c r="K16" s="69"/>
      <c r="L16" s="69"/>
      <c r="M16" s="69"/>
      <c r="N16" s="69"/>
      <c r="O16" s="69"/>
      <c r="P16" s="69"/>
      <c r="Q16" s="69"/>
      <c r="R16" s="69"/>
      <c r="S16" s="69"/>
      <c r="T16" s="69"/>
      <c r="U16" s="69"/>
      <c r="V16" s="28"/>
      <c r="W16" s="25"/>
      <c r="X16" s="25"/>
      <c r="Y16" s="25"/>
      <c r="Z16" s="25"/>
      <c r="AA16" s="25"/>
      <c r="AB16" s="25"/>
      <c r="AC16" s="25"/>
    </row>
    <row r="17" spans="2:29" x14ac:dyDescent="0.25">
      <c r="B17" s="3"/>
      <c r="C17" s="3"/>
      <c r="D17" s="3"/>
      <c r="E17" s="3"/>
      <c r="F17" s="3"/>
      <c r="G17" s="3"/>
      <c r="H17" s="3"/>
      <c r="I17" s="3"/>
      <c r="J17" s="3"/>
      <c r="K17" s="3"/>
      <c r="L17" s="3"/>
      <c r="M17" s="3"/>
      <c r="N17" s="3"/>
      <c r="O17" s="3"/>
      <c r="P17" s="3"/>
      <c r="Q17" s="3"/>
      <c r="R17" s="3"/>
      <c r="S17" s="3"/>
      <c r="T17" s="3"/>
      <c r="U17" s="3"/>
      <c r="V17" s="25"/>
      <c r="W17" s="25"/>
      <c r="X17" s="25"/>
      <c r="Y17" s="25"/>
      <c r="Z17" s="25"/>
      <c r="AA17" s="25"/>
      <c r="AB17" s="25"/>
      <c r="AC17" s="25"/>
    </row>
    <row r="18" spans="2:29" x14ac:dyDescent="0.25">
      <c r="B18" s="3" t="s">
        <v>30</v>
      </c>
      <c r="C18" s="3"/>
      <c r="D18" s="3"/>
      <c r="E18" s="3"/>
      <c r="F18" s="3"/>
      <c r="G18" s="3"/>
      <c r="H18" s="3"/>
      <c r="I18" s="3"/>
      <c r="J18" s="3"/>
      <c r="K18" s="3"/>
      <c r="L18" s="3"/>
      <c r="M18" s="3"/>
      <c r="N18" s="3"/>
      <c r="O18" s="3"/>
      <c r="P18" s="3"/>
      <c r="Q18" s="3"/>
      <c r="R18" s="3"/>
      <c r="S18" s="3"/>
      <c r="T18" s="3"/>
      <c r="U18" s="3"/>
      <c r="V18" s="25"/>
      <c r="W18" s="25"/>
      <c r="X18" s="25"/>
      <c r="Y18" s="25"/>
      <c r="Z18" s="25"/>
      <c r="AA18" s="25"/>
      <c r="AB18" s="25"/>
      <c r="AC18" s="25"/>
    </row>
    <row r="19" spans="2:29" x14ac:dyDescent="0.25">
      <c r="B19" s="3"/>
      <c r="C19" s="3"/>
      <c r="D19" s="3"/>
      <c r="E19" s="3"/>
      <c r="F19" s="3"/>
      <c r="G19" s="3"/>
      <c r="H19" s="3"/>
      <c r="I19" s="3"/>
      <c r="J19" s="3"/>
      <c r="K19" s="3"/>
      <c r="L19" s="3"/>
      <c r="M19" s="3"/>
      <c r="N19" s="3"/>
      <c r="O19" s="3"/>
      <c r="P19" s="3"/>
      <c r="Q19" s="3"/>
      <c r="R19" s="3"/>
      <c r="S19" s="3"/>
      <c r="T19" s="3"/>
      <c r="U19" s="3"/>
      <c r="V19" s="25"/>
      <c r="W19" s="25"/>
      <c r="X19" s="25"/>
      <c r="Y19" s="25"/>
      <c r="Z19" s="25"/>
      <c r="AA19" s="25"/>
      <c r="AB19" s="25"/>
      <c r="AC19" s="25"/>
    </row>
    <row r="20" spans="2:29" x14ac:dyDescent="0.25">
      <c r="B20" s="3"/>
      <c r="C20" s="3"/>
      <c r="D20" s="3"/>
      <c r="E20" s="3"/>
      <c r="F20" s="3"/>
      <c r="G20" s="3"/>
      <c r="H20" s="3"/>
      <c r="I20" s="3"/>
      <c r="J20" s="3"/>
      <c r="K20" s="3"/>
      <c r="L20" s="3"/>
      <c r="M20" s="3"/>
      <c r="N20" s="3"/>
      <c r="O20" s="3"/>
      <c r="P20" s="3"/>
      <c r="Q20" s="3"/>
      <c r="R20" s="3"/>
      <c r="S20" s="3"/>
      <c r="T20" s="3"/>
      <c r="U20" s="3"/>
      <c r="V20" s="25"/>
      <c r="W20" s="25"/>
      <c r="X20" s="25"/>
      <c r="Y20" s="25"/>
      <c r="Z20" s="25"/>
      <c r="AA20" s="25"/>
      <c r="AB20" s="25"/>
      <c r="AC20" s="25"/>
    </row>
    <row r="21" spans="2:29" ht="33" customHeight="1" x14ac:dyDescent="0.25">
      <c r="B21" s="3"/>
      <c r="C21" s="3"/>
      <c r="D21" s="75"/>
      <c r="E21" s="74"/>
      <c r="F21" s="3"/>
      <c r="G21" s="3"/>
      <c r="H21" s="3"/>
      <c r="I21" s="3"/>
      <c r="J21" s="3"/>
      <c r="K21" s="3"/>
      <c r="L21" s="3"/>
      <c r="M21" s="3"/>
      <c r="N21" s="3"/>
      <c r="O21" s="3"/>
      <c r="P21" s="3"/>
      <c r="Q21" s="3"/>
      <c r="R21" s="3"/>
      <c r="S21" s="3"/>
      <c r="T21" s="3"/>
      <c r="U21" s="3"/>
      <c r="V21" s="25"/>
      <c r="W21" s="25"/>
      <c r="X21" s="25"/>
      <c r="Y21" s="25"/>
      <c r="Z21" s="25"/>
      <c r="AA21" s="25"/>
      <c r="AB21" s="25"/>
      <c r="AC21" s="25"/>
    </row>
    <row r="22" spans="2:29" x14ac:dyDescent="0.25">
      <c r="B22" s="3"/>
      <c r="C22" s="3"/>
      <c r="D22" s="3"/>
      <c r="E22" s="3"/>
      <c r="F22" s="3"/>
      <c r="G22" s="3"/>
      <c r="H22" s="3"/>
      <c r="I22" s="3"/>
      <c r="J22" s="3"/>
      <c r="K22" s="3"/>
      <c r="L22" s="3"/>
      <c r="M22" s="3"/>
      <c r="N22" s="3"/>
      <c r="O22" s="3"/>
      <c r="P22" s="3"/>
      <c r="Q22" s="3"/>
      <c r="R22" s="3"/>
      <c r="S22" s="3"/>
      <c r="T22" s="3"/>
      <c r="U22" s="3"/>
      <c r="V22" s="25"/>
      <c r="W22" s="25"/>
      <c r="X22" s="25"/>
      <c r="Y22" s="25"/>
      <c r="Z22" s="25"/>
      <c r="AA22" s="25"/>
      <c r="AB22" s="25"/>
      <c r="AC22" s="25"/>
    </row>
    <row r="23" spans="2:29" x14ac:dyDescent="0.25">
      <c r="B23" s="3"/>
      <c r="C23" s="3"/>
      <c r="D23" s="3"/>
      <c r="E23" s="3"/>
      <c r="F23" s="3"/>
      <c r="G23" s="3"/>
      <c r="H23" s="3"/>
      <c r="I23" s="3"/>
      <c r="J23" s="3"/>
      <c r="K23" s="3"/>
      <c r="L23" s="3"/>
      <c r="M23" s="3"/>
      <c r="N23" s="3"/>
      <c r="O23" s="3"/>
      <c r="P23" s="3"/>
      <c r="Q23" s="3"/>
      <c r="R23" s="3"/>
      <c r="S23" s="3"/>
      <c r="T23" s="3"/>
      <c r="U23" s="3"/>
      <c r="V23" s="25"/>
      <c r="W23" s="25"/>
      <c r="X23" s="25"/>
      <c r="Y23" s="25"/>
      <c r="Z23" s="25"/>
      <c r="AA23" s="25"/>
      <c r="AB23" s="25"/>
      <c r="AC23" s="25"/>
    </row>
    <row r="24" spans="2:29" x14ac:dyDescent="0.25">
      <c r="B24" s="3"/>
      <c r="C24" s="3"/>
      <c r="D24" s="3"/>
      <c r="E24" s="3"/>
      <c r="F24" s="3"/>
      <c r="G24" s="3"/>
      <c r="H24" s="3"/>
      <c r="I24" s="3"/>
      <c r="J24" s="3"/>
      <c r="K24" s="3"/>
      <c r="L24" s="3"/>
      <c r="M24" s="3"/>
      <c r="N24" s="3"/>
      <c r="O24" s="3"/>
      <c r="P24" s="3"/>
      <c r="Q24" s="3"/>
      <c r="R24" s="3"/>
      <c r="S24" s="3"/>
      <c r="T24" s="3"/>
      <c r="U24" s="3"/>
      <c r="V24" s="25"/>
      <c r="W24" s="25"/>
      <c r="X24" s="25"/>
      <c r="Y24" s="25"/>
      <c r="Z24" s="25"/>
      <c r="AA24" s="25"/>
      <c r="AB24" s="25"/>
      <c r="AC24" s="25"/>
    </row>
    <row r="25" spans="2:29" x14ac:dyDescent="0.25">
      <c r="B25" s="3"/>
      <c r="C25" s="3"/>
      <c r="D25" s="3"/>
      <c r="E25" s="3"/>
      <c r="F25" s="3"/>
      <c r="G25" s="3"/>
      <c r="H25" s="3"/>
      <c r="I25" s="3"/>
      <c r="J25" s="3"/>
      <c r="K25" s="3"/>
      <c r="L25" s="3"/>
      <c r="M25" s="3"/>
      <c r="N25" s="3"/>
      <c r="O25" s="3"/>
      <c r="P25" s="3"/>
      <c r="Q25" s="3"/>
      <c r="R25" s="3"/>
      <c r="S25" s="3"/>
      <c r="T25" s="3"/>
      <c r="U25" s="3"/>
      <c r="V25" s="25"/>
      <c r="W25" s="25"/>
      <c r="X25" s="25"/>
      <c r="Y25" s="25"/>
      <c r="Z25" s="25"/>
      <c r="AA25" s="25"/>
      <c r="AB25" s="25"/>
      <c r="AC25" s="25"/>
    </row>
    <row r="26" spans="2:29" x14ac:dyDescent="0.25">
      <c r="B26" s="3"/>
      <c r="C26" s="3"/>
      <c r="D26" s="3"/>
      <c r="E26" s="3"/>
      <c r="F26" s="3"/>
      <c r="G26" s="3"/>
      <c r="H26" s="3"/>
      <c r="I26" s="3"/>
      <c r="J26" s="3"/>
      <c r="K26" s="3"/>
      <c r="L26" s="3"/>
      <c r="M26" s="3"/>
      <c r="N26" s="3"/>
      <c r="O26" s="3"/>
      <c r="P26" s="3"/>
      <c r="Q26" s="3"/>
      <c r="R26" s="3"/>
      <c r="S26" s="3"/>
      <c r="T26" s="3"/>
      <c r="U26" s="3"/>
      <c r="V26" s="25"/>
      <c r="W26" s="25"/>
      <c r="X26" s="25"/>
      <c r="Y26" s="25"/>
      <c r="Z26" s="25"/>
      <c r="AA26" s="25"/>
      <c r="AB26" s="25"/>
      <c r="AC26" s="25"/>
    </row>
    <row r="27" spans="2:29" x14ac:dyDescent="0.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row>
    <row r="28" spans="2:29" x14ac:dyDescent="0.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row>
    <row r="29" spans="2:29" x14ac:dyDescent="0.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row>
    <row r="30" spans="2:29" x14ac:dyDescent="0.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row>
    <row r="31" spans="2:29" x14ac:dyDescent="0.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row>
    <row r="32" spans="2:29" x14ac:dyDescent="0.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row>
    <row r="33" spans="2:29" x14ac:dyDescent="0.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row>
    <row r="34" spans="2:29" x14ac:dyDescent="0.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row>
    <row r="35" spans="2:29" x14ac:dyDescent="0.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c r="AC35" s="25"/>
    </row>
  </sheetData>
  <sheetProtection algorithmName="SHA-512" hashValue="gx7PhCBJaZTadG+Y5nJ2KEjreK9K8qHewyBSyNXN7DfZGC++i0wmKFV8CAhXvy0sLZljXQkJr2kJL+9jNU8NtQ==" saltValue="6y4i0vXL5R0dmlBdwNZtaA==" spinCount="100000" sheet="1" objects="1" scenarios="1"/>
  <mergeCells count="18">
    <mergeCell ref="B2:V2"/>
    <mergeCell ref="C4:D4"/>
    <mergeCell ref="B8:C8"/>
    <mergeCell ref="V6:V7"/>
    <mergeCell ref="I6:U7"/>
    <mergeCell ref="B6:C7"/>
    <mergeCell ref="D6:E7"/>
    <mergeCell ref="F3:N3"/>
    <mergeCell ref="B14:C14"/>
    <mergeCell ref="B13:C13"/>
    <mergeCell ref="F6:F7"/>
    <mergeCell ref="G6:H7"/>
    <mergeCell ref="B16:C16"/>
    <mergeCell ref="B15:C15"/>
    <mergeCell ref="B9:C9"/>
    <mergeCell ref="B10:C10"/>
    <mergeCell ref="B11:C11"/>
    <mergeCell ref="B12:C12"/>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oddFooter xml:space="preserve">&amp;C
</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W36"/>
  <sheetViews>
    <sheetView view="pageBreakPreview" zoomScaleNormal="100" zoomScaleSheetLayoutView="100" workbookViewId="0">
      <selection activeCell="F12" sqref="F12:F13"/>
    </sheetView>
  </sheetViews>
  <sheetFormatPr defaultColWidth="9" defaultRowHeight="20.149999999999999" customHeight="1" x14ac:dyDescent="0.25"/>
  <cols>
    <col min="1" max="1" width="1.3828125" style="32" customWidth="1"/>
    <col min="2" max="2" width="5.61328125" style="50" customWidth="1"/>
    <col min="3" max="3" width="2.61328125" style="50" customWidth="1"/>
    <col min="4" max="4" width="3.61328125" style="50" customWidth="1"/>
    <col min="5" max="5" width="2.61328125" style="50" customWidth="1"/>
    <col min="6" max="6" width="13.07421875" style="50" customWidth="1"/>
    <col min="7" max="7" width="8.61328125" style="51" customWidth="1"/>
    <col min="8" max="8" width="10.921875" style="51" hidden="1" customWidth="1"/>
    <col min="9" max="10" width="10.61328125" style="50" customWidth="1"/>
    <col min="11" max="12" width="15.61328125" style="50" customWidth="1"/>
    <col min="13" max="13" width="2.921875" style="32" customWidth="1"/>
    <col min="14" max="15" width="9" style="32" customWidth="1"/>
    <col min="16" max="16" width="9.4609375" style="32" hidden="1" customWidth="1"/>
    <col min="17" max="19" width="9" style="32" hidden="1" customWidth="1"/>
    <col min="20" max="16384" width="9" style="32"/>
  </cols>
  <sheetData>
    <row r="1" spans="2:23" ht="20.149999999999999" customHeight="1" x14ac:dyDescent="0.25">
      <c r="B1" s="138" t="s">
        <v>114</v>
      </c>
      <c r="C1" s="54"/>
      <c r="D1" s="52"/>
      <c r="E1" s="52"/>
      <c r="F1" s="52"/>
      <c r="G1" s="52"/>
      <c r="H1" s="52"/>
      <c r="I1" s="53"/>
      <c r="J1" s="52"/>
      <c r="K1" s="52"/>
      <c r="L1" s="52"/>
    </row>
    <row r="2" spans="2:23" ht="20.149999999999999" customHeight="1" x14ac:dyDescent="0.25">
      <c r="B2" s="370" t="s">
        <v>48</v>
      </c>
      <c r="C2" s="370"/>
      <c r="D2" s="370"/>
      <c r="E2" s="370"/>
      <c r="F2" s="370"/>
      <c r="G2" s="370"/>
      <c r="H2" s="370"/>
      <c r="I2" s="370"/>
      <c r="J2" s="370"/>
      <c r="K2" s="370"/>
      <c r="L2" s="370"/>
    </row>
    <row r="3" spans="2:23" ht="20.149999999999999" customHeight="1" x14ac:dyDescent="0.25">
      <c r="B3" s="380" t="s">
        <v>40</v>
      </c>
      <c r="C3" s="380"/>
      <c r="D3" s="380"/>
      <c r="E3" s="380"/>
      <c r="F3" s="381"/>
      <c r="G3" s="381"/>
      <c r="H3" s="381"/>
      <c r="I3" s="381"/>
      <c r="J3" s="381"/>
      <c r="K3" s="381"/>
      <c r="L3" s="381"/>
      <c r="M3" s="33"/>
      <c r="N3" s="33"/>
      <c r="O3" s="33"/>
      <c r="P3" s="33"/>
      <c r="Q3" s="33"/>
      <c r="R3" s="33"/>
      <c r="S3" s="33"/>
      <c r="T3" s="33"/>
      <c r="U3" s="33"/>
      <c r="V3" s="33"/>
      <c r="W3" s="33"/>
    </row>
    <row r="4" spans="2:23" ht="20.149999999999999" customHeight="1" x14ac:dyDescent="0.25">
      <c r="B4" s="382" t="s">
        <v>47</v>
      </c>
      <c r="C4" s="382"/>
      <c r="D4" s="382"/>
      <c r="E4" s="382"/>
      <c r="F4" s="383"/>
      <c r="G4" s="383"/>
      <c r="H4" s="383"/>
      <c r="I4" s="383"/>
      <c r="J4" s="383"/>
      <c r="K4" s="383"/>
      <c r="L4" s="383"/>
      <c r="M4" s="33"/>
      <c r="N4" s="33"/>
      <c r="O4" s="33"/>
      <c r="P4" s="33"/>
      <c r="Q4" s="33"/>
      <c r="R4" s="33"/>
      <c r="S4" s="33"/>
      <c r="T4" s="33"/>
      <c r="U4" s="33"/>
      <c r="V4" s="33"/>
      <c r="W4" s="33"/>
    </row>
    <row r="5" spans="2:23" ht="25" customHeight="1" x14ac:dyDescent="0.3">
      <c r="B5" s="384" t="s">
        <v>70</v>
      </c>
      <c r="C5" s="384"/>
      <c r="D5" s="384"/>
      <c r="E5" s="384"/>
      <c r="F5" s="372" t="s">
        <v>84</v>
      </c>
      <c r="G5" s="372"/>
      <c r="H5" s="35"/>
      <c r="I5" s="96"/>
      <c r="J5" s="96"/>
      <c r="K5" s="96"/>
      <c r="L5" s="96"/>
      <c r="M5" s="33"/>
      <c r="N5" s="33"/>
      <c r="O5" s="33"/>
      <c r="P5" s="33"/>
      <c r="Q5" s="33"/>
      <c r="R5" s="33"/>
      <c r="S5" s="33"/>
      <c r="T5" s="33"/>
      <c r="U5" s="33"/>
      <c r="V5" s="33"/>
      <c r="W5" s="33"/>
    </row>
    <row r="6" spans="2:23" ht="15" customHeight="1" x14ac:dyDescent="0.25">
      <c r="B6" s="95"/>
      <c r="C6" s="95"/>
      <c r="D6" s="95"/>
      <c r="E6" s="95"/>
      <c r="F6" s="34"/>
      <c r="G6" s="35"/>
      <c r="H6" s="35"/>
      <c r="I6" s="35"/>
      <c r="J6" s="35"/>
      <c r="K6" s="35"/>
      <c r="L6" s="35"/>
      <c r="M6" s="33"/>
      <c r="N6" s="33"/>
      <c r="O6" s="33"/>
      <c r="P6" s="33"/>
      <c r="Q6" s="33"/>
      <c r="R6" s="33"/>
      <c r="S6" s="33"/>
      <c r="T6" s="33"/>
      <c r="U6" s="33"/>
      <c r="V6" s="33"/>
      <c r="W6" s="33"/>
    </row>
    <row r="7" spans="2:23" s="38" customFormat="1" ht="60" customHeight="1" x14ac:dyDescent="0.25">
      <c r="B7" s="385" t="s">
        <v>115</v>
      </c>
      <c r="C7" s="386"/>
      <c r="D7" s="386"/>
      <c r="E7" s="387"/>
      <c r="F7" s="139" t="s">
        <v>116</v>
      </c>
      <c r="G7" s="140"/>
      <c r="H7" s="139"/>
      <c r="I7" s="141" t="s">
        <v>117</v>
      </c>
      <c r="J7" s="139" t="s">
        <v>118</v>
      </c>
      <c r="K7" s="140" t="s">
        <v>119</v>
      </c>
      <c r="L7" s="139" t="s">
        <v>120</v>
      </c>
      <c r="M7" s="36"/>
      <c r="N7" s="36"/>
      <c r="O7" s="36"/>
      <c r="P7" s="374" t="s">
        <v>41</v>
      </c>
      <c r="Q7" s="375"/>
      <c r="R7" s="375"/>
      <c r="S7" s="37" t="s">
        <v>42</v>
      </c>
      <c r="T7" s="36"/>
      <c r="U7" s="36"/>
      <c r="V7" s="36"/>
      <c r="W7" s="36"/>
    </row>
    <row r="8" spans="2:23" s="42" customFormat="1" ht="23.15" customHeight="1" x14ac:dyDescent="0.25">
      <c r="B8" s="376" t="s">
        <v>171</v>
      </c>
      <c r="C8" s="362" t="s">
        <v>121</v>
      </c>
      <c r="D8" s="378" t="s">
        <v>94</v>
      </c>
      <c r="E8" s="364" t="s">
        <v>122</v>
      </c>
      <c r="F8" s="373">
        <v>310000</v>
      </c>
      <c r="G8" s="142" t="s">
        <v>123</v>
      </c>
      <c r="H8" s="143">
        <f>MIN($F$8:$F$31)</f>
        <v>310000</v>
      </c>
      <c r="I8" s="144">
        <v>2520</v>
      </c>
      <c r="J8" s="145">
        <v>56</v>
      </c>
      <c r="K8" s="146">
        <f>I8*J8</f>
        <v>141120</v>
      </c>
      <c r="L8" s="147">
        <f>MIN(K8,F8)</f>
        <v>141120</v>
      </c>
      <c r="M8" s="39"/>
      <c r="N8" s="39"/>
      <c r="O8" s="39"/>
      <c r="P8" s="40" t="s">
        <v>43</v>
      </c>
      <c r="Q8" s="41"/>
      <c r="R8" s="40" t="s">
        <v>44</v>
      </c>
      <c r="S8" s="40" t="s">
        <v>45</v>
      </c>
      <c r="T8" s="39"/>
      <c r="U8" s="39"/>
      <c r="V8" s="39"/>
      <c r="W8" s="39"/>
    </row>
    <row r="9" spans="2:23" ht="23.15" customHeight="1" x14ac:dyDescent="0.25">
      <c r="B9" s="377"/>
      <c r="C9" s="363"/>
      <c r="D9" s="379"/>
      <c r="E9" s="365"/>
      <c r="F9" s="373"/>
      <c r="G9" s="148" t="s">
        <v>124</v>
      </c>
      <c r="H9" s="149"/>
      <c r="I9" s="150"/>
      <c r="J9" s="151"/>
      <c r="K9" s="152"/>
      <c r="L9" s="153"/>
      <c r="M9" s="33"/>
      <c r="N9" s="33"/>
      <c r="O9" s="33"/>
      <c r="P9" s="40">
        <v>0</v>
      </c>
      <c r="Q9" s="41"/>
      <c r="R9" s="40">
        <v>0</v>
      </c>
      <c r="S9" s="40">
        <v>0</v>
      </c>
      <c r="T9" s="33"/>
      <c r="U9" s="33"/>
      <c r="V9" s="33"/>
      <c r="W9" s="33"/>
    </row>
    <row r="10" spans="2:23" s="42" customFormat="1" ht="23.15" customHeight="1" x14ac:dyDescent="0.25">
      <c r="B10" s="360"/>
      <c r="C10" s="362" t="s">
        <v>121</v>
      </c>
      <c r="D10" s="362"/>
      <c r="E10" s="364" t="s">
        <v>122</v>
      </c>
      <c r="F10" s="371"/>
      <c r="G10" s="142" t="s">
        <v>123</v>
      </c>
      <c r="H10" s="143">
        <f>MIN($F$8:$F$31)</f>
        <v>310000</v>
      </c>
      <c r="I10" s="154"/>
      <c r="J10" s="155"/>
      <c r="K10" s="156">
        <f>I10*J10</f>
        <v>0</v>
      </c>
      <c r="L10" s="157">
        <f>MIN(K10,F10)</f>
        <v>0</v>
      </c>
      <c r="M10" s="39"/>
      <c r="N10" s="39"/>
      <c r="O10" s="39"/>
      <c r="P10" s="40">
        <v>1</v>
      </c>
      <c r="Q10" s="40" t="s">
        <v>46</v>
      </c>
      <c r="R10" s="43">
        <v>122000</v>
      </c>
      <c r="S10" s="44">
        <v>880</v>
      </c>
      <c r="T10" s="39"/>
      <c r="U10" s="39"/>
      <c r="V10" s="39"/>
      <c r="W10" s="39"/>
    </row>
    <row r="11" spans="2:23" ht="23.15" customHeight="1" x14ac:dyDescent="0.25">
      <c r="B11" s="361"/>
      <c r="C11" s="363"/>
      <c r="D11" s="363"/>
      <c r="E11" s="365"/>
      <c r="F11" s="371"/>
      <c r="G11" s="148" t="s">
        <v>124</v>
      </c>
      <c r="H11" s="149"/>
      <c r="I11" s="150"/>
      <c r="J11" s="151"/>
      <c r="K11" s="152"/>
      <c r="L11" s="153"/>
      <c r="M11" s="33"/>
      <c r="N11" s="33"/>
      <c r="O11" s="33"/>
      <c r="P11" s="43">
        <v>122000</v>
      </c>
      <c r="Q11" s="40" t="s">
        <v>46</v>
      </c>
      <c r="R11" s="43">
        <v>130000</v>
      </c>
      <c r="S11" s="44">
        <v>940</v>
      </c>
      <c r="T11" s="33"/>
      <c r="U11" s="33"/>
      <c r="V11" s="33"/>
      <c r="W11" s="33"/>
    </row>
    <row r="12" spans="2:23" s="42" customFormat="1" ht="23.15" customHeight="1" x14ac:dyDescent="0.25">
      <c r="B12" s="360"/>
      <c r="C12" s="362" t="s">
        <v>121</v>
      </c>
      <c r="D12" s="362"/>
      <c r="E12" s="364" t="s">
        <v>122</v>
      </c>
      <c r="F12" s="371"/>
      <c r="G12" s="142" t="s">
        <v>123</v>
      </c>
      <c r="H12" s="143">
        <f>MIN($F$8:$F$31)</f>
        <v>310000</v>
      </c>
      <c r="I12" s="154"/>
      <c r="J12" s="155"/>
      <c r="K12" s="156">
        <f>I12*J12</f>
        <v>0</v>
      </c>
      <c r="L12" s="157">
        <f>MIN(K12,F12)</f>
        <v>0</v>
      </c>
      <c r="M12" s="39"/>
      <c r="N12" s="39"/>
      <c r="O12" s="39"/>
      <c r="P12" s="43">
        <v>130000</v>
      </c>
      <c r="Q12" s="40" t="s">
        <v>46</v>
      </c>
      <c r="R12" s="43">
        <v>138000</v>
      </c>
      <c r="S12" s="44">
        <v>1000</v>
      </c>
      <c r="T12" s="39"/>
      <c r="U12" s="39"/>
      <c r="V12" s="39"/>
      <c r="W12" s="39"/>
    </row>
    <row r="13" spans="2:23" ht="23.15" customHeight="1" x14ac:dyDescent="0.25">
      <c r="B13" s="361"/>
      <c r="C13" s="363"/>
      <c r="D13" s="363"/>
      <c r="E13" s="365"/>
      <c r="F13" s="371"/>
      <c r="G13" s="148" t="s">
        <v>124</v>
      </c>
      <c r="H13" s="149"/>
      <c r="I13" s="150"/>
      <c r="J13" s="151"/>
      <c r="K13" s="152"/>
      <c r="L13" s="153"/>
      <c r="M13" s="33"/>
      <c r="N13" s="33"/>
      <c r="O13" s="33"/>
      <c r="P13" s="43">
        <v>138000</v>
      </c>
      <c r="Q13" s="40" t="s">
        <v>46</v>
      </c>
      <c r="R13" s="43">
        <v>146000</v>
      </c>
      <c r="S13" s="44">
        <v>1070</v>
      </c>
      <c r="T13" s="33"/>
      <c r="U13" s="33"/>
      <c r="V13" s="33"/>
      <c r="W13" s="33"/>
    </row>
    <row r="14" spans="2:23" s="42" customFormat="1" ht="23.15" customHeight="1" x14ac:dyDescent="0.25">
      <c r="B14" s="360"/>
      <c r="C14" s="362" t="s">
        <v>121</v>
      </c>
      <c r="D14" s="362"/>
      <c r="E14" s="364" t="s">
        <v>122</v>
      </c>
      <c r="F14" s="371"/>
      <c r="G14" s="142" t="s">
        <v>123</v>
      </c>
      <c r="H14" s="143">
        <f>MIN($F$8:$F$31)</f>
        <v>310000</v>
      </c>
      <c r="I14" s="154"/>
      <c r="J14" s="155"/>
      <c r="K14" s="156">
        <f>I14*J14</f>
        <v>0</v>
      </c>
      <c r="L14" s="157">
        <f>MIN(K14,F14)</f>
        <v>0</v>
      </c>
      <c r="M14" s="39"/>
      <c r="N14" s="39"/>
      <c r="O14" s="39"/>
      <c r="P14" s="43">
        <v>146000</v>
      </c>
      <c r="Q14" s="40" t="s">
        <v>46</v>
      </c>
      <c r="R14" s="43">
        <v>155000</v>
      </c>
      <c r="S14" s="44">
        <v>1130</v>
      </c>
      <c r="T14" s="39"/>
      <c r="U14" s="39"/>
      <c r="V14" s="39"/>
      <c r="W14" s="39"/>
    </row>
    <row r="15" spans="2:23" ht="23.15" customHeight="1" x14ac:dyDescent="0.25">
      <c r="B15" s="361"/>
      <c r="C15" s="363"/>
      <c r="D15" s="363"/>
      <c r="E15" s="365"/>
      <c r="F15" s="371"/>
      <c r="G15" s="148" t="s">
        <v>124</v>
      </c>
      <c r="H15" s="149"/>
      <c r="I15" s="150"/>
      <c r="J15" s="151"/>
      <c r="K15" s="152"/>
      <c r="L15" s="153"/>
      <c r="M15" s="33"/>
      <c r="N15" s="33"/>
      <c r="O15" s="33"/>
      <c r="P15" s="43">
        <v>155000</v>
      </c>
      <c r="Q15" s="40" t="s">
        <v>46</v>
      </c>
      <c r="R15" s="43">
        <v>165000</v>
      </c>
      <c r="S15" s="44">
        <v>1200</v>
      </c>
      <c r="T15" s="33"/>
      <c r="U15" s="33"/>
      <c r="V15" s="33"/>
      <c r="W15" s="33"/>
    </row>
    <row r="16" spans="2:23" s="42" customFormat="1" ht="23.15" customHeight="1" x14ac:dyDescent="0.25">
      <c r="B16" s="360"/>
      <c r="C16" s="362" t="s">
        <v>121</v>
      </c>
      <c r="D16" s="362"/>
      <c r="E16" s="364" t="s">
        <v>122</v>
      </c>
      <c r="F16" s="371"/>
      <c r="G16" s="142" t="s">
        <v>123</v>
      </c>
      <c r="H16" s="143">
        <f>MIN($F$8:$F$31)</f>
        <v>310000</v>
      </c>
      <c r="I16" s="154"/>
      <c r="J16" s="155"/>
      <c r="K16" s="156">
        <f>I16*J16</f>
        <v>0</v>
      </c>
      <c r="L16" s="157">
        <f>MIN(K16,F16)</f>
        <v>0</v>
      </c>
      <c r="M16" s="39"/>
      <c r="N16" s="39"/>
      <c r="O16" s="39"/>
      <c r="P16" s="43">
        <v>165000</v>
      </c>
      <c r="Q16" s="40" t="s">
        <v>46</v>
      </c>
      <c r="R16" s="43">
        <v>175000</v>
      </c>
      <c r="S16" s="44">
        <v>1280</v>
      </c>
      <c r="T16" s="39"/>
      <c r="U16" s="39"/>
      <c r="V16" s="39"/>
      <c r="W16" s="39"/>
    </row>
    <row r="17" spans="2:23" ht="23.15" customHeight="1" x14ac:dyDescent="0.25">
      <c r="B17" s="361"/>
      <c r="C17" s="363"/>
      <c r="D17" s="363"/>
      <c r="E17" s="365"/>
      <c r="F17" s="371"/>
      <c r="G17" s="148" t="s">
        <v>124</v>
      </c>
      <c r="H17" s="149"/>
      <c r="I17" s="150"/>
      <c r="J17" s="151"/>
      <c r="K17" s="152"/>
      <c r="L17" s="153"/>
      <c r="M17" s="33"/>
      <c r="N17" s="33"/>
      <c r="O17" s="33"/>
      <c r="P17" s="43">
        <v>175000</v>
      </c>
      <c r="Q17" s="40" t="s">
        <v>46</v>
      </c>
      <c r="R17" s="43">
        <v>185000</v>
      </c>
      <c r="S17" s="44">
        <v>1350</v>
      </c>
      <c r="T17" s="33"/>
      <c r="U17" s="33"/>
      <c r="V17" s="33"/>
      <c r="W17" s="33"/>
    </row>
    <row r="18" spans="2:23" s="42" customFormat="1" ht="23.15" customHeight="1" x14ac:dyDescent="0.25">
      <c r="B18" s="360"/>
      <c r="C18" s="362" t="s">
        <v>121</v>
      </c>
      <c r="D18" s="362"/>
      <c r="E18" s="364" t="s">
        <v>122</v>
      </c>
      <c r="F18" s="371"/>
      <c r="G18" s="142" t="s">
        <v>123</v>
      </c>
      <c r="H18" s="143">
        <f>MIN($F$8:$F$31)</f>
        <v>310000</v>
      </c>
      <c r="I18" s="154"/>
      <c r="J18" s="155"/>
      <c r="K18" s="156">
        <f>I18*J18</f>
        <v>0</v>
      </c>
      <c r="L18" s="157">
        <f>MIN(K18,F18)</f>
        <v>0</v>
      </c>
      <c r="M18" s="39"/>
      <c r="N18" s="39"/>
      <c r="O18" s="39"/>
      <c r="P18" s="43">
        <v>185000</v>
      </c>
      <c r="Q18" s="40" t="s">
        <v>46</v>
      </c>
      <c r="R18" s="43">
        <v>195000</v>
      </c>
      <c r="S18" s="44">
        <v>1430</v>
      </c>
      <c r="T18" s="39"/>
      <c r="U18" s="39"/>
      <c r="V18" s="39"/>
      <c r="W18" s="39"/>
    </row>
    <row r="19" spans="2:23" ht="23.15" customHeight="1" x14ac:dyDescent="0.25">
      <c r="B19" s="361"/>
      <c r="C19" s="363"/>
      <c r="D19" s="363"/>
      <c r="E19" s="365"/>
      <c r="F19" s="371"/>
      <c r="G19" s="148" t="s">
        <v>124</v>
      </c>
      <c r="H19" s="149"/>
      <c r="I19" s="150"/>
      <c r="J19" s="151"/>
      <c r="K19" s="152"/>
      <c r="L19" s="153"/>
      <c r="M19" s="33"/>
      <c r="N19" s="33"/>
      <c r="O19" s="33"/>
      <c r="P19" s="43">
        <v>195000</v>
      </c>
      <c r="Q19" s="40" t="s">
        <v>46</v>
      </c>
      <c r="R19" s="43">
        <v>210000</v>
      </c>
      <c r="S19" s="44">
        <v>1530</v>
      </c>
      <c r="T19" s="33"/>
      <c r="U19" s="33"/>
      <c r="V19" s="33"/>
      <c r="W19" s="33"/>
    </row>
    <row r="20" spans="2:23" s="42" customFormat="1" ht="23.15" customHeight="1" x14ac:dyDescent="0.25">
      <c r="B20" s="360"/>
      <c r="C20" s="362" t="s">
        <v>121</v>
      </c>
      <c r="D20" s="362"/>
      <c r="E20" s="364" t="s">
        <v>122</v>
      </c>
      <c r="F20" s="371"/>
      <c r="G20" s="142" t="s">
        <v>123</v>
      </c>
      <c r="H20" s="143">
        <f>MIN($F$8:$F$31)</f>
        <v>310000</v>
      </c>
      <c r="I20" s="154"/>
      <c r="J20" s="155"/>
      <c r="K20" s="156">
        <f>I20*J20</f>
        <v>0</v>
      </c>
      <c r="L20" s="157">
        <f>MIN(K20,F20)</f>
        <v>0</v>
      </c>
      <c r="M20" s="39"/>
      <c r="N20" s="39"/>
      <c r="O20" s="39"/>
      <c r="P20" s="43">
        <v>210000</v>
      </c>
      <c r="Q20" s="40" t="s">
        <v>46</v>
      </c>
      <c r="R20" s="43">
        <v>230000</v>
      </c>
      <c r="S20" s="44">
        <v>1630</v>
      </c>
      <c r="T20" s="39"/>
      <c r="U20" s="39"/>
      <c r="V20" s="39"/>
      <c r="W20" s="39"/>
    </row>
    <row r="21" spans="2:23" ht="23.15" customHeight="1" x14ac:dyDescent="0.25">
      <c r="B21" s="361"/>
      <c r="C21" s="363"/>
      <c r="D21" s="363"/>
      <c r="E21" s="365"/>
      <c r="F21" s="371"/>
      <c r="G21" s="148" t="s">
        <v>124</v>
      </c>
      <c r="H21" s="149"/>
      <c r="I21" s="150"/>
      <c r="J21" s="151"/>
      <c r="K21" s="152"/>
      <c r="L21" s="153"/>
      <c r="M21" s="33"/>
      <c r="N21" s="33"/>
      <c r="O21" s="33"/>
      <c r="P21" s="43">
        <v>230000</v>
      </c>
      <c r="Q21" s="40" t="s">
        <v>46</v>
      </c>
      <c r="R21" s="43">
        <v>250000</v>
      </c>
      <c r="S21" s="44">
        <v>1780</v>
      </c>
      <c r="T21" s="33"/>
      <c r="U21" s="33"/>
      <c r="V21" s="33"/>
      <c r="W21" s="33"/>
    </row>
    <row r="22" spans="2:23" s="42" customFormat="1" ht="23.15" customHeight="1" x14ac:dyDescent="0.25">
      <c r="B22" s="360"/>
      <c r="C22" s="362" t="s">
        <v>121</v>
      </c>
      <c r="D22" s="362"/>
      <c r="E22" s="364" t="s">
        <v>122</v>
      </c>
      <c r="F22" s="371"/>
      <c r="G22" s="142" t="s">
        <v>123</v>
      </c>
      <c r="H22" s="143">
        <f>MIN($F$8:$F$31)</f>
        <v>310000</v>
      </c>
      <c r="I22" s="154"/>
      <c r="J22" s="155"/>
      <c r="K22" s="156">
        <f>I22*J22</f>
        <v>0</v>
      </c>
      <c r="L22" s="157">
        <f>MIN(K22,F22)</f>
        <v>0</v>
      </c>
      <c r="M22" s="39"/>
      <c r="N22" s="39"/>
      <c r="O22" s="39"/>
      <c r="P22" s="43">
        <v>250000</v>
      </c>
      <c r="Q22" s="40" t="s">
        <v>46</v>
      </c>
      <c r="R22" s="43">
        <v>270000</v>
      </c>
      <c r="S22" s="44">
        <v>1940</v>
      </c>
      <c r="T22" s="39"/>
      <c r="U22" s="39"/>
      <c r="V22" s="39"/>
      <c r="W22" s="39"/>
    </row>
    <row r="23" spans="2:23" ht="23.15" customHeight="1" x14ac:dyDescent="0.25">
      <c r="B23" s="361"/>
      <c r="C23" s="363"/>
      <c r="D23" s="363"/>
      <c r="E23" s="365"/>
      <c r="F23" s="371"/>
      <c r="G23" s="148" t="s">
        <v>124</v>
      </c>
      <c r="H23" s="149"/>
      <c r="I23" s="150"/>
      <c r="J23" s="151"/>
      <c r="K23" s="152"/>
      <c r="L23" s="153"/>
      <c r="M23" s="33"/>
      <c r="N23" s="33"/>
      <c r="O23" s="33"/>
      <c r="P23" s="43">
        <v>270000</v>
      </c>
      <c r="Q23" s="40" t="s">
        <v>46</v>
      </c>
      <c r="R23" s="43">
        <v>290000</v>
      </c>
      <c r="S23" s="44">
        <v>2090</v>
      </c>
      <c r="T23" s="33"/>
      <c r="U23" s="33"/>
      <c r="V23" s="33"/>
      <c r="W23" s="33"/>
    </row>
    <row r="24" spans="2:23" s="42" customFormat="1" ht="23.15" customHeight="1" x14ac:dyDescent="0.25">
      <c r="B24" s="360"/>
      <c r="C24" s="362" t="s">
        <v>121</v>
      </c>
      <c r="D24" s="362"/>
      <c r="E24" s="364" t="s">
        <v>122</v>
      </c>
      <c r="F24" s="371"/>
      <c r="G24" s="142" t="s">
        <v>123</v>
      </c>
      <c r="H24" s="143">
        <f>MIN($F$8:$F$31)</f>
        <v>310000</v>
      </c>
      <c r="I24" s="154"/>
      <c r="J24" s="155"/>
      <c r="K24" s="156">
        <f>I24*J24</f>
        <v>0</v>
      </c>
      <c r="L24" s="157">
        <f>MIN(K24,F24)</f>
        <v>0</v>
      </c>
      <c r="M24" s="39"/>
      <c r="N24" s="39"/>
      <c r="O24" s="39"/>
      <c r="P24" s="43">
        <v>290000</v>
      </c>
      <c r="Q24" s="40" t="s">
        <v>46</v>
      </c>
      <c r="R24" s="43">
        <v>310000</v>
      </c>
      <c r="S24" s="44">
        <v>2250</v>
      </c>
      <c r="T24" s="39"/>
      <c r="U24" s="39"/>
      <c r="V24" s="39"/>
      <c r="W24" s="39"/>
    </row>
    <row r="25" spans="2:23" ht="23.15" customHeight="1" x14ac:dyDescent="0.25">
      <c r="B25" s="361"/>
      <c r="C25" s="363"/>
      <c r="D25" s="363"/>
      <c r="E25" s="365"/>
      <c r="F25" s="371"/>
      <c r="G25" s="148" t="s">
        <v>124</v>
      </c>
      <c r="H25" s="149"/>
      <c r="I25" s="150"/>
      <c r="J25" s="151"/>
      <c r="K25" s="152"/>
      <c r="L25" s="153"/>
      <c r="M25" s="33"/>
      <c r="N25" s="33"/>
      <c r="O25" s="33"/>
      <c r="P25" s="43">
        <v>310000</v>
      </c>
      <c r="Q25" s="40" t="s">
        <v>46</v>
      </c>
      <c r="R25" s="43">
        <v>330000</v>
      </c>
      <c r="S25" s="44">
        <v>2400</v>
      </c>
      <c r="T25" s="33"/>
      <c r="U25" s="33"/>
      <c r="V25" s="33"/>
      <c r="W25" s="33"/>
    </row>
    <row r="26" spans="2:23" s="42" customFormat="1" ht="23.15" customHeight="1" x14ac:dyDescent="0.25">
      <c r="B26" s="360"/>
      <c r="C26" s="362" t="s">
        <v>121</v>
      </c>
      <c r="D26" s="362"/>
      <c r="E26" s="364" t="s">
        <v>122</v>
      </c>
      <c r="F26" s="371"/>
      <c r="G26" s="142" t="s">
        <v>123</v>
      </c>
      <c r="H26" s="143">
        <f>MIN($F$8:$F$31)</f>
        <v>310000</v>
      </c>
      <c r="I26" s="154"/>
      <c r="J26" s="155"/>
      <c r="K26" s="156">
        <f>I26*J26</f>
        <v>0</v>
      </c>
      <c r="L26" s="157">
        <f>MIN(K26,F26)</f>
        <v>0</v>
      </c>
      <c r="M26" s="39"/>
      <c r="N26" s="39"/>
      <c r="O26" s="39"/>
      <c r="P26" s="43">
        <v>330000</v>
      </c>
      <c r="Q26" s="40" t="s">
        <v>46</v>
      </c>
      <c r="R26" s="43">
        <v>350000</v>
      </c>
      <c r="S26" s="44">
        <v>2560</v>
      </c>
      <c r="T26" s="39"/>
      <c r="U26" s="39"/>
      <c r="V26" s="39"/>
      <c r="W26" s="39"/>
    </row>
    <row r="27" spans="2:23" ht="23.15" customHeight="1" x14ac:dyDescent="0.25">
      <c r="B27" s="361"/>
      <c r="C27" s="363"/>
      <c r="D27" s="363"/>
      <c r="E27" s="365"/>
      <c r="F27" s="371"/>
      <c r="G27" s="148" t="s">
        <v>124</v>
      </c>
      <c r="H27" s="149"/>
      <c r="I27" s="150"/>
      <c r="J27" s="158"/>
      <c r="K27" s="152"/>
      <c r="L27" s="153"/>
      <c r="M27" s="33"/>
      <c r="N27" s="33"/>
      <c r="O27" s="33"/>
      <c r="P27" s="43">
        <v>350000</v>
      </c>
      <c r="Q27" s="40" t="s">
        <v>46</v>
      </c>
      <c r="R27" s="43">
        <v>370000</v>
      </c>
      <c r="S27" s="44">
        <v>2710</v>
      </c>
      <c r="T27" s="33"/>
      <c r="U27" s="33"/>
      <c r="V27" s="33"/>
      <c r="W27" s="33"/>
    </row>
    <row r="28" spans="2:23" s="42" customFormat="1" ht="23.15" customHeight="1" x14ac:dyDescent="0.25">
      <c r="B28" s="360"/>
      <c r="C28" s="362" t="s">
        <v>121</v>
      </c>
      <c r="D28" s="362"/>
      <c r="E28" s="364" t="s">
        <v>122</v>
      </c>
      <c r="F28" s="371"/>
      <c r="G28" s="142" t="s">
        <v>123</v>
      </c>
      <c r="H28" s="143">
        <f>MIN($F$8:$F$31)</f>
        <v>310000</v>
      </c>
      <c r="I28" s="154"/>
      <c r="J28" s="155"/>
      <c r="K28" s="156">
        <f>I28*J28</f>
        <v>0</v>
      </c>
      <c r="L28" s="157">
        <f>MIN(K28,F28)</f>
        <v>0</v>
      </c>
      <c r="M28" s="39"/>
      <c r="N28" s="39"/>
      <c r="O28" s="39"/>
      <c r="P28" s="43">
        <v>370000</v>
      </c>
      <c r="Q28" s="40" t="s">
        <v>46</v>
      </c>
      <c r="R28" s="43">
        <v>395000</v>
      </c>
      <c r="S28" s="44">
        <v>2870</v>
      </c>
      <c r="T28" s="39"/>
      <c r="U28" s="39"/>
      <c r="V28" s="39"/>
      <c r="W28" s="39"/>
    </row>
    <row r="29" spans="2:23" ht="23.15" customHeight="1" x14ac:dyDescent="0.25">
      <c r="B29" s="361"/>
      <c r="C29" s="363"/>
      <c r="D29" s="363"/>
      <c r="E29" s="365"/>
      <c r="F29" s="371"/>
      <c r="G29" s="148" t="s">
        <v>124</v>
      </c>
      <c r="H29" s="149"/>
      <c r="I29" s="150"/>
      <c r="J29" s="151"/>
      <c r="K29" s="152"/>
      <c r="L29" s="153"/>
      <c r="M29" s="33"/>
      <c r="N29" s="33"/>
      <c r="O29" s="33"/>
      <c r="P29" s="43">
        <v>395000</v>
      </c>
      <c r="Q29" s="40" t="s">
        <v>46</v>
      </c>
      <c r="R29" s="43">
        <v>425000</v>
      </c>
      <c r="S29" s="44">
        <v>3060</v>
      </c>
      <c r="T29" s="33"/>
      <c r="U29" s="33"/>
      <c r="V29" s="33"/>
      <c r="W29" s="33"/>
    </row>
    <row r="30" spans="2:23" s="42" customFormat="1" ht="23.15" customHeight="1" x14ac:dyDescent="0.25">
      <c r="B30" s="360"/>
      <c r="C30" s="362" t="s">
        <v>121</v>
      </c>
      <c r="D30" s="362"/>
      <c r="E30" s="364" t="s">
        <v>122</v>
      </c>
      <c r="F30" s="371"/>
      <c r="G30" s="142" t="s">
        <v>123</v>
      </c>
      <c r="H30" s="143">
        <f>MIN($F$8:$F$31)</f>
        <v>310000</v>
      </c>
      <c r="I30" s="154"/>
      <c r="J30" s="155"/>
      <c r="K30" s="156">
        <f>I30*J30</f>
        <v>0</v>
      </c>
      <c r="L30" s="157">
        <f>MIN(K30,F30)</f>
        <v>0</v>
      </c>
      <c r="M30" s="39"/>
      <c r="N30" s="39"/>
      <c r="O30" s="39"/>
      <c r="P30" s="43">
        <v>425000</v>
      </c>
      <c r="Q30" s="40" t="s">
        <v>46</v>
      </c>
      <c r="R30" s="43">
        <v>455000</v>
      </c>
      <c r="S30" s="44">
        <v>3330</v>
      </c>
      <c r="T30" s="39"/>
      <c r="U30" s="39"/>
      <c r="V30" s="39"/>
      <c r="W30" s="39"/>
    </row>
    <row r="31" spans="2:23" ht="23.15" customHeight="1" x14ac:dyDescent="0.25">
      <c r="B31" s="361"/>
      <c r="C31" s="363"/>
      <c r="D31" s="363"/>
      <c r="E31" s="365"/>
      <c r="F31" s="371"/>
      <c r="G31" s="148" t="s">
        <v>124</v>
      </c>
      <c r="H31" s="149"/>
      <c r="I31" s="150"/>
      <c r="J31" s="151"/>
      <c r="K31" s="152"/>
      <c r="L31" s="153"/>
      <c r="M31" s="33"/>
      <c r="N31" s="33"/>
      <c r="O31" s="33"/>
      <c r="P31" s="43">
        <v>455000</v>
      </c>
      <c r="Q31" s="40" t="s">
        <v>46</v>
      </c>
      <c r="R31" s="43">
        <v>485000</v>
      </c>
      <c r="S31" s="44">
        <v>3530</v>
      </c>
      <c r="T31" s="33"/>
      <c r="U31" s="33"/>
      <c r="V31" s="33"/>
      <c r="W31" s="33"/>
    </row>
    <row r="32" spans="2:23" ht="23.15" customHeight="1" thickBot="1" x14ac:dyDescent="0.3">
      <c r="B32" s="159"/>
      <c r="C32" s="159"/>
      <c r="D32" s="159"/>
      <c r="E32" s="159"/>
      <c r="F32" s="159"/>
      <c r="G32" s="160"/>
      <c r="H32" s="160"/>
      <c r="I32" s="159"/>
      <c r="J32" s="159"/>
      <c r="K32" s="161"/>
      <c r="L32" s="161"/>
      <c r="M32" s="33"/>
      <c r="N32" s="33"/>
      <c r="O32" s="33"/>
      <c r="P32" s="43">
        <v>485000</v>
      </c>
      <c r="Q32" s="40" t="s">
        <v>46</v>
      </c>
      <c r="R32" s="43">
        <v>515000</v>
      </c>
      <c r="S32" s="44">
        <v>3760</v>
      </c>
      <c r="T32" s="33"/>
      <c r="U32" s="33"/>
      <c r="V32" s="33"/>
      <c r="W32" s="33"/>
    </row>
    <row r="33" spans="2:23" ht="23.15" customHeight="1" x14ac:dyDescent="0.25">
      <c r="B33" s="366" t="s">
        <v>125</v>
      </c>
      <c r="C33" s="367"/>
      <c r="D33" s="367"/>
      <c r="E33" s="367"/>
      <c r="F33" s="367"/>
      <c r="G33" s="162" t="s">
        <v>123</v>
      </c>
      <c r="H33" s="162"/>
      <c r="I33" s="163"/>
      <c r="J33" s="164">
        <f ca="1">SUMIF(G8:J31,G33,J8:J31)</f>
        <v>56</v>
      </c>
      <c r="K33" s="165">
        <f ca="1">SUMIF(G8:K31,G33,K8:K31)</f>
        <v>141120</v>
      </c>
      <c r="L33" s="166">
        <f ca="1">SUMIF(G8:L31,G33,L8:L31)</f>
        <v>141120</v>
      </c>
      <c r="M33" s="33"/>
      <c r="N33" s="33"/>
      <c r="O33" s="33"/>
      <c r="P33" s="43">
        <v>515000</v>
      </c>
      <c r="Q33" s="40" t="s">
        <v>46</v>
      </c>
      <c r="R33" s="43">
        <v>545000</v>
      </c>
      <c r="S33" s="44">
        <v>3990</v>
      </c>
      <c r="T33" s="33"/>
      <c r="U33" s="33"/>
      <c r="V33" s="33"/>
      <c r="W33" s="33"/>
    </row>
    <row r="34" spans="2:23" ht="23.15" customHeight="1" thickBot="1" x14ac:dyDescent="0.3">
      <c r="B34" s="368"/>
      <c r="C34" s="369"/>
      <c r="D34" s="369"/>
      <c r="E34" s="369"/>
      <c r="F34" s="369"/>
      <c r="G34" s="167" t="s">
        <v>124</v>
      </c>
      <c r="H34" s="167"/>
      <c r="I34" s="168"/>
      <c r="J34" s="169"/>
      <c r="K34" s="170"/>
      <c r="L34" s="171"/>
      <c r="M34" s="33"/>
      <c r="N34" s="33"/>
      <c r="O34" s="33"/>
      <c r="P34" s="43">
        <v>545000</v>
      </c>
      <c r="Q34" s="40" t="s">
        <v>46</v>
      </c>
      <c r="R34" s="47">
        <v>575000</v>
      </c>
      <c r="S34" s="44">
        <v>4230</v>
      </c>
      <c r="T34" s="33"/>
      <c r="U34" s="33"/>
      <c r="V34" s="33"/>
      <c r="W34" s="33"/>
    </row>
    <row r="35" spans="2:23" ht="20.149999999999999" customHeight="1" x14ac:dyDescent="0.25">
      <c r="B35" s="159"/>
      <c r="C35" s="159"/>
      <c r="D35" s="159"/>
      <c r="E35" s="159"/>
      <c r="F35" s="159"/>
      <c r="G35" s="160"/>
      <c r="H35" s="160"/>
      <c r="I35" s="159"/>
      <c r="J35" s="159"/>
      <c r="K35" s="159"/>
      <c r="L35" s="159"/>
      <c r="M35" s="33"/>
      <c r="N35" s="33"/>
      <c r="O35" s="33"/>
      <c r="P35" s="47">
        <v>575000</v>
      </c>
      <c r="Q35" s="40" t="s">
        <v>46</v>
      </c>
      <c r="R35" s="47">
        <v>605000</v>
      </c>
      <c r="S35" s="48">
        <v>4460</v>
      </c>
    </row>
    <row r="36" spans="2:23" ht="20.149999999999999" customHeight="1" x14ac:dyDescent="0.25">
      <c r="B36" s="45"/>
      <c r="C36" s="45"/>
      <c r="D36" s="45"/>
      <c r="E36" s="45"/>
      <c r="F36" s="45"/>
      <c r="G36" s="46"/>
      <c r="H36" s="46"/>
      <c r="I36" s="45"/>
      <c r="J36" s="45"/>
      <c r="K36" s="45"/>
      <c r="L36" s="45"/>
      <c r="M36" s="33"/>
      <c r="N36" s="33"/>
      <c r="O36" s="33"/>
      <c r="P36" s="47">
        <v>605000</v>
      </c>
      <c r="Q36" s="40" t="s">
        <v>46</v>
      </c>
      <c r="R36" s="49"/>
      <c r="S36" s="48">
        <v>4690</v>
      </c>
    </row>
  </sheetData>
  <sheetProtection algorithmName="SHA-512" hashValue="DNzeaTS1zo/obf9jfhJ8O1XUmM3NTDmGPfHM4Q56kP1tPn+WaDiSCbku6I8CxyUXOmPb8aewmRBLdeXE30SWuw==" saltValue="1mLG+Svysx2dztKAhz0ZHw==" spinCount="100000" sheet="1" selectLockedCells="1"/>
  <mergeCells count="68">
    <mergeCell ref="P7:R7"/>
    <mergeCell ref="B8:B9"/>
    <mergeCell ref="D8:D9"/>
    <mergeCell ref="B3:L3"/>
    <mergeCell ref="B4:L4"/>
    <mergeCell ref="B5:E5"/>
    <mergeCell ref="B7:E7"/>
    <mergeCell ref="D18:D19"/>
    <mergeCell ref="E18:E19"/>
    <mergeCell ref="F8:F9"/>
    <mergeCell ref="C8:C9"/>
    <mergeCell ref="E8:E9"/>
    <mergeCell ref="E10:E11"/>
    <mergeCell ref="F10:F11"/>
    <mergeCell ref="F12:F13"/>
    <mergeCell ref="F22:F23"/>
    <mergeCell ref="B12:B13"/>
    <mergeCell ref="C12:C13"/>
    <mergeCell ref="D12:D13"/>
    <mergeCell ref="E12:E13"/>
    <mergeCell ref="D14:D15"/>
    <mergeCell ref="E14:E15"/>
    <mergeCell ref="B16:B17"/>
    <mergeCell ref="C16:C17"/>
    <mergeCell ref="B14:B15"/>
    <mergeCell ref="C14:C15"/>
    <mergeCell ref="B18:B19"/>
    <mergeCell ref="C18:C19"/>
    <mergeCell ref="D16:D17"/>
    <mergeCell ref="E16:E17"/>
    <mergeCell ref="D20:D21"/>
    <mergeCell ref="B33:F34"/>
    <mergeCell ref="B2:L2"/>
    <mergeCell ref="F26:F27"/>
    <mergeCell ref="F28:F29"/>
    <mergeCell ref="F30:F31"/>
    <mergeCell ref="F20:F21"/>
    <mergeCell ref="F24:F25"/>
    <mergeCell ref="F14:F15"/>
    <mergeCell ref="F16:F17"/>
    <mergeCell ref="F18:F19"/>
    <mergeCell ref="F5:G5"/>
    <mergeCell ref="B10:B11"/>
    <mergeCell ref="C10:C11"/>
    <mergeCell ref="D10:D11"/>
    <mergeCell ref="B20:B21"/>
    <mergeCell ref="C20:C21"/>
    <mergeCell ref="E20:E21"/>
    <mergeCell ref="D28:D29"/>
    <mergeCell ref="E28:E29"/>
    <mergeCell ref="B24:B25"/>
    <mergeCell ref="C24:C25"/>
    <mergeCell ref="D24:D25"/>
    <mergeCell ref="E24:E25"/>
    <mergeCell ref="B22:B23"/>
    <mergeCell ref="C22:C23"/>
    <mergeCell ref="D22:D23"/>
    <mergeCell ref="E22:E23"/>
    <mergeCell ref="B30:B31"/>
    <mergeCell ref="C30:C31"/>
    <mergeCell ref="D30:D31"/>
    <mergeCell ref="E30:E31"/>
    <mergeCell ref="B26:B27"/>
    <mergeCell ref="C26:C27"/>
    <mergeCell ref="D26:D27"/>
    <mergeCell ref="E26:E27"/>
    <mergeCell ref="B28:B29"/>
    <mergeCell ref="C28:C29"/>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oddFooter xml:space="preserve">&amp;C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P40"/>
  <sheetViews>
    <sheetView tabSelected="1" view="pageBreakPreview" zoomScale="67" zoomScaleNormal="55" zoomScaleSheetLayoutView="85" workbookViewId="0">
      <selection activeCell="B3" sqref="B3"/>
    </sheetView>
  </sheetViews>
  <sheetFormatPr defaultColWidth="11.3828125" defaultRowHeight="13.3" x14ac:dyDescent="0.25"/>
  <cols>
    <col min="1" max="1" width="2.07421875" style="25" customWidth="1"/>
    <col min="2" max="2" width="4.61328125" style="25" customWidth="1"/>
    <col min="3" max="3" width="3.61328125" style="25" customWidth="1"/>
    <col min="4" max="4" width="4.61328125" style="25" customWidth="1"/>
    <col min="5" max="7" width="8.61328125" style="25" customWidth="1"/>
    <col min="8" max="8" width="12.61328125" style="25" customWidth="1"/>
    <col min="9" max="9" width="8.61328125" style="25" customWidth="1"/>
    <col min="10" max="10" width="4.61328125" style="25" customWidth="1"/>
    <col min="11" max="11" width="11.61328125" style="25" customWidth="1"/>
    <col min="12" max="12" width="2.921875" style="25" customWidth="1"/>
    <col min="13" max="13" width="80.61328125" style="27" customWidth="1"/>
    <col min="14" max="14" width="10.61328125" style="25" customWidth="1"/>
    <col min="15" max="16384" width="11.3828125" style="25"/>
  </cols>
  <sheetData>
    <row r="1" spans="2:16" ht="20.149999999999999" customHeight="1" x14ac:dyDescent="0.25">
      <c r="B1" s="110" t="s">
        <v>91</v>
      </c>
      <c r="C1" s="110"/>
      <c r="D1" s="110"/>
      <c r="E1" s="110"/>
      <c r="F1" s="110"/>
      <c r="G1" s="110"/>
      <c r="H1" s="111"/>
      <c r="I1" s="111"/>
      <c r="J1" s="111"/>
      <c r="K1" s="111"/>
      <c r="L1" s="111"/>
      <c r="M1" s="111"/>
      <c r="N1" s="110"/>
    </row>
    <row r="2" spans="2:16" ht="30" customHeight="1" x14ac:dyDescent="0.25">
      <c r="B2" s="388" t="s">
        <v>172</v>
      </c>
      <c r="C2" s="388"/>
      <c r="D2" s="388"/>
      <c r="E2" s="388"/>
      <c r="F2" s="388"/>
      <c r="G2" s="388"/>
      <c r="H2" s="388"/>
      <c r="I2" s="388"/>
      <c r="J2" s="388"/>
      <c r="K2" s="388"/>
      <c r="L2" s="388"/>
      <c r="M2" s="388"/>
      <c r="N2" s="388"/>
    </row>
    <row r="3" spans="2:16" ht="20.149999999999999" customHeight="1" x14ac:dyDescent="0.25">
      <c r="B3" s="112"/>
      <c r="C3" s="112"/>
      <c r="D3" s="112"/>
      <c r="E3" s="112"/>
      <c r="F3" s="112"/>
      <c r="G3" s="112"/>
      <c r="H3" s="112"/>
      <c r="I3" s="112"/>
      <c r="J3" s="112"/>
      <c r="K3" s="112"/>
      <c r="L3" s="112"/>
      <c r="M3" s="112"/>
      <c r="N3" s="112"/>
    </row>
    <row r="4" spans="2:16" ht="30" customHeight="1" x14ac:dyDescent="0.25">
      <c r="B4" s="405" t="s">
        <v>92</v>
      </c>
      <c r="C4" s="405"/>
      <c r="D4" s="405"/>
      <c r="E4" s="407" t="s">
        <v>93</v>
      </c>
      <c r="F4" s="407"/>
      <c r="G4" s="407"/>
      <c r="H4" s="407"/>
      <c r="I4" s="111"/>
      <c r="J4" s="111"/>
      <c r="K4" s="111"/>
      <c r="L4" s="111"/>
      <c r="M4" s="111"/>
      <c r="N4" s="110"/>
    </row>
    <row r="5" spans="2:16" ht="30" customHeight="1" x14ac:dyDescent="0.25">
      <c r="B5" s="406" t="s">
        <v>87</v>
      </c>
      <c r="C5" s="406"/>
      <c r="D5" s="406"/>
      <c r="E5" s="393" t="s">
        <v>86</v>
      </c>
      <c r="F5" s="393"/>
      <c r="G5" s="393"/>
      <c r="H5" s="113"/>
      <c r="I5" s="113"/>
      <c r="J5" s="110"/>
      <c r="K5" s="110"/>
      <c r="L5" s="110"/>
      <c r="M5" s="114"/>
      <c r="N5" s="110"/>
    </row>
    <row r="6" spans="2:16" ht="30" customHeight="1" x14ac:dyDescent="0.25">
      <c r="B6" s="406" t="s">
        <v>88</v>
      </c>
      <c r="C6" s="406"/>
      <c r="D6" s="406"/>
      <c r="E6" s="398">
        <v>2520</v>
      </c>
      <c r="F6" s="398"/>
      <c r="G6" s="115" t="s">
        <v>89</v>
      </c>
      <c r="H6" s="113"/>
      <c r="I6" s="113"/>
      <c r="J6" s="110"/>
      <c r="K6" s="110"/>
      <c r="L6" s="110"/>
      <c r="M6" s="114"/>
      <c r="N6" s="110"/>
    </row>
    <row r="7" spans="2:16" ht="40" customHeight="1" x14ac:dyDescent="0.35">
      <c r="B7" s="116" t="s">
        <v>90</v>
      </c>
      <c r="C7" s="116"/>
      <c r="D7" s="116"/>
      <c r="E7" s="110"/>
      <c r="F7" s="110"/>
      <c r="G7" s="110"/>
      <c r="H7" s="110"/>
      <c r="I7" s="110"/>
      <c r="J7" s="110"/>
      <c r="K7" s="110"/>
      <c r="L7" s="110"/>
      <c r="M7" s="114"/>
      <c r="N7" s="110"/>
    </row>
    <row r="8" spans="2:16" ht="12" customHeight="1" thickBot="1" x14ac:dyDescent="0.3">
      <c r="C8" s="30"/>
      <c r="D8" s="30"/>
    </row>
    <row r="9" spans="2:16" s="26" customFormat="1" ht="24" customHeight="1" x14ac:dyDescent="0.25">
      <c r="B9" s="399" t="s">
        <v>64</v>
      </c>
      <c r="C9" s="400"/>
      <c r="D9" s="390" t="s">
        <v>63</v>
      </c>
      <c r="E9" s="394" t="s">
        <v>19</v>
      </c>
      <c r="F9" s="395"/>
      <c r="G9" s="395"/>
      <c r="H9" s="395"/>
      <c r="I9" s="395"/>
      <c r="J9" s="94"/>
      <c r="K9" s="389" t="s">
        <v>23</v>
      </c>
      <c r="L9" s="390"/>
      <c r="M9" s="414" t="s">
        <v>20</v>
      </c>
      <c r="N9" s="415"/>
    </row>
    <row r="10" spans="2:16" s="26" customFormat="1" ht="24" customHeight="1" x14ac:dyDescent="0.25">
      <c r="B10" s="401"/>
      <c r="C10" s="402"/>
      <c r="D10" s="392"/>
      <c r="E10" s="90" t="s">
        <v>66</v>
      </c>
      <c r="F10" s="92" t="s">
        <v>67</v>
      </c>
      <c r="G10" s="92" t="s">
        <v>65</v>
      </c>
      <c r="H10" s="93" t="s">
        <v>68</v>
      </c>
      <c r="I10" s="396" t="s">
        <v>69</v>
      </c>
      <c r="J10" s="397"/>
      <c r="K10" s="391"/>
      <c r="L10" s="392"/>
      <c r="M10" s="416" t="s">
        <v>21</v>
      </c>
      <c r="N10" s="417"/>
    </row>
    <row r="11" spans="2:16" ht="45" customHeight="1" x14ac:dyDescent="0.25">
      <c r="B11" s="117" t="s">
        <v>94</v>
      </c>
      <c r="C11" s="118" t="s">
        <v>95</v>
      </c>
      <c r="D11" s="119" t="s">
        <v>94</v>
      </c>
      <c r="E11" s="120" t="s">
        <v>80</v>
      </c>
      <c r="F11" s="121">
        <v>0.65277777777777779</v>
      </c>
      <c r="G11" s="121">
        <v>4.1666666666666664E-2</v>
      </c>
      <c r="H11" s="122">
        <f t="shared" ref="H11:H16" si="0">F11-E11-G11</f>
        <v>0.21527777777777782</v>
      </c>
      <c r="I11" s="123">
        <f t="shared" ref="I11:I16" si="1">MIN(FLOOR(H11,"0:30")*24,8)</f>
        <v>5</v>
      </c>
      <c r="J11" s="124" t="s">
        <v>96</v>
      </c>
      <c r="K11" s="125">
        <f t="shared" ref="K11:K33" si="2">$E$6*I11</f>
        <v>12600</v>
      </c>
      <c r="L11" s="126" t="s">
        <v>97</v>
      </c>
      <c r="M11" s="418" t="s">
        <v>98</v>
      </c>
      <c r="N11" s="419"/>
      <c r="O11" s="106" t="str">
        <f>IF(H11*24&gt;8,"上限８時間"," ")</f>
        <v xml:space="preserve"> </v>
      </c>
      <c r="P11" s="89"/>
    </row>
    <row r="12" spans="2:16" ht="45" customHeight="1" x14ac:dyDescent="0.25">
      <c r="B12" s="117" t="s">
        <v>94</v>
      </c>
      <c r="C12" s="118" t="s">
        <v>95</v>
      </c>
      <c r="D12" s="119" t="s">
        <v>94</v>
      </c>
      <c r="E12" s="120" t="s">
        <v>81</v>
      </c>
      <c r="F12" s="121">
        <v>0.69791666666666663</v>
      </c>
      <c r="G12" s="121">
        <v>2.0833333333333332E-2</v>
      </c>
      <c r="H12" s="122">
        <f t="shared" si="0"/>
        <v>0.30208333333333331</v>
      </c>
      <c r="I12" s="123">
        <f t="shared" si="1"/>
        <v>6.9999999999999991</v>
      </c>
      <c r="J12" s="124" t="s">
        <v>96</v>
      </c>
      <c r="K12" s="125">
        <f t="shared" si="2"/>
        <v>17639.999999999996</v>
      </c>
      <c r="L12" s="126" t="s">
        <v>97</v>
      </c>
      <c r="M12" s="418" t="s">
        <v>99</v>
      </c>
      <c r="N12" s="419"/>
      <c r="O12" s="106" t="str">
        <f t="shared" ref="O12:O33" si="3">IF(H12*24&gt;8,"上限８時間"," ")</f>
        <v xml:space="preserve"> </v>
      </c>
      <c r="P12" s="89"/>
    </row>
    <row r="13" spans="2:16" ht="45" customHeight="1" x14ac:dyDescent="0.25">
      <c r="B13" s="117" t="s">
        <v>94</v>
      </c>
      <c r="C13" s="118" t="s">
        <v>95</v>
      </c>
      <c r="D13" s="119" t="s">
        <v>94</v>
      </c>
      <c r="E13" s="120" t="s">
        <v>82</v>
      </c>
      <c r="F13" s="121">
        <v>0.65277777777777779</v>
      </c>
      <c r="G13" s="121">
        <v>4.1666666666666664E-2</v>
      </c>
      <c r="H13" s="122">
        <f t="shared" si="0"/>
        <v>0.18402777777777782</v>
      </c>
      <c r="I13" s="123">
        <f t="shared" si="1"/>
        <v>4</v>
      </c>
      <c r="J13" s="124" t="s">
        <v>96</v>
      </c>
      <c r="K13" s="125">
        <f t="shared" si="2"/>
        <v>10080</v>
      </c>
      <c r="L13" s="126" t="s">
        <v>97</v>
      </c>
      <c r="M13" s="418" t="s">
        <v>100</v>
      </c>
      <c r="N13" s="419"/>
      <c r="O13" s="106" t="str">
        <f t="shared" si="3"/>
        <v xml:space="preserve"> </v>
      </c>
    </row>
    <row r="14" spans="2:16" ht="45" customHeight="1" x14ac:dyDescent="0.25">
      <c r="B14" s="117" t="s">
        <v>94</v>
      </c>
      <c r="C14" s="118" t="s">
        <v>95</v>
      </c>
      <c r="D14" s="119" t="s">
        <v>94</v>
      </c>
      <c r="E14" s="120" t="s">
        <v>83</v>
      </c>
      <c r="F14" s="121">
        <v>0.6875</v>
      </c>
      <c r="G14" s="121">
        <v>2.0833333333333332E-2</v>
      </c>
      <c r="H14" s="122">
        <f t="shared" si="0"/>
        <v>0.28125</v>
      </c>
      <c r="I14" s="123">
        <f t="shared" si="1"/>
        <v>6.5</v>
      </c>
      <c r="J14" s="124" t="s">
        <v>96</v>
      </c>
      <c r="K14" s="125">
        <f t="shared" si="2"/>
        <v>16380</v>
      </c>
      <c r="L14" s="126" t="s">
        <v>97</v>
      </c>
      <c r="M14" s="418" t="s">
        <v>101</v>
      </c>
      <c r="N14" s="419"/>
      <c r="O14" s="106" t="str">
        <f t="shared" si="3"/>
        <v xml:space="preserve"> </v>
      </c>
    </row>
    <row r="15" spans="2:16" ht="45" customHeight="1" x14ac:dyDescent="0.25">
      <c r="B15" s="117" t="s">
        <v>94</v>
      </c>
      <c r="C15" s="118" t="s">
        <v>95</v>
      </c>
      <c r="D15" s="119" t="s">
        <v>94</v>
      </c>
      <c r="E15" s="120" t="s">
        <v>112</v>
      </c>
      <c r="F15" s="121">
        <v>0.6875</v>
      </c>
      <c r="G15" s="121">
        <v>3.125E-2</v>
      </c>
      <c r="H15" s="122">
        <f t="shared" si="0"/>
        <v>0.23958333333333331</v>
      </c>
      <c r="I15" s="123">
        <f t="shared" si="1"/>
        <v>5.5</v>
      </c>
      <c r="J15" s="124" t="s">
        <v>96</v>
      </c>
      <c r="K15" s="125">
        <f t="shared" si="2"/>
        <v>13860</v>
      </c>
      <c r="L15" s="126" t="s">
        <v>97</v>
      </c>
      <c r="M15" s="418" t="s">
        <v>102</v>
      </c>
      <c r="N15" s="419"/>
      <c r="O15" s="106" t="str">
        <f t="shared" si="3"/>
        <v xml:space="preserve"> </v>
      </c>
    </row>
    <row r="16" spans="2:16" ht="45" customHeight="1" x14ac:dyDescent="0.25">
      <c r="B16" s="117" t="s">
        <v>94</v>
      </c>
      <c r="C16" s="118" t="s">
        <v>95</v>
      </c>
      <c r="D16" s="119" t="s">
        <v>94</v>
      </c>
      <c r="E16" s="120" t="s">
        <v>113</v>
      </c>
      <c r="F16" s="121">
        <v>0.70833333333333337</v>
      </c>
      <c r="G16" s="121">
        <v>0</v>
      </c>
      <c r="H16" s="122">
        <f t="shared" si="0"/>
        <v>0.16666666666666674</v>
      </c>
      <c r="I16" s="123">
        <f t="shared" si="1"/>
        <v>4</v>
      </c>
      <c r="J16" s="124" t="s">
        <v>96</v>
      </c>
      <c r="K16" s="125">
        <f t="shared" si="2"/>
        <v>10080</v>
      </c>
      <c r="L16" s="126" t="s">
        <v>97</v>
      </c>
      <c r="M16" s="418" t="s">
        <v>103</v>
      </c>
      <c r="N16" s="419"/>
      <c r="O16" s="106" t="str">
        <f t="shared" si="3"/>
        <v xml:space="preserve"> </v>
      </c>
    </row>
    <row r="17" spans="2:15" ht="45" customHeight="1" x14ac:dyDescent="0.25">
      <c r="B17" s="117" t="s">
        <v>94</v>
      </c>
      <c r="C17" s="118" t="s">
        <v>95</v>
      </c>
      <c r="D17" s="119" t="s">
        <v>94</v>
      </c>
      <c r="E17" s="120" t="s">
        <v>113</v>
      </c>
      <c r="F17" s="121">
        <v>0.70833333333333337</v>
      </c>
      <c r="G17" s="121">
        <v>0</v>
      </c>
      <c r="H17" s="122">
        <f t="shared" ref="H17:H33" si="4">F17-E17-G17</f>
        <v>0.16666666666666674</v>
      </c>
      <c r="I17" s="123">
        <f t="shared" ref="I17:I33" si="5">MIN(FLOOR(H17,"0:30")*24,8)</f>
        <v>4</v>
      </c>
      <c r="J17" s="124" t="s">
        <v>96</v>
      </c>
      <c r="K17" s="125">
        <f t="shared" si="2"/>
        <v>10080</v>
      </c>
      <c r="L17" s="126" t="s">
        <v>97</v>
      </c>
      <c r="M17" s="418" t="s">
        <v>104</v>
      </c>
      <c r="N17" s="419"/>
      <c r="O17" s="106" t="str">
        <f t="shared" si="3"/>
        <v xml:space="preserve"> </v>
      </c>
    </row>
    <row r="18" spans="2:15" ht="45" customHeight="1" x14ac:dyDescent="0.25">
      <c r="B18" s="117" t="s">
        <v>94</v>
      </c>
      <c r="C18" s="118" t="s">
        <v>95</v>
      </c>
      <c r="D18" s="119" t="s">
        <v>94</v>
      </c>
      <c r="E18" s="120" t="s">
        <v>113</v>
      </c>
      <c r="F18" s="121">
        <v>0.70833333333333337</v>
      </c>
      <c r="G18" s="121">
        <v>0</v>
      </c>
      <c r="H18" s="122">
        <f t="shared" si="4"/>
        <v>0.16666666666666674</v>
      </c>
      <c r="I18" s="123">
        <f t="shared" si="5"/>
        <v>4</v>
      </c>
      <c r="J18" s="124" t="s">
        <v>96</v>
      </c>
      <c r="K18" s="125">
        <f t="shared" si="2"/>
        <v>10080</v>
      </c>
      <c r="L18" s="126" t="s">
        <v>97</v>
      </c>
      <c r="M18" s="418" t="s">
        <v>105</v>
      </c>
      <c r="N18" s="419"/>
      <c r="O18" s="106" t="str">
        <f t="shared" si="3"/>
        <v xml:space="preserve"> </v>
      </c>
    </row>
    <row r="19" spans="2:15" ht="45" customHeight="1" x14ac:dyDescent="0.25">
      <c r="B19" s="117" t="s">
        <v>94</v>
      </c>
      <c r="C19" s="118" t="s">
        <v>95</v>
      </c>
      <c r="D19" s="119" t="s">
        <v>94</v>
      </c>
      <c r="E19" s="120" t="s">
        <v>113</v>
      </c>
      <c r="F19" s="121">
        <v>0.70833333333333337</v>
      </c>
      <c r="G19" s="121">
        <v>0</v>
      </c>
      <c r="H19" s="122">
        <f t="shared" si="4"/>
        <v>0.16666666666666674</v>
      </c>
      <c r="I19" s="123">
        <f t="shared" si="5"/>
        <v>4</v>
      </c>
      <c r="J19" s="124" t="s">
        <v>96</v>
      </c>
      <c r="K19" s="125">
        <f t="shared" si="2"/>
        <v>10080</v>
      </c>
      <c r="L19" s="126" t="s">
        <v>97</v>
      </c>
      <c r="M19" s="418" t="s">
        <v>106</v>
      </c>
      <c r="N19" s="419"/>
      <c r="O19" s="106" t="str">
        <f t="shared" si="3"/>
        <v xml:space="preserve"> </v>
      </c>
    </row>
    <row r="20" spans="2:15" ht="45" customHeight="1" x14ac:dyDescent="0.25">
      <c r="B20" s="117" t="s">
        <v>94</v>
      </c>
      <c r="C20" s="118" t="s">
        <v>95</v>
      </c>
      <c r="D20" s="119" t="s">
        <v>94</v>
      </c>
      <c r="E20" s="120" t="s">
        <v>113</v>
      </c>
      <c r="F20" s="121">
        <v>0.70833333333333337</v>
      </c>
      <c r="G20" s="121">
        <v>0</v>
      </c>
      <c r="H20" s="122">
        <f t="shared" si="4"/>
        <v>0.16666666666666674</v>
      </c>
      <c r="I20" s="123">
        <f t="shared" si="5"/>
        <v>4</v>
      </c>
      <c r="J20" s="124" t="s">
        <v>96</v>
      </c>
      <c r="K20" s="125">
        <f t="shared" si="2"/>
        <v>10080</v>
      </c>
      <c r="L20" s="126" t="s">
        <v>97</v>
      </c>
      <c r="M20" s="418" t="s">
        <v>107</v>
      </c>
      <c r="N20" s="419"/>
      <c r="O20" s="106" t="str">
        <f t="shared" si="3"/>
        <v xml:space="preserve"> </v>
      </c>
    </row>
    <row r="21" spans="2:15" ht="45" customHeight="1" x14ac:dyDescent="0.25">
      <c r="B21" s="117" t="s">
        <v>94</v>
      </c>
      <c r="C21" s="118" t="s">
        <v>95</v>
      </c>
      <c r="D21" s="119" t="s">
        <v>94</v>
      </c>
      <c r="E21" s="120" t="s">
        <v>113</v>
      </c>
      <c r="F21" s="121">
        <v>0.70833333333333337</v>
      </c>
      <c r="G21" s="121">
        <v>0</v>
      </c>
      <c r="H21" s="122">
        <f t="shared" si="4"/>
        <v>0.16666666666666674</v>
      </c>
      <c r="I21" s="123">
        <f t="shared" si="5"/>
        <v>4</v>
      </c>
      <c r="J21" s="124" t="s">
        <v>96</v>
      </c>
      <c r="K21" s="125">
        <f t="shared" si="2"/>
        <v>10080</v>
      </c>
      <c r="L21" s="126" t="s">
        <v>97</v>
      </c>
      <c r="M21" s="418" t="s">
        <v>108</v>
      </c>
      <c r="N21" s="419"/>
      <c r="O21" s="106" t="str">
        <f t="shared" si="3"/>
        <v xml:space="preserve"> </v>
      </c>
    </row>
    <row r="22" spans="2:15" ht="45" customHeight="1" x14ac:dyDescent="0.25">
      <c r="B22" s="117" t="s">
        <v>94</v>
      </c>
      <c r="C22" s="118" t="s">
        <v>95</v>
      </c>
      <c r="D22" s="119" t="s">
        <v>94</v>
      </c>
      <c r="E22" s="120" t="s">
        <v>113</v>
      </c>
      <c r="F22" s="121">
        <v>0.70833333333333337</v>
      </c>
      <c r="G22" s="121">
        <v>0</v>
      </c>
      <c r="H22" s="122">
        <f t="shared" si="4"/>
        <v>0.16666666666666674</v>
      </c>
      <c r="I22" s="123">
        <f t="shared" si="5"/>
        <v>4</v>
      </c>
      <c r="J22" s="124" t="s">
        <v>96</v>
      </c>
      <c r="K22" s="125">
        <f t="shared" si="2"/>
        <v>10080</v>
      </c>
      <c r="L22" s="126" t="s">
        <v>97</v>
      </c>
      <c r="M22" s="418" t="s">
        <v>109</v>
      </c>
      <c r="N22" s="419"/>
      <c r="O22" s="106" t="str">
        <f t="shared" si="3"/>
        <v xml:space="preserve"> </v>
      </c>
    </row>
    <row r="23" spans="2:15" ht="45" customHeight="1" x14ac:dyDescent="0.25">
      <c r="B23" s="127"/>
      <c r="C23" s="128" t="s">
        <v>110</v>
      </c>
      <c r="D23" s="129"/>
      <c r="E23" s="130"/>
      <c r="F23" s="131"/>
      <c r="G23" s="131"/>
      <c r="H23" s="122">
        <f t="shared" si="4"/>
        <v>0</v>
      </c>
      <c r="I23" s="123">
        <f t="shared" si="5"/>
        <v>0</v>
      </c>
      <c r="J23" s="124" t="s">
        <v>96</v>
      </c>
      <c r="K23" s="125">
        <f t="shared" si="2"/>
        <v>0</v>
      </c>
      <c r="L23" s="126" t="s">
        <v>97</v>
      </c>
      <c r="M23" s="422"/>
      <c r="N23" s="423"/>
      <c r="O23" s="106" t="str">
        <f t="shared" si="3"/>
        <v xml:space="preserve"> </v>
      </c>
    </row>
    <row r="24" spans="2:15" ht="45" customHeight="1" x14ac:dyDescent="0.25">
      <c r="B24" s="127"/>
      <c r="C24" s="128" t="s">
        <v>110</v>
      </c>
      <c r="D24" s="129"/>
      <c r="E24" s="130"/>
      <c r="F24" s="131"/>
      <c r="G24" s="131"/>
      <c r="H24" s="122">
        <f t="shared" si="4"/>
        <v>0</v>
      </c>
      <c r="I24" s="123">
        <f t="shared" si="5"/>
        <v>0</v>
      </c>
      <c r="J24" s="124" t="s">
        <v>96</v>
      </c>
      <c r="K24" s="125">
        <f t="shared" si="2"/>
        <v>0</v>
      </c>
      <c r="L24" s="126" t="s">
        <v>97</v>
      </c>
      <c r="M24" s="422"/>
      <c r="N24" s="423"/>
      <c r="O24" s="106" t="str">
        <f t="shared" si="3"/>
        <v xml:space="preserve"> </v>
      </c>
    </row>
    <row r="25" spans="2:15" ht="45" customHeight="1" x14ac:dyDescent="0.25">
      <c r="B25" s="127"/>
      <c r="C25" s="128" t="s">
        <v>110</v>
      </c>
      <c r="D25" s="129"/>
      <c r="E25" s="130"/>
      <c r="F25" s="131"/>
      <c r="G25" s="131"/>
      <c r="H25" s="122">
        <f t="shared" si="4"/>
        <v>0</v>
      </c>
      <c r="I25" s="123">
        <f t="shared" si="5"/>
        <v>0</v>
      </c>
      <c r="J25" s="124" t="s">
        <v>96</v>
      </c>
      <c r="K25" s="125">
        <f t="shared" si="2"/>
        <v>0</v>
      </c>
      <c r="L25" s="126" t="s">
        <v>97</v>
      </c>
      <c r="M25" s="422"/>
      <c r="N25" s="423"/>
      <c r="O25" s="106" t="str">
        <f t="shared" si="3"/>
        <v xml:space="preserve"> </v>
      </c>
    </row>
    <row r="26" spans="2:15" ht="45" customHeight="1" x14ac:dyDescent="0.25">
      <c r="B26" s="127"/>
      <c r="C26" s="128" t="s">
        <v>110</v>
      </c>
      <c r="D26" s="129"/>
      <c r="E26" s="130"/>
      <c r="F26" s="131"/>
      <c r="G26" s="131"/>
      <c r="H26" s="122">
        <f t="shared" si="4"/>
        <v>0</v>
      </c>
      <c r="I26" s="123">
        <f t="shared" si="5"/>
        <v>0</v>
      </c>
      <c r="J26" s="124" t="s">
        <v>96</v>
      </c>
      <c r="K26" s="125">
        <f t="shared" si="2"/>
        <v>0</v>
      </c>
      <c r="L26" s="126" t="s">
        <v>97</v>
      </c>
      <c r="M26" s="422"/>
      <c r="N26" s="423"/>
      <c r="O26" s="106" t="str">
        <f t="shared" si="3"/>
        <v xml:space="preserve"> </v>
      </c>
    </row>
    <row r="27" spans="2:15" ht="45" customHeight="1" x14ac:dyDescent="0.25">
      <c r="B27" s="127"/>
      <c r="C27" s="128" t="s">
        <v>110</v>
      </c>
      <c r="D27" s="129"/>
      <c r="E27" s="130"/>
      <c r="F27" s="131"/>
      <c r="G27" s="131"/>
      <c r="H27" s="122">
        <f t="shared" si="4"/>
        <v>0</v>
      </c>
      <c r="I27" s="123">
        <f t="shared" si="5"/>
        <v>0</v>
      </c>
      <c r="J27" s="124" t="s">
        <v>96</v>
      </c>
      <c r="K27" s="125">
        <f t="shared" si="2"/>
        <v>0</v>
      </c>
      <c r="L27" s="126" t="s">
        <v>97</v>
      </c>
      <c r="M27" s="422"/>
      <c r="N27" s="423"/>
      <c r="O27" s="106" t="str">
        <f t="shared" si="3"/>
        <v xml:space="preserve"> </v>
      </c>
    </row>
    <row r="28" spans="2:15" ht="45" customHeight="1" x14ac:dyDescent="0.25">
      <c r="B28" s="127"/>
      <c r="C28" s="128" t="s">
        <v>110</v>
      </c>
      <c r="D28" s="129"/>
      <c r="E28" s="130"/>
      <c r="F28" s="131"/>
      <c r="G28" s="131"/>
      <c r="H28" s="122">
        <f t="shared" si="4"/>
        <v>0</v>
      </c>
      <c r="I28" s="123">
        <f t="shared" si="5"/>
        <v>0</v>
      </c>
      <c r="J28" s="124" t="s">
        <v>96</v>
      </c>
      <c r="K28" s="125">
        <f t="shared" si="2"/>
        <v>0</v>
      </c>
      <c r="L28" s="126" t="s">
        <v>97</v>
      </c>
      <c r="M28" s="422"/>
      <c r="N28" s="423"/>
      <c r="O28" s="106" t="str">
        <f t="shared" si="3"/>
        <v xml:space="preserve"> </v>
      </c>
    </row>
    <row r="29" spans="2:15" ht="45" customHeight="1" x14ac:dyDescent="0.25">
      <c r="B29" s="127"/>
      <c r="C29" s="128" t="s">
        <v>110</v>
      </c>
      <c r="D29" s="129"/>
      <c r="E29" s="130"/>
      <c r="F29" s="131"/>
      <c r="G29" s="131"/>
      <c r="H29" s="122">
        <f t="shared" si="4"/>
        <v>0</v>
      </c>
      <c r="I29" s="123">
        <f t="shared" si="5"/>
        <v>0</v>
      </c>
      <c r="J29" s="124" t="s">
        <v>96</v>
      </c>
      <c r="K29" s="125">
        <f t="shared" si="2"/>
        <v>0</v>
      </c>
      <c r="L29" s="126" t="s">
        <v>97</v>
      </c>
      <c r="M29" s="422"/>
      <c r="N29" s="423"/>
      <c r="O29" s="106" t="str">
        <f t="shared" si="3"/>
        <v xml:space="preserve"> </v>
      </c>
    </row>
    <row r="30" spans="2:15" ht="45" customHeight="1" x14ac:dyDescent="0.25">
      <c r="B30" s="127"/>
      <c r="C30" s="128" t="s">
        <v>110</v>
      </c>
      <c r="D30" s="129"/>
      <c r="E30" s="130"/>
      <c r="F30" s="131"/>
      <c r="G30" s="131"/>
      <c r="H30" s="122">
        <f t="shared" si="4"/>
        <v>0</v>
      </c>
      <c r="I30" s="123">
        <f t="shared" si="5"/>
        <v>0</v>
      </c>
      <c r="J30" s="124" t="s">
        <v>96</v>
      </c>
      <c r="K30" s="125">
        <f t="shared" si="2"/>
        <v>0</v>
      </c>
      <c r="L30" s="126" t="s">
        <v>97</v>
      </c>
      <c r="M30" s="422"/>
      <c r="N30" s="423"/>
      <c r="O30" s="106" t="str">
        <f t="shared" si="3"/>
        <v xml:space="preserve"> </v>
      </c>
    </row>
    <row r="31" spans="2:15" ht="45" customHeight="1" x14ac:dyDescent="0.25">
      <c r="B31" s="127"/>
      <c r="C31" s="128" t="s">
        <v>110</v>
      </c>
      <c r="D31" s="129"/>
      <c r="E31" s="130"/>
      <c r="F31" s="131"/>
      <c r="G31" s="131"/>
      <c r="H31" s="122">
        <f>F31-E31-G31</f>
        <v>0</v>
      </c>
      <c r="I31" s="123">
        <f t="shared" si="5"/>
        <v>0</v>
      </c>
      <c r="J31" s="124" t="s">
        <v>96</v>
      </c>
      <c r="K31" s="125">
        <f t="shared" si="2"/>
        <v>0</v>
      </c>
      <c r="L31" s="126" t="s">
        <v>97</v>
      </c>
      <c r="M31" s="422"/>
      <c r="N31" s="423"/>
      <c r="O31" s="106" t="str">
        <f t="shared" si="3"/>
        <v xml:space="preserve"> </v>
      </c>
    </row>
    <row r="32" spans="2:15" ht="45" customHeight="1" x14ac:dyDescent="0.25">
      <c r="B32" s="127"/>
      <c r="C32" s="128" t="s">
        <v>110</v>
      </c>
      <c r="D32" s="129"/>
      <c r="E32" s="130"/>
      <c r="F32" s="131"/>
      <c r="G32" s="131"/>
      <c r="H32" s="122">
        <f t="shared" si="4"/>
        <v>0</v>
      </c>
      <c r="I32" s="123">
        <f t="shared" si="5"/>
        <v>0</v>
      </c>
      <c r="J32" s="124" t="s">
        <v>96</v>
      </c>
      <c r="K32" s="125">
        <f t="shared" si="2"/>
        <v>0</v>
      </c>
      <c r="L32" s="126" t="s">
        <v>97</v>
      </c>
      <c r="M32" s="422"/>
      <c r="N32" s="423"/>
      <c r="O32" s="106" t="str">
        <f t="shared" si="3"/>
        <v xml:space="preserve"> </v>
      </c>
    </row>
    <row r="33" spans="2:15" ht="45" customHeight="1" thickBot="1" x14ac:dyDescent="0.3">
      <c r="B33" s="127"/>
      <c r="C33" s="128" t="s">
        <v>110</v>
      </c>
      <c r="D33" s="129"/>
      <c r="E33" s="130"/>
      <c r="F33" s="131"/>
      <c r="G33" s="131"/>
      <c r="H33" s="122">
        <f t="shared" si="4"/>
        <v>0</v>
      </c>
      <c r="I33" s="123">
        <f t="shared" si="5"/>
        <v>0</v>
      </c>
      <c r="J33" s="132" t="s">
        <v>96</v>
      </c>
      <c r="K33" s="125">
        <f t="shared" si="2"/>
        <v>0</v>
      </c>
      <c r="L33" s="126" t="s">
        <v>97</v>
      </c>
      <c r="M33" s="420"/>
      <c r="N33" s="421"/>
      <c r="O33" s="106" t="str">
        <f t="shared" si="3"/>
        <v xml:space="preserve"> </v>
      </c>
    </row>
    <row r="34" spans="2:15" ht="45" customHeight="1" thickBot="1" x14ac:dyDescent="0.3">
      <c r="B34" s="408" t="s">
        <v>111</v>
      </c>
      <c r="C34" s="409"/>
      <c r="D34" s="410"/>
      <c r="E34" s="411"/>
      <c r="F34" s="412"/>
      <c r="G34" s="413"/>
      <c r="H34" s="133">
        <f>SUM(H11:H33)</f>
        <v>2.3888888888888902</v>
      </c>
      <c r="I34" s="134">
        <f>SUM(I11:I33)</f>
        <v>56</v>
      </c>
      <c r="J34" s="135" t="s">
        <v>96</v>
      </c>
      <c r="K34" s="136">
        <f>SUM(K11:K33)</f>
        <v>141120</v>
      </c>
      <c r="L34" s="137" t="s">
        <v>97</v>
      </c>
      <c r="M34" s="403"/>
      <c r="N34" s="404"/>
      <c r="O34" s="106"/>
    </row>
    <row r="35" spans="2:15" ht="27.75" customHeight="1" x14ac:dyDescent="0.25">
      <c r="B35" s="82"/>
      <c r="C35" s="82"/>
      <c r="D35" s="82"/>
      <c r="E35" s="83"/>
      <c r="F35" s="83"/>
      <c r="G35" s="83"/>
      <c r="H35" s="84"/>
      <c r="I35" s="83"/>
      <c r="J35" s="83"/>
      <c r="K35" s="85"/>
      <c r="L35" s="86"/>
      <c r="M35" s="87"/>
      <c r="N35" s="3"/>
    </row>
    <row r="36" spans="2:15" ht="20.149999999999999" customHeight="1" x14ac:dyDescent="0.25">
      <c r="B36" s="3"/>
      <c r="C36" s="3"/>
      <c r="D36" s="3"/>
      <c r="E36" s="3"/>
      <c r="F36" s="3"/>
      <c r="G36" s="3"/>
      <c r="H36" s="3"/>
      <c r="I36" s="3"/>
      <c r="J36" s="105" t="s">
        <v>77</v>
      </c>
      <c r="K36" s="91">
        <f>E6*I34</f>
        <v>141120</v>
      </c>
      <c r="L36" s="3"/>
      <c r="M36" s="88"/>
      <c r="N36" s="3"/>
    </row>
    <row r="37" spans="2:15" ht="20.149999999999999" customHeight="1" x14ac:dyDescent="0.25">
      <c r="B37" s="3"/>
      <c r="C37" s="3"/>
      <c r="D37" s="3"/>
      <c r="E37" s="3"/>
      <c r="F37" s="3"/>
      <c r="G37" s="3"/>
      <c r="H37" s="3"/>
      <c r="I37" s="3"/>
      <c r="J37" s="3" t="s">
        <v>78</v>
      </c>
      <c r="K37" s="75">
        <f>K34-K36</f>
        <v>0</v>
      </c>
      <c r="L37" s="3"/>
      <c r="M37" s="88"/>
      <c r="N37" s="3"/>
    </row>
    <row r="38" spans="2:15" x14ac:dyDescent="0.25">
      <c r="B38" s="3"/>
      <c r="C38" s="3"/>
      <c r="D38" s="3"/>
      <c r="E38" s="3"/>
      <c r="F38" s="3"/>
      <c r="G38" s="3"/>
      <c r="H38" s="3"/>
      <c r="I38" s="3"/>
      <c r="J38" s="3"/>
      <c r="K38" s="3"/>
      <c r="L38" s="3"/>
      <c r="M38" s="88"/>
      <c r="N38" s="3"/>
    </row>
    <row r="39" spans="2:15" x14ac:dyDescent="0.25">
      <c r="B39" s="3"/>
      <c r="C39" s="3"/>
      <c r="D39" s="3"/>
      <c r="E39" s="3"/>
      <c r="F39" s="3"/>
      <c r="G39" s="3"/>
      <c r="H39" s="3"/>
      <c r="I39" s="3"/>
      <c r="J39" s="3"/>
      <c r="K39" s="3"/>
      <c r="L39" s="3"/>
      <c r="M39" s="88"/>
      <c r="N39" s="3"/>
    </row>
    <row r="40" spans="2:15" x14ac:dyDescent="0.25">
      <c r="B40" s="3"/>
      <c r="C40" s="3"/>
      <c r="D40" s="3"/>
      <c r="E40" s="3"/>
      <c r="F40" s="3"/>
      <c r="G40" s="3"/>
      <c r="H40" s="3"/>
      <c r="I40" s="3"/>
      <c r="J40" s="3"/>
      <c r="K40" s="3"/>
      <c r="L40" s="3"/>
      <c r="M40" s="88"/>
      <c r="N40" s="3"/>
    </row>
  </sheetData>
  <sheetProtection algorithmName="SHA-512" hashValue="0Rf6ILnzErioDIFTiKcqnJEdLy+RFlET42bNzdyJlOMGsC1E355pqCBxe8jJHZlPlw8mqRIbZ1v4C2treo3/3Q==" saltValue="9rH/5kIpTPHWNKVA5ZI39A==" spinCount="100000" sheet="1" objects="1" scenarios="1"/>
  <mergeCells count="40">
    <mergeCell ref="M23:N23"/>
    <mergeCell ref="M27:N27"/>
    <mergeCell ref="M28:N28"/>
    <mergeCell ref="M30:N30"/>
    <mergeCell ref="M31:N31"/>
    <mergeCell ref="M33:N33"/>
    <mergeCell ref="M29:N29"/>
    <mergeCell ref="M26:N26"/>
    <mergeCell ref="M25:N25"/>
    <mergeCell ref="M24:N24"/>
    <mergeCell ref="M32:N32"/>
    <mergeCell ref="M20:N20"/>
    <mergeCell ref="M19:N19"/>
    <mergeCell ref="M15:N15"/>
    <mergeCell ref="M16:N16"/>
    <mergeCell ref="M17:N17"/>
    <mergeCell ref="M18:N18"/>
    <mergeCell ref="M34:N34"/>
    <mergeCell ref="D9:D10"/>
    <mergeCell ref="B4:D4"/>
    <mergeCell ref="B5:D5"/>
    <mergeCell ref="B6:D6"/>
    <mergeCell ref="E4:H4"/>
    <mergeCell ref="B34:D34"/>
    <mergeCell ref="E34:G34"/>
    <mergeCell ref="M9:N9"/>
    <mergeCell ref="M10:N10"/>
    <mergeCell ref="M11:N11"/>
    <mergeCell ref="M12:N12"/>
    <mergeCell ref="M13:N13"/>
    <mergeCell ref="M14:N14"/>
    <mergeCell ref="M22:N22"/>
    <mergeCell ref="M21:N21"/>
    <mergeCell ref="B2:N2"/>
    <mergeCell ref="K9:L10"/>
    <mergeCell ref="E5:G5"/>
    <mergeCell ref="E9:I9"/>
    <mergeCell ref="I10:J10"/>
    <mergeCell ref="E6:F6"/>
    <mergeCell ref="B9:C10"/>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佐賀 樹</cp:lastModifiedBy>
  <cp:lastPrinted>2019-12-27T00:55:51Z</cp:lastPrinted>
  <dcterms:created xsi:type="dcterms:W3CDTF">1997-01-08T22:48:59Z</dcterms:created>
  <dcterms:modified xsi:type="dcterms:W3CDTF">2025-08-28T04:35:03Z</dcterms:modified>
</cp:coreProperties>
</file>