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xr:revisionPtr revIDLastSave="0" documentId="13_ncr:1_{A8E43A61-19C1-4A0F-A333-01DC77A4CC85}" xr6:coauthVersionLast="47" xr6:coauthVersionMax="47" xr10:uidLastSave="{00000000-0000-0000-0000-000000000000}"/>
  <bookViews>
    <workbookView xWindow="8040" yWindow="0" windowWidth="16410" windowHeight="15585" xr2:uid="{00000000-000D-0000-FFFF-FFFF00000000}"/>
  </bookViews>
  <sheets>
    <sheet name="付表1 事業経過・特記" sheetId="5" r:id="rId1"/>
    <sheet name="付表1 展示会実施報告" sheetId="11" r:id="rId2"/>
    <sheet name="展示会実施報告（補足）" sheetId="22" state="hidden" r:id="rId3"/>
    <sheet name="付表1 ECサイト実施報告+販促費報告" sheetId="15" r:id="rId4"/>
    <sheet name="付表２" sheetId="19" r:id="rId5"/>
    <sheet name="支払い総括表（補足）" sheetId="21" state="hidden" r:id="rId6"/>
    <sheet name="付表2別紙1 展示会経費" sheetId="20" r:id="rId7"/>
    <sheet name="付表2別紙1 EC" sheetId="18" r:id="rId8"/>
    <sheet name="付表2別紙1 販促物経費" sheetId="3" r:id="rId9"/>
  </sheets>
  <externalReferences>
    <externalReference r:id="rId10"/>
  </externalReferences>
  <definedNames>
    <definedName name="PR">'付表2別紙1 販促物経費'!$Z$7:$AB$7</definedName>
    <definedName name="_xlnm.Print_Area" localSheetId="5">'支払い総括表（補足）'!$A$1:$F$31</definedName>
    <definedName name="_xlnm.Print_Area" localSheetId="7">'付表2別紙1 EC'!$A$1:$J$16</definedName>
    <definedName name="_xlnm.Print_Area" localSheetId="6">'付表2別紙1 展示会経費'!$A$1:$J$43</definedName>
    <definedName name="_xlnm.Print_Area" localSheetId="8">'付表2別紙1 販促物経費'!$A$1:$J$50</definedName>
    <definedName name="オ" localSheetId="5">#REF!</definedName>
    <definedName name="オ" localSheetId="2">#REF!</definedName>
    <definedName name="オ" localSheetId="6">'付表2別紙1 展示会経費'!$AB$7:$AC$7</definedName>
    <definedName name="オ">#REF!</definedName>
    <definedName name="サ">'付表2別紙1 販促物経費'!$Z$8:$AA$8</definedName>
    <definedName name="印">'付表2別紙1 販促物経費'!$Z$6:$AC$6</definedName>
    <definedName name="広">'付表2別紙1 販促物経費'!$Z$9:$AB$9</definedName>
    <definedName name="材" localSheetId="5">#REF!</definedName>
    <definedName name="材" localSheetId="2">#REF!</definedName>
    <definedName name="材" localSheetId="6">'付表2別紙1 展示会経費'!$AB$7:$AF$7</definedName>
    <definedName name="材">#REF!</definedName>
    <definedName name="出" localSheetId="5">#REF!</definedName>
    <definedName name="出" localSheetId="2">#REF!</definedName>
    <definedName name="出" localSheetId="6">'付表2別紙1 展示会経費'!$AB$6:$AD$6</definedName>
    <definedName name="出">#REF!</definedName>
    <definedName name="送" localSheetId="5">#REF!</definedName>
    <definedName name="送" localSheetId="2">#REF!</definedName>
    <definedName name="送" localSheetId="6">'付表2別紙1 展示会経費'!$AB$8:$AC$8</definedName>
    <definedName name="送">#REF!</definedName>
    <definedName name="動">'付表2別紙1 販促物経費'!$Z$7:$AB$7</definedName>
    <definedName name="販促費" localSheetId="5">'[1]付表2別紙1 販促物経費'!$Y$6:$Y$9</definedName>
    <definedName name="販促費" localSheetId="2">'[1]付表2別紙1 販促物経費'!$Y$6:$Y$9</definedName>
    <definedName name="販促費">'付表2別紙1 販促物経費'!$Y$6:$Y$9</definedName>
    <definedName name="費用名" localSheetId="5">#REF!</definedName>
    <definedName name="費用名" localSheetId="2">#REF!</definedName>
    <definedName name="費用名" localSheetId="6">'付表2別紙1 展示会経費'!$AA$6:$AA$8</definedName>
    <definedName name="費用名">#REF!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8" i="21" l="1"/>
  <c r="E8" i="21"/>
  <c r="D8" i="21"/>
  <c r="C8" i="21"/>
  <c r="B8" i="21"/>
  <c r="B15" i="19" l="1"/>
  <c r="C8" i="19"/>
  <c r="D8" i="19"/>
  <c r="E8" i="19"/>
  <c r="F8" i="19"/>
  <c r="B8" i="19"/>
  <c r="F40" i="3" l="1"/>
  <c r="J2" i="3" l="1"/>
  <c r="F7" i="18"/>
  <c r="C30" i="19" l="1"/>
  <c r="E30" i="19" s="1"/>
  <c r="C29" i="19"/>
  <c r="E29" i="19" s="1"/>
  <c r="C28" i="19"/>
  <c r="E28" i="19" s="1"/>
  <c r="C27" i="19"/>
  <c r="E27" i="19" s="1"/>
  <c r="C23" i="19"/>
  <c r="E23" i="19" s="1"/>
  <c r="C22" i="19"/>
  <c r="E22" i="19" s="1"/>
  <c r="C21" i="19"/>
  <c r="E12" i="19"/>
  <c r="C25" i="19" s="1"/>
  <c r="C26" i="19" s="1"/>
  <c r="E26" i="19" s="1"/>
  <c r="E21" i="19" l="1"/>
  <c r="C24" i="19"/>
  <c r="E31" i="19"/>
  <c r="C31" i="19"/>
  <c r="C32" i="19" l="1"/>
  <c r="E24" i="19"/>
  <c r="E32" i="19" s="1"/>
  <c r="F24" i="20" l="1"/>
  <c r="J42" i="20" l="1"/>
  <c r="J41" i="20"/>
  <c r="J40" i="20"/>
  <c r="G39" i="20"/>
  <c r="F34" i="20"/>
  <c r="F29" i="20"/>
  <c r="F19" i="20"/>
  <c r="F14" i="20"/>
  <c r="F9" i="20"/>
  <c r="F6" i="20"/>
  <c r="J43" i="20" l="1"/>
  <c r="F39" i="20"/>
  <c r="G11" i="18" l="1"/>
  <c r="J12" i="18" s="1"/>
  <c r="J13" i="18" s="1"/>
  <c r="F11" i="18"/>
  <c r="F10" i="3" l="1"/>
  <c r="F5" i="3"/>
  <c r="F15" i="3"/>
  <c r="J49" i="3"/>
  <c r="J48" i="3"/>
  <c r="J47" i="3"/>
  <c r="J46" i="3"/>
  <c r="G45" i="3" l="1"/>
  <c r="F35" i="3"/>
  <c r="F30" i="3"/>
  <c r="F25" i="3"/>
  <c r="F20" i="3"/>
  <c r="F45" i="3" l="1"/>
  <c r="J50" i="3"/>
</calcChain>
</file>

<file path=xl/sharedStrings.xml><?xml version="1.0" encoding="utf-8"?>
<sst xmlns="http://schemas.openxmlformats.org/spreadsheetml/2006/main" count="591" uniqueCount="206">
  <si>
    <t>見積</t>
    <rPh sb="0" eb="2">
      <t>ミツモリ</t>
    </rPh>
    <phoneticPr fontId="1"/>
  </si>
  <si>
    <t>契約</t>
    <rPh sb="0" eb="2">
      <t>ケイヤク</t>
    </rPh>
    <phoneticPr fontId="1"/>
  </si>
  <si>
    <t>請求</t>
    <rPh sb="0" eb="2">
      <t>セイキュウ</t>
    </rPh>
    <phoneticPr fontId="1"/>
  </si>
  <si>
    <t>支払</t>
    <rPh sb="0" eb="2">
      <t>シハラ</t>
    </rPh>
    <phoneticPr fontId="1"/>
  </si>
  <si>
    <t>対象経費</t>
    <rPh sb="0" eb="2">
      <t>タイショウ</t>
    </rPh>
    <rPh sb="2" eb="4">
      <t>ケイヒ</t>
    </rPh>
    <phoneticPr fontId="1"/>
  </si>
  <si>
    <t>対象外経費</t>
    <rPh sb="0" eb="2">
      <t>タイショウ</t>
    </rPh>
    <rPh sb="2" eb="3">
      <t>ガイ</t>
    </rPh>
    <rPh sb="3" eb="5">
      <t>ケイヒ</t>
    </rPh>
    <phoneticPr fontId="1"/>
  </si>
  <si>
    <t>内容</t>
    <rPh sb="0" eb="2">
      <t>ナイヨウ</t>
    </rPh>
    <phoneticPr fontId="1"/>
  </si>
  <si>
    <t>装飾委託費</t>
    <rPh sb="0" eb="2">
      <t>ソウショク</t>
    </rPh>
    <rPh sb="2" eb="4">
      <t>イタク</t>
    </rPh>
    <rPh sb="4" eb="5">
      <t>ヒ</t>
    </rPh>
    <phoneticPr fontId="1"/>
  </si>
  <si>
    <t>什器・備品リース</t>
    <rPh sb="0" eb="2">
      <t>ジュウキ</t>
    </rPh>
    <rPh sb="3" eb="5">
      <t>ビヒン</t>
    </rPh>
    <phoneticPr fontId="1"/>
  </si>
  <si>
    <t>電気工事・使用料</t>
    <rPh sb="0" eb="2">
      <t>デンキ</t>
    </rPh>
    <rPh sb="2" eb="4">
      <t>コウジ</t>
    </rPh>
    <rPh sb="5" eb="8">
      <t>シヨウリョウ</t>
    </rPh>
    <phoneticPr fontId="1"/>
  </si>
  <si>
    <t>新聞</t>
    <rPh sb="0" eb="2">
      <t>シンブン</t>
    </rPh>
    <phoneticPr fontId="1"/>
  </si>
  <si>
    <t>雑誌</t>
    <rPh sb="0" eb="2">
      <t>ザッシ</t>
    </rPh>
    <phoneticPr fontId="1"/>
  </si>
  <si>
    <t>新規</t>
    <rPh sb="0" eb="2">
      <t>シンキ</t>
    </rPh>
    <phoneticPr fontId="1"/>
  </si>
  <si>
    <t>出</t>
    <rPh sb="0" eb="1">
      <t>デ</t>
    </rPh>
    <phoneticPr fontId="1"/>
  </si>
  <si>
    <t>材</t>
    <rPh sb="0" eb="1">
      <t>ザイ</t>
    </rPh>
    <phoneticPr fontId="1"/>
  </si>
  <si>
    <t>印</t>
    <rPh sb="0" eb="1">
      <t>イン</t>
    </rPh>
    <phoneticPr fontId="1"/>
  </si>
  <si>
    <t>広</t>
    <rPh sb="0" eb="1">
      <t>ヒロシ</t>
    </rPh>
    <phoneticPr fontId="1"/>
  </si>
  <si>
    <t>委託先</t>
    <rPh sb="0" eb="3">
      <t>イタクサキ</t>
    </rPh>
    <phoneticPr fontId="1"/>
  </si>
  <si>
    <t>納品</t>
    <rPh sb="0" eb="2">
      <t>ノウヒン</t>
    </rPh>
    <phoneticPr fontId="1"/>
  </si>
  <si>
    <t>区分</t>
    <rPh sb="0" eb="2">
      <t>クブン</t>
    </rPh>
    <phoneticPr fontId="1"/>
  </si>
  <si>
    <t>～</t>
    <phoneticPr fontId="1"/>
  </si>
  <si>
    <t>送</t>
    <rPh sb="0" eb="1">
      <t>ソウ</t>
    </rPh>
    <phoneticPr fontId="1"/>
  </si>
  <si>
    <t>計</t>
    <rPh sb="0" eb="1">
      <t>ケイ</t>
    </rPh>
    <phoneticPr fontId="1"/>
  </si>
  <si>
    <t>経費区分</t>
    <rPh sb="0" eb="1">
      <t>キョウ</t>
    </rPh>
    <rPh sb="1" eb="2">
      <t>ヒ</t>
    </rPh>
    <rPh sb="2" eb="3">
      <t>ク</t>
    </rPh>
    <rPh sb="3" eb="4">
      <t>ブン</t>
    </rPh>
    <phoneticPr fontId="4"/>
  </si>
  <si>
    <t>出展小間料</t>
    <rPh sb="0" eb="2">
      <t>シュッテン</t>
    </rPh>
    <rPh sb="2" eb="4">
      <t>コマ</t>
    </rPh>
    <rPh sb="4" eb="5">
      <t>リョウ</t>
    </rPh>
    <phoneticPr fontId="4"/>
  </si>
  <si>
    <t>資　材　費</t>
    <rPh sb="0" eb="1">
      <t>シ</t>
    </rPh>
    <rPh sb="2" eb="3">
      <t>ザイ</t>
    </rPh>
    <rPh sb="4" eb="5">
      <t>ヒ</t>
    </rPh>
    <phoneticPr fontId="4"/>
  </si>
  <si>
    <t>販売促進費</t>
    <rPh sb="0" eb="2">
      <t>ハンバイ</t>
    </rPh>
    <rPh sb="2" eb="4">
      <t>ソクシン</t>
    </rPh>
    <rPh sb="4" eb="5">
      <t>ヒ</t>
    </rPh>
    <phoneticPr fontId="4"/>
  </si>
  <si>
    <t>助成対象経費</t>
    <rPh sb="0" eb="2">
      <t>ジョセイ</t>
    </rPh>
    <rPh sb="2" eb="4">
      <t>タイショウ</t>
    </rPh>
    <rPh sb="4" eb="6">
      <t>ケイヒ</t>
    </rPh>
    <phoneticPr fontId="1"/>
  </si>
  <si>
    <t>２．助成予定額</t>
    <rPh sb="2" eb="4">
      <t>ジョセイ</t>
    </rPh>
    <rPh sb="4" eb="6">
      <t>ヨテイ</t>
    </rPh>
    <rPh sb="6" eb="7">
      <t>ガク</t>
    </rPh>
    <phoneticPr fontId="1"/>
  </si>
  <si>
    <t>１．助成対象経費</t>
    <rPh sb="2" eb="4">
      <t>ジョセイ</t>
    </rPh>
    <rPh sb="4" eb="6">
      <t>タイショウ</t>
    </rPh>
    <rPh sb="6" eb="8">
      <t>ケイヒ</t>
    </rPh>
    <phoneticPr fontId="1"/>
  </si>
  <si>
    <t>３．変更後助成予定額</t>
    <rPh sb="2" eb="4">
      <t>ヘンコウ</t>
    </rPh>
    <rPh sb="4" eb="5">
      <t>ゴ</t>
    </rPh>
    <rPh sb="5" eb="7">
      <t>ジョセイ</t>
    </rPh>
    <rPh sb="7" eb="9">
      <t>ヨテイ</t>
    </rPh>
    <rPh sb="9" eb="10">
      <t>ガク</t>
    </rPh>
    <phoneticPr fontId="1"/>
  </si>
  <si>
    <t>４．助成事業実施内容及び成果</t>
    <rPh sb="2" eb="4">
      <t>ジョセイ</t>
    </rPh>
    <rPh sb="4" eb="6">
      <t>ジギョウ</t>
    </rPh>
    <rPh sb="6" eb="8">
      <t>ジッシ</t>
    </rPh>
    <rPh sb="8" eb="10">
      <t>ナイヨウ</t>
    </rPh>
    <rPh sb="10" eb="11">
      <t>オヨ</t>
    </rPh>
    <rPh sb="12" eb="14">
      <t>セイカ</t>
    </rPh>
    <phoneticPr fontId="1"/>
  </si>
  <si>
    <t>付表２「支払総括表」のとおり</t>
    <rPh sb="0" eb="2">
      <t>フヒョウ</t>
    </rPh>
    <rPh sb="4" eb="6">
      <t>シハラ</t>
    </rPh>
    <rPh sb="6" eb="9">
      <t>ソウカツヒョウ</t>
    </rPh>
    <phoneticPr fontId="1"/>
  </si>
  <si>
    <t>金</t>
    <rPh sb="0" eb="1">
      <t>キン</t>
    </rPh>
    <phoneticPr fontId="1"/>
  </si>
  <si>
    <t>円</t>
    <rPh sb="0" eb="1">
      <t>エン</t>
    </rPh>
    <phoneticPr fontId="1"/>
  </si>
  <si>
    <t>名刺獲得数</t>
    <rPh sb="0" eb="2">
      <t>メイシ</t>
    </rPh>
    <rPh sb="2" eb="5">
      <t>カクトクスウ</t>
    </rPh>
    <phoneticPr fontId="1"/>
  </si>
  <si>
    <t>枚</t>
    <rPh sb="0" eb="1">
      <t>マイ</t>
    </rPh>
    <phoneticPr fontId="1"/>
  </si>
  <si>
    <t>名</t>
    <rPh sb="0" eb="1">
      <t>メイ</t>
    </rPh>
    <phoneticPr fontId="1"/>
  </si>
  <si>
    <t>部</t>
    <rPh sb="0" eb="1">
      <t>ブ</t>
    </rPh>
    <phoneticPr fontId="1"/>
  </si>
  <si>
    <t>成果</t>
    <rPh sb="0" eb="2">
      <t>セイカ</t>
    </rPh>
    <phoneticPr fontId="1"/>
  </si>
  <si>
    <t>展示会名</t>
    <rPh sb="0" eb="3">
      <t>テンジカイ</t>
    </rPh>
    <rPh sb="3" eb="4">
      <t>メイ</t>
    </rPh>
    <phoneticPr fontId="1"/>
  </si>
  <si>
    <t>（１）事業全体の成果</t>
    <rPh sb="3" eb="5">
      <t>ジギョウ</t>
    </rPh>
    <rPh sb="5" eb="7">
      <t>ゼンタイ</t>
    </rPh>
    <rPh sb="8" eb="10">
      <t>セイカ</t>
    </rPh>
    <phoneticPr fontId="1"/>
  </si>
  <si>
    <t>国内１</t>
    <rPh sb="0" eb="2">
      <t>コクナイ</t>
    </rPh>
    <phoneticPr fontId="1"/>
  </si>
  <si>
    <t>国内２</t>
    <rPh sb="0" eb="2">
      <t>コクナイ</t>
    </rPh>
    <phoneticPr fontId="1"/>
  </si>
  <si>
    <t>国内３</t>
    <rPh sb="0" eb="2">
      <t>コクナイ</t>
    </rPh>
    <phoneticPr fontId="1"/>
  </si>
  <si>
    <t>国内４</t>
    <rPh sb="0" eb="2">
      <t>コクナイ</t>
    </rPh>
    <phoneticPr fontId="1"/>
  </si>
  <si>
    <t>海外</t>
    <rPh sb="0" eb="2">
      <t>カイガイ</t>
    </rPh>
    <phoneticPr fontId="1"/>
  </si>
  <si>
    <t>会期</t>
    <rPh sb="0" eb="2">
      <t>カイキ</t>
    </rPh>
    <phoneticPr fontId="1"/>
  </si>
  <si>
    <t>PR内容（商品）</t>
    <phoneticPr fontId="1"/>
  </si>
  <si>
    <t>成　果</t>
    <rPh sb="0" eb="1">
      <t>シゲル</t>
    </rPh>
    <rPh sb="2" eb="3">
      <t>ハテ</t>
    </rPh>
    <phoneticPr fontId="1"/>
  </si>
  <si>
    <t>反　省</t>
    <rPh sb="0" eb="1">
      <t>ハン</t>
    </rPh>
    <rPh sb="2" eb="3">
      <t>ショウ</t>
    </rPh>
    <phoneticPr fontId="1"/>
  </si>
  <si>
    <t>会場来場数</t>
    <rPh sb="0" eb="2">
      <t>カイジョウ</t>
    </rPh>
    <rPh sb="2" eb="4">
      <t>ライジョウ</t>
    </rPh>
    <rPh sb="4" eb="5">
      <t>スウ</t>
    </rPh>
    <phoneticPr fontId="1"/>
  </si>
  <si>
    <t>有望顧客数</t>
    <rPh sb="0" eb="2">
      <t>ユウボウ</t>
    </rPh>
    <rPh sb="2" eb="4">
      <t>コキャク</t>
    </rPh>
    <rPh sb="4" eb="5">
      <t>スウ</t>
    </rPh>
    <phoneticPr fontId="1"/>
  </si>
  <si>
    <t>チラシ配布数</t>
    <rPh sb="3" eb="5">
      <t>ハイフ</t>
    </rPh>
    <rPh sb="5" eb="6">
      <t>スウ</t>
    </rPh>
    <phoneticPr fontId="1"/>
  </si>
  <si>
    <t>（４）展示会出展報告</t>
    <phoneticPr fontId="1"/>
  </si>
  <si>
    <t>制作物</t>
    <rPh sb="0" eb="2">
      <t>セイサク</t>
    </rPh>
    <rPh sb="2" eb="3">
      <t>ブツ</t>
    </rPh>
    <phoneticPr fontId="1"/>
  </si>
  <si>
    <t>チラシ</t>
    <phoneticPr fontId="1"/>
  </si>
  <si>
    <t>パンフレット</t>
    <phoneticPr fontId="1"/>
  </si>
  <si>
    <t>種</t>
    <rPh sb="0" eb="1">
      <t>シュ</t>
    </rPh>
    <phoneticPr fontId="1"/>
  </si>
  <si>
    <t>会社案内</t>
    <rPh sb="0" eb="2">
      <t>カイシャ</t>
    </rPh>
    <rPh sb="2" eb="4">
      <t>アンナイ</t>
    </rPh>
    <phoneticPr fontId="1"/>
  </si>
  <si>
    <t>種類</t>
    <rPh sb="0" eb="2">
      <t>シュルイ</t>
    </rPh>
    <phoneticPr fontId="1"/>
  </si>
  <si>
    <t>制作総数</t>
    <rPh sb="0" eb="2">
      <t>セイサク</t>
    </rPh>
    <rPh sb="2" eb="4">
      <t>ソウスウ</t>
    </rPh>
    <phoneticPr fontId="1"/>
  </si>
  <si>
    <t>動画</t>
    <rPh sb="0" eb="2">
      <t>ドウガ</t>
    </rPh>
    <phoneticPr fontId="1"/>
  </si>
  <si>
    <t>尺（時間）</t>
    <rPh sb="0" eb="1">
      <t>シャク</t>
    </rPh>
    <rPh sb="2" eb="4">
      <t>ジカン</t>
    </rPh>
    <phoneticPr fontId="1"/>
  </si>
  <si>
    <t>分</t>
    <rPh sb="0" eb="1">
      <t>フン</t>
    </rPh>
    <phoneticPr fontId="1"/>
  </si>
  <si>
    <t>自社ウェブサイト</t>
    <rPh sb="0" eb="2">
      <t>ジシャ</t>
    </rPh>
    <phoneticPr fontId="1"/>
  </si>
  <si>
    <t>URL</t>
    <phoneticPr fontId="1"/>
  </si>
  <si>
    <t>展示会パンフ</t>
    <rPh sb="0" eb="3">
      <t>テンジカイ</t>
    </rPh>
    <phoneticPr fontId="1"/>
  </si>
  <si>
    <t>広告</t>
    <rPh sb="0" eb="2">
      <t>コウコク</t>
    </rPh>
    <phoneticPr fontId="1"/>
  </si>
  <si>
    <t>件数</t>
    <rPh sb="0" eb="2">
      <t>ケンスウ</t>
    </rPh>
    <phoneticPr fontId="1"/>
  </si>
  <si>
    <t>件</t>
    <rPh sb="0" eb="1">
      <t>ケン</t>
    </rPh>
    <phoneticPr fontId="1"/>
  </si>
  <si>
    <t>媒体名</t>
    <rPh sb="0" eb="2">
      <t>バイタイ</t>
    </rPh>
    <rPh sb="2" eb="3">
      <t>メイ</t>
    </rPh>
    <phoneticPr fontId="1"/>
  </si>
  <si>
    <t>（単位：円）</t>
    <phoneticPr fontId="1"/>
  </si>
  <si>
    <t>資材費</t>
    <rPh sb="0" eb="2">
      <t>シザイ</t>
    </rPh>
    <rPh sb="2" eb="3">
      <t>ヒ</t>
    </rPh>
    <phoneticPr fontId="1"/>
  </si>
  <si>
    <t>輸送費</t>
    <rPh sb="0" eb="3">
      <t>ユソウヒ</t>
    </rPh>
    <phoneticPr fontId="1"/>
  </si>
  <si>
    <t>広告掲載費</t>
    <rPh sb="0" eb="2">
      <t>コウコク</t>
    </rPh>
    <rPh sb="2" eb="4">
      <t>ケイサイ</t>
    </rPh>
    <rPh sb="4" eb="5">
      <t>ヒ</t>
    </rPh>
    <phoneticPr fontId="1"/>
  </si>
  <si>
    <t>展示会
参加費</t>
    <rPh sb="0" eb="3">
      <t>テンジカイ</t>
    </rPh>
    <rPh sb="4" eb="7">
      <t>サンカヒ</t>
    </rPh>
    <phoneticPr fontId="1"/>
  </si>
  <si>
    <t>編集費</t>
    <rPh sb="0" eb="2">
      <t>ヘンシュウ</t>
    </rPh>
    <rPh sb="2" eb="3">
      <t>ヒ</t>
    </rPh>
    <phoneticPr fontId="1"/>
  </si>
  <si>
    <t>単独(主催)</t>
    <rPh sb="0" eb="2">
      <t>タンドク</t>
    </rPh>
    <rPh sb="3" eb="5">
      <t>シュサイ</t>
    </rPh>
    <phoneticPr fontId="1"/>
  </si>
  <si>
    <t>パビリオン(主催)</t>
    <rPh sb="6" eb="8">
      <t>シュサイ</t>
    </rPh>
    <phoneticPr fontId="1"/>
  </si>
  <si>
    <t>パビリオン(公的機関)</t>
    <rPh sb="6" eb="8">
      <t>コウテキ</t>
    </rPh>
    <rPh sb="8" eb="10">
      <t>キカン</t>
    </rPh>
    <phoneticPr fontId="1"/>
  </si>
  <si>
    <t>サ</t>
    <phoneticPr fontId="1"/>
  </si>
  <si>
    <t>支</t>
    <rPh sb="0" eb="1">
      <t>シ</t>
    </rPh>
    <phoneticPr fontId="1"/>
  </si>
  <si>
    <t>事業の経過</t>
    <rPh sb="0" eb="2">
      <t>ジギョウ</t>
    </rPh>
    <rPh sb="3" eb="5">
      <t>ケイカ</t>
    </rPh>
    <phoneticPr fontId="1"/>
  </si>
  <si>
    <t>ECモール名</t>
    <rPh sb="5" eb="6">
      <t>メイ</t>
    </rPh>
    <phoneticPr fontId="1"/>
  </si>
  <si>
    <t>出店名</t>
    <rPh sb="0" eb="2">
      <t>シュッテン</t>
    </rPh>
    <rPh sb="2" eb="3">
      <t>メイ</t>
    </rPh>
    <phoneticPr fontId="1"/>
  </si>
  <si>
    <t>契約先</t>
    <rPh sb="0" eb="3">
      <t>ケイヤクサキ</t>
    </rPh>
    <phoneticPr fontId="1"/>
  </si>
  <si>
    <t>登録日</t>
    <rPh sb="0" eb="2">
      <t>トウロク</t>
    </rPh>
    <rPh sb="2" eb="3">
      <t>ヒ</t>
    </rPh>
    <phoneticPr fontId="1"/>
  </si>
  <si>
    <t>ECモールURL</t>
    <phoneticPr fontId="1"/>
  </si>
  <si>
    <t>開店日</t>
    <rPh sb="0" eb="2">
      <t>カイテン</t>
    </rPh>
    <rPh sb="2" eb="3">
      <t>ヒ</t>
    </rPh>
    <phoneticPr fontId="1"/>
  </si>
  <si>
    <t>自社ページURL</t>
    <rPh sb="0" eb="2">
      <t>ジシャ</t>
    </rPh>
    <phoneticPr fontId="1"/>
  </si>
  <si>
    <t>出店商品</t>
    <rPh sb="0" eb="2">
      <t>シュッテン</t>
    </rPh>
    <rPh sb="2" eb="4">
      <t>ショウヒン</t>
    </rPh>
    <phoneticPr fontId="1"/>
  </si>
  <si>
    <t>（６）販売促進 成果報告</t>
    <rPh sb="3" eb="5">
      <t>ハンバイ</t>
    </rPh>
    <rPh sb="5" eb="7">
      <t>ソクシン</t>
    </rPh>
    <rPh sb="8" eb="10">
      <t>セイカ</t>
    </rPh>
    <rPh sb="10" eb="12">
      <t>ホウコク</t>
    </rPh>
    <phoneticPr fontId="1"/>
  </si>
  <si>
    <t>販売促進費</t>
    <rPh sb="0" eb="2">
      <t>ハンバイ</t>
    </rPh>
    <rPh sb="2" eb="5">
      <t>ソクシンヒ</t>
    </rPh>
    <phoneticPr fontId="1"/>
  </si>
  <si>
    <t>印刷物制作費</t>
    <rPh sb="0" eb="3">
      <t>インサツブツ</t>
    </rPh>
    <rPh sb="3" eb="6">
      <t>セイサクヒ</t>
    </rPh>
    <phoneticPr fontId="1"/>
  </si>
  <si>
    <t>初期登録料</t>
    <rPh sb="0" eb="2">
      <t>ショキ</t>
    </rPh>
    <rPh sb="2" eb="5">
      <t>トウロクリョウ</t>
    </rPh>
    <phoneticPr fontId="1"/>
  </si>
  <si>
    <t>動画制作費</t>
    <rPh sb="0" eb="2">
      <t>ドウガ</t>
    </rPh>
    <rPh sb="2" eb="5">
      <t>セイサクヒ</t>
    </rPh>
    <phoneticPr fontId="1"/>
  </si>
  <si>
    <t>広告掲載費</t>
    <rPh sb="0" eb="2">
      <t>コウコク</t>
    </rPh>
    <rPh sb="2" eb="5">
      <t>ケイサイヒ</t>
    </rPh>
    <phoneticPr fontId="1"/>
  </si>
  <si>
    <t>費用名</t>
    <rPh sb="0" eb="2">
      <t>ヒヨウ</t>
    </rPh>
    <rPh sb="2" eb="3">
      <t>メイ</t>
    </rPh>
    <phoneticPr fontId="1"/>
  </si>
  <si>
    <t>輸　送　費</t>
    <rPh sb="0" eb="1">
      <t>ユ</t>
    </rPh>
    <rPh sb="2" eb="3">
      <t>ソウ</t>
    </rPh>
    <rPh sb="4" eb="5">
      <t>ヒ</t>
    </rPh>
    <phoneticPr fontId="1"/>
  </si>
  <si>
    <t>小　計</t>
    <rPh sb="0" eb="1">
      <t>ショウ</t>
    </rPh>
    <rPh sb="2" eb="3">
      <t>ケイ</t>
    </rPh>
    <phoneticPr fontId="1"/>
  </si>
  <si>
    <t>費用名</t>
    <rPh sb="0" eb="3">
      <t>ヒヨウメイ</t>
    </rPh>
    <phoneticPr fontId="1"/>
  </si>
  <si>
    <t>EC</t>
    <phoneticPr fontId="1"/>
  </si>
  <si>
    <t>区分</t>
    <rPh sb="0" eb="2">
      <t>クブン</t>
    </rPh>
    <phoneticPr fontId="1"/>
  </si>
  <si>
    <t>モール名</t>
    <rPh sb="3" eb="4">
      <t>メイ</t>
    </rPh>
    <phoneticPr fontId="1"/>
  </si>
  <si>
    <t>初期登録料</t>
    <rPh sb="0" eb="2">
      <t>ショキ</t>
    </rPh>
    <rPh sb="2" eb="4">
      <t>トウロク</t>
    </rPh>
    <rPh sb="4" eb="5">
      <t>リョウ</t>
    </rPh>
    <phoneticPr fontId="1"/>
  </si>
  <si>
    <t>ＥＣ</t>
    <phoneticPr fontId="1"/>
  </si>
  <si>
    <t>印刷</t>
    <rPh sb="0" eb="2">
      <t>インサツ</t>
    </rPh>
    <phoneticPr fontId="1"/>
  </si>
  <si>
    <t>助成対象期間</t>
    <phoneticPr fontId="1"/>
  </si>
  <si>
    <t>販売促進費</t>
    <rPh sb="0" eb="2">
      <t>ハンバイ</t>
    </rPh>
    <rPh sb="2" eb="4">
      <t>ソクシン</t>
    </rPh>
    <rPh sb="4" eb="5">
      <t>ヒ</t>
    </rPh>
    <phoneticPr fontId="1"/>
  </si>
  <si>
    <t>～</t>
    <phoneticPr fontId="1"/>
  </si>
  <si>
    <t>動画制作</t>
    <rPh sb="0" eb="2">
      <t>ドウガ</t>
    </rPh>
    <rPh sb="2" eb="4">
      <t>セイサク</t>
    </rPh>
    <phoneticPr fontId="1"/>
  </si>
  <si>
    <t>（２）事業の経過</t>
    <phoneticPr fontId="1"/>
  </si>
  <si>
    <t>（３）特記事項</t>
    <phoneticPr fontId="1"/>
  </si>
  <si>
    <t>出展料</t>
    <rPh sb="0" eb="2">
      <t>シュッテン</t>
    </rPh>
    <rPh sb="2" eb="3">
      <t>リョウ</t>
    </rPh>
    <phoneticPr fontId="1"/>
  </si>
  <si>
    <t>合　　　　計　　　</t>
    <rPh sb="0" eb="1">
      <t>ゴウ</t>
    </rPh>
    <rPh sb="5" eb="6">
      <t>ケイ</t>
    </rPh>
    <phoneticPr fontId="4"/>
  </si>
  <si>
    <t>ポスター・パネル</t>
    <phoneticPr fontId="1"/>
  </si>
  <si>
    <t>撮影費＋編集費</t>
    <rPh sb="0" eb="2">
      <t>サツエイ</t>
    </rPh>
    <rPh sb="2" eb="3">
      <t>ヒ</t>
    </rPh>
    <rPh sb="4" eb="6">
      <t>ヘンシュウ</t>
    </rPh>
    <rPh sb="6" eb="7">
      <t>ヒ</t>
    </rPh>
    <phoneticPr fontId="1"/>
  </si>
  <si>
    <t>一新</t>
    <rPh sb="0" eb="2">
      <t>イッシン</t>
    </rPh>
    <phoneticPr fontId="1"/>
  </si>
  <si>
    <t>展示会ガイド</t>
    <rPh sb="0" eb="3">
      <t>テンジカイ</t>
    </rPh>
    <phoneticPr fontId="1"/>
  </si>
  <si>
    <t>印刷費</t>
    <rPh sb="0" eb="2">
      <t>インサツ</t>
    </rPh>
    <rPh sb="2" eb="3">
      <t>ヒ</t>
    </rPh>
    <phoneticPr fontId="1"/>
  </si>
  <si>
    <t>販促費</t>
    <rPh sb="0" eb="2">
      <t>ハンソク</t>
    </rPh>
    <rPh sb="2" eb="3">
      <t>ヒ</t>
    </rPh>
    <phoneticPr fontId="1"/>
  </si>
  <si>
    <t>撮影費</t>
    <rPh sb="0" eb="2">
      <t>サツエイ</t>
    </rPh>
    <rPh sb="2" eb="3">
      <t>ヒ</t>
    </rPh>
    <phoneticPr fontId="1"/>
  </si>
  <si>
    <t>助成事業支払総括表</t>
    <rPh sb="0" eb="2">
      <t>ジョセイ</t>
    </rPh>
    <rPh sb="2" eb="4">
      <t>ジギョウ</t>
    </rPh>
    <rPh sb="4" eb="6">
      <t>シハライ</t>
    </rPh>
    <rPh sb="6" eb="9">
      <t>ソウカツヒョウ</t>
    </rPh>
    <phoneticPr fontId="1"/>
  </si>
  <si>
    <t>主催者パッケージ</t>
    <rPh sb="0" eb="3">
      <t>シュサイシャ</t>
    </rPh>
    <phoneticPr fontId="1"/>
  </si>
  <si>
    <r>
      <t>経費合計</t>
    </r>
    <r>
      <rPr>
        <sz val="7"/>
        <rFont val="游ゴシック"/>
        <family val="3"/>
        <charset val="128"/>
        <scheme val="minor"/>
      </rPr>
      <t>（税込）</t>
    </r>
    <rPh sb="0" eb="2">
      <t>ケイヒ</t>
    </rPh>
    <rPh sb="2" eb="4">
      <t>ゴウケイ</t>
    </rPh>
    <rPh sb="5" eb="7">
      <t>ゼイコ</t>
    </rPh>
    <phoneticPr fontId="1"/>
  </si>
  <si>
    <t>助成率：</t>
    <rPh sb="0" eb="2">
      <t>ジョセイ</t>
    </rPh>
    <rPh sb="2" eb="3">
      <t>リツ</t>
    </rPh>
    <phoneticPr fontId="1"/>
  </si>
  <si>
    <t>助成金交付申請額</t>
    <rPh sb="0" eb="3">
      <t>ジョセイキン</t>
    </rPh>
    <rPh sb="3" eb="5">
      <t>コウフ</t>
    </rPh>
    <rPh sb="5" eb="8">
      <t>シンセイガク</t>
    </rPh>
    <phoneticPr fontId="1"/>
  </si>
  <si>
    <t>別紙１を転記してください</t>
    <phoneticPr fontId="1"/>
  </si>
  <si>
    <t>展示会出展助成事業　実績報告書</t>
    <rPh sb="0" eb="5">
      <t>テンジカイシュッテン</t>
    </rPh>
    <rPh sb="5" eb="7">
      <t>ジョセイ</t>
    </rPh>
    <rPh sb="7" eb="9">
      <t>ジギョウ</t>
    </rPh>
    <rPh sb="10" eb="12">
      <t>ジッセキ</t>
    </rPh>
    <rPh sb="12" eb="15">
      <t>ホウコクショ</t>
    </rPh>
    <phoneticPr fontId="1"/>
  </si>
  <si>
    <t>小間来場数</t>
    <rPh sb="0" eb="2">
      <t>コマ</t>
    </rPh>
    <rPh sb="2" eb="4">
      <t>ライジョウ</t>
    </rPh>
    <rPh sb="4" eb="5">
      <t>スウ</t>
    </rPh>
    <phoneticPr fontId="1"/>
  </si>
  <si>
    <t>　　</t>
  </si>
  <si>
    <t>　</t>
    <phoneticPr fontId="1"/>
  </si>
  <si>
    <t>様式第10号（付表１）</t>
    <rPh sb="0" eb="2">
      <t>ヨウシキ</t>
    </rPh>
    <rPh sb="2" eb="3">
      <t>ダイ</t>
    </rPh>
    <rPh sb="5" eb="6">
      <t>ゴウ</t>
    </rPh>
    <rPh sb="7" eb="9">
      <t>フヒョウ</t>
    </rPh>
    <phoneticPr fontId="1"/>
  </si>
  <si>
    <t>様式第10号（付表１）助成事業支払総括表（別紙１）</t>
    <rPh sb="0" eb="2">
      <t>ヨウシキ</t>
    </rPh>
    <rPh sb="2" eb="3">
      <t>ダイ</t>
    </rPh>
    <rPh sb="5" eb="6">
      <t>ゴウ</t>
    </rPh>
    <rPh sb="7" eb="9">
      <t>フヒョウ</t>
    </rPh>
    <rPh sb="11" eb="13">
      <t>ジョセイ</t>
    </rPh>
    <rPh sb="13" eb="15">
      <t>ジギョウ</t>
    </rPh>
    <rPh sb="15" eb="17">
      <t>シハラ</t>
    </rPh>
    <rPh sb="17" eb="20">
      <t>ソウカツヒョウ</t>
    </rPh>
    <rPh sb="21" eb="23">
      <t>ベッシ</t>
    </rPh>
    <phoneticPr fontId="1"/>
  </si>
  <si>
    <t>様式第10号（付表１）助成事業支払総括表（別紙１）</t>
    <rPh sb="21" eb="23">
      <t>ベッシ</t>
    </rPh>
    <phoneticPr fontId="1"/>
  </si>
  <si>
    <t>主催者</t>
    <rPh sb="0" eb="3">
      <t>シュサイシャ</t>
    </rPh>
    <phoneticPr fontId="1"/>
  </si>
  <si>
    <t>会場</t>
    <rPh sb="0" eb="2">
      <t>カイジョウ</t>
    </rPh>
    <phoneticPr fontId="1"/>
  </si>
  <si>
    <t>新聞・雑誌</t>
    <rPh sb="0" eb="2">
      <t>シンブン</t>
    </rPh>
    <rPh sb="3" eb="5">
      <t>ザッシ</t>
    </rPh>
    <phoneticPr fontId="1"/>
  </si>
  <si>
    <t>その他</t>
    <rPh sb="2" eb="3">
      <t>タ</t>
    </rPh>
    <phoneticPr fontId="1"/>
  </si>
  <si>
    <t>送</t>
    <rPh sb="0" eb="1">
      <t>ソウ</t>
    </rPh>
    <phoneticPr fontId="1"/>
  </si>
  <si>
    <t>小間数</t>
    <rPh sb="0" eb="3">
      <t>コマスウ</t>
    </rPh>
    <phoneticPr fontId="1"/>
  </si>
  <si>
    <t>サイト制作・改修</t>
    <rPh sb="3" eb="5">
      <t>セイサク</t>
    </rPh>
    <rPh sb="6" eb="8">
      <t>カイシュウ</t>
    </rPh>
    <phoneticPr fontId="1"/>
  </si>
  <si>
    <t>サイト制作・改修費</t>
    <rPh sb="3" eb="5">
      <t>セイサク</t>
    </rPh>
    <rPh sb="6" eb="8">
      <t>カイシュウ</t>
    </rPh>
    <rPh sb="8" eb="9">
      <t>ヒ</t>
    </rPh>
    <phoneticPr fontId="1"/>
  </si>
  <si>
    <t>EC出店初期登録費</t>
    <rPh sb="2" eb="4">
      <t>シュッテン</t>
    </rPh>
    <rPh sb="4" eb="6">
      <t>ショキ</t>
    </rPh>
    <rPh sb="6" eb="8">
      <t>トウロク</t>
    </rPh>
    <rPh sb="8" eb="9">
      <t>ヒ</t>
    </rPh>
    <phoneticPr fontId="1"/>
  </si>
  <si>
    <t>動</t>
    <rPh sb="0" eb="1">
      <t>ドウ</t>
    </rPh>
    <phoneticPr fontId="1"/>
  </si>
  <si>
    <t>（５）EC出店報告</t>
    <rPh sb="5" eb="7">
      <t>シュッテン</t>
    </rPh>
    <rPh sb="7" eb="9">
      <t>ホウコク</t>
    </rPh>
    <phoneticPr fontId="1"/>
  </si>
  <si>
    <r>
      <t>経費合計</t>
    </r>
    <r>
      <rPr>
        <sz val="7"/>
        <rFont val="游ゴシック Light"/>
        <family val="3"/>
        <charset val="128"/>
        <scheme val="major"/>
      </rPr>
      <t>（税込）</t>
    </r>
    <rPh sb="0" eb="2">
      <t>ケイヒ</t>
    </rPh>
    <rPh sb="2" eb="4">
      <t>ゴウケイ</t>
    </rPh>
    <phoneticPr fontId="1"/>
  </si>
  <si>
    <t>EC出店
初期登録費</t>
    <rPh sb="2" eb="4">
      <t>シュッテン</t>
    </rPh>
    <rPh sb="5" eb="7">
      <t>ショキ</t>
    </rPh>
    <rPh sb="7" eb="9">
      <t>トウロク</t>
    </rPh>
    <rPh sb="9" eb="10">
      <t>ヒ</t>
    </rPh>
    <phoneticPr fontId="1"/>
  </si>
  <si>
    <t>自社→会場（往路）</t>
    <rPh sb="0" eb="2">
      <t>ジシャ</t>
    </rPh>
    <rPh sb="3" eb="5">
      <t>カイジョウ</t>
    </rPh>
    <rPh sb="6" eb="8">
      <t>オウロ</t>
    </rPh>
    <phoneticPr fontId="1"/>
  </si>
  <si>
    <t>会場→自社（復路）</t>
    <rPh sb="0" eb="2">
      <t>カイジョウ</t>
    </rPh>
    <rPh sb="3" eb="5">
      <t>ジシャ</t>
    </rPh>
    <rPh sb="6" eb="8">
      <t>フクロ</t>
    </rPh>
    <phoneticPr fontId="1"/>
  </si>
  <si>
    <t>＊＊＊＊＊</t>
    <phoneticPr fontId="1"/>
  </si>
  <si>
    <t>8月にリアル展示会へ、11月にリアルとオンライン併催のハイブリッド型へ、計2回の展示会に出展した。　　　　　　　　　　　　　　　　　　　　　　　　　　　　　　　　　　　　　　　　　　　　　　　　　　　　　　　　　　　　　　連続して出展したことにより、社名をアピールができ、業界内への知名度を増すことができたと感じる。決定権を持つ方の来場が多く直接商談に繋がるケースも多かった。</t>
    <phoneticPr fontId="1"/>
  </si>
  <si>
    <t>既存顧客に出展周知のDM300通を送付。
８月のリアル展示会にて、名刺100名獲得。
まず100名にお礼メールを送付し、顧客ランクをつけ振り分けた。優良顧客には商談アポイントの連絡を行い、興味がありそうな顧客にはカタログを送付した。
現在５件が成約、15件が購入を前提に協議を進めている。</t>
    <phoneticPr fontId="1"/>
  </si>
  <si>
    <t>第〇回●●展示会出展時、展示会場から搬出する荷物の輸送を、展示会主催者指定の運送業者に依頼し、現金払いのみの取り扱いだったため、支払いを現金で行った。</t>
    <phoneticPr fontId="1"/>
  </si>
  <si>
    <t>第〇回●●展示会</t>
    <phoneticPr fontId="1"/>
  </si>
  <si>
    <t>〇×国際展示場</t>
    <phoneticPr fontId="1"/>
  </si>
  <si>
    <t>株式会社▼▽</t>
    <rPh sb="0" eb="4">
      <t>カブシキガイシャ</t>
    </rPh>
    <phoneticPr fontId="1"/>
  </si>
  <si>
    <t>製品の実物を展示したことで、具体的な商談につながった。　</t>
    <phoneticPr fontId="1"/>
  </si>
  <si>
    <t>通信機器「アルファ1シリーズ」「アルファ2シリーズ」のPR</t>
    <phoneticPr fontId="1"/>
  </si>
  <si>
    <t>第〇回▲▲EXPO</t>
    <phoneticPr fontId="1"/>
  </si>
  <si>
    <t>○○メッセ</t>
    <phoneticPr fontId="1"/>
  </si>
  <si>
    <t>決定権者の来場が多く、感触が良かった。</t>
    <phoneticPr fontId="1"/>
  </si>
  <si>
    <t>チラシを少なく発行してしまい、最終日に切らしてしまった。</t>
    <rPh sb="4" eb="5">
      <t>スク</t>
    </rPh>
    <rPh sb="7" eb="9">
      <t>ハッコウ</t>
    </rPh>
    <rPh sb="15" eb="18">
      <t>サイシュウビ</t>
    </rPh>
    <rPh sb="19" eb="20">
      <t>キ</t>
    </rPh>
    <phoneticPr fontId="1"/>
  </si>
  <si>
    <t>×●有限会社</t>
    <rPh sb="2" eb="6">
      <t>ユウゲンガイシャ</t>
    </rPh>
    <phoneticPr fontId="1"/>
  </si>
  <si>
    <t>楽天市場</t>
    <rPh sb="0" eb="2">
      <t>ラクテン</t>
    </rPh>
    <rPh sb="2" eb="4">
      <t>シジョウ</t>
    </rPh>
    <phoneticPr fontId="1"/>
  </si>
  <si>
    <t>楽天グループ株式会社</t>
    <rPh sb="0" eb="2">
      <t>ラクテン</t>
    </rPh>
    <rPh sb="6" eb="10">
      <t>カブシキガイシャ</t>
    </rPh>
    <phoneticPr fontId="1"/>
  </si>
  <si>
    <t>https:/ /www.******.jp</t>
    <phoneticPr fontId="1"/>
  </si>
  <si>
    <t>https:/ /www.******.jp/tokyo-kosha/</t>
    <phoneticPr fontId="1"/>
  </si>
  <si>
    <t>通信機器「アルファ１シリーズ」「アルファ２シリーズ」</t>
    <rPh sb="0" eb="4">
      <t>ツウシンキキ</t>
    </rPh>
    <phoneticPr fontId="1"/>
  </si>
  <si>
    <t>東京公社</t>
    <rPh sb="0" eb="4">
      <t>トウキョウコウシャ</t>
    </rPh>
    <phoneticPr fontId="1"/>
  </si>
  <si>
    <t>「アルファ１」「アルファ２」のPR</t>
    <phoneticPr fontId="1"/>
  </si>
  <si>
    <t>「アルファ１」「アルファ２」のシリーズ製品紹介</t>
    <rPh sb="19" eb="21">
      <t>セイヒン</t>
    </rPh>
    <rPh sb="21" eb="23">
      <t>ショウカイ</t>
    </rPh>
    <phoneticPr fontId="1"/>
  </si>
  <si>
    <t>出展に合わせて増刷</t>
    <rPh sb="0" eb="2">
      <t>シュッテン</t>
    </rPh>
    <rPh sb="3" eb="4">
      <t>ア</t>
    </rPh>
    <rPh sb="7" eb="9">
      <t>ゾウサツ</t>
    </rPh>
    <phoneticPr fontId="1"/>
  </si>
  <si>
    <t>チラシは小間内への誘導する声掛けに有効だった。　　　　　　　　　　　　　　　　　　　　　　　　　　　　　　　　　　　　　　　　　　　　　　　　　　　　　　　　　　　　　　　　　　　　　　　　　　　　　　　　　　　　　　　　新製品の紹介を入れたパンフレットも活用できた。</t>
    <rPh sb="4" eb="6">
      <t>コマ</t>
    </rPh>
    <rPh sb="6" eb="7">
      <t>ナイ</t>
    </rPh>
    <rPh sb="9" eb="11">
      <t>ユウドウ</t>
    </rPh>
    <rPh sb="13" eb="14">
      <t>コエ</t>
    </rPh>
    <rPh sb="14" eb="15">
      <t>カ</t>
    </rPh>
    <rPh sb="17" eb="19">
      <t>ユウコウ</t>
    </rPh>
    <rPh sb="111" eb="114">
      <t>シンセイヒン</t>
    </rPh>
    <rPh sb="115" eb="117">
      <t>ショウカイ</t>
    </rPh>
    <rPh sb="118" eb="119">
      <t>イ</t>
    </rPh>
    <rPh sb="128" eb="130">
      <t>カツヨウ</t>
    </rPh>
    <phoneticPr fontId="1"/>
  </si>
  <si>
    <t>第〇回▲▲EXPO</t>
    <rPh sb="0" eb="1">
      <t>ダイ</t>
    </rPh>
    <rPh sb="2" eb="3">
      <t>カイ</t>
    </rPh>
    <phoneticPr fontId="1"/>
  </si>
  <si>
    <t>日刊■■工業新聞</t>
    <rPh sb="0" eb="2">
      <t>ニッカン</t>
    </rPh>
    <rPh sb="4" eb="6">
      <t>コウギョウ</t>
    </rPh>
    <rPh sb="6" eb="8">
      <t>シンブン</t>
    </rPh>
    <phoneticPr fontId="1"/>
  </si>
  <si>
    <t>出展時期に合わせて業界紙に広告掲載し、商品の認知度アップにつなげた。</t>
    <rPh sb="0" eb="4">
      <t>シュッテンジキ</t>
    </rPh>
    <rPh sb="5" eb="6">
      <t>ア</t>
    </rPh>
    <rPh sb="9" eb="12">
      <t>ギョウカイシ</t>
    </rPh>
    <rPh sb="13" eb="15">
      <t>コウコク</t>
    </rPh>
    <rPh sb="15" eb="17">
      <t>ケイサイ</t>
    </rPh>
    <rPh sb="19" eb="21">
      <t>ショウヒン</t>
    </rPh>
    <rPh sb="22" eb="25">
      <t>ニンチド</t>
    </rPh>
    <phoneticPr fontId="1"/>
  </si>
  <si>
    <t>国内１</t>
  </si>
  <si>
    <t>第〇回●●展示会</t>
    <rPh sb="0" eb="1">
      <t>ダイ</t>
    </rPh>
    <rPh sb="2" eb="3">
      <t>カイ</t>
    </rPh>
    <rPh sb="5" eb="8">
      <t>テンジカイ</t>
    </rPh>
    <phoneticPr fontId="1"/>
  </si>
  <si>
    <t>●●展示会事務局</t>
    <rPh sb="0" eb="5">
      <t>マルマルテンジカイ</t>
    </rPh>
    <rPh sb="5" eb="8">
      <t>ジムキョク</t>
    </rPh>
    <phoneticPr fontId="1"/>
  </si>
  <si>
    <t>●▲電気株式会社</t>
    <rPh sb="2" eb="4">
      <t>デンキ</t>
    </rPh>
    <rPh sb="4" eb="6">
      <t>カブシキ</t>
    </rPh>
    <rPh sb="6" eb="8">
      <t>カイシャ</t>
    </rPh>
    <phoneticPr fontId="1"/>
  </si>
  <si>
    <t>■■運輸株式会社</t>
    <rPh sb="2" eb="4">
      <t>ウンユ</t>
    </rPh>
    <rPh sb="4" eb="8">
      <t>カブシキガイシャ</t>
    </rPh>
    <phoneticPr fontId="1"/>
  </si>
  <si>
    <t>株式会社●●運送</t>
    <rPh sb="0" eb="2">
      <t>カブシキ</t>
    </rPh>
    <rPh sb="2" eb="4">
      <t>カイシャ</t>
    </rPh>
    <rPh sb="6" eb="8">
      <t>ウンソウ</t>
    </rPh>
    <phoneticPr fontId="1"/>
  </si>
  <si>
    <t>振</t>
  </si>
  <si>
    <t>現</t>
  </si>
  <si>
    <t>楽天市場</t>
    <rPh sb="0" eb="4">
      <t>ラクテンイチバ</t>
    </rPh>
    <phoneticPr fontId="1"/>
  </si>
  <si>
    <t>楽天グループ株式会社</t>
    <rPh sb="0" eb="2">
      <t>ラクテン</t>
    </rPh>
    <rPh sb="6" eb="10">
      <t>カブシキカイシャ</t>
    </rPh>
    <phoneticPr fontId="1"/>
  </si>
  <si>
    <t>株式会社■■印刷</t>
    <rPh sb="0" eb="4">
      <t>カブシキガイシャ</t>
    </rPh>
    <rPh sb="6" eb="8">
      <t>インサツ</t>
    </rPh>
    <phoneticPr fontId="1"/>
  </si>
  <si>
    <t>株式会社■■プリント</t>
    <rPh sb="0" eb="4">
      <t>カブシキガイシャ</t>
    </rPh>
    <phoneticPr fontId="1"/>
  </si>
  <si>
    <t>▲▲映像編集株式会社</t>
    <rPh sb="2" eb="4">
      <t>エイゾウ</t>
    </rPh>
    <rPh sb="4" eb="6">
      <t>ヘンシュウ</t>
    </rPh>
    <rPh sb="6" eb="10">
      <t>カブシキガイシャ</t>
    </rPh>
    <phoneticPr fontId="1"/>
  </si>
  <si>
    <t>株式会社■■プリント</t>
    <rPh sb="0" eb="2">
      <t>カブシキ</t>
    </rPh>
    <rPh sb="2" eb="4">
      <t>ガイシャ</t>
    </rPh>
    <phoneticPr fontId="1"/>
  </si>
  <si>
    <t>株式会社▲▲</t>
    <rPh sb="0" eb="2">
      <t>カブシキ</t>
    </rPh>
    <rPh sb="2" eb="4">
      <t>カイシャ</t>
    </rPh>
    <phoneticPr fontId="1"/>
  </si>
  <si>
    <t>株式会社日刊▲▲工業新聞</t>
    <rPh sb="0" eb="2">
      <t>カブシキ</t>
    </rPh>
    <rPh sb="2" eb="4">
      <t>カイシャ</t>
    </rPh>
    <rPh sb="4" eb="6">
      <t>ニッカン</t>
    </rPh>
    <rPh sb="8" eb="10">
      <t>コウギョウ</t>
    </rPh>
    <rPh sb="10" eb="12">
      <t>シンブン</t>
    </rPh>
    <phoneticPr fontId="1"/>
  </si>
  <si>
    <t>株式会社●●</t>
    <rPh sb="0" eb="4">
      <t>カブシキガイシャ</t>
    </rPh>
    <phoneticPr fontId="1"/>
  </si>
  <si>
    <t>クレ</t>
  </si>
  <si>
    <t>　助成事業支払総括表（補足）</t>
    <rPh sb="1" eb="3">
      <t>ジョセイ</t>
    </rPh>
    <rPh sb="3" eb="5">
      <t>ジギョウ</t>
    </rPh>
    <rPh sb="5" eb="7">
      <t>シハライ</t>
    </rPh>
    <rPh sb="7" eb="10">
      <t>ソウカツヒョウ</t>
    </rPh>
    <rPh sb="11" eb="13">
      <t>ホソク</t>
    </rPh>
    <phoneticPr fontId="1"/>
  </si>
  <si>
    <t>展示会６</t>
    <rPh sb="0" eb="3">
      <t>テンジカイ</t>
    </rPh>
    <phoneticPr fontId="1"/>
  </si>
  <si>
    <t>展示会７</t>
    <rPh sb="0" eb="3">
      <t>テンジカイ</t>
    </rPh>
    <phoneticPr fontId="1"/>
  </si>
  <si>
    <t>展示会８</t>
    <rPh sb="0" eb="3">
      <t>テンジカイ</t>
    </rPh>
    <phoneticPr fontId="1"/>
  </si>
  <si>
    <t>展示会９</t>
    <rPh sb="0" eb="3">
      <t>テンジカイ</t>
    </rPh>
    <phoneticPr fontId="1"/>
  </si>
  <si>
    <t>展示会10</t>
    <rPh sb="0" eb="3">
      <t>テンジカイ</t>
    </rPh>
    <phoneticPr fontId="1"/>
  </si>
  <si>
    <t>6回目以降の展示会を記入してください
※5つ目の展示会は「海外」の枠を使用してください</t>
    <phoneticPr fontId="1"/>
  </si>
  <si>
    <t>会場・開催国</t>
    <rPh sb="0" eb="2">
      <t>カイジョウ</t>
    </rPh>
    <rPh sb="3" eb="6">
      <t>カイサイコク</t>
    </rPh>
    <phoneticPr fontId="1"/>
  </si>
  <si>
    <t>開催国</t>
    <rPh sb="0" eb="3">
      <t>カイサイコク</t>
    </rPh>
    <phoneticPr fontId="1"/>
  </si>
  <si>
    <t>5つ目の展示会は付表１「海外」の欄に記入してください</t>
    <rPh sb="2" eb="3">
      <t>メ</t>
    </rPh>
    <rPh sb="4" eb="7">
      <t>テンジカイ</t>
    </rPh>
    <rPh sb="8" eb="10">
      <t>フヒョウ</t>
    </rPh>
    <rPh sb="12" eb="14">
      <t>カイガイ</t>
    </rPh>
    <rPh sb="16" eb="17">
      <t>ラン</t>
    </rPh>
    <rPh sb="18" eb="20">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</si>
</sst>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F800]dddd\,\ mmmm\ dd\,\ yyyy"/>
    <numFmt numFmtId="178" formatCode="#,##0.0"/>
  </numFmts>
  <fonts count="52">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游ゴシック"/>
      <family val="2"/>
      <scheme val="minor"/>
    </font>
    <font>
      <sz val="11"/>
      <color theme="1"/>
      <name val="游明朝"/>
      <family val="1"/>
      <charset val="128"/>
    </font>
    <font>
      <sz val="10.5"/>
      <name val="游明朝"/>
      <family val="1"/>
      <charset val="128"/>
    </font>
    <font>
      <sz val="9"/>
      <color theme="1"/>
      <name val="游明朝"/>
      <family val="1"/>
      <charset val="128"/>
    </font>
    <font>
      <sz val="9"/>
      <name val="游明朝"/>
      <family val="1"/>
      <charset val="128"/>
    </font>
    <font>
      <b/>
      <sz val="14"/>
      <name val="游明朝"/>
      <family val="1"/>
      <charset val="128"/>
    </font>
    <font>
      <sz val="11"/>
      <color theme="1"/>
      <name val="游ゴシック"/>
      <family val="3"/>
      <charset val="128"/>
      <scheme val="minor"/>
    </font>
    <font>
      <sz val="9"/>
      <color theme="1"/>
      <name val="游ゴシック"/>
      <family val="3"/>
      <charset val="128"/>
      <scheme val="minor"/>
    </font>
    <font>
      <sz val="9"/>
      <name val="游ゴシック Light"/>
      <family val="3"/>
      <charset val="128"/>
      <scheme val="major"/>
    </font>
    <font>
      <sz val="10.5"/>
      <color theme="1"/>
      <name val="游明朝"/>
      <family val="1"/>
      <charset val="128"/>
    </font>
    <font>
      <b/>
      <sz val="14"/>
      <color theme="1"/>
      <name val="游明朝"/>
      <family val="1"/>
      <charset val="128"/>
    </font>
    <font>
      <b/>
      <sz val="10.5"/>
      <color theme="1"/>
      <name val="游明朝"/>
      <family val="1"/>
      <charset val="128"/>
    </font>
    <font>
      <sz val="11"/>
      <name val="ＭＳ 明朝"/>
      <family val="1"/>
      <charset val="128"/>
    </font>
    <font>
      <b/>
      <sz val="14"/>
      <name val="ＭＳ ゴシック"/>
      <family val="3"/>
      <charset val="128"/>
    </font>
    <font>
      <sz val="12"/>
      <name val="游ゴシック"/>
      <family val="3"/>
      <charset val="128"/>
      <scheme val="minor"/>
    </font>
    <font>
      <sz val="14"/>
      <name val="游ゴシック"/>
      <family val="3"/>
      <charset val="128"/>
      <scheme val="minor"/>
    </font>
    <font>
      <sz val="11"/>
      <name val="游ゴシック"/>
      <family val="3"/>
      <charset val="128"/>
      <scheme val="minor"/>
    </font>
    <font>
      <sz val="10"/>
      <name val="游ゴシック"/>
      <family val="3"/>
      <charset val="128"/>
      <scheme val="minor"/>
    </font>
    <font>
      <sz val="9"/>
      <name val="游ゴシック"/>
      <family val="3"/>
      <charset val="128"/>
      <scheme val="minor"/>
    </font>
    <font>
      <sz val="10"/>
      <name val="游ゴシック"/>
      <family val="3"/>
      <charset val="128"/>
    </font>
    <font>
      <sz val="8"/>
      <name val="游ゴシック"/>
      <family val="3"/>
      <charset val="128"/>
      <scheme val="minor"/>
    </font>
    <font>
      <sz val="11"/>
      <name val="游明朝"/>
      <family val="1"/>
      <charset val="128"/>
    </font>
    <font>
      <u/>
      <sz val="11"/>
      <color theme="10"/>
      <name val="游ゴシック"/>
      <family val="2"/>
      <charset val="128"/>
      <scheme val="minor"/>
    </font>
    <font>
      <sz val="11"/>
      <name val="游ゴシック Light"/>
      <family val="3"/>
      <charset val="128"/>
      <scheme val="major"/>
    </font>
    <font>
      <sz val="7"/>
      <name val="游ゴシック"/>
      <family val="3"/>
      <charset val="128"/>
      <scheme val="minor"/>
    </font>
    <font>
      <b/>
      <sz val="11"/>
      <name val="游ゴシック"/>
      <family val="3"/>
      <charset val="128"/>
    </font>
    <font>
      <sz val="8"/>
      <name val="游ゴシック Light"/>
      <family val="3"/>
      <charset val="128"/>
      <scheme val="major"/>
    </font>
    <font>
      <sz val="11"/>
      <name val="游ゴシック Light"/>
      <family val="3"/>
      <charset val="128"/>
    </font>
    <font>
      <sz val="8"/>
      <name val="游明朝"/>
      <family val="1"/>
      <charset val="128"/>
    </font>
    <font>
      <b/>
      <sz val="10.5"/>
      <name val="游明朝"/>
      <family val="1"/>
      <charset val="128"/>
    </font>
    <font>
      <sz val="10"/>
      <name val="游明朝"/>
      <family val="1"/>
      <charset val="128"/>
    </font>
    <font>
      <sz val="11"/>
      <name val="游ゴシック"/>
      <family val="2"/>
      <charset val="128"/>
      <scheme val="minor"/>
    </font>
    <font>
      <sz val="8"/>
      <name val="游ゴシック"/>
      <family val="2"/>
      <charset val="128"/>
      <scheme val="minor"/>
    </font>
    <font>
      <sz val="9"/>
      <name val="游ゴシック"/>
      <family val="2"/>
      <charset val="128"/>
      <scheme val="minor"/>
    </font>
    <font>
      <sz val="14"/>
      <name val="游明朝"/>
      <family val="1"/>
      <charset val="128"/>
    </font>
    <font>
      <b/>
      <sz val="11"/>
      <name val="游明朝"/>
      <family val="1"/>
      <charset val="128"/>
    </font>
    <font>
      <sz val="7"/>
      <name val="游ゴシック Light"/>
      <family val="3"/>
      <charset val="128"/>
      <scheme val="major"/>
    </font>
    <font>
      <b/>
      <sz val="11"/>
      <name val="游ゴシック Light"/>
      <family val="3"/>
      <charset val="128"/>
    </font>
    <font>
      <b/>
      <sz val="11"/>
      <name val="游ゴシック Light"/>
      <family val="3"/>
      <charset val="128"/>
      <scheme val="major"/>
    </font>
    <font>
      <sz val="9"/>
      <name val="游ゴシック Light"/>
      <family val="3"/>
      <charset val="128"/>
    </font>
    <font>
      <sz val="10.5"/>
      <color theme="4"/>
      <name val="游明朝"/>
      <family val="1"/>
      <charset val="128"/>
    </font>
    <font>
      <sz val="10"/>
      <color theme="4"/>
      <name val="游明朝"/>
      <family val="1"/>
      <charset val="128"/>
    </font>
    <font>
      <sz val="9"/>
      <color theme="4"/>
      <name val="游明朝"/>
      <family val="1"/>
      <charset val="128"/>
    </font>
    <font>
      <sz val="8"/>
      <color theme="4"/>
      <name val="游明朝"/>
      <family val="1"/>
      <charset val="128"/>
    </font>
    <font>
      <sz val="9"/>
      <color theme="4"/>
      <name val="游ゴシック Light"/>
      <family val="3"/>
      <charset val="128"/>
      <scheme val="major"/>
    </font>
    <font>
      <sz val="11"/>
      <color theme="4"/>
      <name val="游明朝"/>
      <family val="1"/>
      <charset val="128"/>
    </font>
    <font>
      <sz val="11"/>
      <color theme="4"/>
      <name val="游ゴシック Light"/>
      <family val="3"/>
      <charset val="128"/>
    </font>
  </fonts>
  <fills count="10">
    <fill>
      <patternFill patternType="none"/>
    </fill>
    <fill>
      <patternFill patternType="gray125"/>
    </fill>
    <fill>
      <patternFill patternType="solid">
        <fgColor theme="9"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FFE7"/>
        <bgColor indexed="64"/>
      </patternFill>
    </fill>
  </fills>
  <borders count="1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double">
        <color indexed="64"/>
      </bottom>
      <diagonal/>
    </border>
    <border>
      <left style="hair">
        <color indexed="64"/>
      </left>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top style="double">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hair">
        <color indexed="64"/>
      </right>
      <top style="double">
        <color indexed="64"/>
      </top>
      <bottom/>
      <diagonal/>
    </border>
    <border>
      <left style="hair">
        <color indexed="64"/>
      </left>
      <right style="thin">
        <color indexed="64"/>
      </right>
      <top style="double">
        <color indexed="64"/>
      </top>
      <bottom/>
      <diagonal/>
    </border>
    <border>
      <left style="hair">
        <color indexed="64"/>
      </left>
      <right style="hair">
        <color indexed="64"/>
      </right>
      <top/>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top style="double">
        <color indexed="64"/>
      </top>
      <bottom/>
      <diagonal/>
    </border>
    <border>
      <left style="hair">
        <color indexed="64"/>
      </left>
      <right/>
      <top style="double">
        <color indexed="64"/>
      </top>
      <bottom/>
      <diagonal/>
    </border>
    <border>
      <left/>
      <right style="thin">
        <color indexed="64"/>
      </right>
      <top style="double">
        <color indexed="64"/>
      </top>
      <bottom/>
      <diagonal/>
    </border>
    <border>
      <left/>
      <right/>
      <top style="thin">
        <color indexed="64"/>
      </top>
      <bottom style="double">
        <color indexed="64"/>
      </bottom>
      <diagonal/>
    </border>
    <border>
      <left style="hair">
        <color indexed="64"/>
      </left>
      <right/>
      <top style="thin">
        <color theme="1"/>
      </top>
      <bottom style="double">
        <color indexed="64"/>
      </bottom>
      <diagonal/>
    </border>
    <border>
      <left/>
      <right style="thin">
        <color indexed="64"/>
      </right>
      <top style="thin">
        <color theme="1"/>
      </top>
      <bottom style="double">
        <color indexed="64"/>
      </bottom>
      <diagonal/>
    </border>
    <border>
      <left style="thin">
        <color indexed="64"/>
      </left>
      <right/>
      <top style="thin">
        <color theme="1"/>
      </top>
      <bottom style="double">
        <color indexed="64"/>
      </bottom>
      <diagonal/>
    </border>
    <border>
      <left style="thin">
        <color indexed="64"/>
      </left>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right style="thin">
        <color indexed="64"/>
      </right>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top style="thin">
        <color indexed="64"/>
      </top>
      <bottom style="hair">
        <color indexed="64"/>
      </bottom>
      <diagonal/>
    </border>
    <border>
      <left style="hair">
        <color indexed="64"/>
      </left>
      <right/>
      <top/>
      <bottom/>
      <diagonal/>
    </border>
    <border>
      <left/>
      <right style="thin">
        <color indexed="64"/>
      </right>
      <top style="hair">
        <color indexed="64"/>
      </top>
      <bottom/>
      <diagonal/>
    </border>
    <border>
      <left/>
      <right style="hair">
        <color indexed="64"/>
      </right>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top style="dotted">
        <color indexed="64"/>
      </top>
      <bottom style="dotted">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dotted">
        <color indexed="64"/>
      </left>
      <right/>
      <top style="dotted">
        <color indexed="64"/>
      </top>
      <bottom style="dotted">
        <color indexed="64"/>
      </bottom>
      <diagonal style="dotted">
        <color indexed="64"/>
      </diagonal>
    </border>
    <border diagonalUp="1">
      <left/>
      <right style="dotted">
        <color indexed="64"/>
      </right>
      <top style="dotted">
        <color indexed="64"/>
      </top>
      <bottom style="dotted">
        <color indexed="64"/>
      </bottom>
      <diagonal style="dotted">
        <color indexed="64"/>
      </diagonal>
    </border>
    <border>
      <left style="hair">
        <color indexed="64"/>
      </left>
      <right style="dotted">
        <color indexed="64"/>
      </right>
      <top style="thin">
        <color indexed="64"/>
      </top>
      <bottom style="dotted">
        <color indexed="64"/>
      </bottom>
      <diagonal/>
    </border>
    <border>
      <left style="hair">
        <color indexed="64"/>
      </left>
      <right style="dotted">
        <color indexed="64"/>
      </right>
      <top style="thin">
        <color indexed="64"/>
      </top>
      <bottom/>
      <diagonal/>
    </border>
    <border>
      <left style="hair">
        <color indexed="64"/>
      </left>
      <right/>
      <top/>
      <bottom style="double">
        <color indexed="64"/>
      </bottom>
      <diagonal/>
    </border>
    <border>
      <left style="hair">
        <color indexed="64"/>
      </left>
      <right style="hair">
        <color indexed="64"/>
      </right>
      <top/>
      <bottom style="double">
        <color indexed="64"/>
      </bottom>
      <diagonal/>
    </border>
    <border>
      <left/>
      <right/>
      <top/>
      <bottom style="hair">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0" fontId="3" fillId="0" borderId="0"/>
    <xf numFmtId="0" fontId="5" fillId="0" borderId="0"/>
    <xf numFmtId="0" fontId="27" fillId="0" borderId="0" applyNumberFormat="0" applyFill="0" applyBorder="0" applyAlignment="0" applyProtection="0">
      <alignment vertical="center"/>
    </xf>
  </cellStyleXfs>
  <cellXfs count="620">
    <xf numFmtId="0" fontId="0" fillId="0" borderId="0" xfId="0">
      <alignment vertical="center"/>
    </xf>
    <xf numFmtId="0" fontId="6" fillId="0" borderId="0" xfId="0" applyFont="1">
      <alignment vertical="center"/>
    </xf>
    <xf numFmtId="0" fontId="6" fillId="0" borderId="0" xfId="0" applyFont="1" applyAlignment="1">
      <alignment horizontal="center" vertical="center"/>
    </xf>
    <xf numFmtId="0" fontId="0" fillId="0" borderId="0" xfId="0" applyAlignment="1">
      <alignment horizontal="center" vertical="center"/>
    </xf>
    <xf numFmtId="0" fontId="17" fillId="0" borderId="0" xfId="2" applyFont="1" applyAlignment="1">
      <alignment vertical="center"/>
    </xf>
    <xf numFmtId="0" fontId="17" fillId="0" borderId="0" xfId="2" applyFont="1" applyAlignment="1">
      <alignment horizontal="center" vertical="center"/>
    </xf>
    <xf numFmtId="38" fontId="11" fillId="0" borderId="0" xfId="1" applyFont="1" applyFill="1" applyBorder="1">
      <alignment vertical="center"/>
    </xf>
    <xf numFmtId="0" fontId="12" fillId="0" borderId="0" xfId="0" applyFont="1" applyAlignment="1">
      <alignment horizontal="center" vertical="center"/>
    </xf>
    <xf numFmtId="0" fontId="11" fillId="0" borderId="0" xfId="0" applyFont="1">
      <alignment vertical="center"/>
    </xf>
    <xf numFmtId="0" fontId="11" fillId="0" borderId="0" xfId="0" applyFont="1" applyAlignment="1">
      <alignment horizontal="center" vertical="center"/>
    </xf>
    <xf numFmtId="38" fontId="11" fillId="0" borderId="0" xfId="1" applyFont="1" applyFill="1" applyBorder="1" applyAlignment="1">
      <alignment horizontal="center" vertical="center"/>
    </xf>
    <xf numFmtId="0" fontId="0" fillId="0" borderId="0" xfId="0" applyAlignment="1">
      <alignment vertical="center" wrapText="1"/>
    </xf>
    <xf numFmtId="38" fontId="26" fillId="3" borderId="58" xfId="1" applyFont="1" applyFill="1" applyBorder="1" applyAlignment="1" applyProtection="1">
      <alignment horizontal="right" vertical="center"/>
      <protection hidden="1"/>
    </xf>
    <xf numFmtId="38" fontId="26" fillId="3" borderId="1" xfId="1" applyFont="1" applyFill="1" applyBorder="1" applyAlignment="1" applyProtection="1">
      <alignment horizontal="right" vertical="center"/>
      <protection hidden="1"/>
    </xf>
    <xf numFmtId="38" fontId="26" fillId="3" borderId="3" xfId="1" applyFont="1" applyFill="1" applyBorder="1" applyAlignment="1" applyProtection="1">
      <alignment horizontal="right" vertical="center"/>
      <protection hidden="1"/>
    </xf>
    <xf numFmtId="38" fontId="26" fillId="3" borderId="7" xfId="1" applyFont="1" applyFill="1" applyBorder="1" applyProtection="1">
      <alignment vertical="center"/>
      <protection hidden="1"/>
    </xf>
    <xf numFmtId="38" fontId="26" fillId="3" borderId="12" xfId="1" applyFont="1" applyFill="1" applyBorder="1" applyProtection="1">
      <alignment vertical="center"/>
      <protection hidden="1"/>
    </xf>
    <xf numFmtId="38" fontId="26" fillId="3" borderId="11" xfId="1" applyFont="1" applyFill="1" applyBorder="1" applyProtection="1">
      <alignment vertical="center"/>
      <protection hidden="1"/>
    </xf>
    <xf numFmtId="38" fontId="26" fillId="3" borderId="13" xfId="1" applyFont="1" applyFill="1" applyBorder="1" applyProtection="1">
      <alignment vertical="center"/>
      <protection hidden="1"/>
    </xf>
    <xf numFmtId="38" fontId="26" fillId="0" borderId="69" xfId="1" applyFont="1" applyFill="1" applyBorder="1" applyAlignment="1" applyProtection="1">
      <alignment horizontal="right" vertical="center"/>
      <protection locked="0"/>
    </xf>
    <xf numFmtId="38" fontId="26" fillId="0" borderId="75" xfId="1" applyFont="1" applyFill="1" applyBorder="1" applyAlignment="1" applyProtection="1">
      <alignment horizontal="right" vertical="center"/>
      <protection locked="0"/>
    </xf>
    <xf numFmtId="38" fontId="26" fillId="0" borderId="56" xfId="1" applyFont="1" applyFill="1" applyBorder="1" applyAlignment="1" applyProtection="1">
      <alignment horizontal="right" vertical="center"/>
      <protection locked="0"/>
    </xf>
    <xf numFmtId="38" fontId="26" fillId="0" borderId="22" xfId="1" applyFont="1" applyFill="1" applyBorder="1" applyAlignment="1" applyProtection="1">
      <alignment horizontal="right" vertical="center"/>
      <protection locked="0"/>
    </xf>
    <xf numFmtId="38" fontId="26" fillId="0" borderId="76" xfId="1" applyFont="1" applyFill="1" applyBorder="1" applyAlignment="1" applyProtection="1">
      <alignment horizontal="right" vertical="center"/>
      <protection locked="0"/>
    </xf>
    <xf numFmtId="38" fontId="26" fillId="3" borderId="5" xfId="1" applyFont="1" applyFill="1" applyBorder="1" applyAlignment="1" applyProtection="1">
      <alignment vertical="center" shrinkToFit="1"/>
      <protection hidden="1"/>
    </xf>
    <xf numFmtId="38" fontId="26" fillId="0" borderId="59" xfId="1" applyFont="1" applyFill="1" applyBorder="1" applyAlignment="1" applyProtection="1">
      <alignment horizontal="right" vertical="center"/>
      <protection locked="0"/>
    </xf>
    <xf numFmtId="38" fontId="26" fillId="0" borderId="60" xfId="1" applyFont="1" applyFill="1" applyBorder="1" applyAlignment="1" applyProtection="1">
      <alignment horizontal="right" vertical="center"/>
      <protection locked="0"/>
    </xf>
    <xf numFmtId="38" fontId="26" fillId="3" borderId="4" xfId="1" applyFont="1" applyFill="1" applyBorder="1" applyAlignment="1" applyProtection="1">
      <alignment horizontal="right" vertical="center"/>
      <protection hidden="1"/>
    </xf>
    <xf numFmtId="0" fontId="7" fillId="0" borderId="0" xfId="0" applyFont="1" applyAlignment="1">
      <alignment vertical="center"/>
    </xf>
    <xf numFmtId="0" fontId="35" fillId="0" borderId="105" xfId="0" applyFont="1" applyBorder="1" applyAlignment="1">
      <alignment horizontal="center" vertical="center"/>
    </xf>
    <xf numFmtId="38" fontId="35" fillId="0" borderId="107" xfId="1" applyFont="1" applyFill="1" applyBorder="1" applyAlignment="1" applyProtection="1">
      <alignment horizontal="right" vertical="center"/>
      <protection locked="0"/>
    </xf>
    <xf numFmtId="0" fontId="35" fillId="0" borderId="107" xfId="0" applyFont="1" applyBorder="1" applyAlignment="1">
      <alignment horizontal="center" vertical="center"/>
    </xf>
    <xf numFmtId="0" fontId="13" fillId="2" borderId="107" xfId="0" applyFont="1" applyFill="1" applyBorder="1" applyAlignment="1">
      <alignment horizontal="center" vertical="center" wrapText="1"/>
    </xf>
    <xf numFmtId="177" fontId="35" fillId="0" borderId="107" xfId="0" applyNumberFormat="1" applyFont="1" applyBorder="1" applyAlignment="1" applyProtection="1">
      <alignment horizontal="center" vertical="center"/>
      <protection locked="0"/>
    </xf>
    <xf numFmtId="0" fontId="26" fillId="0" borderId="107" xfId="0" applyFont="1" applyBorder="1" applyAlignment="1">
      <alignment horizontal="center" vertical="center"/>
    </xf>
    <xf numFmtId="38" fontId="35" fillId="0" borderId="107" xfId="1" applyFont="1" applyFill="1" applyBorder="1" applyAlignment="1" applyProtection="1">
      <alignment horizontal="right" vertical="center" wrapText="1"/>
      <protection locked="0"/>
    </xf>
    <xf numFmtId="0" fontId="36" fillId="0" borderId="0" xfId="0" applyFont="1">
      <alignment vertical="center"/>
    </xf>
    <xf numFmtId="0" fontId="37" fillId="0" borderId="0" xfId="0" applyFont="1">
      <alignment vertical="center"/>
    </xf>
    <xf numFmtId="0" fontId="36" fillId="2" borderId="1" xfId="0" applyFont="1" applyFill="1" applyBorder="1" applyAlignment="1">
      <alignment horizontal="center" vertical="center"/>
    </xf>
    <xf numFmtId="0" fontId="36" fillId="2" borderId="58" xfId="0" applyFont="1" applyFill="1" applyBorder="1" applyAlignment="1">
      <alignment horizontal="center" vertical="center"/>
    </xf>
    <xf numFmtId="0" fontId="36" fillId="2" borderId="57" xfId="0" applyFont="1" applyFill="1" applyBorder="1" applyAlignment="1">
      <alignment horizontal="center" vertical="center"/>
    </xf>
    <xf numFmtId="0" fontId="36" fillId="2" borderId="52" xfId="0" applyFont="1" applyFill="1" applyBorder="1" applyAlignment="1">
      <alignment horizontal="center" vertical="center"/>
    </xf>
    <xf numFmtId="0" fontId="36" fillId="5" borderId="1" xfId="0" applyFont="1" applyFill="1" applyBorder="1" applyAlignment="1">
      <alignment horizontal="center" vertical="center"/>
    </xf>
    <xf numFmtId="0" fontId="23" fillId="2" borderId="22" xfId="0" applyFont="1" applyFill="1" applyBorder="1" applyAlignment="1">
      <alignment horizontal="center" vertical="center"/>
    </xf>
    <xf numFmtId="0" fontId="23" fillId="2" borderId="76" xfId="0" applyFont="1" applyFill="1" applyBorder="1" applyAlignment="1">
      <alignment horizontal="center" vertical="center"/>
    </xf>
    <xf numFmtId="0" fontId="21" fillId="2" borderId="1" xfId="0" applyFont="1" applyFill="1" applyBorder="1" applyAlignment="1">
      <alignment horizontal="center" vertical="center"/>
    </xf>
    <xf numFmtId="3" fontId="26" fillId="3" borderId="5" xfId="0" applyNumberFormat="1" applyFont="1" applyFill="1" applyBorder="1" applyAlignment="1" applyProtection="1">
      <alignment horizontal="right" vertical="center" shrinkToFit="1"/>
      <protection hidden="1"/>
    </xf>
    <xf numFmtId="38" fontId="26" fillId="3" borderId="5" xfId="0" applyNumberFormat="1" applyFont="1" applyFill="1" applyBorder="1" applyAlignment="1" applyProtection="1">
      <alignment horizontal="right" vertical="center" shrinkToFit="1"/>
      <protection hidden="1"/>
    </xf>
    <xf numFmtId="38" fontId="26" fillId="3" borderId="7" xfId="1" applyFont="1" applyFill="1" applyBorder="1" applyAlignment="1" applyProtection="1">
      <alignment horizontal="right" vertical="center"/>
      <protection hidden="1"/>
    </xf>
    <xf numFmtId="38" fontId="26" fillId="3" borderId="13" xfId="1" applyFont="1" applyFill="1" applyBorder="1" applyAlignment="1" applyProtection="1">
      <alignment horizontal="right" vertical="center"/>
      <protection hidden="1"/>
    </xf>
    <xf numFmtId="14" fontId="9" fillId="3" borderId="3" xfId="0" applyNumberFormat="1" applyFont="1" applyFill="1" applyBorder="1" applyAlignment="1" applyProtection="1">
      <alignment horizontal="center" vertical="center"/>
      <protection hidden="1"/>
    </xf>
    <xf numFmtId="38" fontId="26" fillId="3" borderId="16" xfId="1" applyFont="1" applyFill="1" applyBorder="1" applyProtection="1">
      <alignment vertical="center"/>
      <protection hidden="1"/>
    </xf>
    <xf numFmtId="38" fontId="26" fillId="3" borderId="9" xfId="1" applyFont="1" applyFill="1" applyBorder="1" applyProtection="1">
      <alignment vertical="center"/>
      <protection hidden="1"/>
    </xf>
    <xf numFmtId="0" fontId="35" fillId="0" borderId="109" xfId="0" applyFont="1" applyBorder="1" applyAlignment="1">
      <alignment horizontal="center" vertical="center"/>
    </xf>
    <xf numFmtId="0" fontId="13" fillId="2" borderId="107" xfId="0" applyFont="1" applyFill="1" applyBorder="1" applyAlignment="1">
      <alignment horizontal="center" vertical="center"/>
    </xf>
    <xf numFmtId="0" fontId="13" fillId="2" borderId="81" xfId="0" applyFont="1" applyFill="1" applyBorder="1" applyAlignment="1">
      <alignment horizontal="center" vertical="center"/>
    </xf>
    <xf numFmtId="0" fontId="23" fillId="2" borderId="19" xfId="0" applyFont="1" applyFill="1" applyBorder="1" applyAlignment="1">
      <alignment horizontal="center" vertical="center"/>
    </xf>
    <xf numFmtId="38" fontId="26" fillId="0" borderId="27" xfId="1" applyFont="1" applyFill="1" applyBorder="1" applyAlignment="1" applyProtection="1">
      <alignment horizontal="right" vertical="center"/>
      <protection locked="0"/>
    </xf>
    <xf numFmtId="38" fontId="26" fillId="0" borderId="24" xfId="1" applyFont="1" applyFill="1" applyBorder="1" applyAlignment="1" applyProtection="1">
      <alignment horizontal="right" vertical="center"/>
      <protection locked="0"/>
    </xf>
    <xf numFmtId="38" fontId="26" fillId="0" borderId="30" xfId="1" applyFont="1" applyFill="1" applyBorder="1" applyAlignment="1" applyProtection="1">
      <alignment horizontal="right" vertical="center"/>
      <protection locked="0"/>
    </xf>
    <xf numFmtId="38" fontId="26" fillId="0" borderId="21" xfId="1" applyFont="1" applyFill="1" applyBorder="1" applyAlignment="1" applyProtection="1">
      <alignment horizontal="right" vertical="center"/>
      <protection locked="0"/>
    </xf>
    <xf numFmtId="38" fontId="26" fillId="0" borderId="29" xfId="1" applyFont="1" applyFill="1" applyBorder="1" applyAlignment="1" applyProtection="1">
      <alignment horizontal="right" vertical="center"/>
      <protection locked="0"/>
    </xf>
    <xf numFmtId="0" fontId="17" fillId="0" borderId="0" xfId="2" applyFont="1" applyAlignment="1">
      <alignment vertical="center" wrapText="1"/>
    </xf>
    <xf numFmtId="0" fontId="17" fillId="0" borderId="0" xfId="2" applyFont="1" applyAlignment="1">
      <alignment horizontal="center" vertical="center" wrapText="1"/>
    </xf>
    <xf numFmtId="0" fontId="7" fillId="0" borderId="0" xfId="0" applyFont="1">
      <alignment vertical="center"/>
    </xf>
    <xf numFmtId="3" fontId="9" fillId="0" borderId="116" xfId="0" applyNumberFormat="1" applyFont="1" applyBorder="1" applyProtection="1">
      <alignment vertical="center"/>
      <protection locked="0"/>
    </xf>
    <xf numFmtId="178" fontId="33" fillId="0" borderId="107" xfId="0" applyNumberFormat="1" applyFont="1" applyBorder="1" applyProtection="1">
      <alignment vertical="center"/>
      <protection locked="0"/>
    </xf>
    <xf numFmtId="3" fontId="9" fillId="0" borderId="117" xfId="0" applyNumberFormat="1" applyFont="1" applyBorder="1" applyProtection="1">
      <alignment vertical="center"/>
      <protection locked="0"/>
    </xf>
    <xf numFmtId="0" fontId="14" fillId="0" borderId="0" xfId="0" applyFont="1" applyProtection="1">
      <alignment vertical="center"/>
      <protection hidden="1"/>
    </xf>
    <xf numFmtId="0" fontId="14" fillId="0" borderId="0" xfId="0" applyFont="1" applyAlignment="1" applyProtection="1">
      <alignment horizontal="center" vertical="center"/>
      <protection hidden="1"/>
    </xf>
    <xf numFmtId="0" fontId="16" fillId="0" borderId="0" xfId="0" applyFont="1" applyAlignment="1" applyProtection="1">
      <alignment horizontal="center" vertical="center"/>
      <protection hidden="1"/>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38" fontId="45" fillId="0" borderId="0" xfId="1" applyFont="1" applyAlignment="1" applyProtection="1">
      <alignment horizontal="right" vertical="center"/>
      <protection hidden="1"/>
    </xf>
    <xf numFmtId="38" fontId="14" fillId="0" borderId="0" xfId="1" applyFont="1" applyAlignment="1" applyProtection="1">
      <alignment horizontal="right" vertical="center"/>
      <protection hidden="1"/>
    </xf>
    <xf numFmtId="0" fontId="14" fillId="0" borderId="0" xfId="0" applyFont="1" applyBorder="1" applyAlignment="1" applyProtection="1">
      <alignment horizontal="left" vertical="top"/>
      <protection hidden="1"/>
    </xf>
    <xf numFmtId="0" fontId="7" fillId="0" borderId="0" xfId="0" applyFont="1" applyAlignment="1" applyProtection="1">
      <alignment horizontal="center" vertical="center"/>
      <protection hidden="1"/>
    </xf>
    <xf numFmtId="0" fontId="34" fillId="0" borderId="0" xfId="0" applyFont="1" applyAlignment="1" applyProtection="1">
      <alignment horizontal="center" vertical="center"/>
      <protection hidden="1"/>
    </xf>
    <xf numFmtId="0" fontId="7" fillId="0" borderId="0" xfId="0" applyFont="1" applyAlignment="1" applyProtection="1">
      <alignment vertical="center"/>
      <protection hidden="1"/>
    </xf>
    <xf numFmtId="0" fontId="6" fillId="0" borderId="0" xfId="0" applyFont="1" applyProtection="1">
      <alignment vertical="center"/>
      <protection hidden="1"/>
    </xf>
    <xf numFmtId="0" fontId="13" fillId="2" borderId="81" xfId="0" applyFont="1" applyFill="1" applyBorder="1" applyAlignment="1" applyProtection="1">
      <alignment horizontal="center" vertical="center"/>
      <protection hidden="1"/>
    </xf>
    <xf numFmtId="3" fontId="47" fillId="0" borderId="69" xfId="0" applyNumberFormat="1" applyFont="1" applyBorder="1" applyProtection="1">
      <alignment vertical="center"/>
      <protection hidden="1"/>
    </xf>
    <xf numFmtId="0" fontId="35" fillId="0" borderId="105" xfId="0" applyFont="1" applyBorder="1" applyAlignment="1" applyProtection="1">
      <alignment horizontal="center" vertical="center"/>
      <protection hidden="1"/>
    </xf>
    <xf numFmtId="0" fontId="13" fillId="2" borderId="107" xfId="0" applyFont="1" applyFill="1" applyBorder="1" applyAlignment="1" applyProtection="1">
      <alignment horizontal="center" vertical="center"/>
      <protection hidden="1"/>
    </xf>
    <xf numFmtId="38" fontId="46" fillId="0" borderId="62" xfId="1" applyFont="1" applyFill="1" applyBorder="1" applyAlignment="1" applyProtection="1">
      <alignment horizontal="right" vertical="center"/>
      <protection hidden="1"/>
    </xf>
    <xf numFmtId="0" fontId="35" fillId="0" borderId="107" xfId="0" applyFont="1" applyBorder="1" applyAlignment="1" applyProtection="1">
      <alignment horizontal="center" vertical="center"/>
      <protection hidden="1"/>
    </xf>
    <xf numFmtId="0" fontId="13" fillId="2" borderId="107" xfId="0" applyFont="1" applyFill="1" applyBorder="1" applyAlignment="1" applyProtection="1">
      <alignment horizontal="center" vertical="center" wrapText="1"/>
      <protection hidden="1"/>
    </xf>
    <xf numFmtId="38" fontId="46" fillId="0" borderId="56" xfId="1" applyFont="1" applyFill="1" applyBorder="1" applyAlignment="1" applyProtection="1">
      <alignment horizontal="right" vertical="center"/>
      <protection hidden="1"/>
    </xf>
    <xf numFmtId="177" fontId="46" fillId="0" borderId="107" xfId="0" applyNumberFormat="1" applyFont="1" applyBorder="1" applyAlignment="1" applyProtection="1">
      <alignment horizontal="center" vertical="center"/>
      <protection hidden="1"/>
    </xf>
    <xf numFmtId="0" fontId="26" fillId="0" borderId="107" xfId="0" applyFont="1" applyBorder="1" applyAlignment="1" applyProtection="1">
      <alignment horizontal="center" vertical="center"/>
      <protection hidden="1"/>
    </xf>
    <xf numFmtId="38" fontId="46" fillId="0" borderId="56" xfId="1" applyFont="1" applyFill="1" applyBorder="1" applyAlignment="1" applyProtection="1">
      <alignment horizontal="right" vertical="center" wrapText="1"/>
      <protection hidden="1"/>
    </xf>
    <xf numFmtId="178" fontId="48" fillId="0" borderId="107" xfId="0" applyNumberFormat="1" applyFont="1" applyFill="1" applyBorder="1" applyAlignment="1" applyProtection="1">
      <alignment vertical="center"/>
      <protection hidden="1"/>
    </xf>
    <xf numFmtId="3" fontId="9" fillId="0" borderId="117" xfId="0" applyNumberFormat="1" applyFont="1" applyFill="1" applyBorder="1" applyAlignment="1" applyProtection="1">
      <alignment vertical="center"/>
      <protection hidden="1"/>
    </xf>
    <xf numFmtId="38" fontId="35" fillId="0" borderId="107" xfId="1" applyFont="1" applyFill="1" applyBorder="1" applyAlignment="1" applyProtection="1">
      <alignment horizontal="right" vertical="center"/>
      <protection hidden="1"/>
    </xf>
    <xf numFmtId="0" fontId="35" fillId="0" borderId="109" xfId="0" applyFont="1" applyBorder="1" applyAlignment="1" applyProtection="1">
      <alignment horizontal="center" vertical="center"/>
      <protection hidden="1"/>
    </xf>
    <xf numFmtId="177" fontId="35" fillId="0" borderId="107" xfId="0" applyNumberFormat="1" applyFont="1" applyBorder="1" applyAlignment="1" applyProtection="1">
      <alignment horizontal="center" vertical="center"/>
      <protection hidden="1"/>
    </xf>
    <xf numFmtId="38" fontId="35" fillId="0" borderId="107" xfId="1" applyFont="1" applyFill="1" applyBorder="1" applyAlignment="1" applyProtection="1">
      <alignment horizontal="right" vertical="center" wrapText="1"/>
      <protection hidden="1"/>
    </xf>
    <xf numFmtId="178" fontId="33" fillId="0" borderId="107" xfId="0" applyNumberFormat="1" applyFont="1" applyFill="1" applyBorder="1" applyAlignment="1" applyProtection="1">
      <alignment vertical="center"/>
      <protection hidden="1"/>
    </xf>
    <xf numFmtId="3" fontId="9" fillId="0" borderId="116" xfId="0" applyNumberFormat="1" applyFont="1" applyFill="1" applyBorder="1" applyAlignment="1" applyProtection="1">
      <alignment vertical="center"/>
      <protection hidden="1"/>
    </xf>
    <xf numFmtId="0" fontId="6" fillId="0" borderId="0" xfId="0" applyFont="1" applyAlignment="1" applyProtection="1">
      <alignment horizontal="center" vertical="center"/>
      <protection hidden="1"/>
    </xf>
    <xf numFmtId="0" fontId="6" fillId="0" borderId="0" xfId="0" applyFont="1" applyAlignment="1" applyProtection="1">
      <alignment vertical="center"/>
      <protection hidden="1"/>
    </xf>
    <xf numFmtId="0" fontId="26" fillId="0" borderId="0" xfId="0" applyFont="1" applyAlignment="1" applyProtection="1">
      <alignment horizontal="center" vertical="center"/>
      <protection hidden="1"/>
    </xf>
    <xf numFmtId="0" fontId="26" fillId="0" borderId="0" xfId="0" applyFont="1" applyAlignment="1" applyProtection="1">
      <alignment vertical="center"/>
      <protection hidden="1"/>
    </xf>
    <xf numFmtId="0" fontId="13" fillId="7" borderId="18" xfId="0" applyFont="1" applyFill="1" applyBorder="1" applyAlignment="1" applyProtection="1">
      <alignment horizontal="center" vertical="center"/>
      <protection hidden="1"/>
    </xf>
    <xf numFmtId="0" fontId="13" fillId="7" borderId="21" xfId="0" applyFont="1" applyFill="1" applyBorder="1" applyAlignment="1" applyProtection="1">
      <alignment horizontal="center" vertical="center"/>
      <protection hidden="1"/>
    </xf>
    <xf numFmtId="0" fontId="8" fillId="0" borderId="0" xfId="0" applyFont="1" applyProtection="1">
      <alignment vertical="center"/>
      <protection hidden="1"/>
    </xf>
    <xf numFmtId="176" fontId="50" fillId="0" borderId="56" xfId="1" applyNumberFormat="1" applyFont="1" applyBorder="1" applyAlignment="1" applyProtection="1">
      <alignment horizontal="right" vertical="center"/>
      <protection hidden="1"/>
    </xf>
    <xf numFmtId="0" fontId="9" fillId="0" borderId="30" xfId="0" applyFont="1" applyBorder="1" applyAlignment="1" applyProtection="1">
      <alignment horizontal="center" vertical="center"/>
      <protection hidden="1"/>
    </xf>
    <xf numFmtId="176" fontId="50" fillId="0" borderId="68" xfId="1" applyNumberFormat="1" applyFont="1" applyBorder="1" applyAlignment="1" applyProtection="1">
      <alignment horizontal="right" vertical="center"/>
      <protection hidden="1"/>
    </xf>
    <xf numFmtId="176" fontId="26" fillId="0" borderId="56" xfId="0" applyNumberFormat="1" applyFont="1" applyBorder="1" applyAlignment="1" applyProtection="1">
      <alignment horizontal="right" vertical="center"/>
      <protection hidden="1"/>
    </xf>
    <xf numFmtId="0" fontId="9" fillId="0" borderId="30" xfId="0" applyFont="1" applyBorder="1" applyAlignment="1" applyProtection="1">
      <alignment vertical="center"/>
      <protection hidden="1"/>
    </xf>
    <xf numFmtId="176" fontId="26" fillId="0" borderId="69" xfId="0" applyNumberFormat="1" applyFont="1" applyFill="1" applyBorder="1" applyAlignment="1" applyProtection="1">
      <alignment horizontal="right" vertical="center"/>
      <protection hidden="1"/>
    </xf>
    <xf numFmtId="0" fontId="9" fillId="0" borderId="30" xfId="0" applyFont="1" applyFill="1" applyBorder="1" applyAlignment="1" applyProtection="1">
      <alignment horizontal="center" vertical="center"/>
      <protection hidden="1"/>
    </xf>
    <xf numFmtId="0" fontId="36" fillId="0" borderId="0" xfId="0" applyFont="1" applyProtection="1">
      <alignment vertical="center"/>
      <protection hidden="1"/>
    </xf>
    <xf numFmtId="0" fontId="0" fillId="0" borderId="0" xfId="0" applyProtection="1">
      <alignment vertical="center"/>
      <protection hidden="1"/>
    </xf>
    <xf numFmtId="0" fontId="37" fillId="0" borderId="0" xfId="0" applyFont="1" applyProtection="1">
      <alignment vertical="center"/>
      <protection hidden="1"/>
    </xf>
    <xf numFmtId="0" fontId="36" fillId="2" borderId="1" xfId="0" applyFont="1" applyFill="1" applyBorder="1" applyAlignment="1" applyProtection="1">
      <alignment horizontal="center" vertical="center"/>
      <protection hidden="1"/>
    </xf>
    <xf numFmtId="0" fontId="36" fillId="2" borderId="58" xfId="0" applyFont="1" applyFill="1" applyBorder="1" applyAlignment="1" applyProtection="1">
      <alignment horizontal="center" vertical="center"/>
      <protection hidden="1"/>
    </xf>
    <xf numFmtId="0" fontId="36" fillId="2" borderId="57" xfId="0" applyFont="1" applyFill="1" applyBorder="1" applyAlignment="1" applyProtection="1">
      <alignment horizontal="center" vertical="center"/>
      <protection hidden="1"/>
    </xf>
    <xf numFmtId="0" fontId="36" fillId="2" borderId="52" xfId="0" applyFont="1" applyFill="1" applyBorder="1" applyAlignment="1" applyProtection="1">
      <alignment horizontal="center" vertical="center"/>
      <protection hidden="1"/>
    </xf>
    <xf numFmtId="0" fontId="36" fillId="5" borderId="1" xfId="0" applyFont="1" applyFill="1" applyBorder="1" applyAlignment="1" applyProtection="1">
      <alignment horizontal="center" vertical="center"/>
      <protection hidden="1"/>
    </xf>
    <xf numFmtId="0" fontId="23" fillId="2" borderId="75" xfId="0" applyFont="1" applyFill="1" applyBorder="1" applyAlignment="1" applyProtection="1">
      <alignment horizontal="center" vertical="center"/>
      <protection hidden="1"/>
    </xf>
    <xf numFmtId="38" fontId="50" fillId="0" borderId="27" xfId="1" applyFont="1" applyFill="1" applyBorder="1" applyAlignment="1" applyProtection="1">
      <alignment horizontal="right" vertical="center"/>
      <protection hidden="1"/>
    </xf>
    <xf numFmtId="38" fontId="50" fillId="0" borderId="24" xfId="1" applyFont="1" applyFill="1" applyBorder="1" applyAlignment="1" applyProtection="1">
      <alignment horizontal="right" vertical="center"/>
      <protection hidden="1"/>
    </xf>
    <xf numFmtId="38" fontId="26" fillId="0" borderId="69" xfId="1" applyFont="1" applyFill="1" applyBorder="1" applyAlignment="1" applyProtection="1">
      <alignment horizontal="right" vertical="center"/>
      <protection hidden="1"/>
    </xf>
    <xf numFmtId="38" fontId="26" fillId="0" borderId="59" xfId="1" applyFont="1" applyFill="1" applyBorder="1" applyAlignment="1" applyProtection="1">
      <alignment horizontal="right" vertical="center"/>
      <protection hidden="1"/>
    </xf>
    <xf numFmtId="38" fontId="26" fillId="0" borderId="75" xfId="1" applyFont="1" applyFill="1" applyBorder="1" applyAlignment="1" applyProtection="1">
      <alignment horizontal="right" vertical="center"/>
      <protection hidden="1"/>
    </xf>
    <xf numFmtId="0" fontId="0" fillId="0" borderId="0" xfId="0" applyAlignment="1" applyProtection="1">
      <alignment vertical="center" wrapText="1"/>
      <protection hidden="1"/>
    </xf>
    <xf numFmtId="0" fontId="23" fillId="2" borderId="22" xfId="0" applyFont="1" applyFill="1" applyBorder="1" applyAlignment="1" applyProtection="1">
      <alignment horizontal="center" vertical="center"/>
      <protection hidden="1"/>
    </xf>
    <xf numFmtId="38" fontId="50" fillId="0" borderId="30" xfId="1" applyFont="1" applyFill="1" applyBorder="1" applyAlignment="1" applyProtection="1">
      <alignment horizontal="right" vertical="center"/>
      <protection hidden="1"/>
    </xf>
    <xf numFmtId="38" fontId="50" fillId="0" borderId="21" xfId="1" applyFont="1" applyFill="1" applyBorder="1" applyAlignment="1" applyProtection="1">
      <alignment horizontal="right" vertical="center"/>
      <protection hidden="1"/>
    </xf>
    <xf numFmtId="38" fontId="26" fillId="0" borderId="56" xfId="1" applyFont="1" applyFill="1" applyBorder="1" applyAlignment="1" applyProtection="1">
      <alignment horizontal="right" vertical="center"/>
      <protection hidden="1"/>
    </xf>
    <xf numFmtId="38" fontId="26" fillId="0" borderId="22" xfId="1" applyFont="1" applyFill="1" applyBorder="1" applyAlignment="1" applyProtection="1">
      <alignment horizontal="right" vertical="center"/>
      <protection hidden="1"/>
    </xf>
    <xf numFmtId="0" fontId="23" fillId="2" borderId="76" xfId="0" applyFont="1" applyFill="1" applyBorder="1" applyAlignment="1" applyProtection="1">
      <alignment horizontal="center" vertical="center"/>
      <protection hidden="1"/>
    </xf>
    <xf numFmtId="38" fontId="50" fillId="0" borderId="28" xfId="1" applyFont="1" applyFill="1" applyBorder="1" applyAlignment="1" applyProtection="1">
      <alignment horizontal="right" vertical="center"/>
      <protection hidden="1"/>
    </xf>
    <xf numFmtId="38" fontId="50" fillId="0" borderId="23" xfId="1" applyFont="1" applyFill="1" applyBorder="1" applyAlignment="1" applyProtection="1">
      <alignment horizontal="right" vertical="center"/>
      <protection hidden="1"/>
    </xf>
    <xf numFmtId="38" fontId="26" fillId="0" borderId="68" xfId="1" applyFont="1" applyFill="1" applyBorder="1" applyAlignment="1" applyProtection="1">
      <alignment horizontal="right" vertical="center"/>
      <protection hidden="1"/>
    </xf>
    <xf numFmtId="38" fontId="26" fillId="0" borderId="60" xfId="1" applyFont="1" applyFill="1" applyBorder="1" applyAlignment="1" applyProtection="1">
      <alignment horizontal="right" vertical="center"/>
      <protection hidden="1"/>
    </xf>
    <xf numFmtId="38" fontId="26" fillId="0" borderId="76" xfId="1" applyFont="1" applyFill="1" applyBorder="1" applyAlignment="1" applyProtection="1">
      <alignment horizontal="right" vertical="center"/>
      <protection hidden="1"/>
    </xf>
    <xf numFmtId="0" fontId="21" fillId="2" borderId="1" xfId="0" applyFont="1" applyFill="1" applyBorder="1" applyAlignment="1" applyProtection="1">
      <alignment horizontal="center" vertical="center"/>
      <protection hidden="1"/>
    </xf>
    <xf numFmtId="0" fontId="17" fillId="0" borderId="0" xfId="2" applyFont="1" applyAlignment="1" applyProtection="1">
      <alignment vertical="center"/>
      <protection hidden="1"/>
    </xf>
    <xf numFmtId="0" fontId="17" fillId="0" borderId="0" xfId="2" applyFont="1" applyAlignment="1" applyProtection="1">
      <alignment horizontal="center" vertical="center"/>
      <protection hidden="1"/>
    </xf>
    <xf numFmtId="0" fontId="36" fillId="6" borderId="1" xfId="0" applyFont="1" applyFill="1" applyBorder="1" applyAlignment="1" applyProtection="1">
      <alignment horizontal="center" vertical="center"/>
      <protection hidden="1"/>
    </xf>
    <xf numFmtId="0" fontId="38" fillId="6" borderId="3" xfId="0" applyFont="1" applyFill="1" applyBorder="1" applyAlignment="1" applyProtection="1">
      <alignment horizontal="center" vertical="center"/>
      <protection hidden="1"/>
    </xf>
    <xf numFmtId="0" fontId="36" fillId="7" borderId="1" xfId="0" applyFont="1" applyFill="1" applyBorder="1" applyAlignment="1" applyProtection="1">
      <alignment horizontal="center" vertical="center"/>
      <protection hidden="1"/>
    </xf>
    <xf numFmtId="0" fontId="38" fillId="7" borderId="3" xfId="0" applyFont="1" applyFill="1" applyBorder="1" applyAlignment="1" applyProtection="1">
      <alignment horizontal="center" vertical="center"/>
      <protection hidden="1"/>
    </xf>
    <xf numFmtId="0" fontId="38" fillId="0" borderId="0" xfId="0" applyFont="1" applyAlignment="1" applyProtection="1">
      <alignment vertical="center" wrapText="1"/>
      <protection hidden="1"/>
    </xf>
    <xf numFmtId="0" fontId="23" fillId="6" borderId="22" xfId="0" applyFont="1" applyFill="1" applyBorder="1" applyAlignment="1" applyProtection="1">
      <alignment horizontal="center" vertical="center"/>
      <protection hidden="1"/>
    </xf>
    <xf numFmtId="38" fontId="50" fillId="0" borderId="46" xfId="1" applyFont="1" applyFill="1" applyBorder="1" applyAlignment="1" applyProtection="1">
      <alignment horizontal="right" vertical="center"/>
      <protection hidden="1"/>
    </xf>
    <xf numFmtId="0" fontId="38" fillId="7" borderId="1" xfId="0" applyFont="1" applyFill="1" applyBorder="1" applyAlignment="1" applyProtection="1">
      <alignment horizontal="center" vertical="center"/>
      <protection hidden="1"/>
    </xf>
    <xf numFmtId="38" fontId="26" fillId="0" borderId="51" xfId="1" applyFont="1" applyFill="1" applyBorder="1" applyAlignment="1" applyProtection="1">
      <alignment horizontal="right" vertical="center"/>
      <protection hidden="1"/>
    </xf>
    <xf numFmtId="0" fontId="23" fillId="6" borderId="76" xfId="0" applyFont="1" applyFill="1" applyBorder="1" applyAlignment="1" applyProtection="1">
      <alignment horizontal="center" vertical="center"/>
      <protection hidden="1"/>
    </xf>
    <xf numFmtId="38" fontId="50" fillId="0" borderId="48" xfId="1" applyFont="1" applyFill="1" applyBorder="1" applyAlignment="1" applyProtection="1">
      <alignment horizontal="right" vertical="center"/>
      <protection hidden="1"/>
    </xf>
    <xf numFmtId="0" fontId="21" fillId="7" borderId="1" xfId="0" applyFont="1" applyFill="1" applyBorder="1" applyAlignment="1" applyProtection="1">
      <alignment horizontal="center" vertical="center"/>
      <protection hidden="1"/>
    </xf>
    <xf numFmtId="38" fontId="50" fillId="0" borderId="22" xfId="1" applyFont="1" applyFill="1" applyBorder="1" applyAlignment="1" applyProtection="1">
      <alignment horizontal="right" vertical="center"/>
      <protection hidden="1"/>
    </xf>
    <xf numFmtId="0" fontId="25" fillId="6" borderId="76" xfId="0" applyFont="1" applyFill="1" applyBorder="1" applyAlignment="1" applyProtection="1">
      <alignment horizontal="center" vertical="center"/>
      <protection hidden="1"/>
    </xf>
    <xf numFmtId="0" fontId="21" fillId="6" borderId="1" xfId="0" applyFont="1" applyFill="1" applyBorder="1" applyAlignment="1" applyProtection="1">
      <alignment horizontal="center" vertical="center"/>
      <protection hidden="1"/>
    </xf>
    <xf numFmtId="0" fontId="21" fillId="0" borderId="0" xfId="0" applyFont="1" applyFill="1" applyBorder="1" applyAlignment="1" applyProtection="1">
      <alignment horizontal="center" vertical="center"/>
      <protection hidden="1"/>
    </xf>
    <xf numFmtId="38" fontId="21" fillId="0" borderId="0" xfId="1" applyFont="1" applyFill="1" applyBorder="1" applyAlignment="1" applyProtection="1">
      <alignment horizontal="center" vertical="center"/>
      <protection hidden="1"/>
    </xf>
    <xf numFmtId="38" fontId="21" fillId="0" borderId="0" xfId="1" applyFont="1" applyFill="1" applyBorder="1" applyProtection="1">
      <alignment vertical="center"/>
      <protection hidden="1"/>
    </xf>
    <xf numFmtId="0" fontId="18" fillId="0" borderId="0" xfId="2" applyFont="1" applyAlignment="1" applyProtection="1">
      <alignment horizontal="center" vertical="center"/>
      <protection hidden="1"/>
    </xf>
    <xf numFmtId="0" fontId="19" fillId="0" borderId="0" xfId="2" applyFont="1" applyAlignment="1" applyProtection="1">
      <alignment horizontal="right" vertical="center"/>
      <protection hidden="1"/>
    </xf>
    <xf numFmtId="12" fontId="20" fillId="0" borderId="0" xfId="2" applyNumberFormat="1" applyFont="1" applyAlignment="1" applyProtection="1">
      <alignment horizontal="left" vertical="center"/>
      <protection hidden="1"/>
    </xf>
    <xf numFmtId="0" fontId="21" fillId="2" borderId="17" xfId="2" applyFont="1" applyFill="1" applyBorder="1" applyAlignment="1" applyProtection="1">
      <alignment horizontal="center" vertical="center" wrapText="1"/>
      <protection hidden="1"/>
    </xf>
    <xf numFmtId="0" fontId="25" fillId="2" borderId="60" xfId="2" applyFont="1" applyFill="1" applyBorder="1" applyAlignment="1" applyProtection="1">
      <alignment horizontal="center" vertical="center"/>
      <protection hidden="1"/>
    </xf>
    <xf numFmtId="0" fontId="23" fillId="2" borderId="18" xfId="2" applyFont="1" applyFill="1" applyBorder="1" applyAlignment="1" applyProtection="1">
      <alignment horizontal="center" vertical="center"/>
      <protection hidden="1"/>
    </xf>
    <xf numFmtId="0" fontId="23" fillId="2" borderId="21" xfId="2" applyFont="1" applyFill="1" applyBorder="1" applyAlignment="1" applyProtection="1">
      <alignment horizontal="center" vertical="center"/>
      <protection hidden="1"/>
    </xf>
    <xf numFmtId="0" fontId="23" fillId="2" borderId="25" xfId="2" applyFont="1" applyFill="1" applyBorder="1" applyAlignment="1" applyProtection="1">
      <alignment horizontal="center" vertical="center"/>
      <protection hidden="1"/>
    </xf>
    <xf numFmtId="0" fontId="22" fillId="2" borderId="55" xfId="2" applyFont="1" applyFill="1" applyBorder="1" applyAlignment="1" applyProtection="1">
      <alignment horizontal="center" vertical="center"/>
      <protection hidden="1"/>
    </xf>
    <xf numFmtId="0" fontId="23" fillId="7" borderId="35" xfId="2" applyFont="1" applyFill="1" applyBorder="1" applyAlignment="1" applyProtection="1">
      <alignment horizontal="center" vertical="center"/>
      <protection hidden="1"/>
    </xf>
    <xf numFmtId="0" fontId="22" fillId="7" borderId="91" xfId="2" applyFont="1" applyFill="1" applyBorder="1" applyAlignment="1" applyProtection="1">
      <alignment horizontal="center" vertical="center"/>
      <protection hidden="1"/>
    </xf>
    <xf numFmtId="0" fontId="23" fillId="6" borderId="96" xfId="2" applyFont="1" applyFill="1" applyBorder="1" applyAlignment="1" applyProtection="1">
      <alignment horizontal="center" vertical="center"/>
      <protection hidden="1"/>
    </xf>
    <xf numFmtId="0" fontId="23" fillId="6" borderId="81" xfId="2" applyFont="1" applyFill="1" applyBorder="1" applyAlignment="1" applyProtection="1">
      <alignment horizontal="center" vertical="center"/>
      <protection hidden="1"/>
    </xf>
    <xf numFmtId="0" fontId="23" fillId="6" borderId="21" xfId="2" applyFont="1" applyFill="1" applyBorder="1" applyAlignment="1" applyProtection="1">
      <alignment horizontal="center" vertical="center"/>
      <protection hidden="1"/>
    </xf>
    <xf numFmtId="0" fontId="25" fillId="6" borderId="21" xfId="0" applyFont="1" applyFill="1" applyBorder="1" applyAlignment="1" applyProtection="1">
      <alignment horizontal="center" vertical="center"/>
      <protection hidden="1"/>
    </xf>
    <xf numFmtId="0" fontId="22" fillId="6" borderId="118" xfId="2" applyFont="1" applyFill="1" applyBorder="1" applyAlignment="1" applyProtection="1">
      <alignment horizontal="center" vertical="center"/>
      <protection hidden="1"/>
    </xf>
    <xf numFmtId="0" fontId="17" fillId="0" borderId="0" xfId="2" applyFont="1" applyBorder="1" applyAlignment="1" applyProtection="1">
      <alignment vertical="center" wrapText="1"/>
      <protection hidden="1"/>
    </xf>
    <xf numFmtId="0" fontId="17" fillId="0" borderId="0" xfId="2" applyFont="1" applyBorder="1" applyAlignment="1" applyProtection="1">
      <alignment horizontal="center" vertical="center" wrapText="1"/>
      <protection hidden="1"/>
    </xf>
    <xf numFmtId="0" fontId="0" fillId="0" borderId="0" xfId="0" applyAlignment="1" applyProtection="1">
      <alignment horizontal="center" vertical="center"/>
      <protection hidden="1"/>
    </xf>
    <xf numFmtId="0" fontId="12" fillId="0" borderId="0" xfId="0" applyFont="1" applyAlignment="1" applyProtection="1">
      <alignment horizontal="center" vertical="center"/>
      <protection hidden="1"/>
    </xf>
    <xf numFmtId="0" fontId="11" fillId="0" borderId="0" xfId="0" applyFont="1" applyFill="1" applyBorder="1" applyAlignment="1" applyProtection="1">
      <alignment horizontal="center" vertical="center"/>
      <protection hidden="1"/>
    </xf>
    <xf numFmtId="38" fontId="11" fillId="0" borderId="0" xfId="1" applyFont="1" applyFill="1" applyBorder="1" applyAlignment="1" applyProtection="1">
      <alignment horizontal="center" vertical="center"/>
      <protection hidden="1"/>
    </xf>
    <xf numFmtId="38" fontId="11" fillId="0" borderId="0" xfId="1" applyFont="1" applyFill="1" applyBorder="1" applyProtection="1">
      <alignment vertical="center"/>
      <protection hidden="1"/>
    </xf>
    <xf numFmtId="0" fontId="11" fillId="0" borderId="0" xfId="0" applyFont="1" applyProtection="1">
      <alignment vertical="center"/>
      <protection hidden="1"/>
    </xf>
    <xf numFmtId="0" fontId="11" fillId="0" borderId="0" xfId="0" applyFont="1" applyAlignment="1" applyProtection="1">
      <alignment horizontal="center" vertical="center"/>
      <protection hidden="1"/>
    </xf>
    <xf numFmtId="0" fontId="25" fillId="2" borderId="32" xfId="0" applyFont="1" applyFill="1" applyBorder="1" applyAlignment="1" applyProtection="1">
      <alignment horizontal="center" vertical="center"/>
      <protection hidden="1"/>
    </xf>
    <xf numFmtId="14" fontId="47" fillId="0" borderId="52" xfId="0" applyNumberFormat="1" applyFont="1" applyBorder="1" applyAlignment="1" applyProtection="1">
      <alignment horizontal="center" vertical="center"/>
      <protection hidden="1"/>
    </xf>
    <xf numFmtId="0" fontId="26" fillId="0" borderId="4" xfId="0" applyFont="1" applyBorder="1" applyAlignment="1" applyProtection="1">
      <alignment horizontal="center" vertical="center"/>
      <protection hidden="1"/>
    </xf>
    <xf numFmtId="14" fontId="47" fillId="0" borderId="3" xfId="0" applyNumberFormat="1" applyFont="1" applyBorder="1" applyAlignment="1" applyProtection="1">
      <alignment horizontal="center" vertical="center"/>
      <protection hidden="1"/>
    </xf>
    <xf numFmtId="0" fontId="9" fillId="0" borderId="0" xfId="0" applyFont="1" applyAlignment="1" applyProtection="1">
      <alignment horizontal="center" vertical="center"/>
      <protection hidden="1"/>
    </xf>
    <xf numFmtId="14" fontId="26" fillId="0" borderId="0" xfId="0" applyNumberFormat="1" applyFont="1" applyAlignment="1" applyProtection="1">
      <alignment horizontal="center" vertical="center"/>
      <protection hidden="1"/>
    </xf>
    <xf numFmtId="0" fontId="26" fillId="0" borderId="0" xfId="0" applyFont="1" applyProtection="1">
      <alignment vertical="center"/>
      <protection hidden="1"/>
    </xf>
    <xf numFmtId="0" fontId="23" fillId="2" borderId="57" xfId="0" applyFont="1" applyFill="1" applyBorder="1" applyAlignment="1" applyProtection="1">
      <alignment horizontal="center" vertical="center"/>
      <protection hidden="1"/>
    </xf>
    <xf numFmtId="0" fontId="23" fillId="2" borderId="52" xfId="0" applyFont="1" applyFill="1" applyBorder="1" applyAlignment="1" applyProtection="1">
      <alignment horizontal="center" vertical="center"/>
      <protection hidden="1"/>
    </xf>
    <xf numFmtId="0" fontId="23" fillId="2" borderId="1" xfId="0" applyFont="1" applyFill="1" applyBorder="1" applyAlignment="1" applyProtection="1">
      <alignment horizontal="center" vertical="center"/>
      <protection hidden="1"/>
    </xf>
    <xf numFmtId="0" fontId="23" fillId="2" borderId="58" xfId="0" applyFont="1" applyFill="1" applyBorder="1" applyAlignment="1" applyProtection="1">
      <alignment horizontal="center" vertical="center"/>
      <protection hidden="1"/>
    </xf>
    <xf numFmtId="0" fontId="8" fillId="0" borderId="0" xfId="0" applyFont="1" applyAlignment="1" applyProtection="1">
      <alignment horizontal="center" vertical="center"/>
      <protection hidden="1"/>
    </xf>
    <xf numFmtId="0" fontId="31" fillId="2" borderId="22" xfId="0" applyFont="1" applyFill="1" applyBorder="1" applyAlignment="1" applyProtection="1">
      <alignment horizontal="center" vertical="center"/>
      <protection hidden="1"/>
    </xf>
    <xf numFmtId="14" fontId="47" fillId="0" borderId="50" xfId="0" applyNumberFormat="1" applyFont="1" applyBorder="1" applyAlignment="1" applyProtection="1">
      <alignment horizontal="right" vertical="center"/>
      <protection hidden="1"/>
    </xf>
    <xf numFmtId="0" fontId="31" fillId="2" borderId="53" xfId="0" applyFont="1" applyFill="1" applyBorder="1" applyAlignment="1" applyProtection="1">
      <alignment horizontal="center" vertical="center"/>
      <protection hidden="1"/>
    </xf>
    <xf numFmtId="14" fontId="47" fillId="0" borderId="51" xfId="0" applyNumberFormat="1" applyFont="1" applyBorder="1" applyAlignment="1" applyProtection="1">
      <alignment horizontal="right" vertical="center"/>
      <protection hidden="1"/>
    </xf>
    <xf numFmtId="0" fontId="31" fillId="2" borderId="19" xfId="0" applyFont="1" applyFill="1" applyBorder="1" applyAlignment="1" applyProtection="1">
      <alignment horizontal="center" vertical="center"/>
      <protection hidden="1"/>
    </xf>
    <xf numFmtId="14" fontId="9" fillId="0" borderId="46" xfId="0" applyNumberFormat="1" applyFont="1" applyBorder="1" applyAlignment="1" applyProtection="1">
      <alignment horizontal="right" vertical="center"/>
      <protection hidden="1"/>
    </xf>
    <xf numFmtId="14" fontId="47" fillId="0" borderId="46" xfId="0" applyNumberFormat="1" applyFont="1" applyBorder="1" applyAlignment="1" applyProtection="1">
      <alignment horizontal="right" vertical="center"/>
      <protection hidden="1"/>
    </xf>
    <xf numFmtId="14" fontId="9" fillId="0" borderId="50" xfId="0" applyNumberFormat="1" applyFont="1" applyBorder="1" applyAlignment="1" applyProtection="1">
      <alignment horizontal="right" vertical="center"/>
      <protection hidden="1"/>
    </xf>
    <xf numFmtId="14" fontId="9" fillId="0" borderId="51" xfId="0" applyNumberFormat="1" applyFont="1" applyBorder="1" applyAlignment="1" applyProtection="1">
      <alignment horizontal="right" vertical="center"/>
      <protection hidden="1"/>
    </xf>
    <xf numFmtId="0" fontId="9" fillId="0" borderId="0" xfId="0" applyFont="1" applyAlignment="1" applyProtection="1">
      <alignment horizontal="center" vertical="center" shrinkToFit="1"/>
      <protection hidden="1"/>
    </xf>
    <xf numFmtId="0" fontId="9" fillId="0" borderId="0" xfId="0" applyFont="1" applyAlignment="1" applyProtection="1">
      <alignment vertical="center" shrinkToFit="1"/>
      <protection hidden="1"/>
    </xf>
    <xf numFmtId="38" fontId="26" fillId="0" borderId="0" xfId="1" applyFont="1" applyAlignment="1" applyProtection="1">
      <alignment vertical="center" shrinkToFit="1"/>
      <protection hidden="1"/>
    </xf>
    <xf numFmtId="0" fontId="28" fillId="0" borderId="0" xfId="0" applyFont="1" applyProtection="1">
      <alignment vertical="center"/>
      <protection hidden="1"/>
    </xf>
    <xf numFmtId="0" fontId="26" fillId="0" borderId="0" xfId="0" applyFont="1" applyAlignment="1" applyProtection="1">
      <alignment vertical="center" shrinkToFit="1"/>
      <protection hidden="1"/>
    </xf>
    <xf numFmtId="0" fontId="28" fillId="2" borderId="6" xfId="0" applyFont="1" applyFill="1" applyBorder="1" applyAlignment="1" applyProtection="1">
      <alignment horizontal="center" vertical="center"/>
      <protection hidden="1"/>
    </xf>
    <xf numFmtId="0" fontId="28" fillId="2" borderId="8" xfId="0" applyFont="1" applyFill="1" applyBorder="1" applyAlignment="1" applyProtection="1">
      <alignment horizontal="center" vertical="center"/>
      <protection hidden="1"/>
    </xf>
    <xf numFmtId="0" fontId="9" fillId="0" borderId="0" xfId="0" applyFont="1" applyProtection="1">
      <alignment vertical="center"/>
      <protection hidden="1"/>
    </xf>
    <xf numFmtId="0" fontId="28" fillId="2" borderId="10" xfId="0" applyFont="1" applyFill="1" applyBorder="1" applyAlignment="1" applyProtection="1">
      <alignment horizontal="center" vertical="center"/>
      <protection hidden="1"/>
    </xf>
    <xf numFmtId="0" fontId="28" fillId="2" borderId="14" xfId="0" applyFont="1" applyFill="1" applyBorder="1" applyAlignment="1" applyProtection="1">
      <alignment horizontal="center" vertical="center"/>
      <protection hidden="1"/>
    </xf>
    <xf numFmtId="0" fontId="28" fillId="7" borderId="32" xfId="0" applyFont="1" applyFill="1" applyBorder="1" applyAlignment="1" applyProtection="1">
      <alignment horizontal="center" vertical="center"/>
      <protection hidden="1"/>
    </xf>
    <xf numFmtId="0" fontId="13" fillId="7" borderId="57" xfId="0" applyFont="1" applyFill="1" applyBorder="1" applyAlignment="1" applyProtection="1">
      <alignment horizontal="center" vertical="center"/>
      <protection hidden="1"/>
    </xf>
    <xf numFmtId="0" fontId="13" fillId="7" borderId="52" xfId="0" applyFont="1" applyFill="1" applyBorder="1" applyAlignment="1" applyProtection="1">
      <alignment horizontal="center" vertical="center"/>
      <protection hidden="1"/>
    </xf>
    <xf numFmtId="0" fontId="13" fillId="7" borderId="1" xfId="0" applyFont="1" applyFill="1" applyBorder="1" applyAlignment="1" applyProtection="1">
      <alignment horizontal="center" vertical="center"/>
      <protection hidden="1"/>
    </xf>
    <xf numFmtId="0" fontId="13" fillId="7" borderId="58" xfId="0" applyFont="1" applyFill="1" applyBorder="1" applyAlignment="1" applyProtection="1">
      <alignment horizontal="center" vertical="center"/>
      <protection hidden="1"/>
    </xf>
    <xf numFmtId="0" fontId="31" fillId="7" borderId="75" xfId="0" applyFont="1" applyFill="1" applyBorder="1" applyAlignment="1" applyProtection="1">
      <alignment horizontal="center" vertical="center"/>
      <protection hidden="1"/>
    </xf>
    <xf numFmtId="14" fontId="9" fillId="0" borderId="97" xfId="0" applyNumberFormat="1" applyFont="1" applyBorder="1" applyAlignment="1" applyProtection="1">
      <alignment horizontal="right" vertical="center"/>
      <protection hidden="1"/>
    </xf>
    <xf numFmtId="0" fontId="31" fillId="7" borderId="22" xfId="0" applyFont="1" applyFill="1" applyBorder="1" applyAlignment="1" applyProtection="1">
      <alignment horizontal="center" vertical="center"/>
      <protection hidden="1"/>
    </xf>
    <xf numFmtId="0" fontId="31" fillId="7" borderId="53" xfId="0" applyFont="1" applyFill="1" applyBorder="1" applyAlignment="1" applyProtection="1">
      <alignment horizontal="center" vertical="center"/>
      <protection hidden="1"/>
    </xf>
    <xf numFmtId="0" fontId="28" fillId="7" borderId="6" xfId="0" applyFont="1" applyFill="1" applyBorder="1" applyAlignment="1" applyProtection="1">
      <alignment horizontal="center" vertical="center"/>
      <protection hidden="1"/>
    </xf>
    <xf numFmtId="0" fontId="28" fillId="7" borderId="14" xfId="0" applyFont="1" applyFill="1" applyBorder="1" applyAlignment="1" applyProtection="1">
      <alignment horizontal="center" vertical="center"/>
      <protection hidden="1"/>
    </xf>
    <xf numFmtId="14" fontId="44" fillId="6" borderId="2" xfId="0" applyNumberFormat="1" applyFont="1" applyFill="1" applyBorder="1" applyAlignment="1" applyProtection="1">
      <alignment vertical="center"/>
      <protection hidden="1"/>
    </xf>
    <xf numFmtId="14" fontId="9" fillId="0" borderId="52" xfId="0" applyNumberFormat="1" applyFont="1" applyBorder="1" applyAlignment="1" applyProtection="1">
      <alignment horizontal="center" vertical="center"/>
      <protection hidden="1"/>
    </xf>
    <xf numFmtId="14" fontId="35" fillId="0" borderId="4" xfId="0" applyNumberFormat="1" applyFont="1" applyBorder="1" applyAlignment="1" applyProtection="1">
      <alignment horizontal="center" vertical="center"/>
      <protection hidden="1"/>
    </xf>
    <xf numFmtId="0" fontId="13" fillId="6" borderId="57" xfId="0" applyFont="1" applyFill="1" applyBorder="1" applyAlignment="1" applyProtection="1">
      <alignment horizontal="center" vertical="center"/>
      <protection hidden="1"/>
    </xf>
    <xf numFmtId="0" fontId="13" fillId="6" borderId="52" xfId="0" applyFont="1" applyFill="1" applyBorder="1" applyAlignment="1" applyProtection="1">
      <alignment horizontal="center" vertical="center"/>
      <protection hidden="1"/>
    </xf>
    <xf numFmtId="0" fontId="13" fillId="6" borderId="1" xfId="0" applyFont="1" applyFill="1" applyBorder="1" applyAlignment="1" applyProtection="1">
      <alignment horizontal="center" vertical="center"/>
      <protection hidden="1"/>
    </xf>
    <xf numFmtId="0" fontId="13" fillId="6" borderId="58" xfId="0" applyFont="1" applyFill="1" applyBorder="1" applyAlignment="1" applyProtection="1">
      <alignment horizontal="center" vertical="center"/>
      <protection hidden="1"/>
    </xf>
    <xf numFmtId="0" fontId="31" fillId="6" borderId="19" xfId="0" applyFont="1" applyFill="1" applyBorder="1" applyAlignment="1" applyProtection="1">
      <alignment horizontal="center" vertical="center"/>
      <protection hidden="1"/>
    </xf>
    <xf numFmtId="0" fontId="31" fillId="6" borderId="22" xfId="0" applyFont="1" applyFill="1" applyBorder="1" applyAlignment="1" applyProtection="1">
      <alignment horizontal="center" vertical="center"/>
      <protection hidden="1"/>
    </xf>
    <xf numFmtId="0" fontId="31" fillId="6" borderId="53" xfId="0" applyFont="1" applyFill="1" applyBorder="1" applyAlignment="1" applyProtection="1">
      <alignment horizontal="center" vertical="center"/>
      <protection hidden="1"/>
    </xf>
    <xf numFmtId="0" fontId="28" fillId="6" borderId="6" xfId="0" applyFont="1" applyFill="1" applyBorder="1" applyAlignment="1" applyProtection="1">
      <alignment horizontal="center" vertical="center"/>
      <protection hidden="1"/>
    </xf>
    <xf numFmtId="0" fontId="28" fillId="6" borderId="15" xfId="0" applyFont="1" applyFill="1" applyBorder="1" applyAlignment="1" applyProtection="1">
      <alignment horizontal="center" vertical="center"/>
      <protection hidden="1"/>
    </xf>
    <xf numFmtId="0" fontId="28" fillId="6" borderId="8" xfId="0" applyFont="1" applyFill="1" applyBorder="1" applyAlignment="1" applyProtection="1">
      <alignment horizontal="center" vertical="center"/>
      <protection hidden="1"/>
    </xf>
    <xf numFmtId="0" fontId="28" fillId="6" borderId="10" xfId="0" applyFont="1" applyFill="1" applyBorder="1" applyAlignment="1" applyProtection="1">
      <alignment horizontal="center" vertical="center"/>
      <protection hidden="1"/>
    </xf>
    <xf numFmtId="0" fontId="28" fillId="6" borderId="14" xfId="0" applyFont="1" applyFill="1" applyBorder="1" applyAlignment="1" applyProtection="1">
      <alignment horizontal="center" vertical="center"/>
      <protection hidden="1"/>
    </xf>
    <xf numFmtId="0" fontId="45" fillId="0" borderId="44" xfId="0" applyFont="1" applyBorder="1" applyAlignment="1" applyProtection="1">
      <alignment horizontal="left" vertical="top" wrapText="1"/>
      <protection hidden="1"/>
    </xf>
    <xf numFmtId="0" fontId="45" fillId="0" borderId="47" xfId="0" applyFont="1" applyBorder="1" applyAlignment="1" applyProtection="1">
      <alignment horizontal="left" vertical="top" wrapText="1"/>
      <protection hidden="1"/>
    </xf>
    <xf numFmtId="0" fontId="45" fillId="0" borderId="43" xfId="0" applyFont="1" applyBorder="1" applyAlignment="1" applyProtection="1">
      <alignment horizontal="left" vertical="top" wrapText="1"/>
      <protection hidden="1"/>
    </xf>
    <xf numFmtId="0" fontId="45" fillId="0" borderId="49" xfId="0" applyFont="1" applyBorder="1" applyAlignment="1" applyProtection="1">
      <alignment horizontal="left" vertical="top" wrapText="1"/>
      <protection hidden="1"/>
    </xf>
    <xf numFmtId="0" fontId="45" fillId="0" borderId="0" xfId="0" applyFont="1" applyBorder="1" applyAlignment="1" applyProtection="1">
      <alignment horizontal="left" vertical="top" wrapText="1"/>
      <protection hidden="1"/>
    </xf>
    <xf numFmtId="0" fontId="45" fillId="0" borderId="48" xfId="0" applyFont="1" applyBorder="1" applyAlignment="1" applyProtection="1">
      <alignment horizontal="left" vertical="top" wrapText="1"/>
      <protection hidden="1"/>
    </xf>
    <xf numFmtId="0" fontId="45" fillId="0" borderId="17" xfId="0" applyFont="1" applyBorder="1" applyAlignment="1" applyProtection="1">
      <alignment horizontal="left" vertical="top" wrapText="1"/>
      <protection hidden="1"/>
    </xf>
    <xf numFmtId="0" fontId="45" fillId="0" borderId="42" xfId="0" applyFont="1" applyBorder="1" applyAlignment="1" applyProtection="1">
      <alignment horizontal="left" vertical="top" wrapText="1"/>
      <protection hidden="1"/>
    </xf>
    <xf numFmtId="0" fontId="45" fillId="0" borderId="45" xfId="0" applyFont="1" applyBorder="1" applyAlignment="1" applyProtection="1">
      <alignment horizontal="left" vertical="top" wrapText="1"/>
      <protection hidden="1"/>
    </xf>
    <xf numFmtId="0" fontId="7" fillId="0" borderId="0" xfId="0" applyFont="1" applyAlignment="1" applyProtection="1">
      <alignment horizontal="left" vertical="center"/>
      <protection hidden="1"/>
    </xf>
    <xf numFmtId="0" fontId="14" fillId="0" borderId="0" xfId="0" applyFont="1" applyAlignment="1" applyProtection="1">
      <alignment horizontal="left" vertical="center"/>
      <protection hidden="1"/>
    </xf>
    <xf numFmtId="0" fontId="15" fillId="0" borderId="0" xfId="0" applyFont="1" applyAlignment="1" applyProtection="1">
      <alignment horizontal="center" vertical="center"/>
      <protection hidden="1"/>
    </xf>
    <xf numFmtId="0" fontId="14" fillId="0" borderId="0" xfId="0" applyFont="1" applyBorder="1" applyAlignment="1" applyProtection="1">
      <alignment horizontal="left" vertical="center"/>
      <protection hidden="1"/>
    </xf>
    <xf numFmtId="0" fontId="13" fillId="2" borderId="107" xfId="0" applyFont="1" applyFill="1" applyBorder="1" applyAlignment="1" applyProtection="1">
      <alignment horizontal="center" vertical="center"/>
      <protection hidden="1"/>
    </xf>
    <xf numFmtId="0" fontId="13" fillId="2" borderId="54" xfId="0" applyFont="1" applyFill="1" applyBorder="1" applyAlignment="1" applyProtection="1">
      <alignment horizontal="center" vertical="center"/>
      <protection hidden="1"/>
    </xf>
    <xf numFmtId="0" fontId="13" fillId="2" borderId="106" xfId="0" applyFont="1" applyFill="1" applyBorder="1" applyAlignment="1" applyProtection="1">
      <alignment horizontal="center" vertical="center"/>
      <protection hidden="1"/>
    </xf>
    <xf numFmtId="0" fontId="13" fillId="0" borderId="107" xfId="0" applyFont="1" applyFill="1" applyBorder="1" applyAlignment="1" applyProtection="1">
      <alignment horizontal="center" vertical="center"/>
      <protection hidden="1"/>
    </xf>
    <xf numFmtId="0" fontId="7" fillId="0" borderId="42" xfId="0" applyFont="1" applyBorder="1" applyAlignment="1" applyProtection="1">
      <alignment horizontal="left" vertical="center"/>
      <protection hidden="1"/>
    </xf>
    <xf numFmtId="0" fontId="9" fillId="9" borderId="81" xfId="0" applyFont="1" applyFill="1" applyBorder="1" applyAlignment="1" applyProtection="1">
      <alignment horizontal="center" vertical="center" wrapText="1"/>
      <protection hidden="1"/>
    </xf>
    <xf numFmtId="0" fontId="9" fillId="9" borderId="104" xfId="0" applyFont="1" applyFill="1" applyBorder="1" applyAlignment="1" applyProtection="1">
      <alignment horizontal="center" vertical="center" wrapText="1"/>
      <protection hidden="1"/>
    </xf>
    <xf numFmtId="0" fontId="9" fillId="9" borderId="102" xfId="0" applyFont="1" applyFill="1" applyBorder="1" applyAlignment="1" applyProtection="1">
      <alignment horizontal="center" vertical="center" wrapText="1"/>
      <protection hidden="1"/>
    </xf>
    <xf numFmtId="0" fontId="13" fillId="2" borderId="81" xfId="0" applyFont="1" applyFill="1" applyBorder="1" applyAlignment="1" applyProtection="1">
      <alignment horizontal="center" vertical="center"/>
      <protection hidden="1"/>
    </xf>
    <xf numFmtId="0" fontId="46" fillId="0" borderId="69" xfId="0" applyFont="1" applyBorder="1" applyAlignment="1" applyProtection="1">
      <alignment horizontal="left" vertical="center" shrinkToFit="1"/>
      <protection hidden="1"/>
    </xf>
    <xf numFmtId="0" fontId="46" fillId="0" borderId="120" xfId="0" applyFont="1" applyBorder="1" applyAlignment="1" applyProtection="1">
      <alignment horizontal="left" vertical="center" shrinkToFit="1"/>
      <protection hidden="1"/>
    </xf>
    <xf numFmtId="0" fontId="46" fillId="0" borderId="107" xfId="0" applyFont="1" applyBorder="1" applyAlignment="1" applyProtection="1">
      <alignment horizontal="left" vertical="center" shrinkToFit="1"/>
      <protection hidden="1"/>
    </xf>
    <xf numFmtId="0" fontId="9" fillId="0" borderId="54" xfId="0" applyFont="1" applyBorder="1" applyAlignment="1" applyProtection="1">
      <alignment horizontal="left" vertical="center" shrinkToFit="1"/>
      <protection hidden="1"/>
    </xf>
    <xf numFmtId="0" fontId="9" fillId="0" borderId="42" xfId="0" applyFont="1" applyBorder="1" applyAlignment="1" applyProtection="1">
      <alignment horizontal="left" vertical="center" shrinkToFit="1"/>
      <protection hidden="1"/>
    </xf>
    <xf numFmtId="0" fontId="9" fillId="0" borderId="45" xfId="0" applyFont="1" applyBorder="1" applyAlignment="1" applyProtection="1">
      <alignment horizontal="left" vertical="center" shrinkToFit="1"/>
      <protection hidden="1"/>
    </xf>
    <xf numFmtId="3" fontId="9" fillId="0" borderId="114" xfId="0" applyNumberFormat="1" applyFont="1" applyFill="1" applyBorder="1" applyAlignment="1" applyProtection="1">
      <alignment horizontal="center" vertical="center"/>
      <protection hidden="1"/>
    </xf>
    <xf numFmtId="3" fontId="9" fillId="0" borderId="115" xfId="0" applyNumberFormat="1" applyFont="1" applyFill="1" applyBorder="1" applyAlignment="1" applyProtection="1">
      <alignment horizontal="center" vertical="center"/>
      <protection hidden="1"/>
    </xf>
    <xf numFmtId="0" fontId="13" fillId="2" borderId="108" xfId="0" applyFont="1" applyFill="1" applyBorder="1" applyAlignment="1" applyProtection="1">
      <alignment horizontal="center" vertical="center"/>
      <protection hidden="1"/>
    </xf>
    <xf numFmtId="0" fontId="13" fillId="2" borderId="109" xfId="0" applyFont="1" applyFill="1" applyBorder="1" applyAlignment="1" applyProtection="1">
      <alignment horizontal="center" vertical="center"/>
      <protection hidden="1"/>
    </xf>
    <xf numFmtId="177" fontId="35" fillId="0" borderId="108" xfId="0" applyNumberFormat="1" applyFont="1" applyBorder="1" applyAlignment="1" applyProtection="1">
      <alignment horizontal="center" vertical="center"/>
      <protection hidden="1"/>
    </xf>
    <xf numFmtId="177" fontId="35" fillId="0" borderId="110" xfId="0" applyNumberFormat="1" applyFont="1" applyBorder="1" applyAlignment="1" applyProtection="1">
      <alignment horizontal="center" vertical="center"/>
      <protection hidden="1"/>
    </xf>
    <xf numFmtId="177" fontId="35" fillId="0" borderId="109" xfId="0" applyNumberFormat="1" applyFont="1" applyBorder="1" applyAlignment="1" applyProtection="1">
      <alignment horizontal="center" vertical="center"/>
      <protection hidden="1"/>
    </xf>
    <xf numFmtId="0" fontId="35" fillId="0" borderId="107" xfId="0" applyFont="1" applyBorder="1" applyAlignment="1" applyProtection="1">
      <alignment horizontal="left" vertical="center" shrinkToFit="1"/>
      <protection hidden="1"/>
    </xf>
    <xf numFmtId="0" fontId="35" fillId="0" borderId="104" xfId="0" applyFont="1" applyBorder="1" applyAlignment="1" applyProtection="1">
      <alignment horizontal="left" vertical="center" shrinkToFit="1"/>
      <protection hidden="1"/>
    </xf>
    <xf numFmtId="0" fontId="35" fillId="0" borderId="0" xfId="0" applyFont="1" applyBorder="1" applyAlignment="1" applyProtection="1">
      <alignment horizontal="left" vertical="center" shrinkToFit="1"/>
      <protection hidden="1"/>
    </xf>
    <xf numFmtId="0" fontId="9" fillId="7" borderId="81" xfId="0" applyFont="1" applyFill="1" applyBorder="1" applyAlignment="1" applyProtection="1">
      <alignment horizontal="center" vertical="center" wrapText="1"/>
      <protection hidden="1"/>
    </xf>
    <xf numFmtId="0" fontId="9" fillId="7" borderId="102" xfId="0" applyFont="1" applyFill="1" applyBorder="1" applyAlignment="1" applyProtection="1">
      <alignment horizontal="center" vertical="center" wrapText="1"/>
      <protection hidden="1"/>
    </xf>
    <xf numFmtId="0" fontId="49" fillId="0" borderId="56" xfId="0" applyFont="1" applyBorder="1" applyAlignment="1" applyProtection="1">
      <alignment horizontal="left" vertical="center"/>
      <protection hidden="1"/>
    </xf>
    <xf numFmtId="0" fontId="49" fillId="0" borderId="62" xfId="0" applyFont="1" applyBorder="1" applyAlignment="1" applyProtection="1">
      <alignment horizontal="left" vertical="center"/>
      <protection hidden="1"/>
    </xf>
    <xf numFmtId="0" fontId="49" fillId="0" borderId="50" xfId="0" applyFont="1" applyBorder="1" applyAlignment="1" applyProtection="1">
      <alignment horizontal="left" vertical="center"/>
      <protection hidden="1"/>
    </xf>
    <xf numFmtId="0" fontId="49" fillId="0" borderId="56" xfId="0" applyFont="1" applyBorder="1" applyProtection="1">
      <alignment vertical="center"/>
      <protection hidden="1"/>
    </xf>
    <xf numFmtId="0" fontId="49" fillId="0" borderId="62" xfId="0" applyFont="1" applyBorder="1" applyProtection="1">
      <alignment vertical="center"/>
      <protection hidden="1"/>
    </xf>
    <xf numFmtId="0" fontId="49" fillId="0" borderId="50" xfId="0" applyFont="1" applyBorder="1" applyProtection="1">
      <alignment vertical="center"/>
      <protection hidden="1"/>
    </xf>
    <xf numFmtId="0" fontId="47" fillId="0" borderId="54" xfId="0" applyFont="1" applyBorder="1" applyAlignment="1" applyProtection="1">
      <alignment horizontal="left" vertical="center" shrinkToFit="1"/>
      <protection hidden="1"/>
    </xf>
    <xf numFmtId="0" fontId="47" fillId="0" borderId="42" xfId="0" applyFont="1" applyBorder="1" applyAlignment="1" applyProtection="1">
      <alignment horizontal="left" vertical="center" shrinkToFit="1"/>
      <protection hidden="1"/>
    </xf>
    <xf numFmtId="0" fontId="47" fillId="0" borderId="45" xfId="0" applyFont="1" applyBorder="1" applyAlignment="1" applyProtection="1">
      <alignment horizontal="left" vertical="center" shrinkToFit="1"/>
      <protection hidden="1"/>
    </xf>
    <xf numFmtId="0" fontId="46" fillId="0" borderId="56" xfId="0" applyFont="1" applyBorder="1" applyAlignment="1" applyProtection="1">
      <alignment horizontal="left" vertical="center" shrinkToFit="1"/>
      <protection hidden="1"/>
    </xf>
    <xf numFmtId="0" fontId="46" fillId="0" borderId="62" xfId="0" applyFont="1" applyBorder="1" applyAlignment="1" applyProtection="1">
      <alignment horizontal="left" vertical="center" shrinkToFit="1"/>
      <protection hidden="1"/>
    </xf>
    <xf numFmtId="0" fontId="49" fillId="0" borderId="107" xfId="0" applyFont="1" applyFill="1" applyBorder="1" applyAlignment="1" applyProtection="1">
      <alignment horizontal="left" vertical="center"/>
      <protection hidden="1"/>
    </xf>
    <xf numFmtId="0" fontId="13" fillId="0" borderId="107" xfId="0" applyFont="1" applyBorder="1" applyAlignment="1">
      <alignment horizontal="center" vertical="center"/>
    </xf>
    <xf numFmtId="0" fontId="9" fillId="0" borderId="54" xfId="0" applyFont="1" applyBorder="1" applyAlignment="1" applyProtection="1">
      <alignment horizontal="left" vertical="center" shrinkToFit="1"/>
      <protection locked="0"/>
    </xf>
    <xf numFmtId="0" fontId="9" fillId="0" borderId="42" xfId="0" applyFont="1" applyBorder="1" applyAlignment="1" applyProtection="1">
      <alignment horizontal="left" vertical="center" shrinkToFit="1"/>
      <protection locked="0"/>
    </xf>
    <xf numFmtId="0" fontId="9" fillId="0" borderId="45" xfId="0" applyFont="1" applyBorder="1" applyAlignment="1" applyProtection="1">
      <alignment horizontal="left" vertical="center" shrinkToFit="1"/>
      <protection locked="0"/>
    </xf>
    <xf numFmtId="0" fontId="9" fillId="7" borderId="81" xfId="0" applyFont="1" applyFill="1" applyBorder="1" applyAlignment="1" applyProtection="1">
      <alignment horizontal="center" vertical="center" wrapText="1"/>
      <protection locked="0"/>
    </xf>
    <xf numFmtId="0" fontId="9" fillId="7" borderId="102" xfId="0" applyFont="1" applyFill="1" applyBorder="1" applyAlignment="1" applyProtection="1">
      <alignment horizontal="center" vertical="center" wrapText="1"/>
      <protection locked="0"/>
    </xf>
    <xf numFmtId="0" fontId="13" fillId="2" borderId="81" xfId="0" applyFont="1" applyFill="1" applyBorder="1" applyAlignment="1">
      <alignment horizontal="center" vertical="center"/>
    </xf>
    <xf numFmtId="0" fontId="35" fillId="0" borderId="104" xfId="0" applyFont="1" applyBorder="1" applyAlignment="1" applyProtection="1">
      <alignment horizontal="left" vertical="center" shrinkToFit="1"/>
      <protection locked="0"/>
    </xf>
    <xf numFmtId="0" fontId="35" fillId="0" borderId="0" xfId="0" applyFont="1" applyAlignment="1" applyProtection="1">
      <alignment horizontal="left" vertical="center" shrinkToFit="1"/>
      <protection locked="0"/>
    </xf>
    <xf numFmtId="0" fontId="13" fillId="2" borderId="107" xfId="0" applyFont="1" applyFill="1" applyBorder="1" applyAlignment="1">
      <alignment horizontal="center" vertical="center"/>
    </xf>
    <xf numFmtId="0" fontId="35" fillId="0" borderId="107" xfId="0" applyFont="1" applyBorder="1" applyAlignment="1" applyProtection="1">
      <alignment horizontal="left" vertical="center" shrinkToFit="1"/>
      <protection locked="0"/>
    </xf>
    <xf numFmtId="0" fontId="13" fillId="2" borderId="108" xfId="0" applyFont="1" applyFill="1" applyBorder="1" applyAlignment="1">
      <alignment horizontal="center" vertical="center"/>
    </xf>
    <xf numFmtId="0" fontId="13" fillId="2" borderId="109" xfId="0" applyFont="1" applyFill="1" applyBorder="1" applyAlignment="1">
      <alignment horizontal="center" vertical="center"/>
    </xf>
    <xf numFmtId="177" fontId="35" fillId="0" borderId="108" xfId="0" applyNumberFormat="1" applyFont="1" applyBorder="1" applyAlignment="1" applyProtection="1">
      <alignment horizontal="center" vertical="center"/>
      <protection locked="0"/>
    </xf>
    <xf numFmtId="177" fontId="35" fillId="0" borderId="110" xfId="0" applyNumberFormat="1" applyFont="1" applyBorder="1" applyAlignment="1" applyProtection="1">
      <alignment horizontal="center" vertical="center"/>
      <protection locked="0"/>
    </xf>
    <xf numFmtId="177" fontId="35" fillId="0" borderId="109" xfId="0" applyNumberFormat="1" applyFont="1" applyBorder="1" applyAlignment="1" applyProtection="1">
      <alignment horizontal="center" vertical="center"/>
      <protection locked="0"/>
    </xf>
    <xf numFmtId="0" fontId="13" fillId="2" borderId="54" xfId="0" applyFont="1" applyFill="1" applyBorder="1" applyAlignment="1">
      <alignment horizontal="center" vertical="center"/>
    </xf>
    <xf numFmtId="0" fontId="13" fillId="2" borderId="106" xfId="0" applyFont="1" applyFill="1" applyBorder="1" applyAlignment="1">
      <alignment horizontal="center" vertical="center"/>
    </xf>
    <xf numFmtId="3" fontId="9" fillId="0" borderId="114" xfId="0" applyNumberFormat="1" applyFont="1" applyBorder="1" applyAlignment="1" applyProtection="1">
      <alignment horizontal="center" vertical="center"/>
      <protection locked="0"/>
    </xf>
    <xf numFmtId="3" fontId="9" fillId="0" borderId="115" xfId="0" applyNumberFormat="1" applyFont="1" applyBorder="1" applyAlignment="1" applyProtection="1">
      <alignment horizontal="center" vertical="center"/>
      <protection locked="0"/>
    </xf>
    <xf numFmtId="0" fontId="9" fillId="9" borderId="81" xfId="0" applyFont="1" applyFill="1" applyBorder="1" applyAlignment="1" applyProtection="1">
      <alignment horizontal="center" vertical="center" wrapText="1"/>
      <protection locked="0"/>
    </xf>
    <xf numFmtId="0" fontId="9" fillId="9" borderId="102" xfId="0" applyFont="1" applyFill="1" applyBorder="1" applyAlignment="1" applyProtection="1">
      <alignment horizontal="center" vertical="center" wrapText="1"/>
      <protection locked="0"/>
    </xf>
    <xf numFmtId="0" fontId="7" fillId="0" borderId="42" xfId="0" applyFont="1" applyBorder="1" applyAlignment="1">
      <alignment horizontal="left" vertical="center"/>
    </xf>
    <xf numFmtId="0" fontId="9" fillId="9" borderId="104" xfId="0" applyFont="1" applyFill="1" applyBorder="1" applyAlignment="1" applyProtection="1">
      <alignment horizontal="center" vertical="center" wrapText="1"/>
      <protection locked="0"/>
    </xf>
    <xf numFmtId="0" fontId="7" fillId="0" borderId="0" xfId="0" applyFont="1" applyFill="1" applyBorder="1" applyAlignment="1" applyProtection="1">
      <alignment horizontal="left"/>
      <protection hidden="1"/>
    </xf>
    <xf numFmtId="0" fontId="28" fillId="7" borderId="70" xfId="0" applyFont="1" applyFill="1" applyBorder="1" applyAlignment="1" applyProtection="1">
      <alignment horizontal="center" vertical="center" textRotation="255"/>
      <protection hidden="1"/>
    </xf>
    <xf numFmtId="0" fontId="28" fillId="7" borderId="72" xfId="0" applyFont="1" applyFill="1" applyBorder="1" applyAlignment="1" applyProtection="1">
      <alignment horizontal="center" vertical="center" textRotation="255"/>
      <protection hidden="1"/>
    </xf>
    <xf numFmtId="0" fontId="28" fillId="7" borderId="73" xfId="0" applyFont="1" applyFill="1" applyBorder="1" applyAlignment="1" applyProtection="1">
      <alignment horizontal="center" vertical="center" textRotation="255"/>
      <protection hidden="1"/>
    </xf>
    <xf numFmtId="0" fontId="13" fillId="7" borderId="18" xfId="0" applyFont="1" applyFill="1" applyBorder="1" applyAlignment="1" applyProtection="1">
      <alignment horizontal="center" vertical="center"/>
      <protection hidden="1"/>
    </xf>
    <xf numFmtId="0" fontId="46" fillId="0" borderId="59" xfId="0" applyFont="1" applyBorder="1" applyAlignment="1" applyProtection="1">
      <alignment horizontal="left" vertical="center" shrinkToFit="1"/>
      <protection hidden="1"/>
    </xf>
    <xf numFmtId="0" fontId="46" fillId="0" borderId="61" xfId="0" applyFont="1" applyBorder="1" applyAlignment="1" applyProtection="1">
      <alignment horizontal="left" vertical="center" shrinkToFit="1"/>
      <protection hidden="1"/>
    </xf>
    <xf numFmtId="0" fontId="47" fillId="0" borderId="59" xfId="1" applyNumberFormat="1" applyFont="1" applyFill="1" applyBorder="1" applyAlignment="1" applyProtection="1">
      <alignment horizontal="left" vertical="center" shrinkToFit="1"/>
      <protection hidden="1"/>
    </xf>
    <xf numFmtId="0" fontId="47" fillId="0" borderId="46" xfId="1" applyNumberFormat="1" applyFont="1" applyFill="1" applyBorder="1" applyAlignment="1" applyProtection="1">
      <alignment horizontal="left" vertical="center" shrinkToFit="1"/>
      <protection hidden="1"/>
    </xf>
    <xf numFmtId="0" fontId="13" fillId="7" borderId="56" xfId="0" applyFont="1" applyFill="1" applyBorder="1" applyAlignment="1" applyProtection="1">
      <alignment horizontal="center" vertical="center"/>
      <protection hidden="1"/>
    </xf>
    <xf numFmtId="0" fontId="13" fillId="7" borderId="30" xfId="0" applyFont="1" applyFill="1" applyBorder="1" applyAlignment="1" applyProtection="1">
      <alignment horizontal="center" vertical="center"/>
      <protection hidden="1"/>
    </xf>
    <xf numFmtId="177" fontId="46" fillId="0" borderId="56" xfId="0" applyNumberFormat="1" applyFont="1" applyBorder="1" applyAlignment="1" applyProtection="1">
      <alignment horizontal="left" vertical="center" shrinkToFit="1"/>
      <protection hidden="1"/>
    </xf>
    <xf numFmtId="177" fontId="46" fillId="0" borderId="62" xfId="0" applyNumberFormat="1" applyFont="1" applyBorder="1" applyAlignment="1" applyProtection="1">
      <alignment horizontal="left" vertical="center" shrinkToFit="1"/>
      <protection hidden="1"/>
    </xf>
    <xf numFmtId="177" fontId="46" fillId="0" borderId="30" xfId="0" applyNumberFormat="1" applyFont="1" applyBorder="1" applyAlignment="1" applyProtection="1">
      <alignment horizontal="left" vertical="center" shrinkToFit="1"/>
      <protection hidden="1"/>
    </xf>
    <xf numFmtId="177" fontId="46" fillId="0" borderId="56" xfId="1" applyNumberFormat="1" applyFont="1" applyFill="1" applyBorder="1" applyAlignment="1" applyProtection="1">
      <alignment horizontal="left" vertical="center"/>
      <protection hidden="1"/>
    </xf>
    <xf numFmtId="177" fontId="46" fillId="0" borderId="50" xfId="1" applyNumberFormat="1" applyFont="1" applyFill="1" applyBorder="1" applyAlignment="1" applyProtection="1">
      <alignment horizontal="left" vertical="center"/>
      <protection hidden="1"/>
    </xf>
    <xf numFmtId="177" fontId="46" fillId="0" borderId="56" xfId="4" applyNumberFormat="1" applyFont="1" applyBorder="1" applyAlignment="1" applyProtection="1">
      <alignment horizontal="left" vertical="center" shrinkToFit="1"/>
      <protection hidden="1"/>
    </xf>
    <xf numFmtId="0" fontId="13" fillId="7" borderId="68" xfId="0" applyFont="1" applyFill="1" applyBorder="1" applyAlignment="1" applyProtection="1">
      <alignment horizontal="center" vertical="center"/>
      <protection hidden="1"/>
    </xf>
    <xf numFmtId="0" fontId="13" fillId="7" borderId="31" xfId="0" applyFont="1" applyFill="1" applyBorder="1" applyAlignment="1" applyProtection="1">
      <alignment horizontal="center" vertical="center"/>
      <protection hidden="1"/>
    </xf>
    <xf numFmtId="177" fontId="46" fillId="0" borderId="50" xfId="0" applyNumberFormat="1" applyFont="1" applyBorder="1" applyAlignment="1" applyProtection="1">
      <alignment horizontal="left" vertical="center" shrinkToFit="1"/>
      <protection hidden="1"/>
    </xf>
    <xf numFmtId="0" fontId="13" fillId="7" borderId="60" xfId="0" applyFont="1" applyFill="1" applyBorder="1" applyAlignment="1" applyProtection="1">
      <alignment horizontal="center" vertical="center"/>
      <protection hidden="1"/>
    </xf>
    <xf numFmtId="0" fontId="13" fillId="7" borderId="28" xfId="0" applyFont="1" applyFill="1" applyBorder="1" applyAlignment="1" applyProtection="1">
      <alignment horizontal="center" vertical="center"/>
      <protection hidden="1"/>
    </xf>
    <xf numFmtId="0" fontId="47" fillId="0" borderId="60" xfId="0" applyFont="1" applyBorder="1" applyAlignment="1" applyProtection="1">
      <alignment horizontal="left" vertical="center" wrapText="1"/>
      <protection hidden="1"/>
    </xf>
    <xf numFmtId="0" fontId="47" fillId="0" borderId="63" xfId="0" applyFont="1" applyBorder="1" applyAlignment="1" applyProtection="1">
      <alignment horizontal="left" vertical="center" wrapText="1"/>
      <protection hidden="1"/>
    </xf>
    <xf numFmtId="0" fontId="47" fillId="0" borderId="51" xfId="0" applyFont="1" applyBorder="1" applyAlignment="1" applyProtection="1">
      <alignment horizontal="left" vertical="center" wrapText="1"/>
      <protection hidden="1"/>
    </xf>
    <xf numFmtId="0" fontId="13" fillId="6" borderId="70" xfId="0" applyFont="1" applyFill="1" applyBorder="1" applyAlignment="1" applyProtection="1">
      <alignment horizontal="center" vertical="center"/>
      <protection hidden="1"/>
    </xf>
    <xf numFmtId="0" fontId="13" fillId="6" borderId="18" xfId="0" applyFont="1" applyFill="1" applyBorder="1" applyAlignment="1" applyProtection="1">
      <alignment horizontal="center" vertical="center"/>
      <protection hidden="1"/>
    </xf>
    <xf numFmtId="0" fontId="13" fillId="6" borderId="71" xfId="0" applyFont="1" applyFill="1" applyBorder="1" applyAlignment="1" applyProtection="1">
      <alignment horizontal="center" vertical="center"/>
      <protection hidden="1"/>
    </xf>
    <xf numFmtId="0" fontId="47" fillId="0" borderId="21" xfId="0" applyFont="1" applyBorder="1" applyAlignment="1" applyProtection="1">
      <alignment horizontal="left" vertical="center" shrinkToFit="1"/>
      <protection hidden="1"/>
    </xf>
    <xf numFmtId="0" fontId="47" fillId="0" borderId="20" xfId="0" applyFont="1" applyBorder="1" applyAlignment="1" applyProtection="1">
      <alignment horizontal="left" vertical="center" shrinkToFit="1"/>
      <protection hidden="1"/>
    </xf>
    <xf numFmtId="0" fontId="13" fillId="6" borderId="25" xfId="0" applyFont="1" applyFill="1" applyBorder="1" applyAlignment="1" applyProtection="1">
      <alignment horizontal="center" vertical="center"/>
      <protection hidden="1"/>
    </xf>
    <xf numFmtId="0" fontId="47" fillId="0" borderId="60" xfId="0" applyFont="1" applyBorder="1" applyAlignment="1" applyProtection="1">
      <alignment horizontal="left" vertical="top" wrapText="1"/>
      <protection hidden="1"/>
    </xf>
    <xf numFmtId="0" fontId="47" fillId="0" borderId="63" xfId="0" applyFont="1" applyBorder="1" applyAlignment="1" applyProtection="1">
      <alignment horizontal="left" vertical="top" wrapText="1"/>
      <protection hidden="1"/>
    </xf>
    <xf numFmtId="0" fontId="47" fillId="0" borderId="51" xfId="0" applyFont="1" applyBorder="1" applyAlignment="1" applyProtection="1">
      <alignment horizontal="left" vertical="top" wrapText="1"/>
      <protection hidden="1"/>
    </xf>
    <xf numFmtId="0" fontId="28" fillId="6" borderId="66" xfId="0" applyFont="1" applyFill="1" applyBorder="1" applyAlignment="1" applyProtection="1">
      <alignment horizontal="center" vertical="center" textRotation="255"/>
      <protection hidden="1"/>
    </xf>
    <xf numFmtId="0" fontId="28" fillId="6" borderId="74" xfId="0" applyFont="1" applyFill="1" applyBorder="1" applyAlignment="1" applyProtection="1">
      <alignment horizontal="center" vertical="center" textRotation="255"/>
      <protection hidden="1"/>
    </xf>
    <xf numFmtId="0" fontId="13" fillId="6" borderId="21" xfId="0" applyFont="1" applyFill="1" applyBorder="1" applyAlignment="1" applyProtection="1">
      <alignment horizontal="center" vertical="center"/>
      <protection hidden="1"/>
    </xf>
    <xf numFmtId="38" fontId="50" fillId="0" borderId="21" xfId="1" applyFont="1" applyBorder="1" applyAlignment="1" applyProtection="1">
      <alignment horizontal="right" vertical="center"/>
      <protection hidden="1"/>
    </xf>
    <xf numFmtId="38" fontId="50" fillId="0" borderId="56" xfId="1" applyFont="1" applyBorder="1" applyAlignment="1" applyProtection="1">
      <alignment horizontal="right" vertical="center"/>
      <protection hidden="1"/>
    </xf>
    <xf numFmtId="3" fontId="47" fillId="0" borderId="21" xfId="0" applyNumberFormat="1" applyFont="1" applyBorder="1" applyAlignment="1" applyProtection="1">
      <alignment horizontal="left" vertical="center" shrinkToFit="1"/>
      <protection hidden="1"/>
    </xf>
    <xf numFmtId="3" fontId="47" fillId="0" borderId="20" xfId="0" applyNumberFormat="1" applyFont="1" applyBorder="1" applyAlignment="1" applyProtection="1">
      <alignment horizontal="left" vertical="center" shrinkToFit="1"/>
      <protection hidden="1"/>
    </xf>
    <xf numFmtId="0" fontId="13" fillId="6" borderId="56" xfId="0" applyFont="1" applyFill="1" applyBorder="1" applyAlignment="1" applyProtection="1">
      <alignment horizontal="center" vertical="center"/>
      <protection hidden="1"/>
    </xf>
    <xf numFmtId="0" fontId="13" fillId="6" borderId="30" xfId="0" applyFont="1" applyFill="1" applyBorder="1" applyAlignment="1" applyProtection="1">
      <alignment horizontal="center" vertical="center"/>
      <protection hidden="1"/>
    </xf>
    <xf numFmtId="0" fontId="28" fillId="6" borderId="65" xfId="0" applyFont="1" applyFill="1" applyBorder="1" applyAlignment="1" applyProtection="1">
      <alignment horizontal="center" vertical="center" textRotation="255"/>
      <protection hidden="1"/>
    </xf>
    <xf numFmtId="176" fontId="26" fillId="0" borderId="21" xfId="0" applyNumberFormat="1" applyFont="1" applyBorder="1" applyAlignment="1" applyProtection="1">
      <alignment horizontal="right" vertical="center"/>
      <protection hidden="1"/>
    </xf>
    <xf numFmtId="176" fontId="26" fillId="0" borderId="56" xfId="0" applyNumberFormat="1" applyFont="1" applyBorder="1" applyAlignment="1" applyProtection="1">
      <alignment horizontal="right" vertical="center"/>
      <protection hidden="1"/>
    </xf>
    <xf numFmtId="0" fontId="9" fillId="0" borderId="21" xfId="0" applyNumberFormat="1" applyFont="1" applyFill="1" applyBorder="1" applyAlignment="1" applyProtection="1">
      <alignment horizontal="left" vertical="center" shrinkToFit="1"/>
      <protection hidden="1"/>
    </xf>
    <xf numFmtId="0" fontId="9" fillId="0" borderId="20" xfId="0" applyNumberFormat="1" applyFont="1" applyFill="1" applyBorder="1" applyAlignment="1" applyProtection="1">
      <alignment horizontal="left" vertical="center" shrinkToFit="1"/>
      <protection hidden="1"/>
    </xf>
    <xf numFmtId="0" fontId="9" fillId="0" borderId="60" xfId="0" applyFont="1" applyBorder="1" applyAlignment="1" applyProtection="1">
      <alignment horizontal="left" vertical="top" wrapText="1"/>
      <protection hidden="1"/>
    </xf>
    <xf numFmtId="0" fontId="9" fillId="0" borderId="63" xfId="0" applyFont="1" applyBorder="1" applyAlignment="1" applyProtection="1">
      <alignment horizontal="left" vertical="top" wrapText="1"/>
      <protection hidden="1"/>
    </xf>
    <xf numFmtId="0" fontId="9" fillId="0" borderId="51" xfId="0" applyFont="1" applyBorder="1" applyAlignment="1" applyProtection="1">
      <alignment horizontal="left" vertical="top" wrapText="1"/>
      <protection hidden="1"/>
    </xf>
    <xf numFmtId="0" fontId="41" fillId="6" borderId="65" xfId="0" applyFont="1" applyFill="1" applyBorder="1" applyAlignment="1" applyProtection="1">
      <alignment horizontal="center" vertical="center" textRotation="255"/>
      <protection hidden="1"/>
    </xf>
    <xf numFmtId="0" fontId="31" fillId="6" borderId="66" xfId="0" applyFont="1" applyFill="1" applyBorder="1" applyAlignment="1" applyProtection="1">
      <alignment horizontal="center" vertical="center" textRotation="255"/>
      <protection hidden="1"/>
    </xf>
    <xf numFmtId="0" fontId="31" fillId="6" borderId="74" xfId="0" applyFont="1" applyFill="1" applyBorder="1" applyAlignment="1" applyProtection="1">
      <alignment horizontal="center" vertical="center" textRotation="255"/>
      <protection hidden="1"/>
    </xf>
    <xf numFmtId="0" fontId="26" fillId="0" borderId="56" xfId="0" applyFont="1" applyBorder="1" applyAlignment="1" applyProtection="1">
      <alignment horizontal="center" vertical="center"/>
      <protection hidden="1"/>
    </xf>
    <xf numFmtId="0" fontId="26" fillId="0" borderId="30" xfId="0" applyFont="1" applyBorder="1" applyAlignment="1" applyProtection="1">
      <alignment horizontal="center" vertical="center"/>
      <protection hidden="1"/>
    </xf>
    <xf numFmtId="0" fontId="9" fillId="0" borderId="56" xfId="0" applyFont="1" applyBorder="1" applyAlignment="1" applyProtection="1">
      <alignment horizontal="left" vertical="top" wrapText="1" shrinkToFit="1"/>
      <protection hidden="1"/>
    </xf>
    <xf numFmtId="0" fontId="9" fillId="0" borderId="62" xfId="0" applyFont="1" applyBorder="1" applyAlignment="1" applyProtection="1">
      <alignment horizontal="left" vertical="top" wrapText="1" shrinkToFit="1"/>
      <protection hidden="1"/>
    </xf>
    <xf numFmtId="0" fontId="9" fillId="0" borderId="50" xfId="0" applyFont="1" applyBorder="1" applyAlignment="1" applyProtection="1">
      <alignment horizontal="left" vertical="top" wrapText="1" shrinkToFit="1"/>
      <protection hidden="1"/>
    </xf>
    <xf numFmtId="0" fontId="9" fillId="0" borderId="56" xfId="0" applyFont="1" applyBorder="1" applyAlignment="1" applyProtection="1">
      <alignment horizontal="left" vertical="center" shrinkToFit="1"/>
      <protection hidden="1"/>
    </xf>
    <xf numFmtId="0" fontId="9" fillId="0" borderId="62" xfId="0" applyFont="1" applyBorder="1" applyAlignment="1" applyProtection="1">
      <alignment horizontal="left" vertical="center" shrinkToFit="1"/>
      <protection hidden="1"/>
    </xf>
    <xf numFmtId="0" fontId="9" fillId="0" borderId="50" xfId="0" applyFont="1" applyBorder="1" applyAlignment="1" applyProtection="1">
      <alignment horizontal="left" vertical="center" shrinkToFit="1"/>
      <protection hidden="1"/>
    </xf>
    <xf numFmtId="0" fontId="13" fillId="6" borderId="59" xfId="0" applyFont="1" applyFill="1" applyBorder="1" applyAlignment="1" applyProtection="1">
      <alignment horizontal="center" vertical="center"/>
      <protection hidden="1"/>
    </xf>
    <xf numFmtId="0" fontId="13" fillId="6" borderId="61" xfId="0" applyFont="1" applyFill="1" applyBorder="1" applyAlignment="1" applyProtection="1">
      <alignment horizontal="center" vertical="center"/>
      <protection hidden="1"/>
    </xf>
    <xf numFmtId="0" fontId="13" fillId="6" borderId="46" xfId="0" applyFont="1" applyFill="1" applyBorder="1" applyAlignment="1" applyProtection="1">
      <alignment horizontal="center" vertical="center"/>
      <protection hidden="1"/>
    </xf>
    <xf numFmtId="0" fontId="13" fillId="6" borderId="60" xfId="0" applyFont="1" applyFill="1" applyBorder="1" applyAlignment="1" applyProtection="1">
      <alignment horizontal="center" vertical="center"/>
      <protection hidden="1"/>
    </xf>
    <xf numFmtId="0" fontId="13" fillId="6" borderId="28" xfId="0" applyFont="1" applyFill="1" applyBorder="1" applyAlignment="1" applyProtection="1">
      <alignment horizontal="center" vertical="center"/>
      <protection hidden="1"/>
    </xf>
    <xf numFmtId="0" fontId="28" fillId="6" borderId="17" xfId="0" applyFont="1" applyFill="1" applyBorder="1" applyAlignment="1" applyProtection="1">
      <alignment horizontal="center" vertical="center" textRotation="255"/>
      <protection hidden="1"/>
    </xf>
    <xf numFmtId="0" fontId="13" fillId="6" borderId="23" xfId="0" applyFont="1" applyFill="1" applyBorder="1" applyAlignment="1" applyProtection="1">
      <alignment horizontal="center" vertical="center"/>
      <protection hidden="1"/>
    </xf>
    <xf numFmtId="0" fontId="47" fillId="0" borderId="56" xfId="0" applyFont="1" applyBorder="1" applyAlignment="1" applyProtection="1">
      <alignment horizontal="left" vertical="center" shrinkToFit="1"/>
      <protection hidden="1"/>
    </xf>
    <xf numFmtId="0" fontId="47" fillId="0" borderId="30" xfId="0" applyFont="1" applyBorder="1" applyAlignment="1" applyProtection="1">
      <alignment horizontal="left" vertical="center" shrinkToFit="1"/>
      <protection hidden="1"/>
    </xf>
    <xf numFmtId="0" fontId="8" fillId="0" borderId="56" xfId="0" applyFont="1" applyBorder="1" applyAlignment="1" applyProtection="1">
      <alignment horizontal="left" vertical="center" shrinkToFit="1"/>
      <protection hidden="1"/>
    </xf>
    <xf numFmtId="0" fontId="8" fillId="0" borderId="30" xfId="0" applyFont="1" applyBorder="1" applyAlignment="1" applyProtection="1">
      <alignment horizontal="left" vertical="center" shrinkToFit="1"/>
      <protection hidden="1"/>
    </xf>
    <xf numFmtId="0" fontId="8" fillId="0" borderId="50" xfId="0" applyFont="1" applyBorder="1" applyAlignment="1" applyProtection="1">
      <alignment horizontal="left" vertical="center" shrinkToFit="1"/>
      <protection hidden="1"/>
    </xf>
    <xf numFmtId="38" fontId="39" fillId="8" borderId="40" xfId="0" applyNumberFormat="1" applyFont="1" applyFill="1" applyBorder="1" applyAlignment="1" applyProtection="1">
      <alignment horizontal="right" vertical="center"/>
      <protection hidden="1"/>
    </xf>
    <xf numFmtId="0" fontId="39" fillId="8" borderId="41" xfId="0" applyFont="1" applyFill="1" applyBorder="1" applyAlignment="1" applyProtection="1">
      <alignment horizontal="right" vertical="center"/>
      <protection hidden="1"/>
    </xf>
    <xf numFmtId="0" fontId="22" fillId="2" borderId="34" xfId="2" applyFont="1" applyFill="1" applyBorder="1" applyAlignment="1" applyProtection="1">
      <alignment horizontal="right" vertical="center"/>
      <protection hidden="1"/>
    </xf>
    <xf numFmtId="0" fontId="22" fillId="2" borderId="35" xfId="2" applyFont="1" applyFill="1" applyBorder="1" applyAlignment="1" applyProtection="1">
      <alignment horizontal="right" vertical="center"/>
      <protection hidden="1"/>
    </xf>
    <xf numFmtId="38" fontId="39" fillId="3" borderId="37" xfId="0" applyNumberFormat="1" applyFont="1" applyFill="1" applyBorder="1" applyAlignment="1" applyProtection="1">
      <alignment horizontal="right" vertical="center"/>
      <protection hidden="1"/>
    </xf>
    <xf numFmtId="0" fontId="39" fillId="3" borderId="64" xfId="0" applyFont="1" applyFill="1" applyBorder="1" applyAlignment="1" applyProtection="1">
      <alignment horizontal="right" vertical="center"/>
      <protection hidden="1"/>
    </xf>
    <xf numFmtId="38" fontId="39" fillId="8" borderId="34" xfId="0" applyNumberFormat="1" applyFont="1" applyFill="1" applyBorder="1" applyAlignment="1" applyProtection="1">
      <alignment horizontal="right" vertical="center"/>
      <protection hidden="1"/>
    </xf>
    <xf numFmtId="0" fontId="39" fillId="8" borderId="36" xfId="0" applyFont="1" applyFill="1" applyBorder="1" applyAlignment="1" applyProtection="1">
      <alignment horizontal="right" vertical="center"/>
      <protection hidden="1"/>
    </xf>
    <xf numFmtId="0" fontId="22" fillId="6" borderId="95" xfId="2" applyFont="1" applyFill="1" applyBorder="1" applyAlignment="1" applyProtection="1">
      <alignment horizontal="center" vertical="center" wrapText="1"/>
      <protection hidden="1"/>
    </xf>
    <xf numFmtId="0" fontId="22" fillId="6" borderId="84" xfId="2" applyFont="1" applyFill="1" applyBorder="1" applyAlignment="1" applyProtection="1">
      <alignment horizontal="center" vertical="center" wrapText="1"/>
      <protection hidden="1"/>
    </xf>
    <xf numFmtId="0" fontId="22" fillId="6" borderId="85" xfId="2" applyFont="1" applyFill="1" applyBorder="1" applyAlignment="1" applyProtection="1">
      <alignment horizontal="center" vertical="center"/>
      <protection hidden="1"/>
    </xf>
    <xf numFmtId="0" fontId="22" fillId="6" borderId="86" xfId="2" applyFont="1" applyFill="1" applyBorder="1" applyAlignment="1" applyProtection="1">
      <alignment horizontal="center" vertical="center"/>
      <protection hidden="1"/>
    </xf>
    <xf numFmtId="38" fontId="39" fillId="3" borderId="96" xfId="0" applyNumberFormat="1" applyFont="1" applyFill="1" applyBorder="1" applyAlignment="1" applyProtection="1">
      <alignment horizontal="right" vertical="center"/>
      <protection hidden="1"/>
    </xf>
    <xf numFmtId="0" fontId="39" fillId="3" borderId="38" xfId="0" applyFont="1" applyFill="1" applyBorder="1" applyAlignment="1" applyProtection="1">
      <alignment horizontal="right" vertical="center"/>
      <protection hidden="1"/>
    </xf>
    <xf numFmtId="38" fontId="39" fillId="4" borderId="79" xfId="0" applyNumberFormat="1" applyFont="1" applyFill="1" applyBorder="1" applyAlignment="1" applyProtection="1">
      <alignment horizontal="right" vertical="center"/>
      <protection hidden="1"/>
    </xf>
    <xf numFmtId="0" fontId="39" fillId="4" borderId="80" xfId="0" applyFont="1" applyFill="1" applyBorder="1" applyAlignment="1" applyProtection="1">
      <alignment horizontal="right" vertical="center"/>
      <protection hidden="1"/>
    </xf>
    <xf numFmtId="38" fontId="39" fillId="3" borderId="56" xfId="0" applyNumberFormat="1" applyFont="1" applyFill="1" applyBorder="1" applyAlignment="1" applyProtection="1">
      <alignment horizontal="right" vertical="center"/>
      <protection hidden="1"/>
    </xf>
    <xf numFmtId="38" fontId="39" fillId="3" borderId="50" xfId="0" applyNumberFormat="1" applyFont="1" applyFill="1" applyBorder="1" applyAlignment="1" applyProtection="1">
      <alignment horizontal="right" vertical="center"/>
      <protection hidden="1"/>
    </xf>
    <xf numFmtId="38" fontId="39" fillId="4" borderId="49" xfId="0" applyNumberFormat="1" applyFont="1" applyFill="1" applyBorder="1" applyAlignment="1" applyProtection="1">
      <alignment horizontal="right" vertical="center"/>
      <protection hidden="1"/>
    </xf>
    <xf numFmtId="38" fontId="39" fillId="4" borderId="48" xfId="0" applyNumberFormat="1" applyFont="1" applyFill="1" applyBorder="1" applyAlignment="1" applyProtection="1">
      <alignment horizontal="right" vertical="center"/>
      <protection hidden="1"/>
    </xf>
    <xf numFmtId="38" fontId="39" fillId="4" borderId="0" xfId="0" applyNumberFormat="1" applyFont="1" applyFill="1" applyBorder="1" applyAlignment="1" applyProtection="1">
      <alignment horizontal="right" vertical="center"/>
      <protection hidden="1"/>
    </xf>
    <xf numFmtId="38" fontId="39" fillId="4" borderId="29" xfId="0" applyNumberFormat="1" applyFont="1" applyFill="1" applyBorder="1" applyAlignment="1" applyProtection="1">
      <alignment horizontal="right" vertical="center"/>
      <protection hidden="1"/>
    </xf>
    <xf numFmtId="0" fontId="39" fillId="4" borderId="26" xfId="0" applyFont="1" applyFill="1" applyBorder="1" applyAlignment="1" applyProtection="1">
      <alignment horizontal="right" vertical="center"/>
      <protection hidden="1"/>
    </xf>
    <xf numFmtId="38" fontId="39" fillId="3" borderId="119" xfId="0" applyNumberFormat="1" applyFont="1" applyFill="1" applyBorder="1" applyAlignment="1" applyProtection="1">
      <alignment horizontal="right" vertical="center"/>
      <protection hidden="1"/>
    </xf>
    <xf numFmtId="0" fontId="39" fillId="3" borderId="78" xfId="0" applyFont="1" applyFill="1" applyBorder="1" applyAlignment="1" applyProtection="1">
      <alignment horizontal="right" vertical="center"/>
      <protection hidden="1"/>
    </xf>
    <xf numFmtId="38" fontId="39" fillId="3" borderId="87" xfId="0" applyNumberFormat="1" applyFont="1" applyFill="1" applyBorder="1" applyAlignment="1" applyProtection="1">
      <alignment horizontal="right" vertical="center"/>
      <protection hidden="1"/>
    </xf>
    <xf numFmtId="0" fontId="39" fillId="3" borderId="41" xfId="0" applyFont="1" applyFill="1" applyBorder="1" applyAlignment="1" applyProtection="1">
      <alignment horizontal="right" vertical="center"/>
      <protection hidden="1"/>
    </xf>
    <xf numFmtId="38" fontId="39" fillId="8" borderId="77" xfId="0" applyNumberFormat="1" applyFont="1" applyFill="1" applyBorder="1" applyAlignment="1" applyProtection="1">
      <alignment horizontal="right" vertical="center"/>
      <protection hidden="1"/>
    </xf>
    <xf numFmtId="0" fontId="39" fillId="8" borderId="78" xfId="0" applyFont="1" applyFill="1" applyBorder="1" applyAlignment="1" applyProtection="1">
      <alignment horizontal="right" vertical="center"/>
      <protection hidden="1"/>
    </xf>
    <xf numFmtId="0" fontId="22" fillId="7" borderId="88" xfId="2" applyFont="1" applyFill="1" applyBorder="1" applyAlignment="1" applyProtection="1">
      <alignment horizontal="center" vertical="center" wrapText="1" shrinkToFit="1"/>
      <protection hidden="1"/>
    </xf>
    <xf numFmtId="0" fontId="22" fillId="7" borderId="77" xfId="2" applyFont="1" applyFill="1" applyBorder="1" applyAlignment="1" applyProtection="1">
      <alignment horizontal="center" vertical="center" shrinkToFit="1"/>
      <protection hidden="1"/>
    </xf>
    <xf numFmtId="38" fontId="39" fillId="3" borderId="89" xfId="0" applyNumberFormat="1" applyFont="1" applyFill="1" applyBorder="1" applyAlignment="1" applyProtection="1">
      <alignment horizontal="right" vertical="center"/>
      <protection hidden="1"/>
    </xf>
    <xf numFmtId="38" fontId="39" fillId="3" borderId="90" xfId="0" applyNumberFormat="1" applyFont="1" applyFill="1" applyBorder="1" applyAlignment="1" applyProtection="1">
      <alignment horizontal="right" vertical="center"/>
      <protection hidden="1"/>
    </xf>
    <xf numFmtId="38" fontId="39" fillId="4" borderId="88" xfId="0" applyNumberFormat="1" applyFont="1" applyFill="1" applyBorder="1" applyAlignment="1" applyProtection="1">
      <alignment horizontal="right" vertical="center"/>
      <protection hidden="1"/>
    </xf>
    <xf numFmtId="38" fontId="39" fillId="4" borderId="90" xfId="0" applyNumberFormat="1" applyFont="1" applyFill="1" applyBorder="1" applyAlignment="1" applyProtection="1">
      <alignment horizontal="right" vertical="center"/>
      <protection hidden="1"/>
    </xf>
    <xf numFmtId="38" fontId="39" fillId="3" borderId="92" xfId="0" applyNumberFormat="1" applyFont="1" applyFill="1" applyBorder="1" applyAlignment="1" applyProtection="1">
      <alignment horizontal="right" vertical="center"/>
      <protection hidden="1"/>
    </xf>
    <xf numFmtId="38" fontId="39" fillId="3" borderId="93" xfId="0" applyNumberFormat="1" applyFont="1" applyFill="1" applyBorder="1" applyAlignment="1" applyProtection="1">
      <alignment horizontal="right" vertical="center"/>
      <protection hidden="1"/>
    </xf>
    <xf numFmtId="38" fontId="39" fillId="8" borderId="94" xfId="0" applyNumberFormat="1" applyFont="1" applyFill="1" applyBorder="1" applyAlignment="1" applyProtection="1">
      <alignment horizontal="right" vertical="center"/>
      <protection hidden="1"/>
    </xf>
    <xf numFmtId="38" fontId="39" fillId="8" borderId="93" xfId="0" applyNumberFormat="1" applyFont="1" applyFill="1" applyBorder="1" applyAlignment="1" applyProtection="1">
      <alignment horizontal="right" vertical="center"/>
      <protection hidden="1"/>
    </xf>
    <xf numFmtId="0" fontId="22" fillId="2" borderId="39" xfId="2" applyFont="1" applyFill="1" applyBorder="1" applyAlignment="1" applyProtection="1">
      <alignment horizontal="center" vertical="center" wrapText="1"/>
      <protection hidden="1"/>
    </xf>
    <xf numFmtId="0" fontId="22" fillId="2" borderId="66" xfId="2" applyFont="1" applyFill="1" applyBorder="1" applyAlignment="1" applyProtection="1">
      <alignment horizontal="center" vertical="center" wrapText="1"/>
      <protection hidden="1"/>
    </xf>
    <xf numFmtId="0" fontId="22" fillId="2" borderId="77" xfId="2" applyFont="1" applyFill="1" applyBorder="1" applyAlignment="1" applyProtection="1">
      <alignment horizontal="center" vertical="center" wrapText="1"/>
      <protection hidden="1"/>
    </xf>
    <xf numFmtId="38" fontId="39" fillId="3" borderId="21" xfId="0" applyNumberFormat="1" applyFont="1" applyFill="1" applyBorder="1" applyAlignment="1" applyProtection="1">
      <alignment horizontal="right" vertical="center"/>
      <protection hidden="1"/>
    </xf>
    <xf numFmtId="0" fontId="39" fillId="3" borderId="20" xfId="0" applyFont="1" applyFill="1" applyBorder="1" applyAlignment="1" applyProtection="1">
      <alignment horizontal="right" vertical="center"/>
      <protection hidden="1"/>
    </xf>
    <xf numFmtId="0" fontId="39" fillId="4" borderId="48" xfId="0" applyFont="1" applyFill="1" applyBorder="1" applyAlignment="1" applyProtection="1">
      <alignment horizontal="right" vertical="center"/>
      <protection hidden="1"/>
    </xf>
    <xf numFmtId="38" fontId="39" fillId="3" borderId="25" xfId="0" applyNumberFormat="1" applyFont="1" applyFill="1" applyBorder="1" applyAlignment="1" applyProtection="1">
      <alignment horizontal="right" vertical="center"/>
      <protection hidden="1"/>
    </xf>
    <xf numFmtId="0" fontId="39" fillId="3" borderId="82" xfId="0" applyFont="1" applyFill="1" applyBorder="1" applyAlignment="1" applyProtection="1">
      <alignment horizontal="right" vertical="center"/>
      <protection hidden="1"/>
    </xf>
    <xf numFmtId="38" fontId="39" fillId="4" borderId="17" xfId="0" applyNumberFormat="1" applyFont="1" applyFill="1" applyBorder="1" applyAlignment="1" applyProtection="1">
      <alignment horizontal="right" vertical="center"/>
      <protection hidden="1"/>
    </xf>
    <xf numFmtId="0" fontId="39" fillId="4" borderId="45" xfId="0" applyFont="1" applyFill="1" applyBorder="1" applyAlignment="1" applyProtection="1">
      <alignment horizontal="right" vertical="center"/>
      <protection hidden="1"/>
    </xf>
    <xf numFmtId="49" fontId="7" fillId="0" borderId="0" xfId="3" applyNumberFormat="1" applyFont="1" applyAlignment="1" applyProtection="1">
      <alignment horizontal="left"/>
      <protection hidden="1"/>
    </xf>
    <xf numFmtId="0" fontId="10" fillId="0" borderId="0" xfId="2" applyFont="1" applyAlignment="1" applyProtection="1">
      <alignment horizontal="center" vertical="center"/>
      <protection hidden="1"/>
    </xf>
    <xf numFmtId="0" fontId="28" fillId="0" borderId="42" xfId="2" applyFont="1" applyBorder="1" applyAlignment="1" applyProtection="1">
      <alignment horizontal="left" vertical="center"/>
      <protection hidden="1"/>
    </xf>
    <xf numFmtId="38" fontId="21" fillId="0" borderId="0" xfId="1" applyFont="1" applyFill="1" applyBorder="1" applyAlignment="1" applyProtection="1">
      <alignment horizontal="center" vertical="center"/>
      <protection hidden="1"/>
    </xf>
    <xf numFmtId="0" fontId="21" fillId="2" borderId="39" xfId="2" applyFont="1" applyFill="1" applyBorder="1" applyAlignment="1" applyProtection="1">
      <alignment horizontal="center" vertical="center"/>
      <protection hidden="1"/>
    </xf>
    <xf numFmtId="0" fontId="21" fillId="2" borderId="83" xfId="2" applyFont="1" applyFill="1" applyBorder="1" applyAlignment="1" applyProtection="1">
      <alignment horizontal="center" vertical="center"/>
      <protection hidden="1"/>
    </xf>
    <xf numFmtId="0" fontId="21" fillId="2" borderId="83" xfId="0" applyFont="1" applyFill="1" applyBorder="1" applyAlignment="1" applyProtection="1">
      <alignment horizontal="center"/>
      <protection hidden="1"/>
    </xf>
    <xf numFmtId="0" fontId="21" fillId="2" borderId="43" xfId="0" applyFont="1" applyFill="1" applyBorder="1" applyAlignment="1" applyProtection="1">
      <alignment horizontal="center"/>
      <protection hidden="1"/>
    </xf>
    <xf numFmtId="0" fontId="25" fillId="2" borderId="54" xfId="0" applyFont="1" applyFill="1" applyBorder="1" applyAlignment="1" applyProtection="1">
      <alignment horizontal="right" vertical="center"/>
      <protection hidden="1"/>
    </xf>
    <xf numFmtId="0" fontId="25" fillId="2" borderId="45" xfId="0" applyFont="1" applyFill="1" applyBorder="1" applyAlignment="1" applyProtection="1">
      <alignment horizontal="right" vertical="center"/>
      <protection hidden="1"/>
    </xf>
    <xf numFmtId="0" fontId="21" fillId="2" borderId="44" xfId="0" applyFont="1" applyFill="1" applyBorder="1" applyAlignment="1" applyProtection="1">
      <alignment horizontal="center"/>
      <protection hidden="1"/>
    </xf>
    <xf numFmtId="0" fontId="25" fillId="2" borderId="42" xfId="0" applyFont="1" applyFill="1" applyBorder="1" applyAlignment="1" applyProtection="1">
      <alignment horizontal="right" vertical="center"/>
      <protection hidden="1"/>
    </xf>
    <xf numFmtId="38" fontId="39" fillId="3" borderId="18" xfId="0" applyNumberFormat="1" applyFont="1" applyFill="1" applyBorder="1" applyAlignment="1" applyProtection="1">
      <alignment horizontal="right" vertical="center"/>
      <protection hidden="1"/>
    </xf>
    <xf numFmtId="0" fontId="39" fillId="3" borderId="71" xfId="0" applyFont="1" applyFill="1" applyBorder="1" applyAlignment="1" applyProtection="1">
      <alignment horizontal="right" vertical="center"/>
      <protection hidden="1"/>
    </xf>
    <xf numFmtId="38" fontId="39" fillId="4" borderId="44" xfId="0" applyNumberFormat="1" applyFont="1" applyFill="1" applyBorder="1" applyAlignment="1" applyProtection="1">
      <alignment horizontal="right" vertical="center"/>
      <protection hidden="1"/>
    </xf>
    <xf numFmtId="0" fontId="39" fillId="4" borderId="43" xfId="0" applyFont="1" applyFill="1" applyBorder="1" applyAlignment="1" applyProtection="1">
      <alignment horizontal="right" vertical="center"/>
      <protection hidden="1"/>
    </xf>
    <xf numFmtId="49" fontId="7" fillId="0" borderId="0" xfId="3" applyNumberFormat="1" applyFont="1" applyAlignment="1">
      <alignment horizontal="left"/>
    </xf>
    <xf numFmtId="0" fontId="10" fillId="0" borderId="0" xfId="2" applyFont="1" applyAlignment="1">
      <alignment horizontal="center" vertical="center"/>
    </xf>
    <xf numFmtId="0" fontId="28" fillId="0" borderId="42" xfId="2" applyFont="1" applyBorder="1" applyAlignment="1">
      <alignment horizontal="left" vertical="center"/>
    </xf>
    <xf numFmtId="0" fontId="0" fillId="0" borderId="0" xfId="0" applyAlignment="1">
      <alignment horizontal="left" vertical="center" wrapText="1"/>
    </xf>
    <xf numFmtId="0" fontId="23" fillId="2" borderId="2" xfId="0" applyFont="1" applyFill="1" applyBorder="1" applyAlignment="1" applyProtection="1">
      <alignment horizontal="center" vertical="center" wrapText="1"/>
      <protection hidden="1"/>
    </xf>
    <xf numFmtId="0" fontId="23" fillId="2" borderId="58" xfId="0" applyFont="1" applyFill="1" applyBorder="1" applyAlignment="1" applyProtection="1">
      <alignment horizontal="center" vertical="center" wrapText="1"/>
      <protection hidden="1"/>
    </xf>
    <xf numFmtId="0" fontId="23" fillId="2" borderId="32" xfId="0" applyFont="1" applyFill="1" applyBorder="1" applyAlignment="1" applyProtection="1">
      <alignment horizontal="center" vertical="center"/>
      <protection hidden="1"/>
    </xf>
    <xf numFmtId="0" fontId="23" fillId="2" borderId="33" xfId="0" applyFont="1" applyFill="1" applyBorder="1" applyAlignment="1" applyProtection="1">
      <alignment horizontal="center" vertical="center"/>
      <protection hidden="1"/>
    </xf>
    <xf numFmtId="0" fontId="24" fillId="2" borderId="2" xfId="0" applyFont="1" applyFill="1" applyBorder="1" applyAlignment="1" applyProtection="1">
      <alignment horizontal="center" vertical="center"/>
      <protection hidden="1"/>
    </xf>
    <xf numFmtId="0" fontId="24" fillId="2" borderId="4" xfId="0" applyFont="1" applyFill="1" applyBorder="1" applyAlignment="1" applyProtection="1">
      <alignment horizontal="center" vertical="center"/>
      <protection hidden="1"/>
    </xf>
    <xf numFmtId="0" fontId="45" fillId="0" borderId="52" xfId="0" applyFont="1" applyBorder="1" applyAlignment="1" applyProtection="1">
      <alignment horizontal="center" vertical="center"/>
      <protection hidden="1"/>
    </xf>
    <xf numFmtId="0" fontId="45" fillId="0" borderId="4" xfId="0" applyFont="1" applyBorder="1" applyAlignment="1" applyProtection="1">
      <alignment horizontal="center" vertical="center"/>
      <protection hidden="1"/>
    </xf>
    <xf numFmtId="0" fontId="45" fillId="0" borderId="3" xfId="0" applyFont="1" applyBorder="1" applyAlignment="1" applyProtection="1">
      <alignment horizontal="center" vertical="center"/>
      <protection hidden="1"/>
    </xf>
    <xf numFmtId="0" fontId="25" fillId="2" borderId="2" xfId="0" applyFont="1" applyFill="1" applyBorder="1" applyAlignment="1" applyProtection="1">
      <alignment horizontal="center" vertical="center"/>
      <protection hidden="1"/>
    </xf>
    <xf numFmtId="0" fontId="25" fillId="2" borderId="58" xfId="0" applyFont="1" applyFill="1" applyBorder="1" applyAlignment="1" applyProtection="1">
      <alignment horizontal="center" vertical="center"/>
      <protection hidden="1"/>
    </xf>
    <xf numFmtId="0" fontId="50" fillId="0" borderId="4" xfId="0" applyFont="1" applyBorder="1" applyAlignment="1" applyProtection="1">
      <alignment horizontal="left" vertical="center" shrinkToFit="1"/>
      <protection hidden="1"/>
    </xf>
    <xf numFmtId="0" fontId="50" fillId="0" borderId="3" xfId="0" applyFont="1" applyBorder="1" applyAlignment="1" applyProtection="1">
      <alignment horizontal="left" vertical="center" shrinkToFit="1"/>
      <protection hidden="1"/>
    </xf>
    <xf numFmtId="0" fontId="25" fillId="0" borderId="111" xfId="0" applyFont="1" applyFill="1" applyBorder="1" applyAlignment="1" applyProtection="1">
      <alignment horizontal="center" vertical="center"/>
      <protection hidden="1"/>
    </xf>
    <xf numFmtId="0" fontId="25" fillId="0" borderId="112" xfId="0" applyFont="1" applyFill="1" applyBorder="1" applyAlignment="1" applyProtection="1">
      <alignment horizontal="center" vertical="center"/>
      <protection hidden="1"/>
    </xf>
    <xf numFmtId="0" fontId="25" fillId="0" borderId="113" xfId="0" applyFont="1" applyFill="1" applyBorder="1" applyAlignment="1" applyProtection="1">
      <alignment horizontal="center" vertical="center"/>
      <protection hidden="1"/>
    </xf>
    <xf numFmtId="38" fontId="50" fillId="0" borderId="21" xfId="1" applyFont="1" applyBorder="1" applyAlignment="1" applyProtection="1">
      <alignment horizontal="right" vertical="center" shrinkToFit="1"/>
      <protection hidden="1"/>
    </xf>
    <xf numFmtId="38" fontId="50" fillId="0" borderId="25" xfId="1" applyFont="1" applyBorder="1" applyAlignment="1" applyProtection="1">
      <alignment horizontal="right" vertical="center" shrinkToFit="1"/>
      <protection hidden="1"/>
    </xf>
    <xf numFmtId="38" fontId="50" fillId="0" borderId="56" xfId="1" applyFont="1" applyBorder="1" applyAlignment="1" applyProtection="1">
      <alignment horizontal="right" vertical="center" shrinkToFit="1"/>
      <protection hidden="1"/>
    </xf>
    <xf numFmtId="38" fontId="50" fillId="0" borderId="60" xfId="1" applyFont="1" applyBorder="1" applyAlignment="1" applyProtection="1">
      <alignment horizontal="right" vertical="center" shrinkToFit="1"/>
      <protection hidden="1"/>
    </xf>
    <xf numFmtId="0" fontId="30" fillId="2" borderId="72" xfId="0" applyFont="1" applyFill="1" applyBorder="1" applyAlignment="1" applyProtection="1">
      <alignment horizontal="center" vertical="center" shrinkToFit="1"/>
      <protection hidden="1"/>
    </xf>
    <xf numFmtId="0" fontId="30" fillId="2" borderId="73" xfId="0" applyFont="1" applyFill="1" applyBorder="1" applyAlignment="1" applyProtection="1">
      <alignment horizontal="center" vertical="center" shrinkToFit="1"/>
      <protection hidden="1"/>
    </xf>
    <xf numFmtId="0" fontId="30" fillId="2" borderId="30" xfId="0" applyFont="1" applyFill="1" applyBorder="1" applyAlignment="1" applyProtection="1">
      <alignment horizontal="center" vertical="center" shrinkToFit="1"/>
      <protection hidden="1"/>
    </xf>
    <xf numFmtId="0" fontId="30" fillId="2" borderId="28" xfId="0" applyFont="1" applyFill="1" applyBorder="1" applyAlignment="1" applyProtection="1">
      <alignment horizontal="center" vertical="center" shrinkToFit="1"/>
      <protection hidden="1"/>
    </xf>
    <xf numFmtId="0" fontId="47" fillId="0" borderId="21" xfId="0" applyFont="1" applyBorder="1" applyAlignment="1" applyProtection="1">
      <alignment horizontal="left" vertical="center" wrapText="1"/>
      <protection hidden="1"/>
    </xf>
    <xf numFmtId="0" fontId="47" fillId="0" borderId="25" xfId="0" applyFont="1" applyBorder="1" applyAlignment="1" applyProtection="1">
      <alignment horizontal="left" vertical="center" wrapText="1"/>
      <protection hidden="1"/>
    </xf>
    <xf numFmtId="0" fontId="47" fillId="0" borderId="56" xfId="0" applyFont="1" applyBorder="1" applyAlignment="1" applyProtection="1">
      <alignment horizontal="center" vertical="center" wrapText="1"/>
      <protection hidden="1"/>
    </xf>
    <xf numFmtId="0" fontId="47" fillId="0" borderId="60" xfId="0" applyFont="1" applyBorder="1" applyAlignment="1" applyProtection="1">
      <alignment horizontal="center" vertical="center" wrapText="1"/>
      <protection hidden="1"/>
    </xf>
    <xf numFmtId="0" fontId="47" fillId="0" borderId="22" xfId="0" applyFont="1" applyBorder="1" applyAlignment="1" applyProtection="1">
      <alignment horizontal="center" vertical="center" wrapText="1" shrinkToFit="1"/>
      <protection hidden="1"/>
    </xf>
    <xf numFmtId="0" fontId="47" fillId="0" borderId="53" xfId="0" applyFont="1" applyBorder="1" applyAlignment="1" applyProtection="1">
      <alignment horizontal="center" vertical="center" wrapText="1" shrinkToFit="1"/>
      <protection hidden="1"/>
    </xf>
    <xf numFmtId="38" fontId="26" fillId="3" borderId="30" xfId="1" applyFont="1" applyFill="1" applyBorder="1" applyAlignment="1" applyProtection="1">
      <alignment horizontal="right" vertical="center" shrinkToFit="1"/>
      <protection hidden="1"/>
    </xf>
    <xf numFmtId="38" fontId="26" fillId="3" borderId="28" xfId="1" applyFont="1" applyFill="1" applyBorder="1" applyAlignment="1" applyProtection="1">
      <alignment horizontal="right" vertical="center" shrinkToFit="1"/>
      <protection hidden="1"/>
    </xf>
    <xf numFmtId="38" fontId="50" fillId="0" borderId="18" xfId="1" applyFont="1" applyBorder="1" applyAlignment="1" applyProtection="1">
      <alignment horizontal="right" vertical="center" shrinkToFit="1"/>
      <protection hidden="1"/>
    </xf>
    <xf numFmtId="38" fontId="50" fillId="0" borderId="59" xfId="1" applyFont="1" applyBorder="1" applyAlignment="1" applyProtection="1">
      <alignment horizontal="right" vertical="center" shrinkToFit="1"/>
      <protection hidden="1"/>
    </xf>
    <xf numFmtId="0" fontId="51" fillId="0" borderId="70" xfId="0" applyFont="1" applyFill="1" applyBorder="1" applyAlignment="1" applyProtection="1">
      <alignment horizontal="center" vertical="center" shrinkToFit="1"/>
      <protection hidden="1"/>
    </xf>
    <xf numFmtId="0" fontId="51" fillId="0" borderId="72" xfId="0" applyFont="1" applyFill="1" applyBorder="1" applyAlignment="1" applyProtection="1">
      <alignment horizontal="center" vertical="center" shrinkToFit="1"/>
      <protection hidden="1"/>
    </xf>
    <xf numFmtId="0" fontId="51" fillId="0" borderId="73" xfId="0" applyFont="1" applyFill="1" applyBorder="1" applyAlignment="1" applyProtection="1">
      <alignment horizontal="center" vertical="center" shrinkToFit="1"/>
      <protection hidden="1"/>
    </xf>
    <xf numFmtId="0" fontId="51" fillId="0" borderId="27" xfId="0" applyFont="1" applyFill="1" applyBorder="1" applyAlignment="1" applyProtection="1">
      <alignment horizontal="center" vertical="center" shrinkToFit="1"/>
      <protection hidden="1"/>
    </xf>
    <xf numFmtId="0" fontId="51" fillId="0" borderId="30" xfId="0" applyFont="1" applyFill="1" applyBorder="1" applyAlignment="1" applyProtection="1">
      <alignment horizontal="center" vertical="center" shrinkToFit="1"/>
      <protection hidden="1"/>
    </xf>
    <xf numFmtId="0" fontId="51" fillId="0" borderId="28" xfId="0" applyFont="1" applyFill="1" applyBorder="1" applyAlignment="1" applyProtection="1">
      <alignment horizontal="center" vertical="center" shrinkToFit="1"/>
      <protection hidden="1"/>
    </xf>
    <xf numFmtId="0" fontId="47" fillId="0" borderId="18" xfId="0" applyFont="1" applyBorder="1" applyAlignment="1" applyProtection="1">
      <alignment horizontal="left" vertical="center" wrapText="1"/>
      <protection hidden="1"/>
    </xf>
    <xf numFmtId="0" fontId="47" fillId="0" borderId="59" xfId="0" applyFont="1" applyBorder="1" applyAlignment="1" applyProtection="1">
      <alignment horizontal="center" vertical="center" wrapText="1"/>
      <protection hidden="1"/>
    </xf>
    <xf numFmtId="0" fontId="47" fillId="0" borderId="19" xfId="0" applyFont="1" applyBorder="1" applyAlignment="1" applyProtection="1">
      <alignment horizontal="center" vertical="center" wrapText="1" shrinkToFit="1"/>
      <protection hidden="1"/>
    </xf>
    <xf numFmtId="38" fontId="26" fillId="3" borderId="27" xfId="1" applyFont="1" applyFill="1" applyBorder="1" applyAlignment="1" applyProtection="1">
      <alignment horizontal="right" vertical="center" shrinkToFit="1"/>
      <protection hidden="1"/>
    </xf>
    <xf numFmtId="38" fontId="26" fillId="0" borderId="18" xfId="1" applyFont="1" applyBorder="1" applyAlignment="1" applyProtection="1">
      <alignment horizontal="right" vertical="center" shrinkToFit="1"/>
      <protection hidden="1"/>
    </xf>
    <xf numFmtId="38" fontId="26" fillId="0" borderId="21" xfId="1" applyFont="1" applyBorder="1" applyAlignment="1" applyProtection="1">
      <alignment horizontal="right" vertical="center" shrinkToFit="1"/>
      <protection hidden="1"/>
    </xf>
    <xf numFmtId="38" fontId="26" fillId="0" borderId="25" xfId="1" applyFont="1" applyBorder="1" applyAlignment="1" applyProtection="1">
      <alignment horizontal="right" vertical="center" shrinkToFit="1"/>
      <protection hidden="1"/>
    </xf>
    <xf numFmtId="38" fontId="26" fillId="0" borderId="59" xfId="1" applyFont="1" applyBorder="1" applyAlignment="1" applyProtection="1">
      <alignment horizontal="right" vertical="center" shrinkToFit="1"/>
      <protection hidden="1"/>
    </xf>
    <xf numFmtId="38" fontId="26" fillId="0" borderId="56" xfId="1" applyFont="1" applyBorder="1" applyAlignment="1" applyProtection="1">
      <alignment horizontal="right" vertical="center" shrinkToFit="1"/>
      <protection hidden="1"/>
    </xf>
    <xf numFmtId="38" fontId="26" fillId="0" borderId="60" xfId="1" applyFont="1" applyBorder="1" applyAlignment="1" applyProtection="1">
      <alignment horizontal="right" vertical="center" shrinkToFit="1"/>
      <protection hidden="1"/>
    </xf>
    <xf numFmtId="0" fontId="32" fillId="0" borderId="70" xfId="0" applyFont="1" applyFill="1" applyBorder="1" applyAlignment="1" applyProtection="1">
      <alignment horizontal="center" vertical="center" shrinkToFit="1"/>
      <protection hidden="1"/>
    </xf>
    <xf numFmtId="0" fontId="32" fillId="0" borderId="72" xfId="0" applyFont="1" applyFill="1" applyBorder="1" applyAlignment="1" applyProtection="1">
      <alignment horizontal="center" vertical="center" shrinkToFit="1"/>
      <protection hidden="1"/>
    </xf>
    <xf numFmtId="0" fontId="32" fillId="0" borderId="73" xfId="0" applyFont="1" applyFill="1" applyBorder="1" applyAlignment="1" applyProtection="1">
      <alignment horizontal="center" vertical="center" shrinkToFit="1"/>
      <protection hidden="1"/>
    </xf>
    <xf numFmtId="0" fontId="32" fillId="0" borderId="27" xfId="0" applyFont="1" applyFill="1" applyBorder="1" applyAlignment="1" applyProtection="1">
      <alignment horizontal="center" vertical="center" shrinkToFit="1"/>
      <protection hidden="1"/>
    </xf>
    <xf numFmtId="0" fontId="32" fillId="0" borderId="30" xfId="0" applyFont="1" applyFill="1" applyBorder="1" applyAlignment="1" applyProtection="1">
      <alignment horizontal="center" vertical="center" shrinkToFit="1"/>
      <protection hidden="1"/>
    </xf>
    <xf numFmtId="0" fontId="32" fillId="0" borderId="28" xfId="0" applyFont="1" applyFill="1" applyBorder="1" applyAlignment="1" applyProtection="1">
      <alignment horizontal="center" vertical="center" shrinkToFit="1"/>
      <protection hidden="1"/>
    </xf>
    <xf numFmtId="0" fontId="9" fillId="0" borderId="18" xfId="0" applyFont="1" applyBorder="1" applyAlignment="1" applyProtection="1">
      <alignment horizontal="left" vertical="center" wrapText="1"/>
      <protection hidden="1"/>
    </xf>
    <xf numFmtId="0" fontId="9" fillId="0" borderId="21" xfId="0" applyFont="1" applyBorder="1" applyAlignment="1" applyProtection="1">
      <alignment horizontal="left" vertical="center" wrapText="1"/>
      <protection hidden="1"/>
    </xf>
    <xf numFmtId="0" fontId="9" fillId="0" borderId="25" xfId="0" applyFont="1" applyBorder="1" applyAlignment="1" applyProtection="1">
      <alignment horizontal="left" vertical="center" wrapText="1"/>
      <protection hidden="1"/>
    </xf>
    <xf numFmtId="0" fontId="9" fillId="0" borderId="59" xfId="0" applyFont="1" applyBorder="1" applyAlignment="1" applyProtection="1">
      <alignment horizontal="center" vertical="center" wrapText="1"/>
      <protection hidden="1"/>
    </xf>
    <xf numFmtId="0" fontId="9" fillId="0" borderId="56" xfId="0" applyFont="1" applyBorder="1" applyAlignment="1" applyProtection="1">
      <alignment horizontal="center" vertical="center" wrapText="1"/>
      <protection hidden="1"/>
    </xf>
    <xf numFmtId="0" fontId="9" fillId="0" borderId="60"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shrinkToFit="1"/>
      <protection hidden="1"/>
    </xf>
    <xf numFmtId="0" fontId="9" fillId="0" borderId="22" xfId="0" applyFont="1" applyBorder="1" applyAlignment="1" applyProtection="1">
      <alignment horizontal="center" vertical="center" wrapText="1" shrinkToFit="1"/>
      <protection hidden="1"/>
    </xf>
    <xf numFmtId="0" fontId="9" fillId="0" borderId="53" xfId="0" applyFont="1" applyBorder="1" applyAlignment="1" applyProtection="1">
      <alignment horizontal="center" vertical="center" wrapText="1" shrinkToFit="1"/>
      <protection hidden="1"/>
    </xf>
    <xf numFmtId="38" fontId="26" fillId="0" borderId="23" xfId="1" applyFont="1" applyBorder="1" applyAlignment="1" applyProtection="1">
      <alignment horizontal="right" vertical="center" shrinkToFit="1"/>
      <protection hidden="1"/>
    </xf>
    <xf numFmtId="38" fontId="50" fillId="0" borderId="24" xfId="1" applyFont="1" applyBorder="1" applyAlignment="1" applyProtection="1">
      <alignment horizontal="center" vertical="center"/>
      <protection hidden="1"/>
    </xf>
    <xf numFmtId="38" fontId="50" fillId="0" borderId="21" xfId="1" applyFont="1" applyBorder="1" applyAlignment="1" applyProtection="1">
      <alignment horizontal="center" vertical="center"/>
      <protection hidden="1"/>
    </xf>
    <xf numFmtId="38" fontId="50" fillId="0" borderId="25" xfId="1" applyFont="1" applyBorder="1" applyAlignment="1" applyProtection="1">
      <alignment horizontal="center" vertical="center"/>
      <protection hidden="1"/>
    </xf>
    <xf numFmtId="38" fontId="50" fillId="0" borderId="48" xfId="1" applyFont="1" applyBorder="1" applyAlignment="1" applyProtection="1">
      <alignment horizontal="center" vertical="center"/>
      <protection hidden="1"/>
    </xf>
    <xf numFmtId="38" fontId="50" fillId="0" borderId="45" xfId="1" applyFont="1" applyBorder="1" applyAlignment="1" applyProtection="1">
      <alignment horizontal="center" vertical="center"/>
      <protection hidden="1"/>
    </xf>
    <xf numFmtId="0" fontId="42" fillId="7" borderId="67" xfId="0" applyFont="1" applyFill="1" applyBorder="1" applyAlignment="1" applyProtection="1">
      <alignment horizontal="center" vertical="center"/>
      <protection hidden="1"/>
    </xf>
    <xf numFmtId="0" fontId="42" fillId="7" borderId="24" xfId="0" applyFont="1" applyFill="1" applyBorder="1" applyAlignment="1" applyProtection="1">
      <alignment horizontal="center" vertical="center"/>
      <protection hidden="1"/>
    </xf>
    <xf numFmtId="0" fontId="42" fillId="7" borderId="72" xfId="0" applyFont="1" applyFill="1" applyBorder="1" applyAlignment="1" applyProtection="1">
      <alignment horizontal="center" vertical="center"/>
      <protection hidden="1"/>
    </xf>
    <xf numFmtId="0" fontId="42" fillId="7" borderId="21" xfId="0" applyFont="1" applyFill="1" applyBorder="1" applyAlignment="1" applyProtection="1">
      <alignment horizontal="center" vertical="center"/>
      <protection hidden="1"/>
    </xf>
    <xf numFmtId="0" fontId="42" fillId="7" borderId="73" xfId="0" applyFont="1" applyFill="1" applyBorder="1" applyAlignment="1" applyProtection="1">
      <alignment horizontal="center" vertical="center"/>
      <protection hidden="1"/>
    </xf>
    <xf numFmtId="0" fontId="42" fillId="7" borderId="25" xfId="0" applyFont="1" applyFill="1" applyBorder="1" applyAlignment="1" applyProtection="1">
      <alignment horizontal="center" vertical="center"/>
      <protection hidden="1"/>
    </xf>
    <xf numFmtId="0" fontId="47" fillId="0" borderId="24" xfId="0" applyFont="1" applyBorder="1" applyAlignment="1" applyProtection="1">
      <alignment horizontal="center" vertical="center" wrapText="1"/>
      <protection hidden="1"/>
    </xf>
    <xf numFmtId="0" fontId="47" fillId="0" borderId="21" xfId="0" applyFont="1" applyBorder="1" applyAlignment="1" applyProtection="1">
      <alignment horizontal="center" vertical="center" wrapText="1"/>
      <protection hidden="1"/>
    </xf>
    <xf numFmtId="0" fontId="47" fillId="0" borderId="25" xfId="0" applyFont="1" applyBorder="1" applyAlignment="1" applyProtection="1">
      <alignment horizontal="center" vertical="center" wrapText="1"/>
      <protection hidden="1"/>
    </xf>
    <xf numFmtId="0" fontId="47" fillId="0" borderId="69" xfId="0" applyFont="1" applyBorder="1" applyAlignment="1" applyProtection="1">
      <alignment horizontal="center" vertical="center" wrapText="1"/>
      <protection hidden="1"/>
    </xf>
    <xf numFmtId="0" fontId="47" fillId="0" borderId="56" xfId="0" applyFont="1" applyBorder="1" applyAlignment="1" applyProtection="1">
      <alignment horizontal="center" vertical="center"/>
      <protection hidden="1"/>
    </xf>
    <xf numFmtId="0" fontId="47" fillId="0" borderId="60" xfId="0" applyFont="1" applyBorder="1" applyAlignment="1" applyProtection="1">
      <alignment horizontal="center" vertical="center"/>
      <protection hidden="1"/>
    </xf>
    <xf numFmtId="0" fontId="47" fillId="0" borderId="75" xfId="0" applyFont="1" applyBorder="1" applyAlignment="1" applyProtection="1">
      <alignment horizontal="center" vertical="center" wrapText="1"/>
      <protection hidden="1"/>
    </xf>
    <xf numFmtId="0" fontId="47" fillId="0" borderId="22" xfId="0" applyFont="1" applyBorder="1" applyAlignment="1" applyProtection="1">
      <alignment horizontal="center" vertical="center" wrapText="1"/>
      <protection hidden="1"/>
    </xf>
    <xf numFmtId="0" fontId="47" fillId="0" borderId="53" xfId="0" applyFont="1" applyBorder="1" applyAlignment="1" applyProtection="1">
      <alignment horizontal="center" vertical="center" wrapText="1"/>
      <protection hidden="1"/>
    </xf>
    <xf numFmtId="38" fontId="26" fillId="3" borderId="29" xfId="1" applyFont="1" applyFill="1" applyBorder="1" applyAlignment="1" applyProtection="1">
      <alignment horizontal="center" vertical="center"/>
      <protection hidden="1"/>
    </xf>
    <xf numFmtId="38" fontId="26" fillId="3" borderId="30" xfId="1" applyFont="1" applyFill="1" applyBorder="1" applyAlignment="1" applyProtection="1">
      <alignment horizontal="center" vertical="center"/>
      <protection hidden="1"/>
    </xf>
    <xf numFmtId="38" fontId="26" fillId="3" borderId="28" xfId="1" applyFont="1" applyFill="1" applyBorder="1" applyAlignment="1" applyProtection="1">
      <alignment horizontal="center" vertical="center"/>
      <protection hidden="1"/>
    </xf>
    <xf numFmtId="0" fontId="24" fillId="7" borderId="2" xfId="0" applyFont="1" applyFill="1" applyBorder="1" applyAlignment="1" applyProtection="1">
      <alignment horizontal="center" vertical="center"/>
      <protection hidden="1"/>
    </xf>
    <xf numFmtId="0" fontId="24" fillId="7" borderId="4" xfId="0" applyFont="1" applyFill="1" applyBorder="1" applyAlignment="1" applyProtection="1">
      <alignment horizontal="center" vertical="center"/>
      <protection hidden="1"/>
    </xf>
    <xf numFmtId="0" fontId="40" fillId="0" borderId="52" xfId="0" applyFont="1" applyBorder="1" applyAlignment="1" applyProtection="1">
      <alignment horizontal="center" vertical="center"/>
      <protection hidden="1"/>
    </xf>
    <xf numFmtId="0" fontId="40" fillId="0" borderId="4" xfId="0" applyFont="1" applyBorder="1" applyAlignment="1" applyProtection="1">
      <alignment horizontal="center" vertical="center"/>
      <protection hidden="1"/>
    </xf>
    <xf numFmtId="0" fontId="40" fillId="0" borderId="3" xfId="0" applyFont="1" applyBorder="1" applyAlignment="1" applyProtection="1">
      <alignment horizontal="center" vertical="center"/>
      <protection hidden="1"/>
    </xf>
    <xf numFmtId="0" fontId="13" fillId="7" borderId="103" xfId="0" applyFont="1" applyFill="1" applyBorder="1" applyAlignment="1" applyProtection="1">
      <alignment horizontal="center" vertical="center"/>
      <protection hidden="1"/>
    </xf>
    <xf numFmtId="0" fontId="13" fillId="7" borderId="27" xfId="0" applyFont="1" applyFill="1" applyBorder="1" applyAlignment="1" applyProtection="1">
      <alignment horizontal="center" vertical="center"/>
      <protection hidden="1"/>
    </xf>
    <xf numFmtId="0" fontId="7" fillId="0" borderId="0" xfId="0" applyFont="1" applyBorder="1" applyAlignment="1" applyProtection="1">
      <alignment horizontal="left" vertical="center"/>
      <protection hidden="1"/>
    </xf>
    <xf numFmtId="0" fontId="13" fillId="7" borderId="2" xfId="0" applyFont="1" applyFill="1" applyBorder="1" applyAlignment="1" applyProtection="1">
      <alignment horizontal="center" vertical="center" wrapText="1"/>
      <protection hidden="1"/>
    </xf>
    <xf numFmtId="0" fontId="13" fillId="7" borderId="58" xfId="0" applyFont="1" applyFill="1" applyBorder="1" applyAlignment="1" applyProtection="1">
      <alignment horizontal="center" vertical="center" wrapText="1"/>
      <protection hidden="1"/>
    </xf>
    <xf numFmtId="0" fontId="13" fillId="7" borderId="17" xfId="0" applyFont="1" applyFill="1" applyBorder="1" applyAlignment="1" applyProtection="1">
      <alignment horizontal="center" vertical="center"/>
      <protection hidden="1"/>
    </xf>
    <xf numFmtId="0" fontId="13" fillId="7" borderId="42" xfId="0" applyFont="1" applyFill="1" applyBorder="1" applyAlignment="1" applyProtection="1">
      <alignment horizontal="center" vertical="center"/>
      <protection hidden="1"/>
    </xf>
    <xf numFmtId="0" fontId="50" fillId="0" borderId="59" xfId="0" applyFont="1" applyBorder="1" applyAlignment="1" applyProtection="1">
      <alignment horizontal="center" vertical="center" shrinkToFit="1"/>
      <protection hidden="1"/>
    </xf>
    <xf numFmtId="0" fontId="50" fillId="0" borderId="61" xfId="0" applyFont="1" applyBorder="1" applyAlignment="1" applyProtection="1">
      <alignment horizontal="center" vertical="center" shrinkToFit="1"/>
      <protection hidden="1"/>
    </xf>
    <xf numFmtId="0" fontId="50" fillId="0" borderId="46" xfId="0" applyFont="1" applyBorder="1" applyAlignment="1" applyProtection="1">
      <alignment horizontal="center" vertical="center" shrinkToFit="1"/>
      <protection hidden="1"/>
    </xf>
    <xf numFmtId="0" fontId="50" fillId="0" borderId="60" xfId="0" applyFont="1" applyBorder="1" applyAlignment="1" applyProtection="1">
      <alignment horizontal="center" vertical="center" shrinkToFit="1"/>
      <protection hidden="1"/>
    </xf>
    <xf numFmtId="0" fontId="50" fillId="0" borderId="63" xfId="0" applyFont="1" applyBorder="1" applyAlignment="1" applyProtection="1">
      <alignment horizontal="center" vertical="center" shrinkToFit="1"/>
      <protection hidden="1"/>
    </xf>
    <xf numFmtId="0" fontId="50" fillId="0" borderId="51" xfId="0" applyFont="1" applyBorder="1" applyAlignment="1" applyProtection="1">
      <alignment horizontal="center" vertical="center" shrinkToFit="1"/>
      <protection hidden="1"/>
    </xf>
    <xf numFmtId="177" fontId="50" fillId="0" borderId="52" xfId="0" applyNumberFormat="1" applyFont="1" applyBorder="1" applyAlignment="1" applyProtection="1">
      <alignment horizontal="center" vertical="center"/>
      <protection hidden="1"/>
    </xf>
    <xf numFmtId="177" fontId="50" fillId="0" borderId="4" xfId="0" applyNumberFormat="1" applyFont="1" applyBorder="1" applyAlignment="1" applyProtection="1">
      <alignment horizontal="center" vertical="center"/>
      <protection hidden="1"/>
    </xf>
    <xf numFmtId="177" fontId="50" fillId="0" borderId="3" xfId="0" applyNumberFormat="1" applyFont="1" applyBorder="1" applyAlignment="1" applyProtection="1">
      <alignment horizontal="center" vertical="center"/>
      <protection hidden="1"/>
    </xf>
    <xf numFmtId="0" fontId="28" fillId="7" borderId="39" xfId="0" applyFont="1" applyFill="1" applyBorder="1" applyAlignment="1" applyProtection="1">
      <alignment horizontal="center" vertical="center"/>
      <protection hidden="1"/>
    </xf>
    <xf numFmtId="0" fontId="28" fillId="7" borderId="74" xfId="0" applyFont="1" applyFill="1" applyBorder="1" applyAlignment="1" applyProtection="1">
      <alignment horizontal="center" vertical="center"/>
      <protection hidden="1"/>
    </xf>
    <xf numFmtId="177" fontId="50" fillId="0" borderId="83" xfId="0" applyNumberFormat="1" applyFont="1" applyBorder="1" applyAlignment="1" applyProtection="1">
      <alignment horizontal="center" vertical="center"/>
      <protection hidden="1"/>
    </xf>
    <xf numFmtId="177" fontId="50" fillId="0" borderId="47" xfId="0" applyNumberFormat="1" applyFont="1" applyBorder="1" applyAlignment="1" applyProtection="1">
      <alignment horizontal="center" vertical="center"/>
      <protection hidden="1"/>
    </xf>
    <xf numFmtId="177" fontId="50" fillId="0" borderId="43" xfId="0" applyNumberFormat="1" applyFont="1" applyBorder="1" applyAlignment="1" applyProtection="1">
      <alignment horizontal="center" vertical="center"/>
      <protection hidden="1"/>
    </xf>
    <xf numFmtId="177" fontId="50" fillId="0" borderId="54" xfId="0" applyNumberFormat="1" applyFont="1" applyBorder="1" applyAlignment="1" applyProtection="1">
      <alignment horizontal="center" vertical="center"/>
      <protection hidden="1"/>
    </xf>
    <xf numFmtId="177" fontId="50" fillId="0" borderId="42" xfId="0" applyNumberFormat="1" applyFont="1" applyBorder="1" applyAlignment="1" applyProtection="1">
      <alignment horizontal="center" vertical="center"/>
      <protection hidden="1"/>
    </xf>
    <xf numFmtId="177" fontId="50" fillId="0" borderId="45" xfId="0" applyNumberFormat="1" applyFont="1" applyBorder="1" applyAlignment="1" applyProtection="1">
      <alignment horizontal="center" vertical="center"/>
      <protection hidden="1"/>
    </xf>
    <xf numFmtId="0" fontId="13" fillId="7" borderId="32" xfId="0" applyFont="1" applyFill="1" applyBorder="1" applyAlignment="1" applyProtection="1">
      <alignment horizontal="center" vertical="center"/>
      <protection hidden="1"/>
    </xf>
    <xf numFmtId="0" fontId="13" fillId="7" borderId="33" xfId="0" applyFont="1" applyFill="1" applyBorder="1" applyAlignment="1" applyProtection="1">
      <alignment horizontal="center" vertical="center"/>
      <protection hidden="1"/>
    </xf>
    <xf numFmtId="0" fontId="9" fillId="0" borderId="18" xfId="0" applyFont="1" applyBorder="1" applyAlignment="1" applyProtection="1">
      <alignment vertical="center" wrapText="1"/>
      <protection hidden="1"/>
    </xf>
    <xf numFmtId="0" fontId="9" fillId="0" borderId="21" xfId="0" applyFont="1" applyBorder="1" applyAlignment="1" applyProtection="1">
      <alignment vertical="center" wrapText="1"/>
      <protection hidden="1"/>
    </xf>
    <xf numFmtId="0" fontId="9" fillId="0" borderId="25" xfId="0" applyFont="1" applyBorder="1" applyAlignment="1" applyProtection="1">
      <alignment vertical="center" wrapText="1"/>
      <protection hidden="1"/>
    </xf>
    <xf numFmtId="0" fontId="9" fillId="0" borderId="19" xfId="0" applyFont="1" applyBorder="1" applyAlignment="1" applyProtection="1">
      <alignment horizontal="center" vertical="center" shrinkToFit="1"/>
      <protection hidden="1"/>
    </xf>
    <xf numFmtId="0" fontId="9" fillId="0" borderId="22" xfId="0" applyFont="1" applyBorder="1" applyAlignment="1" applyProtection="1">
      <alignment horizontal="center" vertical="center" shrinkToFit="1"/>
      <protection hidden="1"/>
    </xf>
    <xf numFmtId="0" fontId="9" fillId="0" borderId="53" xfId="0" applyFont="1" applyBorder="1" applyAlignment="1" applyProtection="1">
      <alignment horizontal="center" vertical="center" shrinkToFit="1"/>
      <protection hidden="1"/>
    </xf>
    <xf numFmtId="38" fontId="26" fillId="3" borderId="31" xfId="1" applyFont="1" applyFill="1" applyBorder="1" applyAlignment="1" applyProtection="1">
      <alignment horizontal="right" vertical="center" shrinkToFit="1"/>
      <protection hidden="1"/>
    </xf>
    <xf numFmtId="0" fontId="47" fillId="0" borderId="18" xfId="0" applyFont="1" applyBorder="1" applyAlignment="1" applyProtection="1">
      <alignment vertical="center" wrapText="1"/>
      <protection hidden="1"/>
    </xf>
    <xf numFmtId="0" fontId="47" fillId="0" borderId="21" xfId="0" applyFont="1" applyBorder="1" applyAlignment="1" applyProtection="1">
      <alignment vertical="center" wrapText="1"/>
      <protection hidden="1"/>
    </xf>
    <xf numFmtId="0" fontId="47" fillId="0" borderId="25" xfId="0" applyFont="1" applyBorder="1" applyAlignment="1" applyProtection="1">
      <alignment vertical="center" wrapText="1"/>
      <protection hidden="1"/>
    </xf>
    <xf numFmtId="0" fontId="47" fillId="0" borderId="59" xfId="0" applyFont="1" applyBorder="1" applyAlignment="1" applyProtection="1">
      <alignment horizontal="center" vertical="center" wrapText="1" shrinkToFit="1"/>
      <protection hidden="1"/>
    </xf>
    <xf numFmtId="0" fontId="47" fillId="0" borderId="56" xfId="0" applyFont="1" applyBorder="1" applyAlignment="1" applyProtection="1">
      <alignment horizontal="center" vertical="center" wrapText="1" shrinkToFit="1"/>
      <protection hidden="1"/>
    </xf>
    <xf numFmtId="0" fontId="47" fillId="0" borderId="60" xfId="0" applyFont="1" applyBorder="1" applyAlignment="1" applyProtection="1">
      <alignment horizontal="center" vertical="center" wrapText="1" shrinkToFit="1"/>
      <protection hidden="1"/>
    </xf>
    <xf numFmtId="0" fontId="47" fillId="0" borderId="19" xfId="0" applyFont="1" applyBorder="1" applyAlignment="1" applyProtection="1">
      <alignment horizontal="center" vertical="center" shrinkToFit="1"/>
      <protection hidden="1"/>
    </xf>
    <xf numFmtId="0" fontId="47" fillId="0" borderId="22" xfId="0" applyFont="1" applyBorder="1" applyAlignment="1" applyProtection="1">
      <alignment horizontal="center" vertical="center" shrinkToFit="1"/>
      <protection hidden="1"/>
    </xf>
    <xf numFmtId="0" fontId="47" fillId="0" borderId="53" xfId="0" applyFont="1" applyBorder="1" applyAlignment="1" applyProtection="1">
      <alignment horizontal="center" vertical="center" shrinkToFit="1"/>
      <protection hidden="1"/>
    </xf>
    <xf numFmtId="0" fontId="47" fillId="0" borderId="101" xfId="0" applyFont="1" applyBorder="1" applyAlignment="1" applyProtection="1">
      <alignment vertical="center" wrapText="1"/>
      <protection hidden="1"/>
    </xf>
    <xf numFmtId="0" fontId="47" fillId="0" borderId="81" xfId="0" applyFont="1" applyBorder="1" applyAlignment="1" applyProtection="1">
      <alignment vertical="center" wrapText="1"/>
      <protection hidden="1"/>
    </xf>
    <xf numFmtId="0" fontId="47" fillId="0" borderId="102" xfId="0" applyFont="1" applyBorder="1" applyAlignment="1" applyProtection="1">
      <alignment vertical="center" wrapText="1"/>
      <protection hidden="1"/>
    </xf>
    <xf numFmtId="0" fontId="47" fillId="0" borderId="98" xfId="0" applyFont="1" applyBorder="1" applyAlignment="1" applyProtection="1">
      <alignment horizontal="center" vertical="center" wrapText="1"/>
      <protection hidden="1"/>
    </xf>
    <xf numFmtId="0" fontId="47" fillId="0" borderId="99" xfId="0" applyFont="1" applyBorder="1" applyAlignment="1" applyProtection="1">
      <alignment horizontal="center" vertical="center" wrapText="1"/>
      <protection hidden="1"/>
    </xf>
    <xf numFmtId="0" fontId="47" fillId="0" borderId="100" xfId="0" applyFont="1" applyBorder="1" applyAlignment="1" applyProtection="1">
      <alignment horizontal="center" vertical="center" wrapText="1"/>
      <protection hidden="1"/>
    </xf>
    <xf numFmtId="38" fontId="26" fillId="0" borderId="59" xfId="0" applyNumberFormat="1" applyFont="1" applyBorder="1" applyAlignment="1" applyProtection="1">
      <alignment horizontal="right" vertical="center" shrinkToFit="1"/>
      <protection hidden="1"/>
    </xf>
    <xf numFmtId="38" fontId="26" fillId="0" borderId="56" xfId="0" applyNumberFormat="1" applyFont="1" applyBorder="1" applyAlignment="1" applyProtection="1">
      <alignment horizontal="right" vertical="center" shrinkToFit="1"/>
      <protection hidden="1"/>
    </xf>
    <xf numFmtId="38" fontId="26" fillId="0" borderId="60" xfId="0" applyNumberFormat="1" applyFont="1" applyBorder="1" applyAlignment="1" applyProtection="1">
      <alignment horizontal="right" vertical="center" shrinkToFit="1"/>
      <protection hidden="1"/>
    </xf>
    <xf numFmtId="3" fontId="26" fillId="3" borderId="27" xfId="0" applyNumberFormat="1" applyFont="1" applyFill="1" applyBorder="1" applyAlignment="1" applyProtection="1">
      <alignment horizontal="right" vertical="center" shrinkToFit="1"/>
      <protection hidden="1"/>
    </xf>
    <xf numFmtId="3" fontId="26" fillId="3" borderId="30" xfId="0" applyNumberFormat="1" applyFont="1" applyFill="1" applyBorder="1" applyAlignment="1" applyProtection="1">
      <alignment horizontal="right" vertical="center" shrinkToFit="1"/>
      <protection hidden="1"/>
    </xf>
    <xf numFmtId="3" fontId="26" fillId="3" borderId="28" xfId="0" applyNumberFormat="1" applyFont="1" applyFill="1" applyBorder="1" applyAlignment="1" applyProtection="1">
      <alignment horizontal="right" vertical="center" shrinkToFit="1"/>
      <protection hidden="1"/>
    </xf>
    <xf numFmtId="0" fontId="13" fillId="6" borderId="1" xfId="0" applyFont="1" applyFill="1" applyBorder="1" applyAlignment="1" applyProtection="1">
      <alignment horizontal="center" vertical="center"/>
      <protection hidden="1"/>
    </xf>
    <xf numFmtId="0" fontId="13" fillId="6" borderId="2" xfId="0" applyFont="1" applyFill="1" applyBorder="1" applyAlignment="1" applyProtection="1">
      <alignment horizontal="center" vertical="center"/>
      <protection hidden="1"/>
    </xf>
    <xf numFmtId="0" fontId="43" fillId="0" borderId="52" xfId="0" applyFont="1" applyFill="1" applyBorder="1" applyAlignment="1" applyProtection="1">
      <alignment horizontal="center" vertical="center"/>
      <protection hidden="1"/>
    </xf>
    <xf numFmtId="0" fontId="43" fillId="0" borderId="4" xfId="0" applyFont="1" applyFill="1" applyBorder="1" applyAlignment="1" applyProtection="1">
      <alignment horizontal="center" vertical="center"/>
      <protection hidden="1"/>
    </xf>
    <xf numFmtId="0" fontId="43" fillId="0" borderId="3" xfId="0" applyFont="1" applyFill="1" applyBorder="1" applyAlignment="1" applyProtection="1">
      <alignment horizontal="center" vertical="center"/>
      <protection hidden="1"/>
    </xf>
    <xf numFmtId="0" fontId="13" fillId="6" borderId="32" xfId="0" applyFont="1" applyFill="1" applyBorder="1" applyAlignment="1" applyProtection="1">
      <alignment horizontal="center" vertical="center"/>
      <protection hidden="1"/>
    </xf>
    <xf numFmtId="0" fontId="13" fillId="6" borderId="33" xfId="0" applyFont="1" applyFill="1" applyBorder="1" applyAlignment="1" applyProtection="1">
      <alignment horizontal="center" vertical="center"/>
      <protection hidden="1"/>
    </xf>
    <xf numFmtId="0" fontId="8" fillId="0" borderId="81" xfId="0" applyFont="1" applyBorder="1" applyAlignment="1" applyProtection="1">
      <alignment vertical="center" wrapText="1"/>
      <protection hidden="1"/>
    </xf>
    <xf numFmtId="0" fontId="8" fillId="0" borderId="102" xfId="0" applyFont="1" applyBorder="1" applyAlignment="1" applyProtection="1">
      <alignment vertical="center" wrapText="1"/>
      <protection hidden="1"/>
    </xf>
    <xf numFmtId="0" fontId="13" fillId="6" borderId="2" xfId="0" applyFont="1" applyFill="1" applyBorder="1" applyAlignment="1" applyProtection="1">
      <alignment horizontal="center" vertical="center" wrapText="1"/>
      <protection hidden="1"/>
    </xf>
    <xf numFmtId="0" fontId="13" fillId="6" borderId="58" xfId="0" applyFont="1" applyFill="1" applyBorder="1" applyAlignment="1" applyProtection="1">
      <alignment horizontal="center" vertical="center" wrapText="1"/>
      <protection hidden="1"/>
    </xf>
  </cellXfs>
  <cellStyles count="5">
    <cellStyle name="ハイパーリンク" xfId="4" builtinId="8"/>
    <cellStyle name="桁区切り" xfId="1" builtinId="6"/>
    <cellStyle name="標準" xfId="0" builtinId="0"/>
    <cellStyle name="標準 2" xfId="3" xr:uid="{00000000-0005-0000-0000-000003000000}"/>
    <cellStyle name="標準 3" xfId="2" xr:uid="{00000000-0005-0000-0000-000004000000}"/>
  </cellStyles>
  <dxfs count="20">
    <dxf>
      <font>
        <b/>
        <i val="0"/>
      </font>
    </dxf>
    <dxf>
      <font>
        <b/>
        <i val="0"/>
      </font>
    </dxf>
    <dxf>
      <font>
        <b/>
        <i val="0"/>
      </font>
    </dxf>
    <dxf>
      <font>
        <b/>
        <i val="0"/>
      </font>
    </dxf>
    <dxf>
      <font>
        <b/>
        <i val="0"/>
      </font>
    </dxf>
    <dxf>
      <font>
        <b/>
        <i val="0"/>
      </font>
    </dxf>
    <dxf>
      <font>
        <b/>
        <i val="0"/>
      </font>
    </dxf>
    <dxf>
      <fill>
        <patternFill>
          <bgColor theme="0" tint="-4.9989318521683403E-2"/>
        </patternFill>
      </fill>
    </dxf>
    <dxf>
      <font>
        <b/>
        <i val="0"/>
      </font>
    </dxf>
    <dxf>
      <font>
        <b/>
        <i val="0"/>
      </font>
    </dxf>
    <dxf>
      <font>
        <b/>
        <i val="0"/>
      </font>
    </dxf>
    <dxf>
      <font>
        <b/>
        <i val="0"/>
      </font>
    </dxf>
    <dxf>
      <font>
        <b/>
        <i val="0"/>
      </font>
    </dxf>
    <dxf>
      <font>
        <b/>
        <i val="0"/>
      </font>
    </dxf>
    <dxf>
      <font>
        <b/>
        <i val="0"/>
      </font>
    </dxf>
    <dxf>
      <fill>
        <patternFill>
          <bgColor theme="0" tint="-4.9989318521683403E-2"/>
        </patternFill>
      </fill>
    </dxf>
    <dxf>
      <font>
        <color rgb="FF9C0006"/>
      </font>
      <fill>
        <patternFill>
          <bgColor rgb="FFFFC7CE"/>
        </patternFill>
      </fill>
    </dxf>
    <dxf>
      <font>
        <b/>
        <i/>
        <color rgb="FFFF0000"/>
      </font>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1375834</xdr:colOff>
      <xdr:row>0</xdr:row>
      <xdr:rowOff>31750</xdr:rowOff>
    </xdr:from>
    <xdr:to>
      <xdr:col>10</xdr:col>
      <xdr:colOff>245431</xdr:colOff>
      <xdr:row>1</xdr:row>
      <xdr:rowOff>95250</xdr:rowOff>
    </xdr:to>
    <xdr:sp macro="" textlink="">
      <xdr:nvSpPr>
        <xdr:cNvPr id="2" name="角丸四角形 24">
          <a:extLst>
            <a:ext uri="{FF2B5EF4-FFF2-40B4-BE49-F238E27FC236}">
              <a16:creationId xmlns:a16="http://schemas.microsoft.com/office/drawing/2014/main" id="{D85DCD55-CB6D-4C9C-84E3-FCA4CD2A6C6E}"/>
            </a:ext>
          </a:extLst>
        </xdr:cNvPr>
        <xdr:cNvSpPr/>
      </xdr:nvSpPr>
      <xdr:spPr>
        <a:xfrm>
          <a:off x="3640667" y="31750"/>
          <a:ext cx="2362097" cy="254000"/>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6</xdr:col>
      <xdr:colOff>1481667</xdr:colOff>
      <xdr:row>4</xdr:row>
      <xdr:rowOff>158750</xdr:rowOff>
    </xdr:from>
    <xdr:to>
      <xdr:col>9</xdr:col>
      <xdr:colOff>627591</xdr:colOff>
      <xdr:row>6</xdr:row>
      <xdr:rowOff>1101</xdr:rowOff>
    </xdr:to>
    <xdr:grpSp>
      <xdr:nvGrpSpPr>
        <xdr:cNvPr id="4" name="グループ化 3">
          <a:extLst>
            <a:ext uri="{FF2B5EF4-FFF2-40B4-BE49-F238E27FC236}">
              <a16:creationId xmlns:a16="http://schemas.microsoft.com/office/drawing/2014/main" id="{91B7514C-AF78-4205-8D2A-B55ED26A463A}"/>
            </a:ext>
          </a:extLst>
        </xdr:cNvPr>
        <xdr:cNvGrpSpPr/>
      </xdr:nvGrpSpPr>
      <xdr:grpSpPr>
        <a:xfrm>
          <a:off x="3748617" y="1235075"/>
          <a:ext cx="1965324" cy="375751"/>
          <a:chOff x="4515974" y="1517162"/>
          <a:chExt cx="1663736" cy="376630"/>
        </a:xfrm>
      </xdr:grpSpPr>
      <xdr:sp macro="" textlink="">
        <xdr:nvSpPr>
          <xdr:cNvPr id="5" name="角丸四角形 5">
            <a:extLst>
              <a:ext uri="{FF2B5EF4-FFF2-40B4-BE49-F238E27FC236}">
                <a16:creationId xmlns:a16="http://schemas.microsoft.com/office/drawing/2014/main" id="{2B4B397C-775F-FFF4-D788-D243F639D462}"/>
              </a:ext>
            </a:extLst>
          </xdr:cNvPr>
          <xdr:cNvSpPr/>
        </xdr:nvSpPr>
        <xdr:spPr>
          <a:xfrm>
            <a:off x="4885764" y="1517162"/>
            <a:ext cx="1293946" cy="336137"/>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none" lIns="36000" tIns="0" rIns="36000" bIns="0" rtlCol="0" anchor="ctr" anchorCtr="0">
            <a:noAutofit/>
          </a:bodyPr>
          <a:lstStyle/>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交付決定通知書・別表に記載の</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助成予定額を記入</a:t>
            </a:r>
          </a:p>
        </xdr:txBody>
      </xdr:sp>
      <xdr:cxnSp macro="">
        <xdr:nvCxnSpPr>
          <xdr:cNvPr id="6" name="直線矢印コネクタ 5">
            <a:extLst>
              <a:ext uri="{FF2B5EF4-FFF2-40B4-BE49-F238E27FC236}">
                <a16:creationId xmlns:a16="http://schemas.microsoft.com/office/drawing/2014/main" id="{C66A6E50-02B0-AAE4-47ED-79FDA1F7DA02}"/>
              </a:ext>
            </a:extLst>
          </xdr:cNvPr>
          <xdr:cNvCxnSpPr>
            <a:stCxn id="5" idx="1"/>
          </xdr:cNvCxnSpPr>
        </xdr:nvCxnSpPr>
        <xdr:spPr>
          <a:xfrm flipH="1">
            <a:off x="4515974" y="1685231"/>
            <a:ext cx="369790" cy="208561"/>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1785937</xdr:colOff>
      <xdr:row>8</xdr:row>
      <xdr:rowOff>253656</xdr:rowOff>
    </xdr:from>
    <xdr:to>
      <xdr:col>7</xdr:col>
      <xdr:colOff>156199</xdr:colOff>
      <xdr:row>9</xdr:row>
      <xdr:rowOff>205761</xdr:rowOff>
    </xdr:to>
    <xdr:cxnSp macro="">
      <xdr:nvCxnSpPr>
        <xdr:cNvPr id="8" name="直線矢印コネクタ 7">
          <a:extLst>
            <a:ext uri="{FF2B5EF4-FFF2-40B4-BE49-F238E27FC236}">
              <a16:creationId xmlns:a16="http://schemas.microsoft.com/office/drawing/2014/main" id="{86795DA5-7BE0-492E-87A9-6AA4F0ADCDE1}"/>
            </a:ext>
          </a:extLst>
        </xdr:cNvPr>
        <xdr:cNvCxnSpPr/>
      </xdr:nvCxnSpPr>
      <xdr:spPr>
        <a:xfrm flipH="1" flipV="1">
          <a:off x="4058478" y="2412311"/>
          <a:ext cx="285615" cy="221290"/>
        </a:xfrm>
        <a:prstGeom prst="straightConnector1">
          <a:avLst/>
        </a:prstGeom>
        <a:ln w="9525">
          <a:solidFill>
            <a:srgbClr val="FF0000"/>
          </a:solidFill>
          <a:prstDash val="solid"/>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1322917</xdr:colOff>
      <xdr:row>9</xdr:row>
      <xdr:rowOff>127000</xdr:rowOff>
    </xdr:from>
    <xdr:to>
      <xdr:col>10</xdr:col>
      <xdr:colOff>111479</xdr:colOff>
      <xdr:row>11</xdr:row>
      <xdr:rowOff>82310</xdr:rowOff>
    </xdr:to>
    <xdr:sp macro="" textlink="">
      <xdr:nvSpPr>
        <xdr:cNvPr id="7" name="角丸四角形 8">
          <a:extLst>
            <a:ext uri="{FF2B5EF4-FFF2-40B4-BE49-F238E27FC236}">
              <a16:creationId xmlns:a16="http://schemas.microsoft.com/office/drawing/2014/main" id="{2FCA01A4-7D90-48BC-9F94-993771286E31}"/>
            </a:ext>
          </a:extLst>
        </xdr:cNvPr>
        <xdr:cNvSpPr/>
      </xdr:nvSpPr>
      <xdr:spPr>
        <a:xfrm>
          <a:off x="3587750" y="2518833"/>
          <a:ext cx="2281062" cy="484477"/>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none" lIns="36000" tIns="0" rIns="36000" bIns="0" rtlCol="0" anchor="ctr" anchorCtr="1">
          <a:noAutofit/>
        </a:bodyPr>
        <a:lstStyle/>
        <a:p>
          <a:pPr algn="l"/>
          <a:r>
            <a:rPr kumimoji="1" lang="en-US" altLang="ja-JP" sz="800" b="1">
              <a:solidFill>
                <a:srgbClr val="FF0000"/>
              </a:solidFill>
              <a:latin typeface="HG丸ｺﾞｼｯｸM-PRO" panose="020F0600000000000000" pitchFamily="50" charset="-128"/>
              <a:ea typeface="HG丸ｺﾞｼｯｸM-PRO" panose="020F0600000000000000" pitchFamily="50" charset="-128"/>
            </a:rPr>
            <a:t>※ </a:t>
          </a:r>
          <a:r>
            <a:rPr kumimoji="1" lang="ja-JP" altLang="en-US" sz="800" b="1">
              <a:solidFill>
                <a:srgbClr val="FF0000"/>
              </a:solidFill>
              <a:latin typeface="HG丸ｺﾞｼｯｸM-PRO" panose="020F0600000000000000" pitchFamily="50" charset="-128"/>
              <a:ea typeface="HG丸ｺﾞｼｯｸM-PRO" panose="020F0600000000000000" pitchFamily="50" charset="-128"/>
            </a:rPr>
            <a:t>変更がない場合は記入不要</a:t>
          </a:r>
          <a:endParaRPr kumimoji="1" lang="en-US" altLang="ja-JP" sz="800" b="1">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8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800">
              <a:solidFill>
                <a:srgbClr val="FF0000"/>
              </a:solidFill>
              <a:effectLst/>
              <a:latin typeface="HG丸ｺﾞｼｯｸM-PRO" panose="020F0600000000000000" pitchFamily="50" charset="-128"/>
              <a:ea typeface="HG丸ｺﾞｼｯｸM-PRO" panose="020F0600000000000000" pitchFamily="50" charset="-128"/>
              <a:cs typeface="+mn-cs"/>
            </a:rPr>
            <a:t>変更承認</a:t>
          </a:r>
          <a:r>
            <a:rPr kumimoji="1" lang="ja-JP" altLang="en-US" sz="800">
              <a:solidFill>
                <a:srgbClr val="FF0000"/>
              </a:solidFill>
              <a:effectLst/>
              <a:latin typeface="HG丸ｺﾞｼｯｸM-PRO" panose="020F0600000000000000" pitchFamily="50" charset="-128"/>
              <a:ea typeface="HG丸ｺﾞｼｯｸM-PRO" panose="020F0600000000000000" pitchFamily="50" charset="-128"/>
              <a:cs typeface="+mn-cs"/>
            </a:rPr>
            <a:t>」</a:t>
          </a:r>
          <a:r>
            <a:rPr kumimoji="1" lang="ja-JP" altLang="ja-JP" sz="800">
              <a:solidFill>
                <a:srgbClr val="FF0000"/>
              </a:solidFill>
              <a:effectLst/>
              <a:latin typeface="HG丸ｺﾞｼｯｸM-PRO" panose="020F0600000000000000" pitchFamily="50" charset="-128"/>
              <a:ea typeface="HG丸ｺﾞｼｯｸM-PRO" panose="020F0600000000000000" pitchFamily="50" charset="-128"/>
              <a:cs typeface="+mn-cs"/>
            </a:rPr>
            <a:t>を受けた場合のみ</a:t>
          </a:r>
          <a:r>
            <a:rPr kumimoji="1" lang="ja-JP" altLang="en-US" sz="800">
              <a:solidFill>
                <a:srgbClr val="FF0000"/>
              </a:solidFill>
              <a:effectLst/>
              <a:latin typeface="HG丸ｺﾞｼｯｸM-PRO" panose="020F0600000000000000" pitchFamily="50" charset="-128"/>
              <a:ea typeface="HG丸ｺﾞｼｯｸM-PRO" panose="020F0600000000000000" pitchFamily="50" charset="-128"/>
              <a:cs typeface="+mn-cs"/>
            </a:rPr>
            <a:t>、</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800">
              <a:solidFill>
                <a:srgbClr val="FF0000"/>
              </a:solidFill>
              <a:effectLst/>
              <a:latin typeface="HG丸ｺﾞｼｯｸM-PRO" panose="020F0600000000000000" pitchFamily="50" charset="-128"/>
              <a:ea typeface="HG丸ｺﾞｼｯｸM-PRO" panose="020F0600000000000000" pitchFamily="50" charset="-128"/>
              <a:cs typeface="+mn-cs"/>
            </a:rPr>
            <a:t>変更承認通知書記載の変更後助成予定額を記入</a:t>
          </a:r>
          <a:endParaRPr lang="ja-JP" altLang="ja-JP" sz="8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oneCellAnchor>
    <xdr:from>
      <xdr:col>4</xdr:col>
      <xdr:colOff>403777</xdr:colOff>
      <xdr:row>29</xdr:row>
      <xdr:rowOff>165652</xdr:rowOff>
    </xdr:from>
    <xdr:ext cx="2657123" cy="183445"/>
    <xdr:sp macro="" textlink="">
      <xdr:nvSpPr>
        <xdr:cNvPr id="9" name="角丸四角形 10">
          <a:extLst>
            <a:ext uri="{FF2B5EF4-FFF2-40B4-BE49-F238E27FC236}">
              <a16:creationId xmlns:a16="http://schemas.microsoft.com/office/drawing/2014/main" id="{3528568D-A065-477A-8C15-1A7693D3E6F0}"/>
            </a:ext>
          </a:extLst>
        </xdr:cNvPr>
        <xdr:cNvSpPr/>
      </xdr:nvSpPr>
      <xdr:spPr>
        <a:xfrm>
          <a:off x="1728994" y="7645883"/>
          <a:ext cx="2657123" cy="183445"/>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lIns="36000" tIns="0" rIns="36000" bIns="0" rtlCol="0" anchor="ctr" anchorCtr="1">
          <a:noAutofit/>
        </a:bodyPr>
        <a:lstStyle/>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やむを得ない理由による現金払い等が生じた場合に記入</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5</xdr:col>
      <xdr:colOff>811695</xdr:colOff>
      <xdr:row>0</xdr:row>
      <xdr:rowOff>33131</xdr:rowOff>
    </xdr:from>
    <xdr:to>
      <xdr:col>8</xdr:col>
      <xdr:colOff>382791</xdr:colOff>
      <xdr:row>1</xdr:row>
      <xdr:rowOff>30739</xdr:rowOff>
    </xdr:to>
    <xdr:sp macro="" textlink="">
      <xdr:nvSpPr>
        <xdr:cNvPr id="2" name="角丸四角形 24">
          <a:extLst>
            <a:ext uri="{FF2B5EF4-FFF2-40B4-BE49-F238E27FC236}">
              <a16:creationId xmlns:a16="http://schemas.microsoft.com/office/drawing/2014/main" id="{26950B3E-CBE7-433B-B1D8-31E9545FB3A3}"/>
            </a:ext>
          </a:extLst>
        </xdr:cNvPr>
        <xdr:cNvSpPr/>
      </xdr:nvSpPr>
      <xdr:spPr>
        <a:xfrm>
          <a:off x="3636065" y="33131"/>
          <a:ext cx="2362335" cy="270934"/>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3</xdr:col>
      <xdr:colOff>0</xdr:colOff>
      <xdr:row>7</xdr:row>
      <xdr:rowOff>0</xdr:rowOff>
    </xdr:from>
    <xdr:to>
      <xdr:col>8</xdr:col>
      <xdr:colOff>338074</xdr:colOff>
      <xdr:row>8</xdr:row>
      <xdr:rowOff>2660</xdr:rowOff>
    </xdr:to>
    <xdr:sp macro="" textlink="">
      <xdr:nvSpPr>
        <xdr:cNvPr id="3" name="角丸四角形 36">
          <a:extLst>
            <a:ext uri="{FF2B5EF4-FFF2-40B4-BE49-F238E27FC236}">
              <a16:creationId xmlns:a16="http://schemas.microsoft.com/office/drawing/2014/main" id="{DEB19960-6104-43E5-9CAE-0535505F2534}"/>
            </a:ext>
          </a:extLst>
        </xdr:cNvPr>
        <xdr:cNvSpPr/>
      </xdr:nvSpPr>
      <xdr:spPr>
        <a:xfrm>
          <a:off x="1350065" y="1747630"/>
          <a:ext cx="4603618" cy="242856"/>
        </a:xfrm>
        <a:prstGeom prst="roundRect">
          <a:avLst/>
        </a:prstGeom>
        <a:noFill/>
        <a:ln w="19050"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326196</xdr:colOff>
      <xdr:row>8</xdr:row>
      <xdr:rowOff>89867</xdr:rowOff>
    </xdr:from>
    <xdr:to>
      <xdr:col>8</xdr:col>
      <xdr:colOff>205806</xdr:colOff>
      <xdr:row>9</xdr:row>
      <xdr:rowOff>63238</xdr:rowOff>
    </xdr:to>
    <xdr:sp macro="" textlink="">
      <xdr:nvSpPr>
        <xdr:cNvPr id="4" name="角丸四角形 47">
          <a:extLst>
            <a:ext uri="{FF2B5EF4-FFF2-40B4-BE49-F238E27FC236}">
              <a16:creationId xmlns:a16="http://schemas.microsoft.com/office/drawing/2014/main" id="{DB222F13-A240-4EAE-8D9C-EEEAD465D8F0}"/>
            </a:ext>
          </a:extLst>
        </xdr:cNvPr>
        <xdr:cNvSpPr/>
      </xdr:nvSpPr>
      <xdr:spPr>
        <a:xfrm>
          <a:off x="4227305" y="2077693"/>
          <a:ext cx="1594110" cy="213567"/>
        </a:xfrm>
        <a:prstGeom prst="roundRect">
          <a:avLst>
            <a:gd name="adj" fmla="val 30645"/>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出展時に</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PR</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した商品名等を記入</a:t>
          </a:r>
        </a:p>
      </xdr:txBody>
    </xdr:sp>
    <xdr:clientData/>
  </xdr:twoCellAnchor>
  <xdr:twoCellAnchor>
    <xdr:from>
      <xdr:col>6</xdr:col>
      <xdr:colOff>700845</xdr:colOff>
      <xdr:row>7</xdr:row>
      <xdr:rowOff>107676</xdr:rowOff>
    </xdr:from>
    <xdr:to>
      <xdr:col>7</xdr:col>
      <xdr:colOff>337991</xdr:colOff>
      <xdr:row>8</xdr:row>
      <xdr:rowOff>93042</xdr:rowOff>
    </xdr:to>
    <xdr:cxnSp macro="">
      <xdr:nvCxnSpPr>
        <xdr:cNvPr id="5" name="直線矢印コネクタ 4">
          <a:extLst>
            <a:ext uri="{FF2B5EF4-FFF2-40B4-BE49-F238E27FC236}">
              <a16:creationId xmlns:a16="http://schemas.microsoft.com/office/drawing/2014/main" id="{B43BFE52-86E3-4966-9FF9-FD56B4DB60B6}"/>
            </a:ext>
          </a:extLst>
        </xdr:cNvPr>
        <xdr:cNvCxnSpPr>
          <a:stCxn id="4" idx="0"/>
        </xdr:cNvCxnSpPr>
      </xdr:nvCxnSpPr>
      <xdr:spPr>
        <a:xfrm flipH="1" flipV="1">
          <a:off x="4601954" y="1855306"/>
          <a:ext cx="423994" cy="225562"/>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276501</xdr:colOff>
      <xdr:row>5</xdr:row>
      <xdr:rowOff>173935</xdr:rowOff>
    </xdr:from>
    <xdr:to>
      <xdr:col>6</xdr:col>
      <xdr:colOff>221533</xdr:colOff>
      <xdr:row>6</xdr:row>
      <xdr:rowOff>153848</xdr:rowOff>
    </xdr:to>
    <xdr:sp macro="" textlink="">
      <xdr:nvSpPr>
        <xdr:cNvPr id="7" name="角丸四角形 47">
          <a:extLst>
            <a:ext uri="{FF2B5EF4-FFF2-40B4-BE49-F238E27FC236}">
              <a16:creationId xmlns:a16="http://schemas.microsoft.com/office/drawing/2014/main" id="{DE7D0ED9-A07C-4F00-8224-D8CCBA066ADB}"/>
            </a:ext>
          </a:extLst>
        </xdr:cNvPr>
        <xdr:cNvSpPr/>
      </xdr:nvSpPr>
      <xdr:spPr>
        <a:xfrm>
          <a:off x="2703305" y="1441174"/>
          <a:ext cx="1419337" cy="220109"/>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実際に出展した小間数を入力</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0</xdr:colOff>
      <xdr:row>6</xdr:row>
      <xdr:rowOff>0</xdr:rowOff>
    </xdr:from>
    <xdr:to>
      <xdr:col>4</xdr:col>
      <xdr:colOff>18310</xdr:colOff>
      <xdr:row>6</xdr:row>
      <xdr:rowOff>233265</xdr:rowOff>
    </xdr:to>
    <xdr:sp macro="" textlink="">
      <xdr:nvSpPr>
        <xdr:cNvPr id="8" name="角丸四角形 36">
          <a:extLst>
            <a:ext uri="{FF2B5EF4-FFF2-40B4-BE49-F238E27FC236}">
              <a16:creationId xmlns:a16="http://schemas.microsoft.com/office/drawing/2014/main" id="{C6F36888-0FF9-422A-B6C1-8B2A7902C3AA}"/>
            </a:ext>
          </a:extLst>
        </xdr:cNvPr>
        <xdr:cNvSpPr/>
      </xdr:nvSpPr>
      <xdr:spPr>
        <a:xfrm>
          <a:off x="1350065" y="1507435"/>
          <a:ext cx="1095049" cy="233265"/>
        </a:xfrm>
        <a:prstGeom prst="roundRect">
          <a:avLst/>
        </a:prstGeom>
        <a:noFill/>
        <a:ln w="19050"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18310</xdr:colOff>
      <xdr:row>6</xdr:row>
      <xdr:rowOff>43794</xdr:rowOff>
    </xdr:from>
    <xdr:to>
      <xdr:col>4</xdr:col>
      <xdr:colOff>273326</xdr:colOff>
      <xdr:row>6</xdr:row>
      <xdr:rowOff>118220</xdr:rowOff>
    </xdr:to>
    <xdr:cxnSp macro="">
      <xdr:nvCxnSpPr>
        <xdr:cNvPr id="9" name="直線矢印コネクタ 8">
          <a:extLst>
            <a:ext uri="{FF2B5EF4-FFF2-40B4-BE49-F238E27FC236}">
              <a16:creationId xmlns:a16="http://schemas.microsoft.com/office/drawing/2014/main" id="{1352F4A1-2167-4CF6-AA2F-EF64B1FD9582}"/>
            </a:ext>
          </a:extLst>
        </xdr:cNvPr>
        <xdr:cNvCxnSpPr>
          <a:stCxn id="7" idx="1"/>
          <a:endCxn id="8" idx="3"/>
        </xdr:cNvCxnSpPr>
      </xdr:nvCxnSpPr>
      <xdr:spPr>
        <a:xfrm flipH="1">
          <a:off x="2445114" y="1551229"/>
          <a:ext cx="255016" cy="7442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41413</xdr:colOff>
      <xdr:row>1</xdr:row>
      <xdr:rowOff>57979</xdr:rowOff>
    </xdr:from>
    <xdr:ext cx="951088" cy="152076"/>
    <xdr:sp macro="" textlink="">
      <xdr:nvSpPr>
        <xdr:cNvPr id="13" name="角丸四角形 2">
          <a:extLst>
            <a:ext uri="{FF2B5EF4-FFF2-40B4-BE49-F238E27FC236}">
              <a16:creationId xmlns:a16="http://schemas.microsoft.com/office/drawing/2014/main" id="{0695FEA8-E840-4C2E-8CBC-42B521C2C057}"/>
            </a:ext>
          </a:extLst>
        </xdr:cNvPr>
        <xdr:cNvSpPr/>
      </xdr:nvSpPr>
      <xdr:spPr>
        <a:xfrm>
          <a:off x="1391478" y="331305"/>
          <a:ext cx="951088" cy="152076"/>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lIns="36000" tIns="0" rIns="36000" bIns="0" rtlCol="0" anchor="ctr" anchorCtr="1">
          <a:spAutoFit/>
        </a:bodyPr>
        <a:lstStyle/>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出展した順に記入</a:t>
          </a:r>
        </a:p>
      </xdr:txBody>
    </xdr:sp>
    <xdr:clientData/>
  </xdr:oneCellAnchor>
  <xdr:twoCellAnchor>
    <xdr:from>
      <xdr:col>3</xdr:col>
      <xdr:colOff>0</xdr:colOff>
      <xdr:row>13</xdr:row>
      <xdr:rowOff>0</xdr:rowOff>
    </xdr:from>
    <xdr:to>
      <xdr:col>6</xdr:col>
      <xdr:colOff>24848</xdr:colOff>
      <xdr:row>14</xdr:row>
      <xdr:rowOff>11458</xdr:rowOff>
    </xdr:to>
    <xdr:sp macro="" textlink="">
      <xdr:nvSpPr>
        <xdr:cNvPr id="14" name="角丸四角形 36">
          <a:extLst>
            <a:ext uri="{FF2B5EF4-FFF2-40B4-BE49-F238E27FC236}">
              <a16:creationId xmlns:a16="http://schemas.microsoft.com/office/drawing/2014/main" id="{889021A4-E522-4557-BA74-AE4357FC6537}"/>
            </a:ext>
          </a:extLst>
        </xdr:cNvPr>
        <xdr:cNvSpPr/>
      </xdr:nvSpPr>
      <xdr:spPr>
        <a:xfrm>
          <a:off x="1350065" y="3188804"/>
          <a:ext cx="2575892" cy="251654"/>
        </a:xfrm>
        <a:prstGeom prst="roundRect">
          <a:avLst/>
        </a:prstGeom>
        <a:noFill/>
        <a:ln w="19050" cap="rnd">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28023</xdr:colOff>
      <xdr:row>10</xdr:row>
      <xdr:rowOff>168828</xdr:rowOff>
    </xdr:from>
    <xdr:to>
      <xdr:col>6</xdr:col>
      <xdr:colOff>223630</xdr:colOff>
      <xdr:row>12</xdr:row>
      <xdr:rowOff>167584</xdr:rowOff>
    </xdr:to>
    <xdr:sp macro="" textlink="">
      <xdr:nvSpPr>
        <xdr:cNvPr id="16" name="角丸四角形 47">
          <a:extLst>
            <a:ext uri="{FF2B5EF4-FFF2-40B4-BE49-F238E27FC236}">
              <a16:creationId xmlns:a16="http://schemas.microsoft.com/office/drawing/2014/main" id="{12001515-694A-4290-96CA-058D8BB53DDD}"/>
            </a:ext>
          </a:extLst>
        </xdr:cNvPr>
        <xdr:cNvSpPr/>
      </xdr:nvSpPr>
      <xdr:spPr>
        <a:xfrm>
          <a:off x="2852393" y="2637045"/>
          <a:ext cx="1272346" cy="479148"/>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オンライン併設の場合は、リアル展示会の開催期間を記入してください</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793750</xdr:colOff>
      <xdr:row>0</xdr:row>
      <xdr:rowOff>254000</xdr:rowOff>
    </xdr:from>
    <xdr:to>
      <xdr:col>8</xdr:col>
      <xdr:colOff>366502</xdr:colOff>
      <xdr:row>1</xdr:row>
      <xdr:rowOff>249123</xdr:rowOff>
    </xdr:to>
    <xdr:sp macro="" textlink="">
      <xdr:nvSpPr>
        <xdr:cNvPr id="2" name="角丸四角形 24">
          <a:extLst>
            <a:ext uri="{FF2B5EF4-FFF2-40B4-BE49-F238E27FC236}">
              <a16:creationId xmlns:a16="http://schemas.microsoft.com/office/drawing/2014/main" id="{2F445044-3A3B-446C-BC12-5FF98AE0A806}"/>
            </a:ext>
          </a:extLst>
        </xdr:cNvPr>
        <xdr:cNvSpPr/>
      </xdr:nvSpPr>
      <xdr:spPr>
        <a:xfrm>
          <a:off x="3613150" y="254000"/>
          <a:ext cx="2354052" cy="268173"/>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oneCellAnchor>
    <xdr:from>
      <xdr:col>3</xdr:col>
      <xdr:colOff>101600</xdr:colOff>
      <xdr:row>1</xdr:row>
      <xdr:rowOff>57150</xdr:rowOff>
    </xdr:from>
    <xdr:ext cx="951088" cy="152076"/>
    <xdr:sp macro="" textlink="">
      <xdr:nvSpPr>
        <xdr:cNvPr id="3" name="角丸四角形 2">
          <a:extLst>
            <a:ext uri="{FF2B5EF4-FFF2-40B4-BE49-F238E27FC236}">
              <a16:creationId xmlns:a16="http://schemas.microsoft.com/office/drawing/2014/main" id="{A7BC654D-2B8B-4377-9C82-8668BC758B72}"/>
            </a:ext>
          </a:extLst>
        </xdr:cNvPr>
        <xdr:cNvSpPr/>
      </xdr:nvSpPr>
      <xdr:spPr>
        <a:xfrm>
          <a:off x="1447800" y="330200"/>
          <a:ext cx="951088" cy="152076"/>
        </a:xfrm>
        <a:prstGeom prst="roundRect">
          <a:avLst/>
        </a:prstGeom>
        <a:ln w="9525">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lIns="36000" tIns="0" rIns="36000" bIns="0" rtlCol="0" anchor="ctr" anchorCtr="1">
          <a:spAutoFit/>
        </a:bodyPr>
        <a:lstStyle/>
        <a:p>
          <a:pPr algn="l"/>
          <a:r>
            <a:rPr kumimoji="1" lang="ja-JP" altLang="en-US" sz="800">
              <a:solidFill>
                <a:srgbClr val="FF0000"/>
              </a:solidFill>
              <a:latin typeface="HG丸ｺﾞｼｯｸM-PRO" panose="020F0600000000000000" pitchFamily="50" charset="-128"/>
              <a:ea typeface="HG丸ｺﾞｼｯｸM-PRO" panose="020F0600000000000000" pitchFamily="50" charset="-128"/>
            </a:rPr>
            <a:t>出展した順に記入</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3</xdr:col>
      <xdr:colOff>709084</xdr:colOff>
      <xdr:row>6</xdr:row>
      <xdr:rowOff>433917</xdr:rowOff>
    </xdr:from>
    <xdr:to>
      <xdr:col>9</xdr:col>
      <xdr:colOff>74083</xdr:colOff>
      <xdr:row>7</xdr:row>
      <xdr:rowOff>311994</xdr:rowOff>
    </xdr:to>
    <xdr:sp macro="" textlink="">
      <xdr:nvSpPr>
        <xdr:cNvPr id="2" name="角丸四角形 47">
          <a:extLst>
            <a:ext uri="{FF2B5EF4-FFF2-40B4-BE49-F238E27FC236}">
              <a16:creationId xmlns:a16="http://schemas.microsoft.com/office/drawing/2014/main" id="{AF784AF7-AC27-4E3C-BD92-18605D9B2ADA}"/>
            </a:ext>
          </a:extLst>
        </xdr:cNvPr>
        <xdr:cNvSpPr/>
      </xdr:nvSpPr>
      <xdr:spPr>
        <a:xfrm>
          <a:off x="1896534" y="2224617"/>
          <a:ext cx="2813049" cy="328927"/>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助成対象として印刷した印刷物全種の合計総（部）数を記入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例）チラシ２種</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各</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500</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部＝</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1,000</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部</a:t>
          </a:r>
        </a:p>
      </xdr:txBody>
    </xdr:sp>
    <xdr:clientData/>
  </xdr:twoCellAnchor>
  <xdr:twoCellAnchor>
    <xdr:from>
      <xdr:col>7</xdr:col>
      <xdr:colOff>229306</xdr:colOff>
      <xdr:row>0</xdr:row>
      <xdr:rowOff>35278</xdr:rowOff>
    </xdr:from>
    <xdr:to>
      <xdr:col>10</xdr:col>
      <xdr:colOff>249311</xdr:colOff>
      <xdr:row>1</xdr:row>
      <xdr:rowOff>68792</xdr:rowOff>
    </xdr:to>
    <xdr:sp macro="" textlink="">
      <xdr:nvSpPr>
        <xdr:cNvPr id="3" name="角丸四角形 24">
          <a:extLst>
            <a:ext uri="{FF2B5EF4-FFF2-40B4-BE49-F238E27FC236}">
              <a16:creationId xmlns:a16="http://schemas.microsoft.com/office/drawing/2014/main" id="{D8D21B6C-6C34-46E8-9F45-C0B5A0D35205}"/>
            </a:ext>
          </a:extLst>
        </xdr:cNvPr>
        <xdr:cNvSpPr/>
      </xdr:nvSpPr>
      <xdr:spPr>
        <a:xfrm>
          <a:off x="3721806" y="35278"/>
          <a:ext cx="2365977" cy="254000"/>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5</xdr:col>
      <xdr:colOff>0</xdr:colOff>
      <xdr:row>9</xdr:row>
      <xdr:rowOff>0</xdr:rowOff>
    </xdr:from>
    <xdr:to>
      <xdr:col>7</xdr:col>
      <xdr:colOff>317500</xdr:colOff>
      <xdr:row>11</xdr:row>
      <xdr:rowOff>232910</xdr:rowOff>
    </xdr:to>
    <xdr:sp macro="" textlink="">
      <xdr:nvSpPr>
        <xdr:cNvPr id="4" name="角丸四角形 36">
          <a:extLst>
            <a:ext uri="{FF2B5EF4-FFF2-40B4-BE49-F238E27FC236}">
              <a16:creationId xmlns:a16="http://schemas.microsoft.com/office/drawing/2014/main" id="{42FD0A0A-57E1-4922-9798-83788F2E807D}"/>
            </a:ext>
          </a:extLst>
        </xdr:cNvPr>
        <xdr:cNvSpPr/>
      </xdr:nvSpPr>
      <xdr:spPr>
        <a:xfrm>
          <a:off x="2349500" y="2895600"/>
          <a:ext cx="1454150" cy="740910"/>
        </a:xfrm>
        <a:prstGeom prst="roundRect">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6</xdr:col>
      <xdr:colOff>349602</xdr:colOff>
      <xdr:row>7</xdr:row>
      <xdr:rowOff>315169</xdr:rowOff>
    </xdr:from>
    <xdr:to>
      <xdr:col>6</xdr:col>
      <xdr:colOff>684213</xdr:colOff>
      <xdr:row>9</xdr:row>
      <xdr:rowOff>577</xdr:rowOff>
    </xdr:to>
    <xdr:cxnSp macro="">
      <xdr:nvCxnSpPr>
        <xdr:cNvPr id="5" name="直線矢印コネクタ 4">
          <a:extLst>
            <a:ext uri="{FF2B5EF4-FFF2-40B4-BE49-F238E27FC236}">
              <a16:creationId xmlns:a16="http://schemas.microsoft.com/office/drawing/2014/main" id="{11BA6168-1049-4CF7-8782-3BF38EB31C92}"/>
            </a:ext>
          </a:extLst>
        </xdr:cNvPr>
        <xdr:cNvCxnSpPr>
          <a:stCxn id="2" idx="2"/>
        </xdr:cNvCxnSpPr>
      </xdr:nvCxnSpPr>
      <xdr:spPr>
        <a:xfrm flipH="1">
          <a:off x="2977796" y="2555308"/>
          <a:ext cx="334611" cy="338047"/>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83257</xdr:colOff>
      <xdr:row>15</xdr:row>
      <xdr:rowOff>366889</xdr:rowOff>
    </xdr:from>
    <xdr:to>
      <xdr:col>6</xdr:col>
      <xdr:colOff>297202</xdr:colOff>
      <xdr:row>16</xdr:row>
      <xdr:rowOff>215767</xdr:rowOff>
    </xdr:to>
    <xdr:cxnSp macro="">
      <xdr:nvCxnSpPr>
        <xdr:cNvPr id="7" name="直線矢印コネクタ 6">
          <a:extLst>
            <a:ext uri="{FF2B5EF4-FFF2-40B4-BE49-F238E27FC236}">
              <a16:creationId xmlns:a16="http://schemas.microsoft.com/office/drawing/2014/main" id="{8158152F-C440-4011-A028-63E5EFC4BD7A}"/>
            </a:ext>
          </a:extLst>
        </xdr:cNvPr>
        <xdr:cNvCxnSpPr/>
      </xdr:nvCxnSpPr>
      <xdr:spPr>
        <a:xfrm flipH="1">
          <a:off x="2711451" y="5173486"/>
          <a:ext cx="213945" cy="510337"/>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3176</xdr:colOff>
      <xdr:row>15</xdr:row>
      <xdr:rowOff>232482</xdr:rowOff>
    </xdr:from>
    <xdr:to>
      <xdr:col>9</xdr:col>
      <xdr:colOff>692152</xdr:colOff>
      <xdr:row>15</xdr:row>
      <xdr:rowOff>401195</xdr:rowOff>
    </xdr:to>
    <xdr:sp macro="" textlink="">
      <xdr:nvSpPr>
        <xdr:cNvPr id="8" name="角丸四角形 47">
          <a:extLst>
            <a:ext uri="{FF2B5EF4-FFF2-40B4-BE49-F238E27FC236}">
              <a16:creationId xmlns:a16="http://schemas.microsoft.com/office/drawing/2014/main" id="{6A1726DB-10F3-448C-8795-CA329058C460}"/>
            </a:ext>
          </a:extLst>
        </xdr:cNvPr>
        <xdr:cNvSpPr/>
      </xdr:nvSpPr>
      <xdr:spPr>
        <a:xfrm>
          <a:off x="2111023" y="5039079"/>
          <a:ext cx="3228976" cy="168713"/>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出展展示会のガイドブックに広告掲載した場合、「展示会名」を記入</a:t>
          </a:r>
        </a:p>
      </xdr:txBody>
    </xdr:sp>
    <xdr:clientData/>
  </xdr:twoCellAnchor>
  <xdr:twoCellAnchor>
    <xdr:from>
      <xdr:col>6</xdr:col>
      <xdr:colOff>841023</xdr:colOff>
      <xdr:row>15</xdr:row>
      <xdr:rowOff>529166</xdr:rowOff>
    </xdr:from>
    <xdr:to>
      <xdr:col>9</xdr:col>
      <xdr:colOff>1040699</xdr:colOff>
      <xdr:row>16</xdr:row>
      <xdr:rowOff>61690</xdr:rowOff>
    </xdr:to>
    <xdr:sp macro="" textlink="">
      <xdr:nvSpPr>
        <xdr:cNvPr id="9" name="角丸四角形 47">
          <a:extLst>
            <a:ext uri="{FF2B5EF4-FFF2-40B4-BE49-F238E27FC236}">
              <a16:creationId xmlns:a16="http://schemas.microsoft.com/office/drawing/2014/main" id="{00A73844-96D4-432D-ABC5-41AA5398B9E7}"/>
            </a:ext>
          </a:extLst>
        </xdr:cNvPr>
        <xdr:cNvSpPr/>
      </xdr:nvSpPr>
      <xdr:spPr>
        <a:xfrm>
          <a:off x="3469217" y="5335763"/>
          <a:ext cx="2219329" cy="193983"/>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広告掲載した「新聞名」又は「雑誌名」を記入</a:t>
          </a:r>
        </a:p>
      </xdr:txBody>
    </xdr:sp>
    <xdr:clientData/>
  </xdr:twoCellAnchor>
  <xdr:twoCellAnchor>
    <xdr:from>
      <xdr:col>6</xdr:col>
      <xdr:colOff>740834</xdr:colOff>
      <xdr:row>16</xdr:row>
      <xdr:rowOff>88194</xdr:rowOff>
    </xdr:from>
    <xdr:to>
      <xdr:col>7</xdr:col>
      <xdr:colOff>86944</xdr:colOff>
      <xdr:row>18</xdr:row>
      <xdr:rowOff>72541</xdr:rowOff>
    </xdr:to>
    <xdr:cxnSp macro="">
      <xdr:nvCxnSpPr>
        <xdr:cNvPr id="10" name="直線矢印コネクタ 9">
          <a:extLst>
            <a:ext uri="{FF2B5EF4-FFF2-40B4-BE49-F238E27FC236}">
              <a16:creationId xmlns:a16="http://schemas.microsoft.com/office/drawing/2014/main" id="{4498E428-79CD-4A03-B16F-131FDE861C50}"/>
            </a:ext>
          </a:extLst>
        </xdr:cNvPr>
        <xdr:cNvCxnSpPr/>
      </xdr:nvCxnSpPr>
      <xdr:spPr>
        <a:xfrm flipH="1">
          <a:off x="3369028" y="5556250"/>
          <a:ext cx="210416" cy="513513"/>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635001</xdr:colOff>
      <xdr:row>22</xdr:row>
      <xdr:rowOff>70555</xdr:rowOff>
    </xdr:from>
    <xdr:to>
      <xdr:col>6</xdr:col>
      <xdr:colOff>379590</xdr:colOff>
      <xdr:row>22</xdr:row>
      <xdr:rowOff>261040</xdr:rowOff>
    </xdr:to>
    <xdr:grpSp>
      <xdr:nvGrpSpPr>
        <xdr:cNvPr id="11" name="グループ化 10">
          <a:extLst>
            <a:ext uri="{FF2B5EF4-FFF2-40B4-BE49-F238E27FC236}">
              <a16:creationId xmlns:a16="http://schemas.microsoft.com/office/drawing/2014/main" id="{77D23CE4-B24A-46CA-9EE6-1D3674BDBBE9}"/>
            </a:ext>
          </a:extLst>
        </xdr:cNvPr>
        <xdr:cNvGrpSpPr/>
      </xdr:nvGrpSpPr>
      <xdr:grpSpPr>
        <a:xfrm>
          <a:off x="1825626" y="7300030"/>
          <a:ext cx="1182864" cy="190485"/>
          <a:chOff x="4111992" y="1675461"/>
          <a:chExt cx="1341862" cy="75165"/>
        </a:xfrm>
      </xdr:grpSpPr>
      <xdr:sp macro="" textlink="">
        <xdr:nvSpPr>
          <xdr:cNvPr id="12" name="角丸四角形 47">
            <a:extLst>
              <a:ext uri="{FF2B5EF4-FFF2-40B4-BE49-F238E27FC236}">
                <a16:creationId xmlns:a16="http://schemas.microsoft.com/office/drawing/2014/main" id="{B85439D1-9485-5E75-3520-4CE9C5CCF211}"/>
              </a:ext>
            </a:extLst>
          </xdr:cNvPr>
          <xdr:cNvSpPr/>
        </xdr:nvSpPr>
        <xdr:spPr>
          <a:xfrm>
            <a:off x="4408271" y="1675461"/>
            <a:ext cx="1045583" cy="64035"/>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プルダウンで選択</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3" name="直線矢印コネクタ 12">
            <a:extLst>
              <a:ext uri="{FF2B5EF4-FFF2-40B4-BE49-F238E27FC236}">
                <a16:creationId xmlns:a16="http://schemas.microsoft.com/office/drawing/2014/main" id="{8961C342-16E2-A6A5-C408-DA71BB6CAE53}"/>
              </a:ext>
            </a:extLst>
          </xdr:cNvPr>
          <xdr:cNvCxnSpPr/>
        </xdr:nvCxnSpPr>
        <xdr:spPr>
          <a:xfrm flipH="1">
            <a:off x="4111992" y="1704694"/>
            <a:ext cx="296279" cy="45932"/>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6</xdr:col>
      <xdr:colOff>687917</xdr:colOff>
      <xdr:row>22</xdr:row>
      <xdr:rowOff>26459</xdr:rowOff>
    </xdr:from>
    <xdr:to>
      <xdr:col>9</xdr:col>
      <xdr:colOff>954263</xdr:colOff>
      <xdr:row>22</xdr:row>
      <xdr:rowOff>376062</xdr:rowOff>
    </xdr:to>
    <xdr:sp macro="" textlink="">
      <xdr:nvSpPr>
        <xdr:cNvPr id="14" name="角丸四角形 47">
          <a:extLst>
            <a:ext uri="{FF2B5EF4-FFF2-40B4-BE49-F238E27FC236}">
              <a16:creationId xmlns:a16="http://schemas.microsoft.com/office/drawing/2014/main" id="{82547880-18FE-4B9D-9D52-975FDE64E12F}"/>
            </a:ext>
          </a:extLst>
        </xdr:cNvPr>
        <xdr:cNvSpPr/>
      </xdr:nvSpPr>
      <xdr:spPr>
        <a:xfrm>
          <a:off x="3316111" y="7355417"/>
          <a:ext cx="2285999" cy="349603"/>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「新規」の場合はサイトのコンセプトや構成を、</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「一新」の場合は変更内容がわかるように記入</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938389</xdr:colOff>
      <xdr:row>15</xdr:row>
      <xdr:rowOff>21166</xdr:rowOff>
    </xdr:from>
    <xdr:to>
      <xdr:col>4</xdr:col>
      <xdr:colOff>41078</xdr:colOff>
      <xdr:row>17</xdr:row>
      <xdr:rowOff>157237</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1890889" y="3821641"/>
          <a:ext cx="1855414" cy="517071"/>
          <a:chOff x="2233966" y="3619500"/>
          <a:chExt cx="2189432" cy="571499"/>
        </a:xfrm>
      </xdr:grpSpPr>
      <xdr:sp macro="" textlink="">
        <xdr:nvSpPr>
          <xdr:cNvPr id="3" name="下矢印 2">
            <a:extLst>
              <a:ext uri="{FF2B5EF4-FFF2-40B4-BE49-F238E27FC236}">
                <a16:creationId xmlns:a16="http://schemas.microsoft.com/office/drawing/2014/main" id="{00000000-0008-0000-0300-000003000000}"/>
              </a:ext>
            </a:extLst>
          </xdr:cNvPr>
          <xdr:cNvSpPr/>
        </xdr:nvSpPr>
        <xdr:spPr>
          <a:xfrm>
            <a:off x="2233966" y="3619500"/>
            <a:ext cx="2189432" cy="571499"/>
          </a:xfrm>
          <a:prstGeom prst="downArrow">
            <a:avLst>
              <a:gd name="adj1" fmla="val 68505"/>
              <a:gd name="adj2" fmla="val 66231"/>
            </a:avLst>
          </a:prstGeom>
          <a:solidFill>
            <a:schemeClr val="accent6">
              <a:lumMod val="20000"/>
              <a:lumOff val="8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2505372" y="3647281"/>
            <a:ext cx="1644342"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n-ea"/>
                <a:ea typeface="+mn-ea"/>
              </a:rPr>
              <a:t>自動計算されます</a:t>
            </a:r>
          </a:p>
        </xdr:txBody>
      </xdr:sp>
    </xdr:grpSp>
    <xdr:clientData/>
  </xdr:twoCellAnchor>
  <xdr:twoCellAnchor>
    <xdr:from>
      <xdr:col>1</xdr:col>
      <xdr:colOff>938389</xdr:colOff>
      <xdr:row>15</xdr:row>
      <xdr:rowOff>21166</xdr:rowOff>
    </xdr:from>
    <xdr:to>
      <xdr:col>4</xdr:col>
      <xdr:colOff>41078</xdr:colOff>
      <xdr:row>17</xdr:row>
      <xdr:rowOff>157237</xdr:rowOff>
    </xdr:to>
    <xdr:grpSp>
      <xdr:nvGrpSpPr>
        <xdr:cNvPr id="5" name="グループ化 4">
          <a:extLst>
            <a:ext uri="{FF2B5EF4-FFF2-40B4-BE49-F238E27FC236}">
              <a16:creationId xmlns:a16="http://schemas.microsoft.com/office/drawing/2014/main" id="{00000000-0008-0000-0300-000005000000}"/>
            </a:ext>
          </a:extLst>
        </xdr:cNvPr>
        <xdr:cNvGrpSpPr/>
      </xdr:nvGrpSpPr>
      <xdr:grpSpPr>
        <a:xfrm>
          <a:off x="1890889" y="3821641"/>
          <a:ext cx="1855414" cy="517071"/>
          <a:chOff x="2233966" y="3619500"/>
          <a:chExt cx="2189432" cy="571499"/>
        </a:xfrm>
      </xdr:grpSpPr>
      <xdr:sp macro="" textlink="">
        <xdr:nvSpPr>
          <xdr:cNvPr id="6" name="下矢印 5">
            <a:extLst>
              <a:ext uri="{FF2B5EF4-FFF2-40B4-BE49-F238E27FC236}">
                <a16:creationId xmlns:a16="http://schemas.microsoft.com/office/drawing/2014/main" id="{00000000-0008-0000-0300-000006000000}"/>
              </a:ext>
            </a:extLst>
          </xdr:cNvPr>
          <xdr:cNvSpPr/>
        </xdr:nvSpPr>
        <xdr:spPr>
          <a:xfrm>
            <a:off x="2233966" y="3619500"/>
            <a:ext cx="2189432" cy="571499"/>
          </a:xfrm>
          <a:prstGeom prst="downArrow">
            <a:avLst>
              <a:gd name="adj1" fmla="val 68505"/>
              <a:gd name="adj2" fmla="val 66231"/>
            </a:avLst>
          </a:prstGeom>
          <a:solidFill>
            <a:schemeClr val="accent6">
              <a:lumMod val="20000"/>
              <a:lumOff val="8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2505372" y="3647281"/>
            <a:ext cx="1644342"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mn-ea"/>
                <a:ea typeface="+mn-ea"/>
              </a:rPr>
              <a:t>自動計算されます</a:t>
            </a:r>
          </a:p>
        </xdr:txBody>
      </xdr:sp>
    </xdr:grpSp>
    <xdr:clientData/>
  </xdr:twoCellAnchor>
  <xdr:twoCellAnchor>
    <xdr:from>
      <xdr:col>0</xdr:col>
      <xdr:colOff>925596</xdr:colOff>
      <xdr:row>4</xdr:row>
      <xdr:rowOff>6852</xdr:rowOff>
    </xdr:from>
    <xdr:to>
      <xdr:col>5</xdr:col>
      <xdr:colOff>912395</xdr:colOff>
      <xdr:row>6</xdr:row>
      <xdr:rowOff>270712</xdr:rowOff>
    </xdr:to>
    <xdr:sp macro="" textlink="">
      <xdr:nvSpPr>
        <xdr:cNvPr id="8" name="角丸四角形 36">
          <a:extLst>
            <a:ext uri="{FF2B5EF4-FFF2-40B4-BE49-F238E27FC236}">
              <a16:creationId xmlns:a16="http://schemas.microsoft.com/office/drawing/2014/main" id="{46B139A0-374D-48B7-9150-B8B8E45F7186}"/>
            </a:ext>
          </a:extLst>
        </xdr:cNvPr>
        <xdr:cNvSpPr/>
      </xdr:nvSpPr>
      <xdr:spPr>
        <a:xfrm>
          <a:off x="925596" y="939299"/>
          <a:ext cx="4659062" cy="825334"/>
        </a:xfrm>
        <a:prstGeom prst="roundRect">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280738</xdr:colOff>
      <xdr:row>4</xdr:row>
      <xdr:rowOff>240631</xdr:rowOff>
    </xdr:from>
    <xdr:to>
      <xdr:col>5</xdr:col>
      <xdr:colOff>671412</xdr:colOff>
      <xdr:row>6</xdr:row>
      <xdr:rowOff>101432</xdr:rowOff>
    </xdr:to>
    <xdr:sp macro="" textlink="">
      <xdr:nvSpPr>
        <xdr:cNvPr id="9" name="角丸四角形 24">
          <a:extLst>
            <a:ext uri="{FF2B5EF4-FFF2-40B4-BE49-F238E27FC236}">
              <a16:creationId xmlns:a16="http://schemas.microsoft.com/office/drawing/2014/main" id="{B4454B6F-C0E3-4E9B-A98D-7FFB39E3C777}"/>
            </a:ext>
          </a:extLst>
        </xdr:cNvPr>
        <xdr:cNvSpPr/>
      </xdr:nvSpPr>
      <xdr:spPr>
        <a:xfrm>
          <a:off x="3058027" y="1173078"/>
          <a:ext cx="2285648" cy="422275"/>
        </a:xfrm>
        <a:prstGeom prst="roundRect">
          <a:avLst>
            <a:gd name="adj" fmla="val 0"/>
          </a:avLst>
        </a:prstGeom>
        <a:solidFill>
          <a:schemeClr val="bg1"/>
        </a:solid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色つきセルは入力不要（自動入力）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1</xdr:col>
      <xdr:colOff>959351</xdr:colOff>
      <xdr:row>7</xdr:row>
      <xdr:rowOff>6851</xdr:rowOff>
    </xdr:from>
    <xdr:to>
      <xdr:col>5</xdr:col>
      <xdr:colOff>690299</xdr:colOff>
      <xdr:row>13</xdr:row>
      <xdr:rowOff>259275</xdr:rowOff>
    </xdr:to>
    <xdr:grpSp>
      <xdr:nvGrpSpPr>
        <xdr:cNvPr id="10" name="グループ化 9">
          <a:extLst>
            <a:ext uri="{FF2B5EF4-FFF2-40B4-BE49-F238E27FC236}">
              <a16:creationId xmlns:a16="http://schemas.microsoft.com/office/drawing/2014/main" id="{7562EE90-93E4-43CE-9236-EE60ED98EEE0}"/>
            </a:ext>
          </a:extLst>
        </xdr:cNvPr>
        <xdr:cNvGrpSpPr/>
      </xdr:nvGrpSpPr>
      <xdr:grpSpPr>
        <a:xfrm>
          <a:off x="1911851" y="1768976"/>
          <a:ext cx="3455223" cy="1728799"/>
          <a:chOff x="1605861" y="1360818"/>
          <a:chExt cx="3695627" cy="1754776"/>
        </a:xfrm>
      </xdr:grpSpPr>
      <xdr:sp macro="" textlink="">
        <xdr:nvSpPr>
          <xdr:cNvPr id="11" name="角丸四角形 45">
            <a:extLst>
              <a:ext uri="{FF2B5EF4-FFF2-40B4-BE49-F238E27FC236}">
                <a16:creationId xmlns:a16="http://schemas.microsoft.com/office/drawing/2014/main" id="{D93290DC-9716-435A-E060-7FABD4E621CE}"/>
              </a:ext>
            </a:extLst>
          </xdr:cNvPr>
          <xdr:cNvSpPr/>
        </xdr:nvSpPr>
        <xdr:spPr>
          <a:xfrm>
            <a:off x="1652695" y="2872394"/>
            <a:ext cx="3648793" cy="243200"/>
          </a:xfrm>
          <a:prstGeom prst="roundRect">
            <a:avLst/>
          </a:prstGeom>
          <a:solidFill>
            <a:schemeClr val="bg1"/>
          </a:solidFill>
          <a:ln w="19050"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algn="l" eaLnBrk="1" fontAlgn="auto" latinLnBrk="0" hangingPunct="1"/>
            <a:r>
              <a:rPr lang="ja-JP" altLang="en-US" sz="1000">
                <a:solidFill>
                  <a:srgbClr val="00B0F0"/>
                </a:solidFill>
                <a:effectLst/>
                <a:latin typeface="HG丸ｺﾞｼｯｸM-PRO" panose="020F0600000000000000" pitchFamily="50" charset="-128"/>
                <a:ea typeface="HG丸ｺﾞｼｯｸM-PRO" panose="020F0600000000000000" pitchFamily="50" charset="-128"/>
              </a:rPr>
              <a:t>「付表２別紙１」の表の右下の金額（</a:t>
            </a:r>
            <a:r>
              <a:rPr lang="en-US" altLang="ja-JP" sz="1000">
                <a:solidFill>
                  <a:srgbClr val="00B0F0"/>
                </a:solidFill>
                <a:effectLst/>
                <a:latin typeface="HG丸ｺﾞｼｯｸM-PRO" panose="020F0600000000000000" pitchFamily="50" charset="-128"/>
                <a:ea typeface="HG丸ｺﾞｼｯｸM-PRO" panose="020F0600000000000000" pitchFamily="50" charset="-128"/>
              </a:rPr>
              <a:t>J</a:t>
            </a:r>
            <a:r>
              <a:rPr lang="ja-JP" altLang="en-US" sz="1000">
                <a:solidFill>
                  <a:srgbClr val="00B0F0"/>
                </a:solidFill>
                <a:effectLst/>
                <a:latin typeface="HG丸ｺﾞｼｯｸM-PRO" panose="020F0600000000000000" pitchFamily="50" charset="-128"/>
                <a:ea typeface="HG丸ｺﾞｼｯｸM-PRO" panose="020F0600000000000000" pitchFamily="50" charset="-128"/>
              </a:rPr>
              <a:t>列の下段）を転記</a:t>
            </a:r>
            <a:endParaRPr lang="ja-JP" altLang="ja-JP" sz="1000">
              <a:solidFill>
                <a:srgbClr val="00B0F0"/>
              </a:solidFill>
              <a:effectLst/>
              <a:latin typeface="HG丸ｺﾞｼｯｸM-PRO" panose="020F0600000000000000" pitchFamily="50" charset="-128"/>
              <a:ea typeface="HG丸ｺﾞｼｯｸM-PRO" panose="020F0600000000000000" pitchFamily="50" charset="-128"/>
            </a:endParaRPr>
          </a:p>
        </xdr:txBody>
      </xdr:sp>
      <xdr:cxnSp macro="">
        <xdr:nvCxnSpPr>
          <xdr:cNvPr id="12" name="直線矢印コネクタ 11">
            <a:extLst>
              <a:ext uri="{FF2B5EF4-FFF2-40B4-BE49-F238E27FC236}">
                <a16:creationId xmlns:a16="http://schemas.microsoft.com/office/drawing/2014/main" id="{50544E16-5872-284C-71A5-A4E17B9A2AFB}"/>
              </a:ext>
            </a:extLst>
          </xdr:cNvPr>
          <xdr:cNvCxnSpPr/>
        </xdr:nvCxnSpPr>
        <xdr:spPr>
          <a:xfrm flipH="1" flipV="1">
            <a:off x="1605861" y="2332944"/>
            <a:ext cx="1188839" cy="533425"/>
          </a:xfrm>
          <a:prstGeom prst="straightConnector1">
            <a:avLst/>
          </a:prstGeom>
          <a:ln w="9525"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13" name="直線矢印コネクタ 12">
            <a:extLst>
              <a:ext uri="{FF2B5EF4-FFF2-40B4-BE49-F238E27FC236}">
                <a16:creationId xmlns:a16="http://schemas.microsoft.com/office/drawing/2014/main" id="{3FAA5A04-1157-2CEE-92FB-1663D6E05F0E}"/>
              </a:ext>
            </a:extLst>
          </xdr:cNvPr>
          <xdr:cNvCxnSpPr/>
        </xdr:nvCxnSpPr>
        <xdr:spPr>
          <a:xfrm flipV="1">
            <a:off x="2812987" y="2258165"/>
            <a:ext cx="675202" cy="611765"/>
          </a:xfrm>
          <a:prstGeom prst="straightConnector1">
            <a:avLst/>
          </a:prstGeom>
          <a:ln w="9525"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xnSp macro="">
        <xdr:nvCxnSpPr>
          <xdr:cNvPr id="14" name="直線矢印コネクタ 13">
            <a:extLst>
              <a:ext uri="{FF2B5EF4-FFF2-40B4-BE49-F238E27FC236}">
                <a16:creationId xmlns:a16="http://schemas.microsoft.com/office/drawing/2014/main" id="{CF8FE2D2-82EE-7489-00AC-2B290AB62936}"/>
              </a:ext>
            </a:extLst>
          </xdr:cNvPr>
          <xdr:cNvCxnSpPr/>
        </xdr:nvCxnSpPr>
        <xdr:spPr>
          <a:xfrm flipH="1" flipV="1">
            <a:off x="2424492" y="1360818"/>
            <a:ext cx="380636" cy="1520505"/>
          </a:xfrm>
          <a:prstGeom prst="straightConnector1">
            <a:avLst/>
          </a:prstGeom>
          <a:ln w="9525"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40105</xdr:colOff>
      <xdr:row>10</xdr:row>
      <xdr:rowOff>40105</xdr:rowOff>
    </xdr:from>
    <xdr:to>
      <xdr:col>1</xdr:col>
      <xdr:colOff>953800</xdr:colOff>
      <xdr:row>13</xdr:row>
      <xdr:rowOff>257640</xdr:rowOff>
    </xdr:to>
    <xdr:sp macro="" textlink="">
      <xdr:nvSpPr>
        <xdr:cNvPr id="15" name="角丸四角形 36">
          <a:extLst>
            <a:ext uri="{FF2B5EF4-FFF2-40B4-BE49-F238E27FC236}">
              <a16:creationId xmlns:a16="http://schemas.microsoft.com/office/drawing/2014/main" id="{2266AE62-BA50-48D2-BEBF-F91B8296FBCC}"/>
            </a:ext>
          </a:extLst>
        </xdr:cNvPr>
        <xdr:cNvSpPr/>
      </xdr:nvSpPr>
      <xdr:spPr>
        <a:xfrm>
          <a:off x="992605" y="2476500"/>
          <a:ext cx="913695" cy="1059745"/>
        </a:xfrm>
        <a:prstGeom prst="roundRect">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xdr:col>
      <xdr:colOff>52917</xdr:colOff>
      <xdr:row>10</xdr:row>
      <xdr:rowOff>0</xdr:rowOff>
    </xdr:from>
    <xdr:to>
      <xdr:col>2</xdr:col>
      <xdr:colOff>7056</xdr:colOff>
      <xdr:row>13</xdr:row>
      <xdr:rowOff>234245</xdr:rowOff>
    </xdr:to>
    <xdr:sp macro="" textlink="">
      <xdr:nvSpPr>
        <xdr:cNvPr id="16" name="角丸四角形 36">
          <a:extLst>
            <a:ext uri="{FF2B5EF4-FFF2-40B4-BE49-F238E27FC236}">
              <a16:creationId xmlns:a16="http://schemas.microsoft.com/office/drawing/2014/main" id="{26BF25C1-6A61-44E5-8ED1-F681481ADAF1}"/>
            </a:ext>
          </a:extLst>
        </xdr:cNvPr>
        <xdr:cNvSpPr/>
      </xdr:nvSpPr>
      <xdr:spPr>
        <a:xfrm>
          <a:off x="1005417" y="2667000"/>
          <a:ext cx="912989" cy="1053395"/>
        </a:xfrm>
        <a:prstGeom prst="roundRect">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4</xdr:col>
      <xdr:colOff>0</xdr:colOff>
      <xdr:row>10</xdr:row>
      <xdr:rowOff>0</xdr:rowOff>
    </xdr:from>
    <xdr:to>
      <xdr:col>5</xdr:col>
      <xdr:colOff>10026</xdr:colOff>
      <xdr:row>10</xdr:row>
      <xdr:rowOff>260684</xdr:rowOff>
    </xdr:to>
    <xdr:sp macro="" textlink="">
      <xdr:nvSpPr>
        <xdr:cNvPr id="17" name="角丸四角形 36">
          <a:extLst>
            <a:ext uri="{FF2B5EF4-FFF2-40B4-BE49-F238E27FC236}">
              <a16:creationId xmlns:a16="http://schemas.microsoft.com/office/drawing/2014/main" id="{712BB206-B979-4091-8B50-3516CE988844}"/>
            </a:ext>
          </a:extLst>
        </xdr:cNvPr>
        <xdr:cNvSpPr/>
      </xdr:nvSpPr>
      <xdr:spPr>
        <a:xfrm>
          <a:off x="3699711" y="2436395"/>
          <a:ext cx="982578" cy="260684"/>
        </a:xfrm>
        <a:prstGeom prst="roundRect">
          <a:avLst>
            <a:gd name="adj" fmla="val 34314"/>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8944</xdr:colOff>
      <xdr:row>4</xdr:row>
      <xdr:rowOff>17888</xdr:rowOff>
    </xdr:from>
    <xdr:to>
      <xdr:col>6</xdr:col>
      <xdr:colOff>1674</xdr:colOff>
      <xdr:row>6</xdr:row>
      <xdr:rowOff>275346</xdr:rowOff>
    </xdr:to>
    <xdr:sp macro="" textlink="">
      <xdr:nvSpPr>
        <xdr:cNvPr id="2" name="角丸四角形 36">
          <a:extLst>
            <a:ext uri="{FF2B5EF4-FFF2-40B4-BE49-F238E27FC236}">
              <a16:creationId xmlns:a16="http://schemas.microsoft.com/office/drawing/2014/main" id="{640707FD-4D6F-4F95-9215-4FB4E54D41BF}"/>
            </a:ext>
          </a:extLst>
        </xdr:cNvPr>
        <xdr:cNvSpPr/>
      </xdr:nvSpPr>
      <xdr:spPr>
        <a:xfrm>
          <a:off x="965916" y="939085"/>
          <a:ext cx="4652378" cy="811965"/>
        </a:xfrm>
        <a:prstGeom prst="roundRect">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1</xdr:col>
      <xdr:colOff>133038</xdr:colOff>
      <xdr:row>5</xdr:row>
      <xdr:rowOff>261452</xdr:rowOff>
    </xdr:from>
    <xdr:to>
      <xdr:col>4</xdr:col>
      <xdr:colOff>71549</xdr:colOff>
      <xdr:row>6</xdr:row>
      <xdr:rowOff>232535</xdr:rowOff>
    </xdr:to>
    <xdr:sp macro="" textlink="">
      <xdr:nvSpPr>
        <xdr:cNvPr id="4" name="角丸四角形 45">
          <a:extLst>
            <a:ext uri="{FF2B5EF4-FFF2-40B4-BE49-F238E27FC236}">
              <a16:creationId xmlns:a16="http://schemas.microsoft.com/office/drawing/2014/main" id="{0877A06C-B3C4-BD02-21E7-1E4B64CE4B18}"/>
            </a:ext>
          </a:extLst>
        </xdr:cNvPr>
        <xdr:cNvSpPr/>
      </xdr:nvSpPr>
      <xdr:spPr>
        <a:xfrm>
          <a:off x="1090010" y="1459903"/>
          <a:ext cx="2684215" cy="248336"/>
        </a:xfrm>
        <a:prstGeom prst="roundRect">
          <a:avLst/>
        </a:prstGeom>
        <a:solidFill>
          <a:schemeClr val="bg1"/>
        </a:solidFill>
        <a:ln w="19050"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algn="ctr" eaLnBrk="1" fontAlgn="auto" latinLnBrk="0" hangingPunct="1"/>
          <a:r>
            <a:rPr lang="ja-JP" altLang="en-US" sz="1000">
              <a:solidFill>
                <a:srgbClr val="00B0F0"/>
              </a:solidFill>
              <a:effectLst/>
              <a:latin typeface="HG丸ｺﾞｼｯｸM-PRO" panose="020F0600000000000000" pitchFamily="50" charset="-128"/>
              <a:ea typeface="HG丸ｺﾞｼｯｸM-PRO" panose="020F0600000000000000" pitchFamily="50" charset="-128"/>
            </a:rPr>
            <a:t>「付表２」の計算表に自動で反映されます</a:t>
          </a:r>
          <a:endParaRPr lang="en-US" altLang="ja-JP" sz="1000">
            <a:solidFill>
              <a:srgbClr val="00B0F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456126</xdr:colOff>
      <xdr:row>4</xdr:row>
      <xdr:rowOff>80494</xdr:rowOff>
    </xdr:from>
    <xdr:to>
      <xdr:col>5</xdr:col>
      <xdr:colOff>842376</xdr:colOff>
      <xdr:row>5</xdr:row>
      <xdr:rowOff>212146</xdr:rowOff>
    </xdr:to>
    <xdr:sp macro="" textlink="">
      <xdr:nvSpPr>
        <xdr:cNvPr id="8" name="角丸四角形 24">
          <a:extLst>
            <a:ext uri="{FF2B5EF4-FFF2-40B4-BE49-F238E27FC236}">
              <a16:creationId xmlns:a16="http://schemas.microsoft.com/office/drawing/2014/main" id="{271BAECA-094F-450E-8CD6-805823E06C58}"/>
            </a:ext>
          </a:extLst>
        </xdr:cNvPr>
        <xdr:cNvSpPr/>
      </xdr:nvSpPr>
      <xdr:spPr>
        <a:xfrm>
          <a:off x="3237605" y="1001691"/>
          <a:ext cx="2282306" cy="408906"/>
        </a:xfrm>
        <a:prstGeom prst="roundRect">
          <a:avLst>
            <a:gd name="adj" fmla="val 0"/>
          </a:avLst>
        </a:prstGeom>
        <a:solidFill>
          <a:schemeClr val="bg1"/>
        </a:solid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色つきセルは入力不要（自動入力）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5</xdr:row>
      <xdr:rowOff>21167</xdr:rowOff>
    </xdr:from>
    <xdr:to>
      <xdr:col>7</xdr:col>
      <xdr:colOff>778227</xdr:colOff>
      <xdr:row>28</xdr:row>
      <xdr:rowOff>21168</xdr:rowOff>
    </xdr:to>
    <xdr:sp macro="" textlink="">
      <xdr:nvSpPr>
        <xdr:cNvPr id="2" name="角丸四角形 36">
          <a:extLst>
            <a:ext uri="{FF2B5EF4-FFF2-40B4-BE49-F238E27FC236}">
              <a16:creationId xmlns:a16="http://schemas.microsoft.com/office/drawing/2014/main" id="{3552AA3C-7193-48D3-98FB-540D7400E8A0}"/>
            </a:ext>
          </a:extLst>
        </xdr:cNvPr>
        <xdr:cNvSpPr/>
      </xdr:nvSpPr>
      <xdr:spPr>
        <a:xfrm>
          <a:off x="3376083" y="1121834"/>
          <a:ext cx="1603727" cy="4138084"/>
        </a:xfrm>
        <a:prstGeom prst="roundRect">
          <a:avLst>
            <a:gd name="adj" fmla="val 14729"/>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550334</xdr:colOff>
      <xdr:row>2</xdr:row>
      <xdr:rowOff>52917</xdr:rowOff>
    </xdr:from>
    <xdr:to>
      <xdr:col>9</xdr:col>
      <xdr:colOff>88194</xdr:colOff>
      <xdr:row>4</xdr:row>
      <xdr:rowOff>38101</xdr:rowOff>
    </xdr:to>
    <xdr:sp macro="" textlink="">
      <xdr:nvSpPr>
        <xdr:cNvPr id="3" name="角丸四角形 24">
          <a:extLst>
            <a:ext uri="{FF2B5EF4-FFF2-40B4-BE49-F238E27FC236}">
              <a16:creationId xmlns:a16="http://schemas.microsoft.com/office/drawing/2014/main" id="{B319B58E-412A-4C27-92BF-4EDFA7A024A1}"/>
            </a:ext>
          </a:extLst>
        </xdr:cNvPr>
        <xdr:cNvSpPr/>
      </xdr:nvSpPr>
      <xdr:spPr>
        <a:xfrm>
          <a:off x="3100917" y="550334"/>
          <a:ext cx="2278944" cy="419100"/>
        </a:xfrm>
        <a:prstGeom prst="roundRect">
          <a:avLst>
            <a:gd name="adj" fmla="val 0"/>
          </a:avLst>
        </a:prstGeom>
        <a:solidFill>
          <a:schemeClr val="bg1"/>
        </a:solid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色つきセルは</a:t>
          </a:r>
          <a:r>
            <a:rPr kumimoji="1" lang="ja-JP" altLang="ja-JP" sz="1100" b="1">
              <a:solidFill>
                <a:srgbClr val="FF0000"/>
              </a:solidFill>
              <a:effectLst/>
              <a:latin typeface="+mn-lt"/>
              <a:ea typeface="+mn-ea"/>
              <a:cs typeface="+mn-cs"/>
            </a:rPr>
            <a:t>入力不要</a:t>
          </a: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a:t>
          </a:r>
          <a:r>
            <a:rPr kumimoji="1" lang="ja-JP" altLang="ja-JP" sz="1100" b="1">
              <a:solidFill>
                <a:srgbClr val="FF0000"/>
              </a:solidFill>
              <a:effectLst/>
              <a:latin typeface="+mn-lt"/>
              <a:ea typeface="+mn-ea"/>
              <a:cs typeface="+mn-cs"/>
            </a:rPr>
            <a:t>自動入力</a:t>
          </a:r>
          <a:r>
            <a:rPr kumimoji="1" lang="ja-JP" altLang="en-US" sz="1100" b="1">
              <a:solidFill>
                <a:srgbClr val="FF0000"/>
              </a:solidFill>
              <a:effectLst/>
              <a:latin typeface="游ゴシック Medium" panose="020B0500000000000000" pitchFamily="50" charset="-128"/>
              <a:ea typeface="游ゴシック Medium" panose="020B0500000000000000" pitchFamily="50" charset="-128"/>
              <a:cs typeface="+mn-cs"/>
            </a:rPr>
            <a:t>）</a:t>
          </a:r>
          <a:endParaRPr kumimoji="1" lang="en-US" altLang="ja-JP" sz="11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5</xdr:col>
      <xdr:colOff>31749</xdr:colOff>
      <xdr:row>0</xdr:row>
      <xdr:rowOff>77606</xdr:rowOff>
    </xdr:from>
    <xdr:to>
      <xdr:col>8</xdr:col>
      <xdr:colOff>119942</xdr:colOff>
      <xdr:row>1</xdr:row>
      <xdr:rowOff>102054</xdr:rowOff>
    </xdr:to>
    <xdr:grpSp>
      <xdr:nvGrpSpPr>
        <xdr:cNvPr id="4" name="グループ化 3">
          <a:extLst>
            <a:ext uri="{FF2B5EF4-FFF2-40B4-BE49-F238E27FC236}">
              <a16:creationId xmlns:a16="http://schemas.microsoft.com/office/drawing/2014/main" id="{5D8312CE-19D5-4AA1-ADD6-BE7244E93FD8}"/>
            </a:ext>
          </a:extLst>
        </xdr:cNvPr>
        <xdr:cNvGrpSpPr/>
      </xdr:nvGrpSpPr>
      <xdr:grpSpPr>
        <a:xfrm>
          <a:off x="2574924" y="77606"/>
          <a:ext cx="2536118" cy="224473"/>
          <a:chOff x="3984194" y="1681037"/>
          <a:chExt cx="2874937" cy="87733"/>
        </a:xfrm>
      </xdr:grpSpPr>
      <xdr:sp macro="" textlink="">
        <xdr:nvSpPr>
          <xdr:cNvPr id="5" name="角丸四角形 47">
            <a:extLst>
              <a:ext uri="{FF2B5EF4-FFF2-40B4-BE49-F238E27FC236}">
                <a16:creationId xmlns:a16="http://schemas.microsoft.com/office/drawing/2014/main" id="{B42631DD-140A-C2DE-E05B-A4C7231C9C9F}"/>
              </a:ext>
            </a:extLst>
          </xdr:cNvPr>
          <xdr:cNvSpPr/>
        </xdr:nvSpPr>
        <xdr:spPr>
          <a:xfrm>
            <a:off x="4408272" y="1681037"/>
            <a:ext cx="2450859" cy="72495"/>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支払総括表と一致するよう記入してください</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6" name="直線矢印コネクタ 5">
            <a:extLst>
              <a:ext uri="{FF2B5EF4-FFF2-40B4-BE49-F238E27FC236}">
                <a16:creationId xmlns:a16="http://schemas.microsoft.com/office/drawing/2014/main" id="{8D0D54AF-433D-D798-5341-FB9F105E4130}"/>
              </a:ext>
            </a:extLst>
          </xdr:cNvPr>
          <xdr:cNvCxnSpPr>
            <a:stCxn id="5" idx="1"/>
          </xdr:cNvCxnSpPr>
        </xdr:nvCxnSpPr>
        <xdr:spPr>
          <a:xfrm flipH="1">
            <a:off x="3984194" y="1717286"/>
            <a:ext cx="424080" cy="51484"/>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42333</xdr:colOff>
      <xdr:row>29</xdr:row>
      <xdr:rowOff>21166</xdr:rowOff>
    </xdr:from>
    <xdr:to>
      <xdr:col>6</xdr:col>
      <xdr:colOff>820912</xdr:colOff>
      <xdr:row>31</xdr:row>
      <xdr:rowOff>122789</xdr:rowOff>
    </xdr:to>
    <xdr:sp macro="" textlink="">
      <xdr:nvSpPr>
        <xdr:cNvPr id="10" name="角丸四角形 47">
          <a:extLst>
            <a:ext uri="{FF2B5EF4-FFF2-40B4-BE49-F238E27FC236}">
              <a16:creationId xmlns:a16="http://schemas.microsoft.com/office/drawing/2014/main" id="{48327E51-54C1-4A2F-9BAD-64B0C1AB1302}"/>
            </a:ext>
          </a:extLst>
        </xdr:cNvPr>
        <xdr:cNvSpPr/>
      </xdr:nvSpPr>
      <xdr:spPr>
        <a:xfrm>
          <a:off x="2360083" y="5439833"/>
          <a:ext cx="1836912" cy="461456"/>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対象経費（税抜額）と</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対象外経費（消費税等）を入力すると</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黄色のセルは自動入力されます</a:t>
          </a:r>
        </a:p>
      </xdr:txBody>
    </xdr:sp>
    <xdr:clientData/>
  </xdr:twoCellAnchor>
  <xdr:twoCellAnchor>
    <xdr:from>
      <xdr:col>5</xdr:col>
      <xdr:colOff>370416</xdr:colOff>
      <xdr:row>27</xdr:row>
      <xdr:rowOff>21167</xdr:rowOff>
    </xdr:from>
    <xdr:to>
      <xdr:col>6</xdr:col>
      <xdr:colOff>21277</xdr:colOff>
      <xdr:row>29</xdr:row>
      <xdr:rowOff>13999</xdr:rowOff>
    </xdr:to>
    <xdr:cxnSp macro="">
      <xdr:nvCxnSpPr>
        <xdr:cNvPr id="11" name="直線矢印コネクタ 10">
          <a:extLst>
            <a:ext uri="{FF2B5EF4-FFF2-40B4-BE49-F238E27FC236}">
              <a16:creationId xmlns:a16="http://schemas.microsoft.com/office/drawing/2014/main" id="{401C57DC-A76C-4FF5-930C-516AE51B46F1}"/>
            </a:ext>
          </a:extLst>
        </xdr:cNvPr>
        <xdr:cNvCxnSpPr/>
      </xdr:nvCxnSpPr>
      <xdr:spPr>
        <a:xfrm flipV="1">
          <a:off x="2920999" y="5080000"/>
          <a:ext cx="476361" cy="35266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402167</xdr:colOff>
      <xdr:row>27</xdr:row>
      <xdr:rowOff>84667</xdr:rowOff>
    </xdr:from>
    <xdr:to>
      <xdr:col>9</xdr:col>
      <xdr:colOff>642408</xdr:colOff>
      <xdr:row>32</xdr:row>
      <xdr:rowOff>123471</xdr:rowOff>
    </xdr:to>
    <xdr:grpSp>
      <xdr:nvGrpSpPr>
        <xdr:cNvPr id="12" name="グループ化 11">
          <a:extLst>
            <a:ext uri="{FF2B5EF4-FFF2-40B4-BE49-F238E27FC236}">
              <a16:creationId xmlns:a16="http://schemas.microsoft.com/office/drawing/2014/main" id="{50D2C57B-5CF6-4826-8A54-BC0C933ACF74}"/>
            </a:ext>
          </a:extLst>
        </xdr:cNvPr>
        <xdr:cNvGrpSpPr/>
      </xdr:nvGrpSpPr>
      <xdr:grpSpPr>
        <a:xfrm>
          <a:off x="4602692" y="5142442"/>
          <a:ext cx="1326091" cy="943679"/>
          <a:chOff x="4713368" y="1455948"/>
          <a:chExt cx="1513504" cy="467149"/>
        </a:xfrm>
      </xdr:grpSpPr>
      <xdr:sp macro="" textlink="">
        <xdr:nvSpPr>
          <xdr:cNvPr id="13" name="角丸四角形 47">
            <a:extLst>
              <a:ext uri="{FF2B5EF4-FFF2-40B4-BE49-F238E27FC236}">
                <a16:creationId xmlns:a16="http://schemas.microsoft.com/office/drawing/2014/main" id="{B82FB829-3604-582B-1E6A-DD40846A57D7}"/>
              </a:ext>
            </a:extLst>
          </xdr:cNvPr>
          <xdr:cNvSpPr/>
        </xdr:nvSpPr>
        <xdr:spPr>
          <a:xfrm>
            <a:off x="4713368" y="1732679"/>
            <a:ext cx="1513504" cy="190418"/>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各帳票の発行日を記入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（納品書は納品日を記入）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4" name="直線矢印コネクタ 13">
            <a:extLst>
              <a:ext uri="{FF2B5EF4-FFF2-40B4-BE49-F238E27FC236}">
                <a16:creationId xmlns:a16="http://schemas.microsoft.com/office/drawing/2014/main" id="{01E5B5BF-ADF5-6516-5ED6-D164762E3A0D}"/>
              </a:ext>
            </a:extLst>
          </xdr:cNvPr>
          <xdr:cNvCxnSpPr/>
        </xdr:nvCxnSpPr>
        <xdr:spPr>
          <a:xfrm flipV="1">
            <a:off x="5081884" y="1455948"/>
            <a:ext cx="421876" cy="272959"/>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21167</xdr:colOff>
      <xdr:row>23</xdr:row>
      <xdr:rowOff>28575</xdr:rowOff>
    </xdr:from>
    <xdr:to>
      <xdr:col>9</xdr:col>
      <xdr:colOff>802820</xdr:colOff>
      <xdr:row>28</xdr:row>
      <xdr:rowOff>10082</xdr:rowOff>
    </xdr:to>
    <xdr:sp macro="" textlink="">
      <xdr:nvSpPr>
        <xdr:cNvPr id="15" name="角丸四角形 36">
          <a:extLst>
            <a:ext uri="{FF2B5EF4-FFF2-40B4-BE49-F238E27FC236}">
              <a16:creationId xmlns:a16="http://schemas.microsoft.com/office/drawing/2014/main" id="{448B9154-B908-4F07-8E97-04DB777D35FE}"/>
            </a:ext>
          </a:extLst>
        </xdr:cNvPr>
        <xdr:cNvSpPr/>
      </xdr:nvSpPr>
      <xdr:spPr>
        <a:xfrm>
          <a:off x="5312834" y="4367742"/>
          <a:ext cx="781653" cy="881090"/>
        </a:xfrm>
        <a:prstGeom prst="roundRect">
          <a:avLst>
            <a:gd name="adj" fmla="val 17647"/>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2</xdr:col>
      <xdr:colOff>550333</xdr:colOff>
      <xdr:row>33</xdr:row>
      <xdr:rowOff>127000</xdr:rowOff>
    </xdr:from>
    <xdr:to>
      <xdr:col>7</xdr:col>
      <xdr:colOff>479777</xdr:colOff>
      <xdr:row>36</xdr:row>
      <xdr:rowOff>166511</xdr:rowOff>
    </xdr:to>
    <xdr:sp macro="" textlink="">
      <xdr:nvSpPr>
        <xdr:cNvPr id="16" name="角丸四角形 24">
          <a:extLst>
            <a:ext uri="{FF2B5EF4-FFF2-40B4-BE49-F238E27FC236}">
              <a16:creationId xmlns:a16="http://schemas.microsoft.com/office/drawing/2014/main" id="{673FAFCF-4AFA-4652-8848-0438544D8807}"/>
            </a:ext>
          </a:extLst>
        </xdr:cNvPr>
        <xdr:cNvSpPr/>
      </xdr:nvSpPr>
      <xdr:spPr>
        <a:xfrm>
          <a:off x="1058333" y="6265333"/>
          <a:ext cx="3623027" cy="579261"/>
        </a:xfrm>
        <a:prstGeom prst="roundRect">
          <a:avLst>
            <a:gd name="adj" fmla="val 0"/>
          </a:avLst>
        </a:prstGeom>
        <a:solidFill>
          <a:schemeClr val="bg1"/>
        </a:solidFill>
        <a:ln w="2857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50" b="0">
              <a:solidFill>
                <a:srgbClr val="FF0000"/>
              </a:solidFill>
              <a:latin typeface="HG丸ｺﾞｼｯｸM-PRO" panose="020F0600000000000000" pitchFamily="50" charset="-128"/>
              <a:ea typeface="HG丸ｺﾞｼｯｸM-PRO" panose="020F0600000000000000" pitchFamily="50" charset="-128"/>
            </a:rPr>
            <a:t>複数回出展した場合は、このシートをコピーし、</a:t>
          </a:r>
          <a:endParaRPr kumimoji="1" lang="en-US" altLang="ja-JP" sz="1150" b="0">
            <a:solidFill>
              <a:srgbClr val="FF0000"/>
            </a:solidFill>
            <a:latin typeface="HG丸ｺﾞｼｯｸM-PRO" panose="020F0600000000000000" pitchFamily="50" charset="-128"/>
            <a:ea typeface="HG丸ｺﾞｼｯｸM-PRO" panose="020F06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50" b="0">
              <a:solidFill>
                <a:srgbClr val="FF0000"/>
              </a:solidFill>
              <a:latin typeface="HG丸ｺﾞｼｯｸM-PRO" panose="020F0600000000000000" pitchFamily="50" charset="-128"/>
              <a:ea typeface="HG丸ｺﾞｼｯｸM-PRO" panose="020F0600000000000000" pitchFamily="50" charset="-128"/>
            </a:rPr>
            <a:t>左上のプルダウンで番号を選択して使用してください</a:t>
          </a:r>
        </a:p>
      </xdr:txBody>
    </xdr:sp>
    <xdr:clientData/>
  </xdr:twoCellAnchor>
  <xdr:twoCellAnchor>
    <xdr:from>
      <xdr:col>1</xdr:col>
      <xdr:colOff>42333</xdr:colOff>
      <xdr:row>28</xdr:row>
      <xdr:rowOff>10584</xdr:rowOff>
    </xdr:from>
    <xdr:to>
      <xdr:col>3</xdr:col>
      <xdr:colOff>482992</xdr:colOff>
      <xdr:row>32</xdr:row>
      <xdr:rowOff>69445</xdr:rowOff>
    </xdr:to>
    <xdr:grpSp>
      <xdr:nvGrpSpPr>
        <xdr:cNvPr id="17" name="グループ化 16">
          <a:extLst>
            <a:ext uri="{FF2B5EF4-FFF2-40B4-BE49-F238E27FC236}">
              <a16:creationId xmlns:a16="http://schemas.microsoft.com/office/drawing/2014/main" id="{5BCBA6C0-7D2C-4FBE-8C53-FCA73A864D59}"/>
            </a:ext>
          </a:extLst>
        </xdr:cNvPr>
        <xdr:cNvGrpSpPr/>
      </xdr:nvGrpSpPr>
      <xdr:grpSpPr>
        <a:xfrm>
          <a:off x="309033" y="5249334"/>
          <a:ext cx="1755109" cy="782761"/>
          <a:chOff x="4058543" y="1595596"/>
          <a:chExt cx="2007726" cy="365761"/>
        </a:xfrm>
      </xdr:grpSpPr>
      <xdr:sp macro="" textlink="">
        <xdr:nvSpPr>
          <xdr:cNvPr id="18" name="角丸四角形 47">
            <a:extLst>
              <a:ext uri="{FF2B5EF4-FFF2-40B4-BE49-F238E27FC236}">
                <a16:creationId xmlns:a16="http://schemas.microsoft.com/office/drawing/2014/main" id="{A041F655-EC45-4E9D-D80B-10055D583A3E}"/>
              </a:ext>
            </a:extLst>
          </xdr:cNvPr>
          <xdr:cNvSpPr/>
        </xdr:nvSpPr>
        <xdr:spPr>
          <a:xfrm>
            <a:off x="4068794" y="1725073"/>
            <a:ext cx="1997475" cy="236284"/>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プルダウン選択して連番を振り、</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添付書類の「タグ」と同一にします</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30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＊１請求書＝</a:t>
            </a:r>
            <a:r>
              <a:rPr kumimoji="1" lang="en-US" altLang="ja-JP" sz="800">
                <a:solidFill>
                  <a:srgbClr val="FF0000"/>
                </a:solidFill>
                <a:latin typeface="HG丸ｺﾞｼｯｸM-PRO" panose="020F0600000000000000" pitchFamily="50" charset="-128"/>
                <a:ea typeface="HG丸ｺﾞｼｯｸM-PRO" panose="020F0600000000000000" pitchFamily="50" charset="-128"/>
              </a:rPr>
              <a:t>1</a:t>
            </a:r>
            <a:r>
              <a:rPr kumimoji="1" lang="ja-JP" altLang="en-US" sz="800">
                <a:solidFill>
                  <a:srgbClr val="FF0000"/>
                </a:solidFill>
                <a:latin typeface="HG丸ｺﾞｼｯｸM-PRO" panose="020F0600000000000000" pitchFamily="50" charset="-128"/>
                <a:ea typeface="HG丸ｺﾞｼｯｸM-PRO" panose="020F0600000000000000" pitchFamily="50" charset="-128"/>
              </a:rPr>
              <a:t>行で記入</a:t>
            </a:r>
          </a:p>
        </xdr:txBody>
      </xdr:sp>
      <xdr:cxnSp macro="">
        <xdr:nvCxnSpPr>
          <xdr:cNvPr id="19" name="直線矢印コネクタ 18">
            <a:extLst>
              <a:ext uri="{FF2B5EF4-FFF2-40B4-BE49-F238E27FC236}">
                <a16:creationId xmlns:a16="http://schemas.microsoft.com/office/drawing/2014/main" id="{5658A601-5C0A-5151-65A0-4A7B2C858039}"/>
              </a:ext>
            </a:extLst>
          </xdr:cNvPr>
          <xdr:cNvCxnSpPr/>
        </xdr:nvCxnSpPr>
        <xdr:spPr>
          <a:xfrm flipH="1" flipV="1">
            <a:off x="4058543" y="1595596"/>
            <a:ext cx="361204" cy="124618"/>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7408</xdr:colOff>
      <xdr:row>8</xdr:row>
      <xdr:rowOff>1</xdr:rowOff>
    </xdr:from>
    <xdr:to>
      <xdr:col>2</xdr:col>
      <xdr:colOff>6550</xdr:colOff>
      <xdr:row>28</xdr:row>
      <xdr:rowOff>10584</xdr:rowOff>
    </xdr:to>
    <xdr:sp macro="" textlink="">
      <xdr:nvSpPr>
        <xdr:cNvPr id="20" name="角丸四角形 36">
          <a:extLst>
            <a:ext uri="{FF2B5EF4-FFF2-40B4-BE49-F238E27FC236}">
              <a16:creationId xmlns:a16="http://schemas.microsoft.com/office/drawing/2014/main" id="{103E3F2B-B99E-4A6F-8850-F9E7044DF47E}"/>
            </a:ext>
          </a:extLst>
        </xdr:cNvPr>
        <xdr:cNvSpPr/>
      </xdr:nvSpPr>
      <xdr:spPr>
        <a:xfrm>
          <a:off x="7408" y="1640418"/>
          <a:ext cx="507142" cy="3608916"/>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8</xdr:col>
      <xdr:colOff>275167</xdr:colOff>
      <xdr:row>39</xdr:row>
      <xdr:rowOff>7409</xdr:rowOff>
    </xdr:from>
    <xdr:to>
      <xdr:col>10</xdr:col>
      <xdr:colOff>21167</xdr:colOff>
      <xdr:row>41</xdr:row>
      <xdr:rowOff>158751</xdr:rowOff>
    </xdr:to>
    <xdr:sp macro="" textlink="">
      <xdr:nvSpPr>
        <xdr:cNvPr id="22" name="四角形: 角を丸くする 21">
          <a:extLst>
            <a:ext uri="{FF2B5EF4-FFF2-40B4-BE49-F238E27FC236}">
              <a16:creationId xmlns:a16="http://schemas.microsoft.com/office/drawing/2014/main" id="{01CF67BF-5876-D947-8E06-FA6954BEF621}"/>
            </a:ext>
          </a:extLst>
        </xdr:cNvPr>
        <xdr:cNvSpPr/>
      </xdr:nvSpPr>
      <xdr:spPr>
        <a:xfrm>
          <a:off x="5270500" y="7225242"/>
          <a:ext cx="867834" cy="532342"/>
        </a:xfrm>
        <a:prstGeom prst="roundRect">
          <a:avLst>
            <a:gd name="adj" fmla="val 22878"/>
          </a:avLst>
        </a:prstGeom>
        <a:noFill/>
        <a:ln w="38100">
          <a:solidFill>
            <a:srgbClr val="00B0F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719667</xdr:colOff>
      <xdr:row>39</xdr:row>
      <xdr:rowOff>127001</xdr:rowOff>
    </xdr:from>
    <xdr:to>
      <xdr:col>8</xdr:col>
      <xdr:colOff>269877</xdr:colOff>
      <xdr:row>42</xdr:row>
      <xdr:rowOff>151199</xdr:rowOff>
    </xdr:to>
    <xdr:grpSp>
      <xdr:nvGrpSpPr>
        <xdr:cNvPr id="23" name="グループ化 22">
          <a:extLst>
            <a:ext uri="{FF2B5EF4-FFF2-40B4-BE49-F238E27FC236}">
              <a16:creationId xmlns:a16="http://schemas.microsoft.com/office/drawing/2014/main" id="{F290A934-2F85-462C-B60D-A26FDEE34A17}"/>
            </a:ext>
          </a:extLst>
        </xdr:cNvPr>
        <xdr:cNvGrpSpPr/>
      </xdr:nvGrpSpPr>
      <xdr:grpSpPr>
        <a:xfrm>
          <a:off x="2300817" y="7356476"/>
          <a:ext cx="2960160" cy="586173"/>
          <a:chOff x="3547771" y="1727756"/>
          <a:chExt cx="3512947" cy="335985"/>
        </a:xfrm>
      </xdr:grpSpPr>
      <xdr:sp macro="" textlink="">
        <xdr:nvSpPr>
          <xdr:cNvPr id="24" name="角丸四角形 47">
            <a:extLst>
              <a:ext uri="{FF2B5EF4-FFF2-40B4-BE49-F238E27FC236}">
                <a16:creationId xmlns:a16="http://schemas.microsoft.com/office/drawing/2014/main" id="{3814AA26-071F-8BE8-12F4-CCF2F07C95A1}"/>
              </a:ext>
            </a:extLst>
          </xdr:cNvPr>
          <xdr:cNvSpPr/>
        </xdr:nvSpPr>
        <xdr:spPr>
          <a:xfrm>
            <a:off x="3547771" y="1727756"/>
            <a:ext cx="2866804" cy="335985"/>
          </a:xfrm>
          <a:prstGeom prst="roundRect">
            <a:avLst/>
          </a:prstGeom>
          <a:solidFill>
            <a:schemeClr val="bg1"/>
          </a:solidFill>
          <a:ln w="19050"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この数値（金額）を、</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「付表２」の「助成事業支払総括表」の</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各該当欄に転記します</a:t>
            </a:r>
          </a:p>
        </xdr:txBody>
      </xdr:sp>
      <xdr:cxnSp macro="">
        <xdr:nvCxnSpPr>
          <xdr:cNvPr id="25" name="直線矢印コネクタ 24">
            <a:extLst>
              <a:ext uri="{FF2B5EF4-FFF2-40B4-BE49-F238E27FC236}">
                <a16:creationId xmlns:a16="http://schemas.microsoft.com/office/drawing/2014/main" id="{9A59E5F5-D231-D8AF-75DC-7729F28705F4}"/>
              </a:ext>
            </a:extLst>
          </xdr:cNvPr>
          <xdr:cNvCxnSpPr/>
        </xdr:nvCxnSpPr>
        <xdr:spPr>
          <a:xfrm flipV="1">
            <a:off x="6440882" y="1783245"/>
            <a:ext cx="619836" cy="60016"/>
          </a:xfrm>
          <a:prstGeom prst="straightConnector1">
            <a:avLst/>
          </a:prstGeom>
          <a:ln w="12700"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101600</xdr:colOff>
      <xdr:row>1</xdr:row>
      <xdr:rowOff>7327</xdr:rowOff>
    </xdr:from>
    <xdr:to>
      <xdr:col>9</xdr:col>
      <xdr:colOff>769327</xdr:colOff>
      <xdr:row>1</xdr:row>
      <xdr:rowOff>329712</xdr:rowOff>
    </xdr:to>
    <xdr:sp macro="" textlink="">
      <xdr:nvSpPr>
        <xdr:cNvPr id="2" name="角丸四角形 36">
          <a:extLst>
            <a:ext uri="{FF2B5EF4-FFF2-40B4-BE49-F238E27FC236}">
              <a16:creationId xmlns:a16="http://schemas.microsoft.com/office/drawing/2014/main" id="{2EE52A55-BD74-4C6D-8137-48772E367A5F}"/>
            </a:ext>
          </a:extLst>
        </xdr:cNvPr>
        <xdr:cNvSpPr/>
      </xdr:nvSpPr>
      <xdr:spPr>
        <a:xfrm>
          <a:off x="4299927" y="293077"/>
          <a:ext cx="1781419" cy="322385"/>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241788</xdr:colOff>
      <xdr:row>1</xdr:row>
      <xdr:rowOff>337038</xdr:rowOff>
    </xdr:from>
    <xdr:to>
      <xdr:col>7</xdr:col>
      <xdr:colOff>736760</xdr:colOff>
      <xdr:row>4</xdr:row>
      <xdr:rowOff>31016</xdr:rowOff>
    </xdr:to>
    <xdr:grpSp>
      <xdr:nvGrpSpPr>
        <xdr:cNvPr id="3" name="グループ化 2">
          <a:extLst>
            <a:ext uri="{FF2B5EF4-FFF2-40B4-BE49-F238E27FC236}">
              <a16:creationId xmlns:a16="http://schemas.microsoft.com/office/drawing/2014/main" id="{F74F610B-7A32-4563-8693-183892EAFEF8}"/>
            </a:ext>
          </a:extLst>
        </xdr:cNvPr>
        <xdr:cNvGrpSpPr/>
      </xdr:nvGrpSpPr>
      <xdr:grpSpPr>
        <a:xfrm>
          <a:off x="2744265" y="622788"/>
          <a:ext cx="2183495" cy="629160"/>
          <a:chOff x="4715456" y="1593469"/>
          <a:chExt cx="1464750" cy="256958"/>
        </a:xfrm>
      </xdr:grpSpPr>
      <xdr:sp macro="" textlink="">
        <xdr:nvSpPr>
          <xdr:cNvPr id="4" name="角丸四角形 47">
            <a:extLst>
              <a:ext uri="{FF2B5EF4-FFF2-40B4-BE49-F238E27FC236}">
                <a16:creationId xmlns:a16="http://schemas.microsoft.com/office/drawing/2014/main" id="{531EB482-625C-B27A-F1FD-ACF6B7DEE5D2}"/>
              </a:ext>
            </a:extLst>
          </xdr:cNvPr>
          <xdr:cNvSpPr/>
        </xdr:nvSpPr>
        <xdr:spPr>
          <a:xfrm>
            <a:off x="4715456" y="1762322"/>
            <a:ext cx="1106520" cy="88105"/>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審査結果メールの受信日等を記入</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5" name="直線矢印コネクタ 4">
            <a:extLst>
              <a:ext uri="{FF2B5EF4-FFF2-40B4-BE49-F238E27FC236}">
                <a16:creationId xmlns:a16="http://schemas.microsoft.com/office/drawing/2014/main" id="{490A9808-FAF9-E42C-18FF-14B2DB373753}"/>
              </a:ext>
            </a:extLst>
          </xdr:cNvPr>
          <xdr:cNvCxnSpPr>
            <a:stCxn id="4" idx="3"/>
          </xdr:cNvCxnSpPr>
        </xdr:nvCxnSpPr>
        <xdr:spPr>
          <a:xfrm flipV="1">
            <a:off x="5821976" y="1593469"/>
            <a:ext cx="358230" cy="21290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205154</xdr:colOff>
      <xdr:row>3</xdr:row>
      <xdr:rowOff>234461</xdr:rowOff>
    </xdr:from>
    <xdr:to>
      <xdr:col>8</xdr:col>
      <xdr:colOff>252523</xdr:colOff>
      <xdr:row>6</xdr:row>
      <xdr:rowOff>217351</xdr:rowOff>
    </xdr:to>
    <xdr:cxnSp macro="">
      <xdr:nvCxnSpPr>
        <xdr:cNvPr id="6" name="直線矢印コネクタ 5">
          <a:extLst>
            <a:ext uri="{FF2B5EF4-FFF2-40B4-BE49-F238E27FC236}">
              <a16:creationId xmlns:a16="http://schemas.microsoft.com/office/drawing/2014/main" id="{ACE94995-AEB1-4B37-8267-BA470C159666}"/>
            </a:ext>
          </a:extLst>
        </xdr:cNvPr>
        <xdr:cNvCxnSpPr/>
      </xdr:nvCxnSpPr>
      <xdr:spPr>
        <a:xfrm>
          <a:off x="4403481" y="1135673"/>
          <a:ext cx="867984" cy="737563"/>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813288</xdr:colOff>
      <xdr:row>7</xdr:row>
      <xdr:rowOff>0</xdr:rowOff>
    </xdr:from>
    <xdr:to>
      <xdr:col>10</xdr:col>
      <xdr:colOff>2360</xdr:colOff>
      <xdr:row>8</xdr:row>
      <xdr:rowOff>14654</xdr:rowOff>
    </xdr:to>
    <xdr:sp macro="" textlink="">
      <xdr:nvSpPr>
        <xdr:cNvPr id="7" name="角丸四角形 36">
          <a:extLst>
            <a:ext uri="{FF2B5EF4-FFF2-40B4-BE49-F238E27FC236}">
              <a16:creationId xmlns:a16="http://schemas.microsoft.com/office/drawing/2014/main" id="{281B1014-BC22-4DA1-942B-A20C25464871}"/>
            </a:ext>
          </a:extLst>
        </xdr:cNvPr>
        <xdr:cNvSpPr/>
      </xdr:nvSpPr>
      <xdr:spPr>
        <a:xfrm>
          <a:off x="5011615" y="1875692"/>
          <a:ext cx="1130707" cy="234462"/>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9</xdr:col>
      <xdr:colOff>7328</xdr:colOff>
      <xdr:row>10</xdr:row>
      <xdr:rowOff>227135</xdr:rowOff>
    </xdr:from>
    <xdr:to>
      <xdr:col>9</xdr:col>
      <xdr:colOff>825990</xdr:colOff>
      <xdr:row>12</xdr:row>
      <xdr:rowOff>11426</xdr:rowOff>
    </xdr:to>
    <xdr:sp macro="" textlink="">
      <xdr:nvSpPr>
        <xdr:cNvPr id="8" name="角丸四角形 36">
          <a:extLst>
            <a:ext uri="{FF2B5EF4-FFF2-40B4-BE49-F238E27FC236}">
              <a16:creationId xmlns:a16="http://schemas.microsoft.com/office/drawing/2014/main" id="{8726F2CF-B656-4B26-B470-14210EEDB1ED}"/>
            </a:ext>
          </a:extLst>
        </xdr:cNvPr>
        <xdr:cNvSpPr/>
      </xdr:nvSpPr>
      <xdr:spPr>
        <a:xfrm>
          <a:off x="5319347" y="2769577"/>
          <a:ext cx="818662" cy="253214"/>
        </a:xfrm>
        <a:prstGeom prst="roundRect">
          <a:avLst>
            <a:gd name="adj" fmla="val 30058"/>
          </a:avLst>
        </a:prstGeom>
        <a:noFill/>
        <a:ln w="28575"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twoCellAnchor>
    <xdr:from>
      <xdr:col>5</xdr:col>
      <xdr:colOff>51288</xdr:colOff>
      <xdr:row>12</xdr:row>
      <xdr:rowOff>14655</xdr:rowOff>
    </xdr:from>
    <xdr:to>
      <xdr:col>9</xdr:col>
      <xdr:colOff>78507</xdr:colOff>
      <xdr:row>15</xdr:row>
      <xdr:rowOff>37252</xdr:rowOff>
    </xdr:to>
    <xdr:grpSp>
      <xdr:nvGrpSpPr>
        <xdr:cNvPr id="9" name="グループ化 8">
          <a:extLst>
            <a:ext uri="{FF2B5EF4-FFF2-40B4-BE49-F238E27FC236}">
              <a16:creationId xmlns:a16="http://schemas.microsoft.com/office/drawing/2014/main" id="{6CEC599B-9FE2-4060-A0B7-B921F3B0D7D7}"/>
            </a:ext>
          </a:extLst>
        </xdr:cNvPr>
        <xdr:cNvGrpSpPr/>
      </xdr:nvGrpSpPr>
      <xdr:grpSpPr>
        <a:xfrm>
          <a:off x="2553765" y="3053996"/>
          <a:ext cx="2832765" cy="715324"/>
          <a:chOff x="3551537" y="1668951"/>
          <a:chExt cx="3344856" cy="391476"/>
        </a:xfrm>
      </xdr:grpSpPr>
      <xdr:sp macro="" textlink="">
        <xdr:nvSpPr>
          <xdr:cNvPr id="10" name="角丸四角形 47">
            <a:extLst>
              <a:ext uri="{FF2B5EF4-FFF2-40B4-BE49-F238E27FC236}">
                <a16:creationId xmlns:a16="http://schemas.microsoft.com/office/drawing/2014/main" id="{0A9C25CD-2E0D-21F5-78F2-C0145106FD61}"/>
              </a:ext>
            </a:extLst>
          </xdr:cNvPr>
          <xdr:cNvSpPr/>
        </xdr:nvSpPr>
        <xdr:spPr>
          <a:xfrm>
            <a:off x="3551537" y="1728069"/>
            <a:ext cx="2866804" cy="332358"/>
          </a:xfrm>
          <a:prstGeom prst="roundRect">
            <a:avLst/>
          </a:prstGeom>
          <a:solidFill>
            <a:schemeClr val="bg1"/>
          </a:solidFill>
          <a:ln w="19050" cap="rnd">
            <a:solidFill>
              <a:srgbClr val="00B0F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この数値（金額）を、</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「付表２」の「助成事業支払総括表」の</a:t>
            </a:r>
            <a:endParaRPr kumimoji="1" lang="en-US" altLang="ja-JP" sz="1000">
              <a:solidFill>
                <a:srgbClr val="00B0F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B0F0"/>
                </a:solidFill>
                <a:latin typeface="HG丸ｺﾞｼｯｸM-PRO" panose="020F0600000000000000" pitchFamily="50" charset="-128"/>
                <a:ea typeface="HG丸ｺﾞｼｯｸM-PRO" panose="020F0600000000000000" pitchFamily="50" charset="-128"/>
              </a:rPr>
              <a:t>各該当欄に転記します</a:t>
            </a:r>
          </a:p>
        </xdr:txBody>
      </xdr:sp>
      <xdr:cxnSp macro="">
        <xdr:nvCxnSpPr>
          <xdr:cNvPr id="11" name="直線矢印コネクタ 10">
            <a:extLst>
              <a:ext uri="{FF2B5EF4-FFF2-40B4-BE49-F238E27FC236}">
                <a16:creationId xmlns:a16="http://schemas.microsoft.com/office/drawing/2014/main" id="{F02F8218-4EE2-7B54-39DC-EA9594DC9290}"/>
              </a:ext>
            </a:extLst>
          </xdr:cNvPr>
          <xdr:cNvCxnSpPr/>
        </xdr:nvCxnSpPr>
        <xdr:spPr>
          <a:xfrm flipV="1">
            <a:off x="6440880" y="1668951"/>
            <a:ext cx="455513" cy="150664"/>
          </a:xfrm>
          <a:prstGeom prst="straightConnector1">
            <a:avLst/>
          </a:prstGeom>
          <a:ln w="12700" cap="rnd">
            <a:solidFill>
              <a:srgbClr val="00B0F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43962</xdr:colOff>
      <xdr:row>13</xdr:row>
      <xdr:rowOff>21981</xdr:rowOff>
    </xdr:from>
    <xdr:to>
      <xdr:col>4</xdr:col>
      <xdr:colOff>117854</xdr:colOff>
      <xdr:row>15</xdr:row>
      <xdr:rowOff>72375</xdr:rowOff>
    </xdr:to>
    <xdr:sp macro="" textlink="">
      <xdr:nvSpPr>
        <xdr:cNvPr id="12" name="角丸四角形 24">
          <a:extLst>
            <a:ext uri="{FF2B5EF4-FFF2-40B4-BE49-F238E27FC236}">
              <a16:creationId xmlns:a16="http://schemas.microsoft.com/office/drawing/2014/main" id="{58A62DD2-2DB7-4F07-89CE-85D3A2E554E2}"/>
            </a:ext>
          </a:extLst>
        </xdr:cNvPr>
        <xdr:cNvSpPr/>
      </xdr:nvSpPr>
      <xdr:spPr>
        <a:xfrm>
          <a:off x="43962" y="3275135"/>
          <a:ext cx="2374546" cy="490009"/>
        </a:xfrm>
        <a:prstGeom prst="roundRect">
          <a:avLst>
            <a:gd name="adj" fmla="val 0"/>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英数字はすべて「半角」で入力</a:t>
          </a:r>
          <a:endParaRPr kumimoji="1" lang="en-US" altLang="ja-JP" sz="1200" b="1">
            <a:solidFill>
              <a:srgbClr val="FF0000"/>
            </a:solidFill>
            <a:effectLst/>
            <a:latin typeface="游ゴシック Medium" panose="020B0500000000000000" pitchFamily="50" charset="-128"/>
            <a:ea typeface="游ゴシック Medium" panose="020B0500000000000000" pitchFamily="50" charset="-128"/>
            <a:cs typeface="+mn-cs"/>
          </a:endParaRPr>
        </a:p>
        <a:p>
          <a:pPr marL="0" marR="0" indent="0" algn="ctr" defTabSz="914400" eaLnBrk="1" fontAlgn="auto" latinLnBrk="0" hangingPunct="1">
            <a:lnSpc>
              <a:spcPts val="1500"/>
            </a:lnSpc>
            <a:spcBef>
              <a:spcPts val="0"/>
            </a:spcBef>
            <a:spcAft>
              <a:spcPts val="0"/>
            </a:spcAft>
            <a:buClrTx/>
            <a:buSzTx/>
            <a:buFontTx/>
            <a:buNone/>
            <a:tabLst/>
            <a:defRPr/>
          </a:pPr>
          <a:r>
            <a:rPr kumimoji="1" lang="ja-JP" altLang="en-US" sz="1200" b="1">
              <a:solidFill>
                <a:srgbClr val="FF0000"/>
              </a:solidFill>
              <a:effectLst/>
              <a:latin typeface="游ゴシック Medium" panose="020B0500000000000000" pitchFamily="50" charset="-128"/>
              <a:ea typeface="游ゴシック Medium" panose="020B0500000000000000" pitchFamily="50" charset="-128"/>
              <a:cs typeface="+mn-cs"/>
            </a:rPr>
            <a:t>黄色のセルは入力不要</a:t>
          </a:r>
          <a:r>
            <a:rPr kumimoji="1" lang="ja-JP" altLang="en-US" sz="900" b="1">
              <a:solidFill>
                <a:srgbClr val="FF0000"/>
              </a:solidFill>
              <a:effectLst/>
              <a:latin typeface="游ゴシック Medium" panose="020B0500000000000000" pitchFamily="50" charset="-128"/>
              <a:ea typeface="游ゴシック Medium" panose="020B0500000000000000" pitchFamily="50" charset="-128"/>
              <a:cs typeface="+mn-cs"/>
            </a:rPr>
            <a:t>（自動入力）</a:t>
          </a:r>
          <a:endParaRPr kumimoji="1" lang="en-US" altLang="ja-JP" sz="900" b="1">
            <a:solidFill>
              <a:srgbClr val="FF0000"/>
            </a:solidFill>
            <a:effectLst/>
            <a:latin typeface="游ゴシック Medium" panose="020B0500000000000000" pitchFamily="50" charset="-128"/>
            <a:ea typeface="游ゴシック Medium" panose="020B0500000000000000" pitchFamily="50" charset="-128"/>
            <a:cs typeface="+mn-cs"/>
          </a:endParaRPr>
        </a:p>
      </xdr:txBody>
    </xdr:sp>
    <xdr:clientData/>
  </xdr:twoCellAnchor>
  <xdr:twoCellAnchor>
    <xdr:from>
      <xdr:col>2</xdr:col>
      <xdr:colOff>285750</xdr:colOff>
      <xdr:row>9</xdr:row>
      <xdr:rowOff>51288</xdr:rowOff>
    </xdr:from>
    <xdr:to>
      <xdr:col>3</xdr:col>
      <xdr:colOff>724654</xdr:colOff>
      <xdr:row>11</xdr:row>
      <xdr:rowOff>195336</xdr:rowOff>
    </xdr:to>
    <xdr:grpSp>
      <xdr:nvGrpSpPr>
        <xdr:cNvPr id="13" name="グループ化 12">
          <a:extLst>
            <a:ext uri="{FF2B5EF4-FFF2-40B4-BE49-F238E27FC236}">
              <a16:creationId xmlns:a16="http://schemas.microsoft.com/office/drawing/2014/main" id="{E92A48DB-4ACF-4118-9A71-FC288040E663}"/>
            </a:ext>
          </a:extLst>
        </xdr:cNvPr>
        <xdr:cNvGrpSpPr/>
      </xdr:nvGrpSpPr>
      <xdr:grpSpPr>
        <a:xfrm>
          <a:off x="770659" y="2380583"/>
          <a:ext cx="1512631" cy="628958"/>
          <a:chOff x="4032869" y="1571482"/>
          <a:chExt cx="1709823" cy="294504"/>
        </a:xfrm>
      </xdr:grpSpPr>
      <xdr:sp macro="" textlink="">
        <xdr:nvSpPr>
          <xdr:cNvPr id="14" name="角丸四角形 47">
            <a:extLst>
              <a:ext uri="{FF2B5EF4-FFF2-40B4-BE49-F238E27FC236}">
                <a16:creationId xmlns:a16="http://schemas.microsoft.com/office/drawing/2014/main" id="{AB2BACEF-D5AB-14DC-3D3C-41A110394A1A}"/>
              </a:ext>
            </a:extLst>
          </xdr:cNvPr>
          <xdr:cNvSpPr/>
        </xdr:nvSpPr>
        <xdr:spPr>
          <a:xfrm>
            <a:off x="4032869" y="1713556"/>
            <a:ext cx="1587919" cy="152430"/>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支払い方法の</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プルダウン選択を忘れずに！</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15" name="直線矢印コネクタ 14">
            <a:extLst>
              <a:ext uri="{FF2B5EF4-FFF2-40B4-BE49-F238E27FC236}">
                <a16:creationId xmlns:a16="http://schemas.microsoft.com/office/drawing/2014/main" id="{DA4A6A8A-8977-1862-CEAA-2FEB9E268040}"/>
              </a:ext>
            </a:extLst>
          </xdr:cNvPr>
          <xdr:cNvCxnSpPr/>
        </xdr:nvCxnSpPr>
        <xdr:spPr>
          <a:xfrm flipV="1">
            <a:off x="5319246" y="1571482"/>
            <a:ext cx="423446" cy="14269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4</xdr:col>
      <xdr:colOff>7326</xdr:colOff>
      <xdr:row>5</xdr:row>
      <xdr:rowOff>219807</xdr:rowOff>
    </xdr:from>
    <xdr:to>
      <xdr:col>5</xdr:col>
      <xdr:colOff>10978</xdr:colOff>
      <xdr:row>9</xdr:row>
      <xdr:rowOff>205153</xdr:rowOff>
    </xdr:to>
    <xdr:sp macro="" textlink="">
      <xdr:nvSpPr>
        <xdr:cNvPr id="16" name="角丸四角形 15">
          <a:extLst>
            <a:ext uri="{FF2B5EF4-FFF2-40B4-BE49-F238E27FC236}">
              <a16:creationId xmlns:a16="http://schemas.microsoft.com/office/drawing/2014/main" id="{721F23E4-DD97-4E62-8F60-C61FA5C0ADAB}"/>
            </a:ext>
          </a:extLst>
        </xdr:cNvPr>
        <xdr:cNvSpPr/>
      </xdr:nvSpPr>
      <xdr:spPr>
        <a:xfrm>
          <a:off x="2307980" y="1655884"/>
          <a:ext cx="216133" cy="864577"/>
        </a:xfrm>
        <a:prstGeom prst="roundRect">
          <a:avLst>
            <a:gd name="adj" fmla="val 3431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285751</xdr:colOff>
      <xdr:row>11</xdr:row>
      <xdr:rowOff>66675</xdr:rowOff>
    </xdr:from>
    <xdr:to>
      <xdr:col>3</xdr:col>
      <xdr:colOff>774474</xdr:colOff>
      <xdr:row>14</xdr:row>
      <xdr:rowOff>123819</xdr:rowOff>
    </xdr:to>
    <xdr:grpSp>
      <xdr:nvGrpSpPr>
        <xdr:cNvPr id="2" name="グループ化 1">
          <a:extLst>
            <a:ext uri="{FF2B5EF4-FFF2-40B4-BE49-F238E27FC236}">
              <a16:creationId xmlns:a16="http://schemas.microsoft.com/office/drawing/2014/main" id="{CF0C0C7D-920D-4EE4-A9C4-DBDD02BE6B0D}"/>
            </a:ext>
          </a:extLst>
        </xdr:cNvPr>
        <xdr:cNvGrpSpPr/>
      </xdr:nvGrpSpPr>
      <xdr:grpSpPr>
        <a:xfrm>
          <a:off x="762001" y="2114550"/>
          <a:ext cx="1431698" cy="600069"/>
          <a:chOff x="4032869" y="1571482"/>
          <a:chExt cx="1709823" cy="294504"/>
        </a:xfrm>
      </xdr:grpSpPr>
      <xdr:sp macro="" textlink="">
        <xdr:nvSpPr>
          <xdr:cNvPr id="3" name="角丸四角形 47">
            <a:extLst>
              <a:ext uri="{FF2B5EF4-FFF2-40B4-BE49-F238E27FC236}">
                <a16:creationId xmlns:a16="http://schemas.microsoft.com/office/drawing/2014/main" id="{B1E19AF2-3121-55C7-7826-2439B084F6D9}"/>
              </a:ext>
            </a:extLst>
          </xdr:cNvPr>
          <xdr:cNvSpPr/>
        </xdr:nvSpPr>
        <xdr:spPr>
          <a:xfrm>
            <a:off x="4032869" y="1713556"/>
            <a:ext cx="1587919" cy="152430"/>
          </a:xfrm>
          <a:prstGeom prst="roundRect">
            <a:avLst/>
          </a:prstGeom>
          <a:solidFill>
            <a:schemeClr val="bg1"/>
          </a:solidFill>
          <a:ln w="9525"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0" rIns="36000" bIns="0" rtlCol="0" anchor="ctr" anchorCtr="0"/>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支払い方法の</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latin typeface="HG丸ｺﾞｼｯｸM-PRO" panose="020F0600000000000000" pitchFamily="50" charset="-128"/>
                <a:ea typeface="HG丸ｺﾞｼｯｸM-PRO" panose="020F0600000000000000" pitchFamily="50" charset="-128"/>
              </a:rPr>
              <a:t>プルダウン選択を忘れずに！</a:t>
            </a:r>
            <a:endParaRPr kumimoji="1" lang="en-US" altLang="ja-JP" sz="800">
              <a:solidFill>
                <a:srgbClr val="FF0000"/>
              </a:solidFill>
              <a:latin typeface="HG丸ｺﾞｼｯｸM-PRO" panose="020F0600000000000000" pitchFamily="50" charset="-128"/>
              <a:ea typeface="HG丸ｺﾞｼｯｸM-PRO" panose="020F0600000000000000" pitchFamily="50" charset="-128"/>
            </a:endParaRPr>
          </a:p>
        </xdr:txBody>
      </xdr:sp>
      <xdr:cxnSp macro="">
        <xdr:nvCxnSpPr>
          <xdr:cNvPr id="4" name="直線矢印コネクタ 3">
            <a:extLst>
              <a:ext uri="{FF2B5EF4-FFF2-40B4-BE49-F238E27FC236}">
                <a16:creationId xmlns:a16="http://schemas.microsoft.com/office/drawing/2014/main" id="{8CBB9EB8-6E7C-4256-0016-A6D875D62F6F}"/>
              </a:ext>
            </a:extLst>
          </xdr:cNvPr>
          <xdr:cNvCxnSpPr/>
        </xdr:nvCxnSpPr>
        <xdr:spPr>
          <a:xfrm flipV="1">
            <a:off x="5319246" y="1571482"/>
            <a:ext cx="423446" cy="142696"/>
          </a:xfrm>
          <a:prstGeom prst="straightConnector1">
            <a:avLst/>
          </a:prstGeom>
          <a:ln w="9525" cap="rnd">
            <a:solidFill>
              <a:srgbClr val="FF0000"/>
            </a:solidFill>
            <a:prstDash val="solid"/>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3</xdr:col>
      <xdr:colOff>779637</xdr:colOff>
      <xdr:row>4</xdr:row>
      <xdr:rowOff>7055</xdr:rowOff>
    </xdr:from>
    <xdr:to>
      <xdr:col>5</xdr:col>
      <xdr:colOff>4230</xdr:colOff>
      <xdr:row>39</xdr:row>
      <xdr:rowOff>32808</xdr:rowOff>
    </xdr:to>
    <xdr:sp macro="" textlink="">
      <xdr:nvSpPr>
        <xdr:cNvPr id="5" name="角丸四角形 12">
          <a:extLst>
            <a:ext uri="{FF2B5EF4-FFF2-40B4-BE49-F238E27FC236}">
              <a16:creationId xmlns:a16="http://schemas.microsoft.com/office/drawing/2014/main" id="{231B10F6-89E2-4169-BC45-C6BAA2FD9DA0}"/>
            </a:ext>
          </a:extLst>
        </xdr:cNvPr>
        <xdr:cNvSpPr/>
      </xdr:nvSpPr>
      <xdr:spPr>
        <a:xfrm>
          <a:off x="2190748" y="790222"/>
          <a:ext cx="254704" cy="6446308"/>
        </a:xfrm>
        <a:prstGeom prst="roundRect">
          <a:avLst>
            <a:gd name="adj" fmla="val 28774"/>
          </a:avLst>
        </a:prstGeom>
        <a:noFill/>
        <a:ln w="19050" cap="rnd">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0"/>
        <a:lstStyle/>
        <a:p>
          <a:pPr algn="ctr"/>
          <a:endParaRPr lang="ja-JP" altLang="ja-JP" sz="900">
            <a:solidFill>
              <a:srgbClr val="FF0000"/>
            </a:solidFill>
            <a:effectLst/>
            <a:latin typeface="HG丸ｺﾞｼｯｸM-PRO" panose="020F0600000000000000" pitchFamily="50" charset="-128"/>
            <a:ea typeface="HG丸ｺﾞｼｯｸM-PRO" panose="020F06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Tkkdfs01\&#20844;&#31038;&#25991;&#26360;\100_&#20225;&#30011;&#31649;&#29702;&#37096;\030_&#21161;&#25104;&#35506;\020%20&#35506;&#20869;&#20107;&#21209;\000_&#24180;&#24230;&#20849;&#36890;\010%20&#21161;&#25104;&#20107;&#26989;\040%20&#32076;&#29987;&#30465;&#12395;&#12424;&#12427;&#35036;&#21161;&#37329;&#30003;&#35531;&#12471;&#12473;&#12486;&#12512;&#12498;&#12450;&#12522;&#12531;&#12464;\020%20&#20107;&#26989;&#20107;&#21209;\010%20&#20107;&#26989;&#31649;&#29702;\230_&#23637;&#31034;&#20250;&#31561;&#20986;&#23637;&#25903;&#25588;&#21161;&#25104;&#20107;&#26989;\&#20196;&#21644;7&#24180;&#24230;\900_&#32887;&#21729;&#29992;\&#21508;&#21407;&#26412;\00%20R7&#23637;&#31034;&#20250;&#12288;&#20132;&#20184;&#35201;&#32177;&#12539;&#27096;&#24335;\r7tenjikai_syutten_yoshiki_250401\01_&#27096;&#24335;&#31532;10&#21495;_&#23455;&#32318;&#22577;&#21578;&#26360;250425.xlsx" TargetMode="External"/><Relationship Id="rId1" Type="http://schemas.openxmlformats.org/officeDocument/2006/relationships/externalLinkPath" Target="01_&#27096;&#24335;&#31532;10&#21495;_&#23455;&#32318;&#22577;&#21578;&#26360;2504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付表1 事業経過・特記"/>
      <sheetName val="付表1 展示会実施報告"/>
      <sheetName val="展示会実施報告（補足）"/>
      <sheetName val="付表1 ECサイト実施報告+販促費報告"/>
      <sheetName val="付表２"/>
      <sheetName val="支払い総括表（補足）"/>
      <sheetName val="付表2別紙1 展示会経費 (1)"/>
      <sheetName val="付表2別紙1 EC"/>
      <sheetName val="付表2別紙1 販促物経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6">
          <cell r="Y6" t="str">
            <v>印</v>
          </cell>
        </row>
        <row r="7">
          <cell r="Y7" t="str">
            <v>動</v>
          </cell>
        </row>
        <row r="8">
          <cell r="Y8" t="str">
            <v>サ</v>
          </cell>
        </row>
        <row r="9">
          <cell r="Y9" t="str">
            <v>広</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4"/>
  <sheetViews>
    <sheetView tabSelected="1" view="pageBreakPreview" zoomScaleNormal="70" zoomScaleSheetLayoutView="100" workbookViewId="0">
      <selection activeCell="L1" sqref="L1"/>
    </sheetView>
  </sheetViews>
  <sheetFormatPr defaultColWidth="9" defaultRowHeight="15" customHeight="1"/>
  <cols>
    <col min="1" max="1" width="2.25" style="68" customWidth="1"/>
    <col min="2" max="2" width="2.625" style="68" customWidth="1"/>
    <col min="3" max="3" width="10.125" style="68" customWidth="1"/>
    <col min="4" max="4" width="2.375" style="68" customWidth="1"/>
    <col min="5" max="5" width="9.75" style="68" customWidth="1"/>
    <col min="6" max="6" width="2.625" style="68" customWidth="1"/>
    <col min="7" max="7" width="25.125" style="68" customWidth="1"/>
    <col min="8" max="8" width="3.375" style="68" customWidth="1"/>
    <col min="9" max="9" width="8.5" style="68" customWidth="1"/>
    <col min="10" max="10" width="8.875" style="69" customWidth="1"/>
    <col min="11" max="11" width="3.5" style="68" customWidth="1"/>
    <col min="12" max="16384" width="9" style="68"/>
  </cols>
  <sheetData>
    <row r="1" spans="1:11" ht="15" customHeight="1">
      <c r="A1" s="251" t="s">
        <v>133</v>
      </c>
      <c r="B1" s="251"/>
      <c r="C1" s="251"/>
      <c r="D1" s="251"/>
      <c r="E1" s="251"/>
    </row>
    <row r="2" spans="1:11" ht="21" customHeight="1"/>
    <row r="3" spans="1:11" ht="27.75" customHeight="1">
      <c r="A3" s="253" t="s">
        <v>129</v>
      </c>
      <c r="B3" s="253"/>
      <c r="C3" s="253"/>
      <c r="D3" s="253"/>
      <c r="E3" s="253"/>
      <c r="F3" s="253"/>
      <c r="G3" s="253"/>
      <c r="H3" s="253"/>
      <c r="I3" s="253"/>
      <c r="J3" s="253"/>
      <c r="K3" s="253"/>
    </row>
    <row r="4" spans="1:11" ht="21" customHeight="1">
      <c r="A4" s="70"/>
      <c r="B4" s="70"/>
      <c r="C4" s="70"/>
      <c r="D4" s="70"/>
      <c r="E4" s="70"/>
      <c r="F4" s="70"/>
      <c r="G4" s="70"/>
      <c r="H4" s="70"/>
      <c r="I4" s="70"/>
    </row>
    <row r="5" spans="1:11" ht="21" customHeight="1">
      <c r="A5" s="252" t="s">
        <v>29</v>
      </c>
      <c r="B5" s="252"/>
      <c r="C5" s="252"/>
      <c r="D5" s="252"/>
      <c r="E5" s="252"/>
      <c r="F5" s="71" t="s">
        <v>32</v>
      </c>
      <c r="H5" s="71"/>
      <c r="I5" s="71"/>
    </row>
    <row r="6" spans="1:11" ht="21" customHeight="1">
      <c r="A6" s="72"/>
      <c r="B6" s="69"/>
      <c r="C6" s="69"/>
      <c r="E6" s="69"/>
      <c r="F6" s="69"/>
      <c r="H6" s="69"/>
      <c r="I6" s="69"/>
    </row>
    <row r="7" spans="1:11" ht="21" customHeight="1">
      <c r="A7" s="252" t="s">
        <v>28</v>
      </c>
      <c r="B7" s="252"/>
      <c r="C7" s="252"/>
      <c r="D7" s="252"/>
      <c r="E7" s="252"/>
      <c r="F7" s="69" t="s">
        <v>33</v>
      </c>
      <c r="G7" s="73">
        <v>1500000</v>
      </c>
      <c r="H7" s="69" t="s">
        <v>34</v>
      </c>
      <c r="I7" s="69"/>
    </row>
    <row r="8" spans="1:11" ht="21" customHeight="1">
      <c r="A8" s="72"/>
      <c r="B8" s="69"/>
      <c r="C8" s="69"/>
      <c r="E8" s="69"/>
      <c r="F8" s="69"/>
      <c r="H8" s="69"/>
      <c r="I8" s="69"/>
    </row>
    <row r="9" spans="1:11" ht="21" customHeight="1">
      <c r="A9" s="252" t="s">
        <v>30</v>
      </c>
      <c r="B9" s="252"/>
      <c r="C9" s="252"/>
      <c r="D9" s="252"/>
      <c r="E9" s="252"/>
      <c r="F9" s="69" t="s">
        <v>33</v>
      </c>
      <c r="G9" s="74" t="s">
        <v>151</v>
      </c>
      <c r="H9" s="69" t="s">
        <v>34</v>
      </c>
      <c r="I9" s="69"/>
    </row>
    <row r="10" spans="1:11" ht="21" customHeight="1">
      <c r="A10" s="72"/>
      <c r="B10" s="72"/>
      <c r="C10" s="72"/>
      <c r="D10" s="72"/>
      <c r="E10" s="72"/>
      <c r="F10" s="69"/>
      <c r="H10" s="69"/>
      <c r="I10" s="69"/>
    </row>
    <row r="11" spans="1:11" ht="21" customHeight="1">
      <c r="A11" s="72"/>
      <c r="B11" s="69"/>
      <c r="C11" s="69"/>
      <c r="D11" s="69"/>
      <c r="E11" s="69"/>
      <c r="F11" s="69"/>
      <c r="G11" s="69"/>
      <c r="H11" s="69"/>
      <c r="I11" s="69"/>
    </row>
    <row r="12" spans="1:11" ht="21" customHeight="1">
      <c r="A12" s="252" t="s">
        <v>31</v>
      </c>
      <c r="B12" s="252"/>
      <c r="C12" s="252"/>
      <c r="D12" s="252"/>
      <c r="E12" s="252"/>
      <c r="F12" s="252"/>
      <c r="G12" s="252"/>
      <c r="H12" s="252"/>
      <c r="I12" s="252"/>
    </row>
    <row r="13" spans="1:11" ht="21" customHeight="1">
      <c r="A13" s="254" t="s">
        <v>41</v>
      </c>
      <c r="B13" s="254"/>
      <c r="C13" s="254"/>
      <c r="D13" s="254"/>
      <c r="E13" s="254"/>
      <c r="F13" s="72"/>
      <c r="G13" s="72"/>
      <c r="H13" s="72"/>
      <c r="I13" s="72"/>
    </row>
    <row r="14" spans="1:11" ht="21" customHeight="1">
      <c r="A14" s="242" t="s">
        <v>152</v>
      </c>
      <c r="B14" s="243"/>
      <c r="C14" s="243"/>
      <c r="D14" s="243"/>
      <c r="E14" s="243"/>
      <c r="F14" s="243"/>
      <c r="G14" s="243"/>
      <c r="H14" s="243"/>
      <c r="I14" s="243"/>
      <c r="J14" s="243"/>
      <c r="K14" s="244"/>
    </row>
    <row r="15" spans="1:11" ht="21" customHeight="1">
      <c r="A15" s="245"/>
      <c r="B15" s="246"/>
      <c r="C15" s="246"/>
      <c r="D15" s="246"/>
      <c r="E15" s="246"/>
      <c r="F15" s="246"/>
      <c r="G15" s="246"/>
      <c r="H15" s="246"/>
      <c r="I15" s="246"/>
      <c r="J15" s="246"/>
      <c r="K15" s="247"/>
    </row>
    <row r="16" spans="1:11" ht="21" customHeight="1">
      <c r="A16" s="245"/>
      <c r="B16" s="246"/>
      <c r="C16" s="246"/>
      <c r="D16" s="246"/>
      <c r="E16" s="246"/>
      <c r="F16" s="246"/>
      <c r="G16" s="246"/>
      <c r="H16" s="246"/>
      <c r="I16" s="246"/>
      <c r="J16" s="246"/>
      <c r="K16" s="247"/>
    </row>
    <row r="17" spans="1:11" ht="21" customHeight="1">
      <c r="A17" s="245"/>
      <c r="B17" s="246"/>
      <c r="C17" s="246"/>
      <c r="D17" s="246"/>
      <c r="E17" s="246"/>
      <c r="F17" s="246"/>
      <c r="G17" s="246"/>
      <c r="H17" s="246"/>
      <c r="I17" s="246"/>
      <c r="J17" s="246"/>
      <c r="K17" s="247"/>
    </row>
    <row r="18" spans="1:11" ht="21" customHeight="1">
      <c r="A18" s="248"/>
      <c r="B18" s="249"/>
      <c r="C18" s="249"/>
      <c r="D18" s="249"/>
      <c r="E18" s="249"/>
      <c r="F18" s="249"/>
      <c r="G18" s="249"/>
      <c r="H18" s="249"/>
      <c r="I18" s="249"/>
      <c r="J18" s="249"/>
      <c r="K18" s="250"/>
    </row>
    <row r="19" spans="1:11" ht="18" customHeight="1">
      <c r="A19" s="75"/>
      <c r="B19" s="75"/>
      <c r="C19" s="75"/>
      <c r="D19" s="75"/>
      <c r="E19" s="75"/>
      <c r="F19" s="75"/>
      <c r="G19" s="75"/>
      <c r="H19" s="75"/>
      <c r="I19" s="75"/>
      <c r="J19" s="75"/>
      <c r="K19" s="75"/>
    </row>
    <row r="20" spans="1:11" ht="15.75" customHeight="1">
      <c r="A20" s="254" t="s">
        <v>112</v>
      </c>
      <c r="B20" s="254"/>
      <c r="C20" s="254"/>
      <c r="D20" s="254"/>
      <c r="E20" s="254"/>
    </row>
    <row r="21" spans="1:11" ht="21" customHeight="1">
      <c r="A21" s="242" t="s">
        <v>153</v>
      </c>
      <c r="B21" s="243"/>
      <c r="C21" s="243"/>
      <c r="D21" s="243"/>
      <c r="E21" s="243"/>
      <c r="F21" s="243"/>
      <c r="G21" s="243"/>
      <c r="H21" s="243"/>
      <c r="I21" s="243"/>
      <c r="J21" s="243"/>
      <c r="K21" s="244"/>
    </row>
    <row r="22" spans="1:11" ht="21" customHeight="1">
      <c r="A22" s="245"/>
      <c r="B22" s="246"/>
      <c r="C22" s="246"/>
      <c r="D22" s="246"/>
      <c r="E22" s="246"/>
      <c r="F22" s="246"/>
      <c r="G22" s="246"/>
      <c r="H22" s="246"/>
      <c r="I22" s="246"/>
      <c r="J22" s="246"/>
      <c r="K22" s="247"/>
    </row>
    <row r="23" spans="1:11" ht="21" customHeight="1">
      <c r="A23" s="245"/>
      <c r="B23" s="246"/>
      <c r="C23" s="246"/>
      <c r="D23" s="246"/>
      <c r="E23" s="246"/>
      <c r="F23" s="246"/>
      <c r="G23" s="246"/>
      <c r="H23" s="246"/>
      <c r="I23" s="246"/>
      <c r="J23" s="246"/>
      <c r="K23" s="247"/>
    </row>
    <row r="24" spans="1:11" ht="21" customHeight="1">
      <c r="A24" s="245"/>
      <c r="B24" s="246"/>
      <c r="C24" s="246"/>
      <c r="D24" s="246"/>
      <c r="E24" s="246"/>
      <c r="F24" s="246"/>
      <c r="G24" s="246"/>
      <c r="H24" s="246"/>
      <c r="I24" s="246"/>
      <c r="J24" s="246"/>
      <c r="K24" s="247"/>
    </row>
    <row r="25" spans="1:11" ht="21" customHeight="1">
      <c r="A25" s="248"/>
      <c r="B25" s="249"/>
      <c r="C25" s="249"/>
      <c r="D25" s="249"/>
      <c r="E25" s="249"/>
      <c r="F25" s="249"/>
      <c r="G25" s="249"/>
      <c r="H25" s="249"/>
      <c r="I25" s="249"/>
      <c r="J25" s="249"/>
      <c r="K25" s="250"/>
    </row>
    <row r="26" spans="1:11" ht="18" customHeight="1">
      <c r="A26" s="75"/>
      <c r="B26" s="75"/>
      <c r="C26" s="75"/>
      <c r="D26" s="75"/>
      <c r="E26" s="75"/>
      <c r="F26" s="75"/>
      <c r="G26" s="75"/>
      <c r="H26" s="75"/>
      <c r="I26" s="75"/>
      <c r="J26" s="75"/>
      <c r="K26" s="75"/>
    </row>
    <row r="27" spans="1:11" ht="17.100000000000001" customHeight="1">
      <c r="A27" s="254" t="s">
        <v>113</v>
      </c>
      <c r="B27" s="254"/>
      <c r="C27" s="254"/>
      <c r="D27" s="254"/>
      <c r="E27" s="254"/>
    </row>
    <row r="28" spans="1:11" ht="17.100000000000001" customHeight="1">
      <c r="A28" s="242" t="s">
        <v>154</v>
      </c>
      <c r="B28" s="243"/>
      <c r="C28" s="243"/>
      <c r="D28" s="243"/>
      <c r="E28" s="243"/>
      <c r="F28" s="243"/>
      <c r="G28" s="243"/>
      <c r="H28" s="243"/>
      <c r="I28" s="243"/>
      <c r="J28" s="243"/>
      <c r="K28" s="244"/>
    </row>
    <row r="29" spans="1:11" ht="15" customHeight="1">
      <c r="A29" s="245"/>
      <c r="B29" s="246"/>
      <c r="C29" s="246"/>
      <c r="D29" s="246"/>
      <c r="E29" s="246"/>
      <c r="F29" s="246"/>
      <c r="G29" s="246"/>
      <c r="H29" s="246"/>
      <c r="I29" s="246"/>
      <c r="J29" s="246"/>
      <c r="K29" s="247"/>
    </row>
    <row r="30" spans="1:11" ht="27.95" customHeight="1">
      <c r="A30" s="245"/>
      <c r="B30" s="246"/>
      <c r="C30" s="246"/>
      <c r="D30" s="246"/>
      <c r="E30" s="246"/>
      <c r="F30" s="246"/>
      <c r="G30" s="246"/>
      <c r="H30" s="246"/>
      <c r="I30" s="246"/>
      <c r="J30" s="246"/>
      <c r="K30" s="247"/>
    </row>
    <row r="31" spans="1:11" ht="15" customHeight="1">
      <c r="A31" s="245"/>
      <c r="B31" s="246"/>
      <c r="C31" s="246"/>
      <c r="D31" s="246"/>
      <c r="E31" s="246"/>
      <c r="F31" s="246"/>
      <c r="G31" s="246"/>
      <c r="H31" s="246"/>
      <c r="I31" s="246"/>
      <c r="J31" s="246"/>
      <c r="K31" s="247"/>
    </row>
    <row r="32" spans="1:11" ht="15" customHeight="1">
      <c r="A32" s="245"/>
      <c r="B32" s="246"/>
      <c r="C32" s="246"/>
      <c r="D32" s="246"/>
      <c r="E32" s="246"/>
      <c r="F32" s="246"/>
      <c r="G32" s="246"/>
      <c r="H32" s="246"/>
      <c r="I32" s="246"/>
      <c r="J32" s="246"/>
      <c r="K32" s="247"/>
    </row>
    <row r="33" spans="1:11" ht="15" customHeight="1">
      <c r="A33" s="245"/>
      <c r="B33" s="246"/>
      <c r="C33" s="246"/>
      <c r="D33" s="246"/>
      <c r="E33" s="246"/>
      <c r="F33" s="246"/>
      <c r="G33" s="246"/>
      <c r="H33" s="246"/>
      <c r="I33" s="246"/>
      <c r="J33" s="246"/>
      <c r="K33" s="247"/>
    </row>
    <row r="34" spans="1:11" ht="15" customHeight="1">
      <c r="A34" s="248"/>
      <c r="B34" s="249"/>
      <c r="C34" s="249"/>
      <c r="D34" s="249"/>
      <c r="E34" s="249"/>
      <c r="F34" s="249"/>
      <c r="G34" s="249"/>
      <c r="H34" s="249"/>
      <c r="I34" s="249"/>
      <c r="J34" s="249"/>
      <c r="K34" s="250"/>
    </row>
  </sheetData>
  <sheetProtection algorithmName="SHA-512" hashValue="YLAIegjAl1vnCF6YBKl8eGUmDPW6Qd1+ivud+oI9F0fE7Q8T/ajRtMhNgjqZgUyaTWsAjO7hWIudszWmH1N5sQ==" saltValue="SbNKa2h6X7vDcY01BHQNpQ==" spinCount="100000" sheet="1" objects="1" scenarios="1"/>
  <mergeCells count="12">
    <mergeCell ref="A28:K34"/>
    <mergeCell ref="A1:E1"/>
    <mergeCell ref="A12:I12"/>
    <mergeCell ref="A5:E5"/>
    <mergeCell ref="A7:E7"/>
    <mergeCell ref="A9:E9"/>
    <mergeCell ref="A3:K3"/>
    <mergeCell ref="A27:E27"/>
    <mergeCell ref="A20:E20"/>
    <mergeCell ref="A21:K25"/>
    <mergeCell ref="A13:E13"/>
    <mergeCell ref="A14:K18"/>
  </mergeCells>
  <phoneticPr fontId="1"/>
  <dataValidations count="2">
    <dataValidation allowBlank="1" showInputMessage="1" showErrorMessage="1" prompt="交付決定通知書・別表に記載の「助成予定額」を入力_x000a_（半角英数字）" sqref="G7" xr:uid="{00000000-0002-0000-0000-000000000000}"/>
    <dataValidation allowBlank="1" showInputMessage="1" showErrorMessage="1" prompt="変更承認通知書に記載の「変更後助成予定額」を入力_x000a_（半角英数字）_x000a__x000a_＊変更承認を受けていない場合は入力不要" sqref="G9" xr:uid="{3359A78B-02F0-4C2F-B1AF-D9CE08A5FF57}"/>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2"/>
  <sheetViews>
    <sheetView view="pageBreakPreview" zoomScaleNormal="70" zoomScaleSheetLayoutView="100" workbookViewId="0">
      <selection activeCell="J1" sqref="J1"/>
    </sheetView>
  </sheetViews>
  <sheetFormatPr defaultColWidth="9" defaultRowHeight="21.6" customHeight="1"/>
  <cols>
    <col min="1" max="1" width="4.5" style="79" customWidth="1"/>
    <col min="2" max="2" width="4.875" style="79" customWidth="1"/>
    <col min="3" max="3" width="8.375" style="79" customWidth="1"/>
    <col min="4" max="4" width="14.125" style="99" customWidth="1"/>
    <col min="5" max="5" width="5.25" style="99" customWidth="1"/>
    <col min="6" max="6" width="14.125" style="99" customWidth="1"/>
    <col min="7" max="7" width="10.375" style="99" customWidth="1"/>
    <col min="8" max="8" width="12.125" style="99" customWidth="1"/>
    <col min="9" max="9" width="5.125" style="100" customWidth="1"/>
    <col min="10" max="10" width="4.5" style="79" customWidth="1"/>
    <col min="11" max="11" width="12.375" style="79" customWidth="1"/>
    <col min="12" max="12" width="10.375" style="79" customWidth="1"/>
    <col min="13" max="13" width="8.75" style="79" customWidth="1"/>
    <col min="14" max="14" width="4.625" style="79" customWidth="1"/>
    <col min="15" max="15" width="3.625" style="79" customWidth="1"/>
    <col min="16" max="17" width="9" style="79"/>
    <col min="18" max="18" width="6.5" style="79" customWidth="1"/>
    <col min="19" max="16384" width="9" style="79"/>
  </cols>
  <sheetData>
    <row r="1" spans="1:9" ht="21.6" customHeight="1">
      <c r="A1" s="251" t="s">
        <v>133</v>
      </c>
      <c r="B1" s="251"/>
      <c r="C1" s="251"/>
      <c r="D1" s="251"/>
      <c r="E1" s="76"/>
      <c r="F1" s="77"/>
      <c r="G1" s="77"/>
      <c r="H1" s="76"/>
      <c r="I1" s="78"/>
    </row>
    <row r="2" spans="1:9" ht="21.6" customHeight="1">
      <c r="A2" s="259" t="s">
        <v>54</v>
      </c>
      <c r="B2" s="259"/>
      <c r="C2" s="259"/>
      <c r="D2" s="259"/>
      <c r="E2" s="259"/>
      <c r="F2" s="259"/>
      <c r="G2" s="259"/>
      <c r="H2" s="259"/>
      <c r="I2" s="259"/>
    </row>
    <row r="3" spans="1:9" ht="18.95" customHeight="1">
      <c r="A3" s="260" t="s">
        <v>42</v>
      </c>
      <c r="B3" s="263" t="s">
        <v>40</v>
      </c>
      <c r="C3" s="263"/>
      <c r="D3" s="264" t="s">
        <v>155</v>
      </c>
      <c r="E3" s="265"/>
      <c r="F3" s="265"/>
      <c r="G3" s="80" t="s">
        <v>51</v>
      </c>
      <c r="H3" s="81">
        <v>100000</v>
      </c>
      <c r="I3" s="82" t="s">
        <v>37</v>
      </c>
    </row>
    <row r="4" spans="1:9" ht="18.95" customHeight="1">
      <c r="A4" s="261"/>
      <c r="B4" s="255" t="s">
        <v>136</v>
      </c>
      <c r="C4" s="255"/>
      <c r="D4" s="266" t="s">
        <v>157</v>
      </c>
      <c r="E4" s="266"/>
      <c r="F4" s="266"/>
      <c r="G4" s="83" t="s">
        <v>130</v>
      </c>
      <c r="H4" s="84">
        <v>500</v>
      </c>
      <c r="I4" s="85" t="s">
        <v>37</v>
      </c>
    </row>
    <row r="5" spans="1:9" ht="18.95" customHeight="1">
      <c r="A5" s="261"/>
      <c r="B5" s="272" t="s">
        <v>137</v>
      </c>
      <c r="C5" s="273"/>
      <c r="D5" s="291" t="s">
        <v>156</v>
      </c>
      <c r="E5" s="292"/>
      <c r="F5" s="292"/>
      <c r="G5" s="86" t="s">
        <v>35</v>
      </c>
      <c r="H5" s="87">
        <v>300</v>
      </c>
      <c r="I5" s="85" t="s">
        <v>36</v>
      </c>
    </row>
    <row r="6" spans="1:9" ht="18.95" customHeight="1">
      <c r="A6" s="261"/>
      <c r="B6" s="272" t="s">
        <v>47</v>
      </c>
      <c r="C6" s="273"/>
      <c r="D6" s="88">
        <v>45872</v>
      </c>
      <c r="E6" s="89" t="s">
        <v>20</v>
      </c>
      <c r="F6" s="88">
        <v>45874</v>
      </c>
      <c r="G6" s="83" t="s">
        <v>52</v>
      </c>
      <c r="H6" s="90">
        <v>100</v>
      </c>
      <c r="I6" s="85" t="s">
        <v>37</v>
      </c>
    </row>
    <row r="7" spans="1:9" ht="18.95" customHeight="1">
      <c r="A7" s="261"/>
      <c r="B7" s="272" t="s">
        <v>141</v>
      </c>
      <c r="C7" s="273"/>
      <c r="D7" s="91">
        <v>0.5</v>
      </c>
      <c r="E7" s="270"/>
      <c r="F7" s="271"/>
      <c r="G7" s="86" t="s">
        <v>53</v>
      </c>
      <c r="H7" s="90">
        <v>1000</v>
      </c>
      <c r="I7" s="85" t="s">
        <v>38</v>
      </c>
    </row>
    <row r="8" spans="1:9" ht="18.95" customHeight="1">
      <c r="A8" s="261"/>
      <c r="B8" s="255" t="s">
        <v>48</v>
      </c>
      <c r="C8" s="255"/>
      <c r="D8" s="293" t="s">
        <v>159</v>
      </c>
      <c r="E8" s="293"/>
      <c r="F8" s="293"/>
      <c r="G8" s="293"/>
      <c r="H8" s="293"/>
      <c r="I8" s="293"/>
    </row>
    <row r="9" spans="1:9" ht="18.95" customHeight="1">
      <c r="A9" s="261"/>
      <c r="B9" s="255" t="s">
        <v>49</v>
      </c>
      <c r="C9" s="255"/>
      <c r="D9" s="293" t="s">
        <v>158</v>
      </c>
      <c r="E9" s="293"/>
      <c r="F9" s="293"/>
      <c r="G9" s="293"/>
      <c r="H9" s="293"/>
      <c r="I9" s="293"/>
    </row>
    <row r="10" spans="1:9" ht="18.95" customHeight="1">
      <c r="A10" s="262"/>
      <c r="B10" s="256" t="s">
        <v>50</v>
      </c>
      <c r="C10" s="257"/>
      <c r="D10" s="267"/>
      <c r="E10" s="268"/>
      <c r="F10" s="268"/>
      <c r="G10" s="268"/>
      <c r="H10" s="268"/>
      <c r="I10" s="269"/>
    </row>
    <row r="11" spans="1:9" ht="18.95" customHeight="1">
      <c r="A11" s="260" t="s">
        <v>43</v>
      </c>
      <c r="B11" s="263" t="s">
        <v>40</v>
      </c>
      <c r="C11" s="263"/>
      <c r="D11" s="264" t="s">
        <v>160</v>
      </c>
      <c r="E11" s="265"/>
      <c r="F11" s="265"/>
      <c r="G11" s="80" t="s">
        <v>51</v>
      </c>
      <c r="H11" s="81">
        <v>150000</v>
      </c>
      <c r="I11" s="82" t="s">
        <v>37</v>
      </c>
    </row>
    <row r="12" spans="1:9" ht="18.95" customHeight="1">
      <c r="A12" s="260"/>
      <c r="B12" s="255" t="s">
        <v>136</v>
      </c>
      <c r="C12" s="255"/>
      <c r="D12" s="266" t="s">
        <v>164</v>
      </c>
      <c r="E12" s="266"/>
      <c r="F12" s="266"/>
      <c r="G12" s="83" t="s">
        <v>130</v>
      </c>
      <c r="H12" s="87">
        <v>1000</v>
      </c>
      <c r="I12" s="85" t="s">
        <v>37</v>
      </c>
    </row>
    <row r="13" spans="1:9" ht="18.95" customHeight="1">
      <c r="A13" s="260"/>
      <c r="B13" s="272" t="s">
        <v>137</v>
      </c>
      <c r="C13" s="273"/>
      <c r="D13" s="291" t="s">
        <v>161</v>
      </c>
      <c r="E13" s="292"/>
      <c r="F13" s="292"/>
      <c r="G13" s="86" t="s">
        <v>35</v>
      </c>
      <c r="H13" s="87">
        <v>500</v>
      </c>
      <c r="I13" s="85" t="s">
        <v>36</v>
      </c>
    </row>
    <row r="14" spans="1:9" ht="18.95" customHeight="1">
      <c r="A14" s="260"/>
      <c r="B14" s="272" t="s">
        <v>47</v>
      </c>
      <c r="C14" s="273"/>
      <c r="D14" s="88">
        <v>45969</v>
      </c>
      <c r="E14" s="89" t="s">
        <v>20</v>
      </c>
      <c r="F14" s="88">
        <v>45972</v>
      </c>
      <c r="G14" s="83" t="s">
        <v>52</v>
      </c>
      <c r="H14" s="90">
        <v>100</v>
      </c>
      <c r="I14" s="85" t="s">
        <v>37</v>
      </c>
    </row>
    <row r="15" spans="1:9" ht="18.95" customHeight="1">
      <c r="A15" s="260"/>
      <c r="B15" s="272" t="s">
        <v>141</v>
      </c>
      <c r="C15" s="273"/>
      <c r="D15" s="91">
        <v>1</v>
      </c>
      <c r="E15" s="270"/>
      <c r="F15" s="271"/>
      <c r="G15" s="86" t="s">
        <v>53</v>
      </c>
      <c r="H15" s="90">
        <v>1000</v>
      </c>
      <c r="I15" s="85" t="s">
        <v>38</v>
      </c>
    </row>
    <row r="16" spans="1:9" ht="18.95" customHeight="1">
      <c r="A16" s="260"/>
      <c r="B16" s="255" t="s">
        <v>48</v>
      </c>
      <c r="C16" s="255"/>
      <c r="D16" s="282" t="s">
        <v>159</v>
      </c>
      <c r="E16" s="283"/>
      <c r="F16" s="283"/>
      <c r="G16" s="283"/>
      <c r="H16" s="283"/>
      <c r="I16" s="284"/>
    </row>
    <row r="17" spans="1:9" ht="18.95" customHeight="1">
      <c r="A17" s="260"/>
      <c r="B17" s="255" t="s">
        <v>49</v>
      </c>
      <c r="C17" s="255"/>
      <c r="D17" s="285" t="s">
        <v>162</v>
      </c>
      <c r="E17" s="286"/>
      <c r="F17" s="286"/>
      <c r="G17" s="286"/>
      <c r="H17" s="286"/>
      <c r="I17" s="287"/>
    </row>
    <row r="18" spans="1:9" ht="18.95" customHeight="1">
      <c r="A18" s="262"/>
      <c r="B18" s="256" t="s">
        <v>50</v>
      </c>
      <c r="C18" s="257"/>
      <c r="D18" s="288" t="s">
        <v>163</v>
      </c>
      <c r="E18" s="289"/>
      <c r="F18" s="289"/>
      <c r="G18" s="289"/>
      <c r="H18" s="289"/>
      <c r="I18" s="290"/>
    </row>
    <row r="19" spans="1:9" ht="18.95" customHeight="1">
      <c r="A19" s="260" t="s">
        <v>44</v>
      </c>
      <c r="B19" s="263" t="s">
        <v>40</v>
      </c>
      <c r="C19" s="263"/>
      <c r="D19" s="278"/>
      <c r="E19" s="279"/>
      <c r="F19" s="279"/>
      <c r="G19" s="80" t="s">
        <v>51</v>
      </c>
      <c r="H19" s="92" t="s">
        <v>131</v>
      </c>
      <c r="I19" s="82" t="s">
        <v>37</v>
      </c>
    </row>
    <row r="20" spans="1:9" ht="18.95" customHeight="1">
      <c r="A20" s="260"/>
      <c r="B20" s="255" t="s">
        <v>136</v>
      </c>
      <c r="C20" s="255"/>
      <c r="D20" s="277"/>
      <c r="E20" s="277"/>
      <c r="F20" s="277"/>
      <c r="G20" s="83" t="s">
        <v>130</v>
      </c>
      <c r="H20" s="93"/>
      <c r="I20" s="94" t="s">
        <v>37</v>
      </c>
    </row>
    <row r="21" spans="1:9" ht="18.95" customHeight="1">
      <c r="A21" s="260"/>
      <c r="B21" s="272" t="s">
        <v>137</v>
      </c>
      <c r="C21" s="273"/>
      <c r="D21" s="274"/>
      <c r="E21" s="275"/>
      <c r="F21" s="276"/>
      <c r="G21" s="86" t="s">
        <v>35</v>
      </c>
      <c r="H21" s="93"/>
      <c r="I21" s="85" t="s">
        <v>36</v>
      </c>
    </row>
    <row r="22" spans="1:9" ht="18.95" customHeight="1">
      <c r="A22" s="260"/>
      <c r="B22" s="272" t="s">
        <v>47</v>
      </c>
      <c r="C22" s="273"/>
      <c r="D22" s="95"/>
      <c r="E22" s="89" t="s">
        <v>20</v>
      </c>
      <c r="F22" s="95"/>
      <c r="G22" s="83" t="s">
        <v>52</v>
      </c>
      <c r="H22" s="96"/>
      <c r="I22" s="85" t="s">
        <v>37</v>
      </c>
    </row>
    <row r="23" spans="1:9" ht="18.95" customHeight="1">
      <c r="A23" s="260"/>
      <c r="B23" s="272" t="s">
        <v>141</v>
      </c>
      <c r="C23" s="273"/>
      <c r="D23" s="97" t="s">
        <v>131</v>
      </c>
      <c r="E23" s="270"/>
      <c r="F23" s="271"/>
      <c r="G23" s="86" t="s">
        <v>53</v>
      </c>
      <c r="H23" s="96"/>
      <c r="I23" s="85" t="s">
        <v>38</v>
      </c>
    </row>
    <row r="24" spans="1:9" ht="18.95" customHeight="1">
      <c r="A24" s="260"/>
      <c r="B24" s="255" t="s">
        <v>48</v>
      </c>
      <c r="C24" s="255"/>
      <c r="D24" s="258" t="s">
        <v>132</v>
      </c>
      <c r="E24" s="258"/>
      <c r="F24" s="258"/>
      <c r="G24" s="258"/>
      <c r="H24" s="258"/>
      <c r="I24" s="258"/>
    </row>
    <row r="25" spans="1:9" ht="18.95" customHeight="1">
      <c r="A25" s="260"/>
      <c r="B25" s="255" t="s">
        <v>49</v>
      </c>
      <c r="C25" s="255"/>
      <c r="D25" s="258" t="s">
        <v>132</v>
      </c>
      <c r="E25" s="258"/>
      <c r="F25" s="258"/>
      <c r="G25" s="258"/>
      <c r="H25" s="258"/>
      <c r="I25" s="258"/>
    </row>
    <row r="26" spans="1:9" ht="18.95" customHeight="1">
      <c r="A26" s="262"/>
      <c r="B26" s="256" t="s">
        <v>50</v>
      </c>
      <c r="C26" s="257"/>
      <c r="D26" s="267"/>
      <c r="E26" s="268"/>
      <c r="F26" s="268"/>
      <c r="G26" s="268"/>
      <c r="H26" s="268"/>
      <c r="I26" s="269"/>
    </row>
    <row r="27" spans="1:9" ht="18.95" customHeight="1">
      <c r="A27" s="260" t="s">
        <v>45</v>
      </c>
      <c r="B27" s="263" t="s">
        <v>40</v>
      </c>
      <c r="C27" s="263"/>
      <c r="D27" s="278"/>
      <c r="E27" s="279"/>
      <c r="F27" s="279"/>
      <c r="G27" s="80" t="s">
        <v>51</v>
      </c>
      <c r="H27" s="98" t="s">
        <v>131</v>
      </c>
      <c r="I27" s="82" t="s">
        <v>37</v>
      </c>
    </row>
    <row r="28" spans="1:9" ht="18.95" customHeight="1">
      <c r="A28" s="260"/>
      <c r="B28" s="255" t="s">
        <v>136</v>
      </c>
      <c r="C28" s="255"/>
      <c r="D28" s="277"/>
      <c r="E28" s="277"/>
      <c r="F28" s="277"/>
      <c r="G28" s="83" t="s">
        <v>130</v>
      </c>
      <c r="H28" s="93"/>
      <c r="I28" s="85" t="s">
        <v>37</v>
      </c>
    </row>
    <row r="29" spans="1:9" ht="18.95" customHeight="1">
      <c r="A29" s="260"/>
      <c r="B29" s="272" t="s">
        <v>137</v>
      </c>
      <c r="C29" s="273"/>
      <c r="D29" s="274"/>
      <c r="E29" s="275"/>
      <c r="F29" s="276"/>
      <c r="G29" s="86" t="s">
        <v>35</v>
      </c>
      <c r="H29" s="93"/>
      <c r="I29" s="85" t="s">
        <v>36</v>
      </c>
    </row>
    <row r="30" spans="1:9" ht="18.95" customHeight="1">
      <c r="A30" s="260"/>
      <c r="B30" s="272" t="s">
        <v>47</v>
      </c>
      <c r="C30" s="273"/>
      <c r="D30" s="95"/>
      <c r="E30" s="89" t="s">
        <v>20</v>
      </c>
      <c r="F30" s="95"/>
      <c r="G30" s="83" t="s">
        <v>52</v>
      </c>
      <c r="H30" s="96"/>
      <c r="I30" s="85" t="s">
        <v>37</v>
      </c>
    </row>
    <row r="31" spans="1:9" ht="18.95" customHeight="1">
      <c r="A31" s="260"/>
      <c r="B31" s="272" t="s">
        <v>141</v>
      </c>
      <c r="C31" s="273"/>
      <c r="D31" s="97" t="s">
        <v>131</v>
      </c>
      <c r="E31" s="270"/>
      <c r="F31" s="271"/>
      <c r="G31" s="86" t="s">
        <v>53</v>
      </c>
      <c r="H31" s="96"/>
      <c r="I31" s="85" t="s">
        <v>38</v>
      </c>
    </row>
    <row r="32" spans="1:9" ht="18.95" customHeight="1">
      <c r="A32" s="260"/>
      <c r="B32" s="255" t="s">
        <v>48</v>
      </c>
      <c r="C32" s="255"/>
      <c r="D32" s="258" t="s">
        <v>132</v>
      </c>
      <c r="E32" s="258"/>
      <c r="F32" s="258"/>
      <c r="G32" s="258"/>
      <c r="H32" s="258"/>
      <c r="I32" s="258"/>
    </row>
    <row r="33" spans="1:9" ht="18.95" customHeight="1">
      <c r="A33" s="260"/>
      <c r="B33" s="255" t="s">
        <v>49</v>
      </c>
      <c r="C33" s="255"/>
      <c r="D33" s="258" t="s">
        <v>132</v>
      </c>
      <c r="E33" s="258"/>
      <c r="F33" s="258"/>
      <c r="G33" s="258"/>
      <c r="H33" s="258"/>
      <c r="I33" s="258"/>
    </row>
    <row r="34" spans="1:9" ht="18.95" customHeight="1">
      <c r="A34" s="262"/>
      <c r="B34" s="256" t="s">
        <v>50</v>
      </c>
      <c r="C34" s="257"/>
      <c r="D34" s="267"/>
      <c r="E34" s="268"/>
      <c r="F34" s="268"/>
      <c r="G34" s="268"/>
      <c r="H34" s="268"/>
      <c r="I34" s="269"/>
    </row>
    <row r="35" spans="1:9" ht="18.95" customHeight="1">
      <c r="A35" s="280" t="s">
        <v>46</v>
      </c>
      <c r="B35" s="263" t="s">
        <v>40</v>
      </c>
      <c r="C35" s="263"/>
      <c r="D35" s="278"/>
      <c r="E35" s="279"/>
      <c r="F35" s="279"/>
      <c r="G35" s="80" t="s">
        <v>51</v>
      </c>
      <c r="H35" s="98" t="s">
        <v>131</v>
      </c>
      <c r="I35" s="82" t="s">
        <v>37</v>
      </c>
    </row>
    <row r="36" spans="1:9" ht="18.95" customHeight="1">
      <c r="A36" s="280"/>
      <c r="B36" s="255" t="s">
        <v>136</v>
      </c>
      <c r="C36" s="255"/>
      <c r="D36" s="277"/>
      <c r="E36" s="277"/>
      <c r="F36" s="277"/>
      <c r="G36" s="83" t="s">
        <v>130</v>
      </c>
      <c r="H36" s="93"/>
      <c r="I36" s="85" t="s">
        <v>37</v>
      </c>
    </row>
    <row r="37" spans="1:9" ht="18.95" customHeight="1">
      <c r="A37" s="280"/>
      <c r="B37" s="272" t="s">
        <v>204</v>
      </c>
      <c r="C37" s="273"/>
      <c r="D37" s="274"/>
      <c r="E37" s="275"/>
      <c r="F37" s="276"/>
      <c r="G37" s="86" t="s">
        <v>35</v>
      </c>
      <c r="H37" s="93"/>
      <c r="I37" s="85" t="s">
        <v>36</v>
      </c>
    </row>
    <row r="38" spans="1:9" ht="18.95" customHeight="1">
      <c r="A38" s="280"/>
      <c r="B38" s="272" t="s">
        <v>47</v>
      </c>
      <c r="C38" s="273"/>
      <c r="D38" s="95"/>
      <c r="E38" s="89" t="s">
        <v>20</v>
      </c>
      <c r="F38" s="95"/>
      <c r="G38" s="83" t="s">
        <v>52</v>
      </c>
      <c r="H38" s="96"/>
      <c r="I38" s="85" t="s">
        <v>37</v>
      </c>
    </row>
    <row r="39" spans="1:9" ht="21.6" customHeight="1">
      <c r="A39" s="280"/>
      <c r="B39" s="272" t="s">
        <v>141</v>
      </c>
      <c r="C39" s="273"/>
      <c r="D39" s="97" t="s">
        <v>131</v>
      </c>
      <c r="E39" s="270"/>
      <c r="F39" s="271"/>
      <c r="G39" s="86" t="s">
        <v>53</v>
      </c>
      <c r="H39" s="96"/>
      <c r="I39" s="85" t="s">
        <v>38</v>
      </c>
    </row>
    <row r="40" spans="1:9" ht="21.6" customHeight="1">
      <c r="A40" s="280"/>
      <c r="B40" s="255" t="s">
        <v>48</v>
      </c>
      <c r="C40" s="255"/>
      <c r="D40" s="258" t="s">
        <v>132</v>
      </c>
      <c r="E40" s="258"/>
      <c r="F40" s="258"/>
      <c r="G40" s="258"/>
      <c r="H40" s="258"/>
      <c r="I40" s="258"/>
    </row>
    <row r="41" spans="1:9" ht="21.6" customHeight="1">
      <c r="A41" s="280"/>
      <c r="B41" s="255" t="s">
        <v>49</v>
      </c>
      <c r="C41" s="255"/>
      <c r="D41" s="258" t="s">
        <v>132</v>
      </c>
      <c r="E41" s="258"/>
      <c r="F41" s="258"/>
      <c r="G41" s="258"/>
      <c r="H41" s="258"/>
      <c r="I41" s="258"/>
    </row>
    <row r="42" spans="1:9" ht="21.6" customHeight="1">
      <c r="A42" s="281"/>
      <c r="B42" s="256" t="s">
        <v>50</v>
      </c>
      <c r="C42" s="257"/>
      <c r="D42" s="267"/>
      <c r="E42" s="268"/>
      <c r="F42" s="268"/>
      <c r="G42" s="268"/>
      <c r="H42" s="268"/>
      <c r="I42" s="269"/>
    </row>
  </sheetData>
  <sheetProtection algorithmName="SHA-512" hashValue="rqy0NN1RbbInILybXQVVKWzkOXnwJeCMYS/oTWOJuRGEpcCocxmasjtvCtvY/cev9YGO90tzoXYHCS516KcGQg==" saltValue="hjHylMrP8W4H+WaZxMEwtw==" spinCount="100000" sheet="1" objects="1" scenarios="1"/>
  <mergeCells count="82">
    <mergeCell ref="B5:C5"/>
    <mergeCell ref="B6:C6"/>
    <mergeCell ref="D5:F5"/>
    <mergeCell ref="B13:C13"/>
    <mergeCell ref="D13:F13"/>
    <mergeCell ref="B7:C7"/>
    <mergeCell ref="D9:I9"/>
    <mergeCell ref="D8:I8"/>
    <mergeCell ref="E7:F7"/>
    <mergeCell ref="D11:F11"/>
    <mergeCell ref="D12:F12"/>
    <mergeCell ref="A35:A42"/>
    <mergeCell ref="D40:I40"/>
    <mergeCell ref="D42:I42"/>
    <mergeCell ref="D16:I16"/>
    <mergeCell ref="B17:C17"/>
    <mergeCell ref="D17:I17"/>
    <mergeCell ref="B18:C18"/>
    <mergeCell ref="D18:I18"/>
    <mergeCell ref="B23:C23"/>
    <mergeCell ref="B24:C24"/>
    <mergeCell ref="D24:I24"/>
    <mergeCell ref="B19:C19"/>
    <mergeCell ref="D19:F19"/>
    <mergeCell ref="B20:C20"/>
    <mergeCell ref="D20:F20"/>
    <mergeCell ref="B26:C26"/>
    <mergeCell ref="A27:A34"/>
    <mergeCell ref="A11:A18"/>
    <mergeCell ref="B11:C11"/>
    <mergeCell ref="B16:C16"/>
    <mergeCell ref="A19:A26"/>
    <mergeCell ref="B33:C33"/>
    <mergeCell ref="B14:C14"/>
    <mergeCell ref="B22:C22"/>
    <mergeCell ref="B29:C29"/>
    <mergeCell ref="B30:C30"/>
    <mergeCell ref="B12:C12"/>
    <mergeCell ref="B28:C28"/>
    <mergeCell ref="B31:C31"/>
    <mergeCell ref="B32:C32"/>
    <mergeCell ref="D32:I32"/>
    <mergeCell ref="D25:I25"/>
    <mergeCell ref="B25:C25"/>
    <mergeCell ref="E23:F23"/>
    <mergeCell ref="E15:F15"/>
    <mergeCell ref="B15:C15"/>
    <mergeCell ref="B27:C27"/>
    <mergeCell ref="D27:F27"/>
    <mergeCell ref="B21:C21"/>
    <mergeCell ref="D21:F21"/>
    <mergeCell ref="D29:F29"/>
    <mergeCell ref="D26:I26"/>
    <mergeCell ref="D28:F28"/>
    <mergeCell ref="B35:C35"/>
    <mergeCell ref="D35:F35"/>
    <mergeCell ref="D33:I33"/>
    <mergeCell ref="B34:C34"/>
    <mergeCell ref="D34:I34"/>
    <mergeCell ref="B40:C40"/>
    <mergeCell ref="B37:C37"/>
    <mergeCell ref="B38:C38"/>
    <mergeCell ref="D37:F37"/>
    <mergeCell ref="B36:C36"/>
    <mergeCell ref="D36:F36"/>
    <mergeCell ref="B39:C39"/>
    <mergeCell ref="B41:C41"/>
    <mergeCell ref="B42:C42"/>
    <mergeCell ref="A1:D1"/>
    <mergeCell ref="D41:I41"/>
    <mergeCell ref="A2:I2"/>
    <mergeCell ref="A3:A10"/>
    <mergeCell ref="B3:C3"/>
    <mergeCell ref="D3:F3"/>
    <mergeCell ref="B4:C4"/>
    <mergeCell ref="D4:F4"/>
    <mergeCell ref="B8:C8"/>
    <mergeCell ref="B9:C9"/>
    <mergeCell ref="B10:C10"/>
    <mergeCell ref="D10:I10"/>
    <mergeCell ref="E39:F39"/>
    <mergeCell ref="E31:F31"/>
  </mergeCells>
  <phoneticPr fontId="1"/>
  <dataValidations xWindow="179" yWindow="558" count="4">
    <dataValidation allowBlank="1" showErrorMessage="1" sqref="E7 H35 E31 H27 E15 H3 E23 H19 E39 H11" xr:uid="{00000000-0002-0000-0100-000004000000}"/>
    <dataValidation allowBlank="1" showInputMessage="1" showErrorMessage="1" prompt="▼展示会▼_x000a_西暦年/月/日　を半角で入力　_x000a_例）2025年4月1日_x000a_→2025/4/1" sqref="D37:F37 D29:F29 D21:F21" xr:uid="{5A24E42A-96FF-4302-AAE4-9F11CCAB4551}"/>
    <dataValidation allowBlank="1" showInputMessage="1" showErrorMessage="1" prompt="▼展示会▼_x000a_西暦年/月/日　を半角で入力_x000a_例）2025年4月1日_x000a_→2025/4/1" sqref="D6 D14 D22 D30 D38" xr:uid="{80E38CB9-0EB4-489B-A209-C72BED0CACBA}"/>
    <dataValidation allowBlank="1" showInputMessage="1" showErrorMessage="1" prompt="西暦年/月/日　を半角で入力_x000a_例）_x000a_2025年4月1日→2025/4/1_x000a__x000a_※開催期間が1か月以内のオンライン展示会が助成対象です_x000a_" sqref="F6 F14 F22 F30 F38" xr:uid="{A1F214ED-C95D-4DEE-8A2C-C8422DAE952E}"/>
  </dataValidations>
  <pageMargins left="0.51181102362204722" right="0.51181102362204722" top="0.74803149606299213" bottom="0.74803149606299213" header="0.31496062992125984" footer="0.31496062992125984"/>
  <pageSetup paperSize="9" scale="8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7BD910-F4BC-4E60-8CAF-8DE4911111C2}">
  <dimension ref="A1:I42"/>
  <sheetViews>
    <sheetView view="pageBreakPreview" zoomScaleNormal="70" zoomScaleSheetLayoutView="100" workbookViewId="0"/>
  </sheetViews>
  <sheetFormatPr defaultColWidth="9" defaultRowHeight="21.6" customHeight="1"/>
  <cols>
    <col min="1" max="1" width="4.5" style="1" customWidth="1"/>
    <col min="2" max="2" width="4.875" style="1" customWidth="1"/>
    <col min="3" max="3" width="8.375" style="1" customWidth="1"/>
    <col min="4" max="4" width="14.125" style="2" customWidth="1"/>
    <col min="5" max="5" width="5.25" style="2" customWidth="1"/>
    <col min="6" max="6" width="14.125" style="2" customWidth="1"/>
    <col min="7" max="7" width="10.375" style="2" customWidth="1"/>
    <col min="8" max="8" width="12.125" style="2" customWidth="1"/>
    <col min="9" max="9" width="5.125" style="1" customWidth="1"/>
    <col min="10" max="10" width="4.5" style="1" customWidth="1"/>
    <col min="11" max="11" width="12.375" style="1" customWidth="1"/>
    <col min="12" max="12" width="10.375" style="1" customWidth="1"/>
    <col min="13" max="13" width="8.75" style="1" customWidth="1"/>
    <col min="14" max="14" width="4.625" style="1" customWidth="1"/>
    <col min="15" max="15" width="3.625" style="1" customWidth="1"/>
    <col min="16" max="17" width="9" style="1"/>
    <col min="18" max="18" width="6.5" style="1" customWidth="1"/>
    <col min="19" max="16384" width="9" style="1"/>
  </cols>
  <sheetData>
    <row r="1" spans="1:9" ht="21.6" customHeight="1">
      <c r="A1" s="28" t="s">
        <v>205</v>
      </c>
      <c r="B1" s="28"/>
      <c r="C1" s="28"/>
      <c r="D1" s="28"/>
      <c r="E1" s="28"/>
      <c r="F1" s="28"/>
      <c r="G1" s="28"/>
      <c r="H1" s="28"/>
      <c r="I1" s="64"/>
    </row>
    <row r="2" spans="1:9" ht="21.6" customHeight="1">
      <c r="A2" s="316" t="s">
        <v>54</v>
      </c>
      <c r="B2" s="316"/>
      <c r="C2" s="316"/>
      <c r="D2" s="316"/>
      <c r="E2" s="316"/>
      <c r="F2" s="316"/>
      <c r="G2" s="316"/>
      <c r="H2" s="316"/>
      <c r="I2" s="316"/>
    </row>
    <row r="3" spans="1:9" ht="18.95" customHeight="1">
      <c r="A3" s="314">
        <v>6</v>
      </c>
      <c r="B3" s="300" t="s">
        <v>40</v>
      </c>
      <c r="C3" s="300"/>
      <c r="D3" s="301"/>
      <c r="E3" s="302"/>
      <c r="F3" s="302"/>
      <c r="G3" s="55" t="s">
        <v>51</v>
      </c>
      <c r="H3" s="65" t="s">
        <v>131</v>
      </c>
      <c r="I3" s="29" t="s">
        <v>37</v>
      </c>
    </row>
    <row r="4" spans="1:9" ht="18.95" customHeight="1">
      <c r="A4" s="317"/>
      <c r="B4" s="303" t="s">
        <v>136</v>
      </c>
      <c r="C4" s="303"/>
      <c r="D4" s="304"/>
      <c r="E4" s="304"/>
      <c r="F4" s="304"/>
      <c r="G4" s="54" t="s">
        <v>130</v>
      </c>
      <c r="H4" s="30"/>
      <c r="I4" s="31" t="s">
        <v>37</v>
      </c>
    </row>
    <row r="5" spans="1:9" ht="18.95" customHeight="1">
      <c r="A5" s="317"/>
      <c r="B5" s="305" t="s">
        <v>203</v>
      </c>
      <c r="C5" s="306"/>
      <c r="D5" s="307"/>
      <c r="E5" s="308"/>
      <c r="F5" s="309"/>
      <c r="G5" s="32" t="s">
        <v>35</v>
      </c>
      <c r="H5" s="30"/>
      <c r="I5" s="31" t="s">
        <v>36</v>
      </c>
    </row>
    <row r="6" spans="1:9" ht="18.95" customHeight="1">
      <c r="A6" s="317"/>
      <c r="B6" s="305" t="s">
        <v>47</v>
      </c>
      <c r="C6" s="306"/>
      <c r="D6" s="33"/>
      <c r="E6" s="34" t="s">
        <v>20</v>
      </c>
      <c r="F6" s="33"/>
      <c r="G6" s="54" t="s">
        <v>52</v>
      </c>
      <c r="H6" s="35"/>
      <c r="I6" s="31" t="s">
        <v>37</v>
      </c>
    </row>
    <row r="7" spans="1:9" ht="18.95" customHeight="1">
      <c r="A7" s="317"/>
      <c r="B7" s="305" t="s">
        <v>141</v>
      </c>
      <c r="C7" s="306"/>
      <c r="D7" s="66" t="s">
        <v>131</v>
      </c>
      <c r="E7" s="312"/>
      <c r="F7" s="313"/>
      <c r="G7" s="32" t="s">
        <v>53</v>
      </c>
      <c r="H7" s="35"/>
      <c r="I7" s="31" t="s">
        <v>38</v>
      </c>
    </row>
    <row r="8" spans="1:9" ht="18.95" customHeight="1">
      <c r="A8" s="317"/>
      <c r="B8" s="303" t="s">
        <v>48</v>
      </c>
      <c r="C8" s="303"/>
      <c r="D8" s="294" t="s">
        <v>132</v>
      </c>
      <c r="E8" s="294"/>
      <c r="F8" s="294"/>
      <c r="G8" s="294"/>
      <c r="H8" s="294"/>
      <c r="I8" s="294"/>
    </row>
    <row r="9" spans="1:9" ht="18.95" customHeight="1">
      <c r="A9" s="317"/>
      <c r="B9" s="303" t="s">
        <v>49</v>
      </c>
      <c r="C9" s="303"/>
      <c r="D9" s="294" t="s">
        <v>132</v>
      </c>
      <c r="E9" s="294"/>
      <c r="F9" s="294"/>
      <c r="G9" s="294"/>
      <c r="H9" s="294"/>
      <c r="I9" s="294"/>
    </row>
    <row r="10" spans="1:9" ht="18.95" customHeight="1">
      <c r="A10" s="315"/>
      <c r="B10" s="310" t="s">
        <v>50</v>
      </c>
      <c r="C10" s="311"/>
      <c r="D10" s="295"/>
      <c r="E10" s="296"/>
      <c r="F10" s="296"/>
      <c r="G10" s="296"/>
      <c r="H10" s="296"/>
      <c r="I10" s="297"/>
    </row>
    <row r="11" spans="1:9" ht="18.95" customHeight="1">
      <c r="A11" s="314">
        <v>7</v>
      </c>
      <c r="B11" s="300" t="s">
        <v>40</v>
      </c>
      <c r="C11" s="300"/>
      <c r="D11" s="301"/>
      <c r="E11" s="302"/>
      <c r="F11" s="302"/>
      <c r="G11" s="55" t="s">
        <v>51</v>
      </c>
      <c r="H11" s="65" t="s">
        <v>131</v>
      </c>
      <c r="I11" s="29" t="s">
        <v>37</v>
      </c>
    </row>
    <row r="12" spans="1:9" ht="18.95" customHeight="1">
      <c r="A12" s="314"/>
      <c r="B12" s="303" t="s">
        <v>136</v>
      </c>
      <c r="C12" s="303"/>
      <c r="D12" s="304"/>
      <c r="E12" s="304"/>
      <c r="F12" s="304"/>
      <c r="G12" s="54" t="s">
        <v>130</v>
      </c>
      <c r="H12" s="30"/>
      <c r="I12" s="31" t="s">
        <v>37</v>
      </c>
    </row>
    <row r="13" spans="1:9" ht="18.95" customHeight="1">
      <c r="A13" s="314"/>
      <c r="B13" s="305" t="s">
        <v>203</v>
      </c>
      <c r="C13" s="306"/>
      <c r="D13" s="307"/>
      <c r="E13" s="308"/>
      <c r="F13" s="309"/>
      <c r="G13" s="32" t="s">
        <v>35</v>
      </c>
      <c r="H13" s="30"/>
      <c r="I13" s="31" t="s">
        <v>36</v>
      </c>
    </row>
    <row r="14" spans="1:9" ht="18.95" customHeight="1">
      <c r="A14" s="314"/>
      <c r="B14" s="305" t="s">
        <v>47</v>
      </c>
      <c r="C14" s="306"/>
      <c r="D14" s="33"/>
      <c r="E14" s="34" t="s">
        <v>20</v>
      </c>
      <c r="F14" s="33"/>
      <c r="G14" s="54" t="s">
        <v>52</v>
      </c>
      <c r="H14" s="35"/>
      <c r="I14" s="31" t="s">
        <v>37</v>
      </c>
    </row>
    <row r="15" spans="1:9" ht="18.95" customHeight="1">
      <c r="A15" s="314"/>
      <c r="B15" s="305" t="s">
        <v>141</v>
      </c>
      <c r="C15" s="306"/>
      <c r="D15" s="66" t="s">
        <v>131</v>
      </c>
      <c r="E15" s="312"/>
      <c r="F15" s="313"/>
      <c r="G15" s="32" t="s">
        <v>53</v>
      </c>
      <c r="H15" s="35"/>
      <c r="I15" s="31" t="s">
        <v>38</v>
      </c>
    </row>
    <row r="16" spans="1:9" ht="18.95" customHeight="1">
      <c r="A16" s="314"/>
      <c r="B16" s="303" t="s">
        <v>48</v>
      </c>
      <c r="C16" s="303"/>
      <c r="D16" s="294" t="s">
        <v>132</v>
      </c>
      <c r="E16" s="294"/>
      <c r="F16" s="294"/>
      <c r="G16" s="294"/>
      <c r="H16" s="294"/>
      <c r="I16" s="294"/>
    </row>
    <row r="17" spans="1:9" ht="18.95" customHeight="1">
      <c r="A17" s="314"/>
      <c r="B17" s="303" t="s">
        <v>49</v>
      </c>
      <c r="C17" s="303"/>
      <c r="D17" s="294" t="s">
        <v>132</v>
      </c>
      <c r="E17" s="294"/>
      <c r="F17" s="294"/>
      <c r="G17" s="294"/>
      <c r="H17" s="294"/>
      <c r="I17" s="294"/>
    </row>
    <row r="18" spans="1:9" ht="18.95" customHeight="1">
      <c r="A18" s="315"/>
      <c r="B18" s="310" t="s">
        <v>50</v>
      </c>
      <c r="C18" s="311"/>
      <c r="D18" s="295"/>
      <c r="E18" s="296"/>
      <c r="F18" s="296"/>
      <c r="G18" s="296"/>
      <c r="H18" s="296"/>
      <c r="I18" s="297"/>
    </row>
    <row r="19" spans="1:9" ht="18.95" customHeight="1">
      <c r="A19" s="314">
        <v>8</v>
      </c>
      <c r="B19" s="300" t="s">
        <v>40</v>
      </c>
      <c r="C19" s="300"/>
      <c r="D19" s="301"/>
      <c r="E19" s="302"/>
      <c r="F19" s="302"/>
      <c r="G19" s="55" t="s">
        <v>51</v>
      </c>
      <c r="H19" s="67" t="s">
        <v>131</v>
      </c>
      <c r="I19" s="29" t="s">
        <v>37</v>
      </c>
    </row>
    <row r="20" spans="1:9" ht="18.95" customHeight="1">
      <c r="A20" s="314"/>
      <c r="B20" s="303" t="s">
        <v>136</v>
      </c>
      <c r="C20" s="303"/>
      <c r="D20" s="304"/>
      <c r="E20" s="304"/>
      <c r="F20" s="304"/>
      <c r="G20" s="54" t="s">
        <v>130</v>
      </c>
      <c r="H20" s="30"/>
      <c r="I20" s="53" t="s">
        <v>37</v>
      </c>
    </row>
    <row r="21" spans="1:9" ht="18.95" customHeight="1">
      <c r="A21" s="314"/>
      <c r="B21" s="305" t="s">
        <v>203</v>
      </c>
      <c r="C21" s="306"/>
      <c r="D21" s="307"/>
      <c r="E21" s="308"/>
      <c r="F21" s="309"/>
      <c r="G21" s="32" t="s">
        <v>35</v>
      </c>
      <c r="H21" s="30"/>
      <c r="I21" s="31" t="s">
        <v>36</v>
      </c>
    </row>
    <row r="22" spans="1:9" ht="18.95" customHeight="1">
      <c r="A22" s="314"/>
      <c r="B22" s="305" t="s">
        <v>47</v>
      </c>
      <c r="C22" s="306"/>
      <c r="D22" s="33"/>
      <c r="E22" s="34" t="s">
        <v>20</v>
      </c>
      <c r="F22" s="33"/>
      <c r="G22" s="54" t="s">
        <v>52</v>
      </c>
      <c r="H22" s="35"/>
      <c r="I22" s="31" t="s">
        <v>37</v>
      </c>
    </row>
    <row r="23" spans="1:9" ht="18.95" customHeight="1">
      <c r="A23" s="314"/>
      <c r="B23" s="305" t="s">
        <v>141</v>
      </c>
      <c r="C23" s="306"/>
      <c r="D23" s="66" t="s">
        <v>131</v>
      </c>
      <c r="E23" s="312"/>
      <c r="F23" s="313"/>
      <c r="G23" s="32" t="s">
        <v>53</v>
      </c>
      <c r="H23" s="35"/>
      <c r="I23" s="31" t="s">
        <v>38</v>
      </c>
    </row>
    <row r="24" spans="1:9" ht="18.95" customHeight="1">
      <c r="A24" s="314"/>
      <c r="B24" s="303" t="s">
        <v>48</v>
      </c>
      <c r="C24" s="303"/>
      <c r="D24" s="294" t="s">
        <v>132</v>
      </c>
      <c r="E24" s="294"/>
      <c r="F24" s="294"/>
      <c r="G24" s="294"/>
      <c r="H24" s="294"/>
      <c r="I24" s="294"/>
    </row>
    <row r="25" spans="1:9" ht="18.95" customHeight="1">
      <c r="A25" s="314"/>
      <c r="B25" s="303" t="s">
        <v>49</v>
      </c>
      <c r="C25" s="303"/>
      <c r="D25" s="294" t="s">
        <v>132</v>
      </c>
      <c r="E25" s="294"/>
      <c r="F25" s="294"/>
      <c r="G25" s="294"/>
      <c r="H25" s="294"/>
      <c r="I25" s="294"/>
    </row>
    <row r="26" spans="1:9" ht="18.95" customHeight="1">
      <c r="A26" s="315"/>
      <c r="B26" s="310" t="s">
        <v>50</v>
      </c>
      <c r="C26" s="311"/>
      <c r="D26" s="295"/>
      <c r="E26" s="296"/>
      <c r="F26" s="296"/>
      <c r="G26" s="296"/>
      <c r="H26" s="296"/>
      <c r="I26" s="297"/>
    </row>
    <row r="27" spans="1:9" ht="18.95" customHeight="1">
      <c r="A27" s="314">
        <v>9</v>
      </c>
      <c r="B27" s="300" t="s">
        <v>40</v>
      </c>
      <c r="C27" s="300"/>
      <c r="D27" s="301"/>
      <c r="E27" s="302"/>
      <c r="F27" s="302"/>
      <c r="G27" s="55" t="s">
        <v>51</v>
      </c>
      <c r="H27" s="65" t="s">
        <v>131</v>
      </c>
      <c r="I27" s="29" t="s">
        <v>37</v>
      </c>
    </row>
    <row r="28" spans="1:9" ht="18.95" customHeight="1">
      <c r="A28" s="314"/>
      <c r="B28" s="303" t="s">
        <v>136</v>
      </c>
      <c r="C28" s="303"/>
      <c r="D28" s="304"/>
      <c r="E28" s="304"/>
      <c r="F28" s="304"/>
      <c r="G28" s="54" t="s">
        <v>130</v>
      </c>
      <c r="H28" s="30"/>
      <c r="I28" s="31" t="s">
        <v>37</v>
      </c>
    </row>
    <row r="29" spans="1:9" ht="18.95" customHeight="1">
      <c r="A29" s="314"/>
      <c r="B29" s="305" t="s">
        <v>203</v>
      </c>
      <c r="C29" s="306"/>
      <c r="D29" s="307"/>
      <c r="E29" s="308"/>
      <c r="F29" s="309"/>
      <c r="G29" s="32" t="s">
        <v>35</v>
      </c>
      <c r="H29" s="30"/>
      <c r="I29" s="31" t="s">
        <v>36</v>
      </c>
    </row>
    <row r="30" spans="1:9" ht="18.95" customHeight="1">
      <c r="A30" s="314"/>
      <c r="B30" s="305" t="s">
        <v>47</v>
      </c>
      <c r="C30" s="306"/>
      <c r="D30" s="33"/>
      <c r="E30" s="34" t="s">
        <v>20</v>
      </c>
      <c r="F30" s="33"/>
      <c r="G30" s="54" t="s">
        <v>52</v>
      </c>
      <c r="H30" s="35"/>
      <c r="I30" s="31" t="s">
        <v>37</v>
      </c>
    </row>
    <row r="31" spans="1:9" ht="18.95" customHeight="1">
      <c r="A31" s="314"/>
      <c r="B31" s="305" t="s">
        <v>141</v>
      </c>
      <c r="C31" s="306"/>
      <c r="D31" s="66" t="s">
        <v>131</v>
      </c>
      <c r="E31" s="312"/>
      <c r="F31" s="313"/>
      <c r="G31" s="32" t="s">
        <v>53</v>
      </c>
      <c r="H31" s="35"/>
      <c r="I31" s="31" t="s">
        <v>38</v>
      </c>
    </row>
    <row r="32" spans="1:9" ht="18.95" customHeight="1">
      <c r="A32" s="314"/>
      <c r="B32" s="303" t="s">
        <v>48</v>
      </c>
      <c r="C32" s="303"/>
      <c r="D32" s="294" t="s">
        <v>132</v>
      </c>
      <c r="E32" s="294"/>
      <c r="F32" s="294"/>
      <c r="G32" s="294"/>
      <c r="H32" s="294"/>
      <c r="I32" s="294"/>
    </row>
    <row r="33" spans="1:9" ht="18.95" customHeight="1">
      <c r="A33" s="314"/>
      <c r="B33" s="303" t="s">
        <v>49</v>
      </c>
      <c r="C33" s="303"/>
      <c r="D33" s="294" t="s">
        <v>132</v>
      </c>
      <c r="E33" s="294"/>
      <c r="F33" s="294"/>
      <c r="G33" s="294"/>
      <c r="H33" s="294"/>
      <c r="I33" s="294"/>
    </row>
    <row r="34" spans="1:9" ht="18.95" customHeight="1">
      <c r="A34" s="315"/>
      <c r="B34" s="310" t="s">
        <v>50</v>
      </c>
      <c r="C34" s="311"/>
      <c r="D34" s="295"/>
      <c r="E34" s="296"/>
      <c r="F34" s="296"/>
      <c r="G34" s="296"/>
      <c r="H34" s="296"/>
      <c r="I34" s="297"/>
    </row>
    <row r="35" spans="1:9" ht="18.95" customHeight="1">
      <c r="A35" s="298">
        <v>10</v>
      </c>
      <c r="B35" s="300" t="s">
        <v>40</v>
      </c>
      <c r="C35" s="300"/>
      <c r="D35" s="301"/>
      <c r="E35" s="302"/>
      <c r="F35" s="302"/>
      <c r="G35" s="55" t="s">
        <v>51</v>
      </c>
      <c r="H35" s="65" t="s">
        <v>131</v>
      </c>
      <c r="I35" s="29" t="s">
        <v>37</v>
      </c>
    </row>
    <row r="36" spans="1:9" ht="18.95" customHeight="1">
      <c r="A36" s="298"/>
      <c r="B36" s="303" t="s">
        <v>136</v>
      </c>
      <c r="C36" s="303"/>
      <c r="D36" s="304"/>
      <c r="E36" s="304"/>
      <c r="F36" s="304"/>
      <c r="G36" s="54" t="s">
        <v>130</v>
      </c>
      <c r="H36" s="30"/>
      <c r="I36" s="31" t="s">
        <v>37</v>
      </c>
    </row>
    <row r="37" spans="1:9" ht="18.95" customHeight="1">
      <c r="A37" s="298"/>
      <c r="B37" s="305" t="s">
        <v>203</v>
      </c>
      <c r="C37" s="306"/>
      <c r="D37" s="307"/>
      <c r="E37" s="308"/>
      <c r="F37" s="309"/>
      <c r="G37" s="32" t="s">
        <v>35</v>
      </c>
      <c r="H37" s="30"/>
      <c r="I37" s="31" t="s">
        <v>36</v>
      </c>
    </row>
    <row r="38" spans="1:9" ht="18.95" customHeight="1">
      <c r="A38" s="298"/>
      <c r="B38" s="305" t="s">
        <v>47</v>
      </c>
      <c r="C38" s="306"/>
      <c r="D38" s="33"/>
      <c r="E38" s="34" t="s">
        <v>20</v>
      </c>
      <c r="F38" s="33"/>
      <c r="G38" s="54" t="s">
        <v>52</v>
      </c>
      <c r="H38" s="35"/>
      <c r="I38" s="31" t="s">
        <v>37</v>
      </c>
    </row>
    <row r="39" spans="1:9" ht="21.6" customHeight="1">
      <c r="A39" s="298"/>
      <c r="B39" s="305" t="s">
        <v>141</v>
      </c>
      <c r="C39" s="306"/>
      <c r="D39" s="66" t="s">
        <v>131</v>
      </c>
      <c r="E39" s="312"/>
      <c r="F39" s="313"/>
      <c r="G39" s="32" t="s">
        <v>53</v>
      </c>
      <c r="H39" s="35"/>
      <c r="I39" s="31" t="s">
        <v>38</v>
      </c>
    </row>
    <row r="40" spans="1:9" ht="21.6" customHeight="1">
      <c r="A40" s="298"/>
      <c r="B40" s="303" t="s">
        <v>48</v>
      </c>
      <c r="C40" s="303"/>
      <c r="D40" s="294" t="s">
        <v>132</v>
      </c>
      <c r="E40" s="294"/>
      <c r="F40" s="294"/>
      <c r="G40" s="294"/>
      <c r="H40" s="294"/>
      <c r="I40" s="294"/>
    </row>
    <row r="41" spans="1:9" ht="21.6" customHeight="1">
      <c r="A41" s="298"/>
      <c r="B41" s="303" t="s">
        <v>49</v>
      </c>
      <c r="C41" s="303"/>
      <c r="D41" s="294" t="s">
        <v>132</v>
      </c>
      <c r="E41" s="294"/>
      <c r="F41" s="294"/>
      <c r="G41" s="294"/>
      <c r="H41" s="294"/>
      <c r="I41" s="294"/>
    </row>
    <row r="42" spans="1:9" ht="21.6" customHeight="1">
      <c r="A42" s="299"/>
      <c r="B42" s="310" t="s">
        <v>50</v>
      </c>
      <c r="C42" s="311"/>
      <c r="D42" s="295"/>
      <c r="E42" s="296"/>
      <c r="F42" s="296"/>
      <c r="G42" s="296"/>
      <c r="H42" s="296"/>
      <c r="I42" s="297"/>
    </row>
  </sheetData>
  <sheetProtection algorithmName="SHA-512" hashValue="SxpCQr363qDCclkxJU0XEcV5YlLFfCuCmH7OcuZT2BL2FSwxAj2PgRl4qEZ2mbKbHC/RPQjNnvSYYMnxYfWNhw==" saltValue="B5qMxrgu2OE1p3LzbSSL9Q==" spinCount="100000" sheet="1" objects="1" scenarios="1"/>
  <mergeCells count="81">
    <mergeCell ref="B9:C9"/>
    <mergeCell ref="B17:C17"/>
    <mergeCell ref="B10:C10"/>
    <mergeCell ref="B18:C18"/>
    <mergeCell ref="A2:I2"/>
    <mergeCell ref="A3:A10"/>
    <mergeCell ref="B3:C3"/>
    <mergeCell ref="D3:F3"/>
    <mergeCell ref="B4:C4"/>
    <mergeCell ref="D4:F4"/>
    <mergeCell ref="B5:C5"/>
    <mergeCell ref="D5:F5"/>
    <mergeCell ref="B6:C6"/>
    <mergeCell ref="B7:C7"/>
    <mergeCell ref="E7:F7"/>
    <mergeCell ref="B8:C8"/>
    <mergeCell ref="D8:I8"/>
    <mergeCell ref="B25:C25"/>
    <mergeCell ref="D9:I9"/>
    <mergeCell ref="B26:C26"/>
    <mergeCell ref="D10:I10"/>
    <mergeCell ref="A11:A18"/>
    <mergeCell ref="B11:C11"/>
    <mergeCell ref="D11:F11"/>
    <mergeCell ref="B12:C12"/>
    <mergeCell ref="D12:F12"/>
    <mergeCell ref="B13:C13"/>
    <mergeCell ref="D13:F13"/>
    <mergeCell ref="B14:C14"/>
    <mergeCell ref="B15:C15"/>
    <mergeCell ref="E15:F15"/>
    <mergeCell ref="B16:C16"/>
    <mergeCell ref="D16:I16"/>
    <mergeCell ref="B33:C33"/>
    <mergeCell ref="D17:I17"/>
    <mergeCell ref="B34:C34"/>
    <mergeCell ref="D18:I18"/>
    <mergeCell ref="A19:A26"/>
    <mergeCell ref="B19:C19"/>
    <mergeCell ref="D19:F19"/>
    <mergeCell ref="B20:C20"/>
    <mergeCell ref="D20:F20"/>
    <mergeCell ref="B21:C21"/>
    <mergeCell ref="D21:F21"/>
    <mergeCell ref="B22:C22"/>
    <mergeCell ref="B23:C23"/>
    <mergeCell ref="E23:F23"/>
    <mergeCell ref="B24:C24"/>
    <mergeCell ref="D24:I24"/>
    <mergeCell ref="B40:C40"/>
    <mergeCell ref="D25:I25"/>
    <mergeCell ref="B41:C41"/>
    <mergeCell ref="D26:I26"/>
    <mergeCell ref="A27:A34"/>
    <mergeCell ref="B27:C27"/>
    <mergeCell ref="D27:F27"/>
    <mergeCell ref="B28:C28"/>
    <mergeCell ref="D28:F28"/>
    <mergeCell ref="B29:C29"/>
    <mergeCell ref="D29:F29"/>
    <mergeCell ref="B30:C30"/>
    <mergeCell ref="B31:C31"/>
    <mergeCell ref="E31:F31"/>
    <mergeCell ref="B32:C32"/>
    <mergeCell ref="D32:I32"/>
    <mergeCell ref="D40:I40"/>
    <mergeCell ref="D33:I33"/>
    <mergeCell ref="D41:I41"/>
    <mergeCell ref="D34:I34"/>
    <mergeCell ref="A35:A42"/>
    <mergeCell ref="B35:C35"/>
    <mergeCell ref="D35:F35"/>
    <mergeCell ref="B36:C36"/>
    <mergeCell ref="D36:F36"/>
    <mergeCell ref="B37:C37"/>
    <mergeCell ref="D37:F37"/>
    <mergeCell ref="B38:C38"/>
    <mergeCell ref="B42:C42"/>
    <mergeCell ref="D42:I42"/>
    <mergeCell ref="B39:C39"/>
    <mergeCell ref="E39:F39"/>
  </mergeCells>
  <phoneticPr fontId="1"/>
  <dataValidations count="3">
    <dataValidation allowBlank="1" showErrorMessage="1" sqref="E7 H3 E31 H27 E15 H11 E23 H19 E39 H35" xr:uid="{0C8386FF-F96E-4455-AE6A-853ABD47835F}"/>
    <dataValidation allowBlank="1" showInputMessage="1" showErrorMessage="1" prompt="▼展示会▼_x000a_西暦年/月/日　を半角で入力_x000a_例）2025年4月1日_x000a_→2025/4/1" sqref="D6 D14 D22 D30 D38" xr:uid="{758F688C-FCA0-436A-9D2E-E6575B685FBD}"/>
    <dataValidation allowBlank="1" showInputMessage="1" showErrorMessage="1" prompt="西暦年/月/日　を半角で入力_x000a_例）_x000a_2025年4月1日→2025/4/1_x000a__x000a_※開催期間が1か月以内のオンライン展示会が助成対象です_x000a_" sqref="F6 F14 F22 F30 F38" xr:uid="{280F36E1-CCE3-423B-AD0F-509B55C427F4}"/>
  </dataValidations>
  <pageMargins left="0.51181102362204722" right="0.51181102362204722" top="0.74803149606299213" bottom="0.74803149606299213" header="0.31496062992125984" footer="0.31496062992125984"/>
  <pageSetup paperSize="9" scale="8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5"/>
  <sheetViews>
    <sheetView view="pageBreakPreview" zoomScaleNormal="70" zoomScaleSheetLayoutView="100" workbookViewId="0">
      <selection activeCell="L1" sqref="L1"/>
    </sheetView>
  </sheetViews>
  <sheetFormatPr defaultColWidth="9" defaultRowHeight="21.6" customHeight="1"/>
  <cols>
    <col min="1" max="1" width="3.25" style="79" customWidth="1"/>
    <col min="2" max="2" width="4.875" style="79" customWidth="1"/>
    <col min="3" max="3" width="7.5" style="79" customWidth="1"/>
    <col min="4" max="4" width="12" style="99" customWidth="1"/>
    <col min="5" max="5" width="3.25" style="99" customWidth="1"/>
    <col min="6" max="6" width="3.625" style="99" customWidth="1"/>
    <col min="7" max="7" width="11.375" style="99" customWidth="1"/>
    <col min="8" max="8" width="4.25" style="99" customWidth="1"/>
    <col min="9" max="9" width="10.875" style="99" customWidth="1"/>
    <col min="10" max="10" width="15.625" style="99" customWidth="1"/>
    <col min="11" max="11" width="3.375" style="100" customWidth="1"/>
    <col min="12" max="16384" width="9" style="79"/>
  </cols>
  <sheetData>
    <row r="1" spans="1:16" ht="17.100000000000001" customHeight="1">
      <c r="A1" s="251" t="s">
        <v>133</v>
      </c>
      <c r="B1" s="251"/>
      <c r="C1" s="251"/>
      <c r="D1" s="251"/>
      <c r="E1" s="251"/>
      <c r="F1" s="251"/>
      <c r="G1" s="251"/>
      <c r="H1" s="101"/>
      <c r="I1" s="101"/>
      <c r="J1" s="101"/>
      <c r="K1" s="102"/>
    </row>
    <row r="2" spans="1:16" ht="27" customHeight="1">
      <c r="A2" s="318" t="s">
        <v>146</v>
      </c>
      <c r="B2" s="318"/>
      <c r="C2" s="318"/>
      <c r="D2" s="318"/>
      <c r="E2" s="318"/>
      <c r="F2" s="318"/>
      <c r="G2" s="318"/>
      <c r="H2" s="318"/>
      <c r="I2" s="318"/>
      <c r="J2" s="318"/>
      <c r="K2" s="318"/>
    </row>
    <row r="3" spans="1:16" ht="22.5" customHeight="1">
      <c r="A3" s="319" t="s">
        <v>102</v>
      </c>
      <c r="B3" s="322" t="s">
        <v>84</v>
      </c>
      <c r="C3" s="322"/>
      <c r="D3" s="323" t="s">
        <v>165</v>
      </c>
      <c r="E3" s="324"/>
      <c r="F3" s="324"/>
      <c r="G3" s="324"/>
      <c r="H3" s="324"/>
      <c r="I3" s="103" t="s">
        <v>85</v>
      </c>
      <c r="J3" s="325" t="s">
        <v>170</v>
      </c>
      <c r="K3" s="326"/>
    </row>
    <row r="4" spans="1:16" ht="24.6" customHeight="1">
      <c r="A4" s="320"/>
      <c r="B4" s="327" t="s">
        <v>86</v>
      </c>
      <c r="C4" s="328"/>
      <c r="D4" s="329" t="s">
        <v>166</v>
      </c>
      <c r="E4" s="330"/>
      <c r="F4" s="330"/>
      <c r="G4" s="330"/>
      <c r="H4" s="331"/>
      <c r="I4" s="104" t="s">
        <v>87</v>
      </c>
      <c r="J4" s="332">
        <v>45910</v>
      </c>
      <c r="K4" s="333"/>
    </row>
    <row r="5" spans="1:16" ht="23.45" customHeight="1">
      <c r="A5" s="320"/>
      <c r="B5" s="327" t="s">
        <v>88</v>
      </c>
      <c r="C5" s="328"/>
      <c r="D5" s="334" t="s">
        <v>167</v>
      </c>
      <c r="E5" s="330"/>
      <c r="F5" s="330"/>
      <c r="G5" s="330"/>
      <c r="H5" s="331"/>
      <c r="I5" s="104" t="s">
        <v>89</v>
      </c>
      <c r="J5" s="332">
        <v>45930</v>
      </c>
      <c r="K5" s="333"/>
    </row>
    <row r="6" spans="1:16" ht="26.45" customHeight="1">
      <c r="A6" s="320"/>
      <c r="B6" s="335" t="s">
        <v>90</v>
      </c>
      <c r="C6" s="336"/>
      <c r="D6" s="334" t="s">
        <v>168</v>
      </c>
      <c r="E6" s="330"/>
      <c r="F6" s="330"/>
      <c r="G6" s="330"/>
      <c r="H6" s="330"/>
      <c r="I6" s="330"/>
      <c r="J6" s="330"/>
      <c r="K6" s="337"/>
    </row>
    <row r="7" spans="1:16" ht="35.450000000000003" customHeight="1">
      <c r="A7" s="321"/>
      <c r="B7" s="338" t="s">
        <v>91</v>
      </c>
      <c r="C7" s="339"/>
      <c r="D7" s="340" t="s">
        <v>169</v>
      </c>
      <c r="E7" s="341"/>
      <c r="F7" s="341"/>
      <c r="G7" s="341"/>
      <c r="H7" s="341"/>
      <c r="I7" s="341"/>
      <c r="J7" s="341"/>
      <c r="K7" s="342"/>
    </row>
    <row r="8" spans="1:16" ht="31.5" customHeight="1">
      <c r="A8" s="318" t="s">
        <v>92</v>
      </c>
      <c r="B8" s="318"/>
      <c r="C8" s="318"/>
      <c r="D8" s="318"/>
      <c r="E8" s="318"/>
      <c r="F8" s="318"/>
      <c r="G8" s="318"/>
      <c r="H8" s="318"/>
      <c r="I8" s="318"/>
      <c r="J8" s="318"/>
      <c r="K8" s="318"/>
    </row>
    <row r="9" spans="1:16" s="105" customFormat="1" ht="20.25" customHeight="1">
      <c r="A9" s="343" t="s">
        <v>55</v>
      </c>
      <c r="B9" s="344"/>
      <c r="C9" s="344"/>
      <c r="D9" s="344" t="s">
        <v>60</v>
      </c>
      <c r="E9" s="344"/>
      <c r="F9" s="344" t="s">
        <v>61</v>
      </c>
      <c r="G9" s="344"/>
      <c r="H9" s="344"/>
      <c r="I9" s="344" t="s">
        <v>6</v>
      </c>
      <c r="J9" s="344"/>
      <c r="K9" s="345"/>
      <c r="N9" s="79"/>
      <c r="O9" s="79"/>
      <c r="P9" s="79"/>
    </row>
    <row r="10" spans="1:16" ht="20.100000000000001" customHeight="1">
      <c r="A10" s="352" t="s">
        <v>107</v>
      </c>
      <c r="B10" s="354" t="s">
        <v>56</v>
      </c>
      <c r="C10" s="354"/>
      <c r="D10" s="106">
        <v>2</v>
      </c>
      <c r="E10" s="107" t="s">
        <v>58</v>
      </c>
      <c r="F10" s="355">
        <v>1000</v>
      </c>
      <c r="G10" s="356"/>
      <c r="H10" s="107" t="s">
        <v>38</v>
      </c>
      <c r="I10" s="357" t="s">
        <v>171</v>
      </c>
      <c r="J10" s="357"/>
      <c r="K10" s="358"/>
    </row>
    <row r="11" spans="1:16" ht="20.100000000000001" customHeight="1">
      <c r="A11" s="352"/>
      <c r="B11" s="354" t="s">
        <v>57</v>
      </c>
      <c r="C11" s="354"/>
      <c r="D11" s="106">
        <v>1</v>
      </c>
      <c r="E11" s="107" t="s">
        <v>58</v>
      </c>
      <c r="F11" s="355">
        <v>500</v>
      </c>
      <c r="G11" s="356"/>
      <c r="H11" s="107" t="s">
        <v>38</v>
      </c>
      <c r="I11" s="357" t="s">
        <v>172</v>
      </c>
      <c r="J11" s="357"/>
      <c r="K11" s="358"/>
    </row>
    <row r="12" spans="1:16" ht="20.100000000000001" customHeight="1">
      <c r="A12" s="352"/>
      <c r="B12" s="359" t="s">
        <v>59</v>
      </c>
      <c r="C12" s="360"/>
      <c r="D12" s="108">
        <v>1</v>
      </c>
      <c r="E12" s="107" t="s">
        <v>58</v>
      </c>
      <c r="F12" s="355">
        <v>500</v>
      </c>
      <c r="G12" s="356"/>
      <c r="H12" s="107" t="s">
        <v>38</v>
      </c>
      <c r="I12" s="346" t="s">
        <v>173</v>
      </c>
      <c r="J12" s="346"/>
      <c r="K12" s="347"/>
    </row>
    <row r="13" spans="1:16" ht="48.95" customHeight="1">
      <c r="A13" s="353"/>
      <c r="B13" s="348" t="s">
        <v>39</v>
      </c>
      <c r="C13" s="348"/>
      <c r="D13" s="349" t="s">
        <v>174</v>
      </c>
      <c r="E13" s="350"/>
      <c r="F13" s="350"/>
      <c r="G13" s="350"/>
      <c r="H13" s="350"/>
      <c r="I13" s="350"/>
      <c r="J13" s="350"/>
      <c r="K13" s="351"/>
    </row>
    <row r="14" spans="1:16" ht="21.6" customHeight="1">
      <c r="A14" s="343" t="s">
        <v>55</v>
      </c>
      <c r="B14" s="344"/>
      <c r="C14" s="344"/>
      <c r="D14" s="344" t="s">
        <v>60</v>
      </c>
      <c r="E14" s="344"/>
      <c r="F14" s="344" t="s">
        <v>63</v>
      </c>
      <c r="G14" s="344"/>
      <c r="H14" s="344"/>
      <c r="I14" s="344" t="s">
        <v>6</v>
      </c>
      <c r="J14" s="344"/>
      <c r="K14" s="345"/>
    </row>
    <row r="15" spans="1:16" ht="20.100000000000001" customHeight="1">
      <c r="A15" s="361" t="s">
        <v>62</v>
      </c>
      <c r="B15" s="359" t="s">
        <v>111</v>
      </c>
      <c r="C15" s="360"/>
      <c r="D15" s="109"/>
      <c r="E15" s="107" t="s">
        <v>58</v>
      </c>
      <c r="F15" s="362"/>
      <c r="G15" s="363"/>
      <c r="H15" s="110" t="s">
        <v>64</v>
      </c>
      <c r="I15" s="364"/>
      <c r="J15" s="364"/>
      <c r="K15" s="365"/>
    </row>
    <row r="16" spans="1:16" ht="51.6" customHeight="1">
      <c r="A16" s="353"/>
      <c r="B16" s="348" t="s">
        <v>39</v>
      </c>
      <c r="C16" s="348"/>
      <c r="D16" s="366"/>
      <c r="E16" s="367"/>
      <c r="F16" s="367"/>
      <c r="G16" s="367"/>
      <c r="H16" s="367"/>
      <c r="I16" s="367"/>
      <c r="J16" s="367"/>
      <c r="K16" s="368"/>
    </row>
    <row r="17" spans="1:11" ht="21.75" customHeight="1">
      <c r="A17" s="343" t="s">
        <v>55</v>
      </c>
      <c r="B17" s="344"/>
      <c r="C17" s="344"/>
      <c r="D17" s="344" t="s">
        <v>69</v>
      </c>
      <c r="E17" s="344"/>
      <c r="F17" s="380" t="s">
        <v>71</v>
      </c>
      <c r="G17" s="381"/>
      <c r="H17" s="381"/>
      <c r="I17" s="381"/>
      <c r="J17" s="381"/>
      <c r="K17" s="382"/>
    </row>
    <row r="18" spans="1:11" ht="20.100000000000001" customHeight="1">
      <c r="A18" s="361" t="s">
        <v>68</v>
      </c>
      <c r="B18" s="359" t="s">
        <v>67</v>
      </c>
      <c r="C18" s="360"/>
      <c r="D18" s="111"/>
      <c r="E18" s="112" t="s">
        <v>70</v>
      </c>
      <c r="F18" s="387" t="s">
        <v>175</v>
      </c>
      <c r="G18" s="388"/>
      <c r="H18" s="389"/>
      <c r="I18" s="390"/>
      <c r="J18" s="389"/>
      <c r="K18" s="391"/>
    </row>
    <row r="19" spans="1:11" ht="20.100000000000001" customHeight="1">
      <c r="A19" s="352"/>
      <c r="B19" s="359" t="s">
        <v>138</v>
      </c>
      <c r="C19" s="360"/>
      <c r="E19" s="107" t="s">
        <v>70</v>
      </c>
      <c r="F19" s="387" t="s">
        <v>176</v>
      </c>
      <c r="G19" s="388"/>
      <c r="H19" s="389"/>
      <c r="I19" s="390"/>
      <c r="J19" s="389"/>
      <c r="K19" s="391"/>
    </row>
    <row r="20" spans="1:11" ht="20.100000000000001" customHeight="1">
      <c r="A20" s="352"/>
      <c r="B20" s="386" t="s">
        <v>139</v>
      </c>
      <c r="C20" s="386"/>
      <c r="D20" s="109"/>
      <c r="E20" s="107" t="s">
        <v>70</v>
      </c>
      <c r="F20" s="389"/>
      <c r="G20" s="390"/>
      <c r="H20" s="389"/>
      <c r="I20" s="390"/>
      <c r="J20" s="389"/>
      <c r="K20" s="391"/>
    </row>
    <row r="21" spans="1:11" ht="42.6" customHeight="1">
      <c r="A21" s="385"/>
      <c r="B21" s="383" t="s">
        <v>39</v>
      </c>
      <c r="C21" s="384"/>
      <c r="D21" s="350" t="s">
        <v>177</v>
      </c>
      <c r="E21" s="350"/>
      <c r="F21" s="350"/>
      <c r="G21" s="350"/>
      <c r="H21" s="350"/>
      <c r="I21" s="350"/>
      <c r="J21" s="350"/>
      <c r="K21" s="351"/>
    </row>
    <row r="22" spans="1:11" ht="21.75" customHeight="1">
      <c r="A22" s="343" t="s">
        <v>55</v>
      </c>
      <c r="B22" s="344"/>
      <c r="C22" s="344"/>
      <c r="D22" s="344" t="s">
        <v>60</v>
      </c>
      <c r="E22" s="344"/>
      <c r="F22" s="380" t="s">
        <v>6</v>
      </c>
      <c r="G22" s="381"/>
      <c r="H22" s="381"/>
      <c r="I22" s="381"/>
      <c r="J22" s="381"/>
      <c r="K22" s="382"/>
    </row>
    <row r="23" spans="1:11" ht="32.25" customHeight="1">
      <c r="A23" s="369" t="s">
        <v>142</v>
      </c>
      <c r="B23" s="359" t="s">
        <v>65</v>
      </c>
      <c r="C23" s="360"/>
      <c r="D23" s="372"/>
      <c r="E23" s="373"/>
      <c r="F23" s="374"/>
      <c r="G23" s="375"/>
      <c r="H23" s="375"/>
      <c r="I23" s="375"/>
      <c r="J23" s="375"/>
      <c r="K23" s="376"/>
    </row>
    <row r="24" spans="1:11" ht="24" customHeight="1">
      <c r="A24" s="370"/>
      <c r="B24" s="359" t="s">
        <v>66</v>
      </c>
      <c r="C24" s="360"/>
      <c r="D24" s="377"/>
      <c r="E24" s="378"/>
      <c r="F24" s="378"/>
      <c r="G24" s="378"/>
      <c r="H24" s="378"/>
      <c r="I24" s="378"/>
      <c r="J24" s="378"/>
      <c r="K24" s="379"/>
    </row>
    <row r="25" spans="1:11" ht="49.5" customHeight="1">
      <c r="A25" s="371"/>
      <c r="B25" s="348" t="s">
        <v>39</v>
      </c>
      <c r="C25" s="348"/>
      <c r="D25" s="366"/>
      <c r="E25" s="367"/>
      <c r="F25" s="367"/>
      <c r="G25" s="367"/>
      <c r="H25" s="367"/>
      <c r="I25" s="367"/>
      <c r="J25" s="367"/>
      <c r="K25" s="368"/>
    </row>
  </sheetData>
  <sheetProtection algorithmName="SHA-512" hashValue="OU7r12/wyDXeCNB5RC532AUkNYB/72joqP5QSxi5s7oMGDQgDv+HDeS0WBYJTNoRnx6viFicd2PRszMkFxD+PQ==" saltValue="nOfswAbZ8OYRvY2GDZioEQ==" spinCount="100000" sheet="1" objects="1" scenarios="1"/>
  <mergeCells count="72">
    <mergeCell ref="A17:C17"/>
    <mergeCell ref="D17:E17"/>
    <mergeCell ref="F17:K17"/>
    <mergeCell ref="A18:A21"/>
    <mergeCell ref="B18:C18"/>
    <mergeCell ref="B19:C19"/>
    <mergeCell ref="B20:C20"/>
    <mergeCell ref="F18:G18"/>
    <mergeCell ref="H18:I18"/>
    <mergeCell ref="J18:K18"/>
    <mergeCell ref="F19:G19"/>
    <mergeCell ref="H19:I19"/>
    <mergeCell ref="J19:K19"/>
    <mergeCell ref="F20:G20"/>
    <mergeCell ref="H20:I20"/>
    <mergeCell ref="J20:K20"/>
    <mergeCell ref="A22:C22"/>
    <mergeCell ref="D22:E22"/>
    <mergeCell ref="F22:K22"/>
    <mergeCell ref="B21:C21"/>
    <mergeCell ref="D21:K21"/>
    <mergeCell ref="A23:A25"/>
    <mergeCell ref="B23:C23"/>
    <mergeCell ref="D23:E23"/>
    <mergeCell ref="F23:K23"/>
    <mergeCell ref="B24:C24"/>
    <mergeCell ref="D24:K24"/>
    <mergeCell ref="B25:C25"/>
    <mergeCell ref="D25:K25"/>
    <mergeCell ref="A15:A16"/>
    <mergeCell ref="B15:C15"/>
    <mergeCell ref="F15:G15"/>
    <mergeCell ref="I15:K15"/>
    <mergeCell ref="B16:C16"/>
    <mergeCell ref="D16:K16"/>
    <mergeCell ref="I12:K12"/>
    <mergeCell ref="A14:C14"/>
    <mergeCell ref="D14:E14"/>
    <mergeCell ref="F14:H14"/>
    <mergeCell ref="I14:K14"/>
    <mergeCell ref="B13:C13"/>
    <mergeCell ref="D13:K13"/>
    <mergeCell ref="A10:A13"/>
    <mergeCell ref="B10:C10"/>
    <mergeCell ref="F10:G10"/>
    <mergeCell ref="I10:K10"/>
    <mergeCell ref="B11:C11"/>
    <mergeCell ref="F11:G11"/>
    <mergeCell ref="I11:K11"/>
    <mergeCell ref="B12:C12"/>
    <mergeCell ref="F12:G12"/>
    <mergeCell ref="A8:K8"/>
    <mergeCell ref="A9:C9"/>
    <mergeCell ref="D9:E9"/>
    <mergeCell ref="F9:H9"/>
    <mergeCell ref="I9:K9"/>
    <mergeCell ref="A1:G1"/>
    <mergeCell ref="A2:K2"/>
    <mergeCell ref="A3:A7"/>
    <mergeCell ref="B3:C3"/>
    <mergeCell ref="D3:H3"/>
    <mergeCell ref="J3:K3"/>
    <mergeCell ref="B4:C4"/>
    <mergeCell ref="D4:H4"/>
    <mergeCell ref="J4:K4"/>
    <mergeCell ref="B5:C5"/>
    <mergeCell ref="D5:H5"/>
    <mergeCell ref="J5:K5"/>
    <mergeCell ref="B6:C6"/>
    <mergeCell ref="D6:K6"/>
    <mergeCell ref="B7:C7"/>
    <mergeCell ref="D7:K7"/>
  </mergeCells>
  <phoneticPr fontId="1"/>
  <dataValidations count="10">
    <dataValidation allowBlank="1" showInputMessage="1" showErrorMessage="1" prompt="西暦年/月/日　を半角で入力_x000a_例）_x000a_2025年4月1日_x000a_→2025/4/1" sqref="J4:K5" xr:uid="{00000000-0002-0000-0200-000000000000}"/>
    <dataValidation allowBlank="1" showInputMessage="1" showErrorMessage="1" prompt="広告掲載した展示会パンフレットの展示会名を記入" sqref="F18:K18" xr:uid="{EC76D17E-8708-47CE-9E74-46FD2E01FF79}"/>
    <dataValidation allowBlank="1" showInputMessage="1" showErrorMessage="1" prompt="助成対象として印刷したパンフレット全種の総部数を記入" sqref="F11:G11" xr:uid="{468F511A-7A44-4FC6-ADEF-CF67BC268DFE}"/>
    <dataValidation allowBlank="1" showInputMessage="1" showErrorMessage="1" prompt="助成対象として印刷したチラシ全種の総部数を記入" sqref="F10:G10" xr:uid="{002E3801-6A15-45B6-BEEE-B84CED87830B}"/>
    <dataValidation type="list" allowBlank="1" showInputMessage="1" showErrorMessage="1" prompt="プルダウンして選択" sqref="D23:E23" xr:uid="{00000000-0002-0000-0200-000004000000}">
      <formula1>"新規,一新"</formula1>
    </dataValidation>
    <dataValidation allowBlank="1" showInputMessage="1" showErrorMessage="1" prompt="助成対象として印刷した会社案内全種の総部数を記入" sqref="F12:G12" xr:uid="{B009DCC5-A4F4-47D5-9529-124F150CD243}"/>
    <dataValidation allowBlank="1" showInputMessage="1" showErrorMessage="1" prompt="動画１本の制作費が助成対象となります" sqref="D15" xr:uid="{3471AE14-9486-4BE9-B5DB-53E27B07A85D}"/>
    <dataValidation allowBlank="1" showInputMessage="1" showErrorMessage="1" prompt="電子公告などはこちらに記入" sqref="D20" xr:uid="{137F6D5C-51DB-4ED6-BB63-04D24FD1877C}"/>
    <dataValidation allowBlank="1" showInputMessage="1" showErrorMessage="1" prompt="広告掲載した新聞名を記入" sqref="F19:K19" xr:uid="{177F96F6-F2E5-4B13-9639-A9566D79906E}"/>
    <dataValidation allowBlank="1" showInputMessage="1" showErrorMessage="1" prompt="広告掲載した雑誌名を記入" sqref="F20:K20" xr:uid="{BE08B577-59C5-442C-A713-D33FA52F7D16}"/>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55"/>
  <sheetViews>
    <sheetView view="pageBreakPreview" topLeftCell="A2" zoomScaleNormal="70" zoomScaleSheetLayoutView="100" workbookViewId="0">
      <selection activeCell="I13" sqref="I13"/>
    </sheetView>
  </sheetViews>
  <sheetFormatPr defaultColWidth="8.625" defaultRowHeight="18.75"/>
  <cols>
    <col min="1" max="1" width="12.5" style="114" customWidth="1"/>
    <col min="2" max="2" width="12.625" style="178" customWidth="1"/>
    <col min="3" max="3" width="11.375" style="114" customWidth="1"/>
    <col min="4" max="4" width="12.125" style="114" customWidth="1"/>
    <col min="5" max="5" width="12.75" style="114" customWidth="1"/>
    <col min="6" max="6" width="12.375" style="114" customWidth="1"/>
    <col min="7" max="16384" width="8.625" style="114"/>
  </cols>
  <sheetData>
    <row r="1" spans="1:9">
      <c r="A1" s="441" t="s">
        <v>133</v>
      </c>
      <c r="B1" s="441"/>
      <c r="C1" s="441"/>
      <c r="D1" s="113"/>
      <c r="E1" s="113"/>
      <c r="F1" s="113"/>
    </row>
    <row r="2" spans="1:9" ht="20.25" customHeight="1">
      <c r="A2" s="442" t="s">
        <v>123</v>
      </c>
      <c r="B2" s="442"/>
      <c r="C2" s="442"/>
      <c r="D2" s="442"/>
      <c r="E2" s="442"/>
      <c r="F2" s="442"/>
    </row>
    <row r="3" spans="1:9" ht="19.5" customHeight="1">
      <c r="A3" s="443" t="s">
        <v>128</v>
      </c>
      <c r="B3" s="443"/>
      <c r="C3" s="443"/>
      <c r="D3" s="443"/>
      <c r="E3" s="443"/>
      <c r="F3" s="115" t="s">
        <v>72</v>
      </c>
    </row>
    <row r="4" spans="1:9" ht="15" customHeight="1">
      <c r="A4" s="116"/>
      <c r="B4" s="117" t="s">
        <v>42</v>
      </c>
      <c r="C4" s="117" t="s">
        <v>43</v>
      </c>
      <c r="D4" s="118" t="s">
        <v>44</v>
      </c>
      <c r="E4" s="119" t="s">
        <v>45</v>
      </c>
      <c r="F4" s="120" t="s">
        <v>46</v>
      </c>
    </row>
    <row r="5" spans="1:9" ht="21.75" customHeight="1">
      <c r="A5" s="121" t="s">
        <v>114</v>
      </c>
      <c r="B5" s="122">
        <v>600000</v>
      </c>
      <c r="C5" s="123">
        <v>300000</v>
      </c>
      <c r="D5" s="124"/>
      <c r="E5" s="125"/>
      <c r="F5" s="126"/>
      <c r="I5" s="127"/>
    </row>
    <row r="6" spans="1:9" ht="21.75" customHeight="1">
      <c r="A6" s="128" t="s">
        <v>73</v>
      </c>
      <c r="B6" s="129">
        <v>150000</v>
      </c>
      <c r="C6" s="130">
        <v>150000</v>
      </c>
      <c r="D6" s="131"/>
      <c r="E6" s="131"/>
      <c r="F6" s="132"/>
    </row>
    <row r="7" spans="1:9" ht="21.75" customHeight="1">
      <c r="A7" s="133" t="s">
        <v>74</v>
      </c>
      <c r="B7" s="134">
        <v>30000</v>
      </c>
      <c r="C7" s="135">
        <v>30000</v>
      </c>
      <c r="D7" s="136"/>
      <c r="E7" s="137"/>
      <c r="F7" s="138"/>
    </row>
    <row r="8" spans="1:9" ht="21.75" customHeight="1">
      <c r="A8" s="139" t="s">
        <v>22</v>
      </c>
      <c r="B8" s="12">
        <f>IF(B5+B6+B7=0,"",IF(AND(B5=0,B6+B7&gt;0),"申請不可  ",SUM($B$5:$B$7)))</f>
        <v>780000</v>
      </c>
      <c r="C8" s="12">
        <f>IF(C5+C6+C7=0,"",IF(AND(C5=0,C6+C7&gt;0),"申請不可  ",SUM($B$5:$B$7)))</f>
        <v>780000</v>
      </c>
      <c r="D8" s="12" t="str">
        <f>IF(D5+D6+D7=0,"",IF(AND(D5=0,D6+D7&gt;0),"申請不可  ",SUM($B$5:$B$7)))</f>
        <v/>
      </c>
      <c r="E8" s="27" t="str">
        <f>IF(E5+E6+E7=0,"",IF(AND(E5=0,E6+E7&gt;0),"申請不可  ",SUM($B$5:$B$7)))</f>
        <v/>
      </c>
      <c r="F8" s="13" t="str">
        <f>IF(F5+F6+F7=0,"",IF(AND(F5=0,F6+F7&gt;0),"申請不可  ",SUM($B$5:$B$7)))</f>
        <v/>
      </c>
    </row>
    <row r="9" spans="1:9" ht="15" customHeight="1">
      <c r="A9" s="140"/>
      <c r="B9" s="141"/>
      <c r="C9" s="140"/>
      <c r="D9" s="113"/>
      <c r="E9" s="113"/>
      <c r="F9" s="113"/>
    </row>
    <row r="10" spans="1:9" ht="15" customHeight="1">
      <c r="A10" s="142"/>
      <c r="B10" s="143" t="s">
        <v>93</v>
      </c>
      <c r="C10" s="113"/>
      <c r="D10" s="144"/>
      <c r="E10" s="145" t="s">
        <v>106</v>
      </c>
      <c r="F10" s="146"/>
    </row>
    <row r="11" spans="1:9" ht="21.6" customHeight="1">
      <c r="A11" s="147" t="s">
        <v>94</v>
      </c>
      <c r="B11" s="148">
        <v>300000</v>
      </c>
      <c r="C11" s="113"/>
      <c r="D11" s="149" t="s">
        <v>95</v>
      </c>
      <c r="E11" s="150">
        <v>80000</v>
      </c>
      <c r="F11" s="146"/>
    </row>
    <row r="12" spans="1:9" ht="21.75" customHeight="1">
      <c r="A12" s="151" t="s">
        <v>96</v>
      </c>
      <c r="B12" s="152">
        <v>300000</v>
      </c>
      <c r="C12" s="113"/>
      <c r="D12" s="153" t="s">
        <v>22</v>
      </c>
      <c r="E12" s="14">
        <f>IF(E11="","",E11)</f>
        <v>80000</v>
      </c>
      <c r="F12" s="146"/>
    </row>
    <row r="13" spans="1:9" ht="21.75" customHeight="1">
      <c r="A13" s="151" t="s">
        <v>97</v>
      </c>
      <c r="B13" s="154">
        <v>300000</v>
      </c>
      <c r="C13" s="113"/>
      <c r="D13" s="113"/>
      <c r="E13" s="146"/>
      <c r="F13" s="146"/>
    </row>
    <row r="14" spans="1:9" ht="22.5" customHeight="1">
      <c r="A14" s="155" t="s">
        <v>143</v>
      </c>
      <c r="B14" s="150"/>
      <c r="C14" s="113"/>
      <c r="D14" s="146"/>
      <c r="E14" s="146"/>
      <c r="F14" s="146"/>
    </row>
    <row r="15" spans="1:9" ht="21.75" customHeight="1">
      <c r="A15" s="156" t="s">
        <v>22</v>
      </c>
      <c r="B15" s="14">
        <f>IF(B11+B12+B13+B14=0,"",IF(AND(OR(C21="",C21=0),E11=""),"申請不可  ",SUM($B$11:$B$14)))</f>
        <v>900000</v>
      </c>
      <c r="C15" s="113"/>
      <c r="D15" s="146"/>
      <c r="E15" s="146"/>
      <c r="F15" s="146"/>
    </row>
    <row r="16" spans="1:9" ht="15" customHeight="1">
      <c r="A16" s="157"/>
      <c r="B16" s="158"/>
      <c r="C16" s="444"/>
      <c r="D16" s="444"/>
      <c r="E16" s="159"/>
      <c r="F16" s="160"/>
    </row>
    <row r="17" spans="1:6" ht="15" customHeight="1">
      <c r="A17" s="157"/>
      <c r="B17" s="158"/>
      <c r="C17" s="159"/>
      <c r="D17" s="159"/>
      <c r="E17" s="159"/>
      <c r="F17" s="160"/>
    </row>
    <row r="18" spans="1:6" ht="19.5" customHeight="1">
      <c r="A18" s="160"/>
      <c r="B18" s="160"/>
      <c r="C18" s="160"/>
      <c r="D18" s="160"/>
      <c r="E18" s="161" t="s">
        <v>126</v>
      </c>
      <c r="F18" s="162">
        <v>0.66666666666666663</v>
      </c>
    </row>
    <row r="19" spans="1:6" ht="19.5" customHeight="1">
      <c r="A19" s="445" t="s">
        <v>23</v>
      </c>
      <c r="B19" s="446"/>
      <c r="C19" s="447" t="s">
        <v>27</v>
      </c>
      <c r="D19" s="448"/>
      <c r="E19" s="451" t="s">
        <v>127</v>
      </c>
      <c r="F19" s="448"/>
    </row>
    <row r="20" spans="1:6" ht="15.75" customHeight="1">
      <c r="A20" s="163"/>
      <c r="B20" s="164" t="s">
        <v>98</v>
      </c>
      <c r="C20" s="449" t="s">
        <v>72</v>
      </c>
      <c r="D20" s="450"/>
      <c r="E20" s="452" t="s">
        <v>72</v>
      </c>
      <c r="F20" s="450"/>
    </row>
    <row r="21" spans="1:6" ht="24" customHeight="1">
      <c r="A21" s="431" t="s">
        <v>76</v>
      </c>
      <c r="B21" s="165" t="s">
        <v>24</v>
      </c>
      <c r="C21" s="453">
        <f>IF(AND(B5="",C5="",D5="",E5="",F5=""),"",SUM($B$5:$F$5))</f>
        <v>900000</v>
      </c>
      <c r="D21" s="454"/>
      <c r="E21" s="455">
        <f>IF(C21="","",IF((ROUNDDOWN(C21*$F$18,-3))&gt;1500000,1500000,ROUNDDOWN(C21*$F$18,-3)))</f>
        <v>600000</v>
      </c>
      <c r="F21" s="456"/>
    </row>
    <row r="22" spans="1:6" ht="24" customHeight="1">
      <c r="A22" s="432"/>
      <c r="B22" s="166" t="s">
        <v>25</v>
      </c>
      <c r="C22" s="434">
        <f>IF(AND(B6="",C6="",D6="",E6="",F6=""),"",SUM($B$6:$F$6))</f>
        <v>300000</v>
      </c>
      <c r="D22" s="435"/>
      <c r="E22" s="410">
        <f>IF(C22="","",IF((ROUNDDOWN(C22*$F$18,-3))&gt;1500000,1500000,ROUNDDOWN(C22*$F$18,-3)))</f>
        <v>200000</v>
      </c>
      <c r="F22" s="436"/>
    </row>
    <row r="23" spans="1:6" ht="24" customHeight="1">
      <c r="A23" s="432"/>
      <c r="B23" s="167" t="s">
        <v>99</v>
      </c>
      <c r="C23" s="437">
        <f>IF(AND(B7="",C7="",D7="",E7="",F7=""),"",SUM($B$7:$F$7))</f>
        <v>60000</v>
      </c>
      <c r="D23" s="438"/>
      <c r="E23" s="439">
        <f>IF(C23="","",IF((ROUNDDOWN(C23*$F$18,-3))&gt;1500000,1500000,ROUNDDOWN(C23*$F$18,-3)))</f>
        <v>40000</v>
      </c>
      <c r="F23" s="440"/>
    </row>
    <row r="24" spans="1:6" ht="24" customHeight="1" thickBot="1">
      <c r="A24" s="433"/>
      <c r="B24" s="168" t="s">
        <v>100</v>
      </c>
      <c r="C24" s="417">
        <f>IF(AND(C21="",C22="",C23=""),"",SUM(C21:D23))</f>
        <v>1260000</v>
      </c>
      <c r="D24" s="418"/>
      <c r="E24" s="419">
        <f>IF(AND(C24=""),"", IF(SUM(E21:F23)&gt;1500000,1500000,SUM(E21:F23)))</f>
        <v>840000</v>
      </c>
      <c r="F24" s="420"/>
    </row>
    <row r="25" spans="1:6" ht="24" customHeight="1" thickTop="1">
      <c r="A25" s="421" t="s">
        <v>148</v>
      </c>
      <c r="B25" s="169" t="s">
        <v>95</v>
      </c>
      <c r="C25" s="423">
        <f>E12</f>
        <v>80000</v>
      </c>
      <c r="D25" s="424"/>
      <c r="E25" s="425"/>
      <c r="F25" s="426"/>
    </row>
    <row r="26" spans="1:6" ht="24" customHeight="1" thickBot="1">
      <c r="A26" s="422"/>
      <c r="B26" s="170" t="s">
        <v>100</v>
      </c>
      <c r="C26" s="427">
        <f>C25</f>
        <v>80000</v>
      </c>
      <c r="D26" s="428"/>
      <c r="E26" s="429">
        <f>IF(C26="","",IF((ROUNDDOWN(C26*$F$18,-3))&gt;200000,200000,ROUNDDOWN(C26*$F$18,-3)))</f>
        <v>53000</v>
      </c>
      <c r="F26" s="430"/>
    </row>
    <row r="27" spans="1:6" ht="24" customHeight="1" thickTop="1">
      <c r="A27" s="400" t="s">
        <v>26</v>
      </c>
      <c r="B27" s="171" t="s">
        <v>94</v>
      </c>
      <c r="C27" s="404">
        <f>IF(B11="","",B11)</f>
        <v>300000</v>
      </c>
      <c r="D27" s="405"/>
      <c r="E27" s="406">
        <f>IF(C27="","",IF((ROUNDDOWN(C27*$F$18,-3))&gt;500000,500000,ROUNDDOWN(C27*$F$18,-3)))</f>
        <v>200000</v>
      </c>
      <c r="F27" s="407"/>
    </row>
    <row r="28" spans="1:6" ht="24" customHeight="1">
      <c r="A28" s="401"/>
      <c r="B28" s="172" t="s">
        <v>96</v>
      </c>
      <c r="C28" s="408">
        <f>IF(B12="","",B12)</f>
        <v>300000</v>
      </c>
      <c r="D28" s="409"/>
      <c r="E28" s="410">
        <f>IF(C28="","",IF((ROUNDDOWN(C28*$F$18,-3))&gt;200000,200000,ROUNDDOWN(C28*$F$18,-3)))</f>
        <v>200000</v>
      </c>
      <c r="F28" s="411"/>
    </row>
    <row r="29" spans="1:6" ht="24" customHeight="1">
      <c r="A29" s="401"/>
      <c r="B29" s="173" t="s">
        <v>75</v>
      </c>
      <c r="C29" s="408">
        <f>IF(B13="","",B13)</f>
        <v>300000</v>
      </c>
      <c r="D29" s="409"/>
      <c r="E29" s="412">
        <f>IF(C29="","",IF((ROUNDDOWN(C29*$F$18,-3))&gt;200000,200000,ROUNDDOWN(C29*$F$18,-3)))</f>
        <v>200000</v>
      </c>
      <c r="F29" s="411"/>
    </row>
    <row r="30" spans="1:6" ht="24" customHeight="1">
      <c r="A30" s="402"/>
      <c r="B30" s="174" t="s">
        <v>143</v>
      </c>
      <c r="C30" s="408" t="str">
        <f>IF(B14="","",B14)</f>
        <v/>
      </c>
      <c r="D30" s="409"/>
      <c r="E30" s="413" t="str">
        <f>IF(C30="","",IF((ROUNDDOWN(C30*$F$18,-3))&gt;200000,200000,ROUNDDOWN(C30*$F$18,-3)))</f>
        <v/>
      </c>
      <c r="F30" s="414"/>
    </row>
    <row r="31" spans="1:6" ht="24" customHeight="1" thickBot="1">
      <c r="A31" s="403"/>
      <c r="B31" s="175" t="s">
        <v>100</v>
      </c>
      <c r="C31" s="415">
        <f>IF(AND(C27="",C28="",C29="",C30=""),"",SUM(C27:D30))</f>
        <v>900000</v>
      </c>
      <c r="D31" s="416"/>
      <c r="E31" s="392">
        <f>IF(AND(E27="",E28="",E29="",E30=""),"",SUM(E27:F30))</f>
        <v>600000</v>
      </c>
      <c r="F31" s="393"/>
    </row>
    <row r="32" spans="1:6" ht="36.950000000000003" customHeight="1" thickTop="1">
      <c r="A32" s="394" t="s">
        <v>115</v>
      </c>
      <c r="B32" s="395"/>
      <c r="C32" s="396">
        <f>IF(AND(C24="",C26="",C31=""),"",SUM(C24,C26,C31))</f>
        <v>2240000</v>
      </c>
      <c r="D32" s="397"/>
      <c r="E32" s="398">
        <f>IF(AND(E24="",E26="",E31=""),"",IF(SUM(E24,E26,E31)&gt;1500000,1500000,SUM(E24,E26,E31)))</f>
        <v>1493000</v>
      </c>
      <c r="F32" s="399"/>
    </row>
    <row r="33" spans="1:6" ht="15" customHeight="1">
      <c r="A33" s="176"/>
      <c r="B33" s="177"/>
      <c r="C33" s="176"/>
    </row>
    <row r="34" spans="1:6" ht="15" customHeight="1">
      <c r="A34" s="176"/>
      <c r="B34" s="177"/>
      <c r="C34" s="176"/>
    </row>
    <row r="35" spans="1:6" ht="15" customHeight="1"/>
    <row r="36" spans="1:6" ht="15" customHeight="1"/>
    <row r="37" spans="1:6" s="179" customFormat="1" ht="15" customHeight="1"/>
    <row r="38" spans="1:6" ht="15" customHeight="1"/>
    <row r="39" spans="1:6" ht="15" customHeight="1"/>
    <row r="40" spans="1:6" ht="15" customHeight="1"/>
    <row r="41" spans="1:6" ht="15" customHeight="1"/>
    <row r="42" spans="1:6" ht="15" customHeight="1">
      <c r="A42" s="180"/>
      <c r="B42" s="181"/>
      <c r="C42" s="182"/>
      <c r="D42" s="182"/>
      <c r="E42" s="182"/>
      <c r="F42" s="182"/>
    </row>
    <row r="43" spans="1:6" ht="15" customHeight="1">
      <c r="A43" s="183"/>
      <c r="B43" s="184"/>
      <c r="C43" s="183"/>
      <c r="D43" s="183"/>
      <c r="E43" s="183"/>
      <c r="F43" s="183"/>
    </row>
    <row r="44" spans="1:6" ht="15" customHeight="1">
      <c r="F44" s="183"/>
    </row>
    <row r="45" spans="1:6" ht="15" customHeight="1">
      <c r="F45" s="183"/>
    </row>
    <row r="46" spans="1:6" ht="15" customHeight="1">
      <c r="F46" s="183"/>
    </row>
    <row r="47" spans="1:6" ht="15" customHeight="1">
      <c r="F47" s="183"/>
    </row>
    <row r="48" spans="1:6" ht="15" customHeight="1">
      <c r="F48" s="183"/>
    </row>
    <row r="49" spans="6:6" ht="15" customHeight="1">
      <c r="F49" s="183"/>
    </row>
    <row r="50" spans="6:6" ht="15" customHeight="1">
      <c r="F50" s="183"/>
    </row>
    <row r="51" spans="6:6" ht="15" customHeight="1">
      <c r="F51" s="183"/>
    </row>
    <row r="52" spans="6:6" ht="15" customHeight="1"/>
    <row r="53" spans="6:6" ht="15" customHeight="1"/>
    <row r="54" spans="6:6" ht="15" customHeight="1"/>
    <row r="55" spans="6:6" ht="15" customHeight="1"/>
  </sheetData>
  <sheetProtection algorithmName="SHA-512" hashValue="XtIjyOk6XTlIAlo2dlt7ggGRvUXSrekAkqg1Cf2tXiEGuUNLecSMvWtC2tuDN2DbmTO+fi9czg2+N7VsebggAA==" saltValue="zNI35AEN9lRpo1nI4B/oIg==" spinCount="100000" sheet="1" objects="1" scenarios="1"/>
  <mergeCells count="37">
    <mergeCell ref="C20:D20"/>
    <mergeCell ref="E19:F19"/>
    <mergeCell ref="E20:F20"/>
    <mergeCell ref="C21:D21"/>
    <mergeCell ref="E21:F21"/>
    <mergeCell ref="A1:C1"/>
    <mergeCell ref="A2:F2"/>
    <mergeCell ref="A3:E3"/>
    <mergeCell ref="C16:D16"/>
    <mergeCell ref="A19:B19"/>
    <mergeCell ref="C19:D19"/>
    <mergeCell ref="C24:D24"/>
    <mergeCell ref="E24:F24"/>
    <mergeCell ref="A25:A26"/>
    <mergeCell ref="C25:D25"/>
    <mergeCell ref="E25:F25"/>
    <mergeCell ref="C26:D26"/>
    <mergeCell ref="E26:F26"/>
    <mergeCell ref="A21:A24"/>
    <mergeCell ref="C22:D22"/>
    <mergeCell ref="E22:F22"/>
    <mergeCell ref="C23:D23"/>
    <mergeCell ref="E23:F23"/>
    <mergeCell ref="E31:F31"/>
    <mergeCell ref="A32:B32"/>
    <mergeCell ref="C32:D32"/>
    <mergeCell ref="E32:F32"/>
    <mergeCell ref="A27:A31"/>
    <mergeCell ref="C27:D27"/>
    <mergeCell ref="E27:F27"/>
    <mergeCell ref="C28:D28"/>
    <mergeCell ref="E28:F28"/>
    <mergeCell ref="C29:D29"/>
    <mergeCell ref="E29:F29"/>
    <mergeCell ref="C30:D30"/>
    <mergeCell ref="E30:F30"/>
    <mergeCell ref="C31:D31"/>
  </mergeCells>
  <phoneticPr fontId="1"/>
  <conditionalFormatting sqref="B15">
    <cfRule type="cellIs" dxfId="19" priority="2" operator="equal">
      <formula>"申請不可  "</formula>
    </cfRule>
  </conditionalFormatting>
  <conditionalFormatting sqref="B8:F8">
    <cfRule type="cellIs" dxfId="18" priority="4" operator="equal">
      <formula>"申請不可  "</formula>
    </cfRule>
  </conditionalFormatting>
  <conditionalFormatting sqref="C30:D30">
    <cfRule type="cellIs" dxfId="17" priority="1" operator="greaterThan">
      <formula>450001</formula>
    </cfRule>
  </conditionalFormatting>
  <dataValidations xWindow="245" yWindow="533" count="8">
    <dataValidation allowBlank="1" showInputMessage="1" showErrorMessage="1" prompt="入力不要_x000a_(自動計算されます)" sqref="B15 E12" xr:uid="{00000000-0002-0000-0300-000000000000}"/>
    <dataValidation allowBlank="1" showInputMessage="1" showErrorMessage="1" prompt="入力不要(自動計算されます)_x000a__x000a_＊出展料が０円の場合、助成対象とならないため、費用計算されません" sqref="B8:F8" xr:uid="{00000000-0002-0000-0300-000001000000}"/>
    <dataValidation allowBlank="1" showInputMessage="1" showErrorMessage="1" prompt="出展料が0円の場合、資材費は計上できません" sqref="B6:F6" xr:uid="{00000000-0002-0000-0300-000002000000}"/>
    <dataValidation allowBlank="1" showInputMessage="1" showErrorMessage="1" prompt="出展料が0円の場合、輸送費は計上できません" sqref="B7:F7" xr:uid="{00000000-0002-0000-0300-000003000000}"/>
    <dataValidation allowBlank="1" showInputMessage="1" showErrorMessage="1" prompt="出展料が0円かつEC初期登録料の申請がない場合、自社サイト制作費は計上できません" sqref="B14" xr:uid="{00000000-0002-0000-0300-000004000000}"/>
    <dataValidation allowBlank="1" showInputMessage="1" showErrorMessage="1" prompt="申請には、リアル展示会での印刷物の使用実績が必要です" sqref="B11" xr:uid="{4B20EB3B-F6BF-4502-8D2B-8127C996039A}"/>
    <dataValidation allowBlank="1" showInputMessage="1" showErrorMessage="1" prompt="対象は、助成対象の展示会出展をPRする場合又は出展する展示会のパンフレットです" sqref="B13" xr:uid="{C78FF118-A74F-4AF3-99CF-EDF55DC02CA6}"/>
    <dataValidation allowBlank="1" showInputMessage="1" showErrorMessage="1" prompt="申請には、リアル展示会又はオンライン展示会での動画の使用実績が必要です" sqref="B12" xr:uid="{4C0C3DFD-EF19-4571-BB69-4F4826FDF22D}"/>
  </dataValidations>
  <pageMargins left="0.70866141732283461" right="0.70866141732283461" top="0.55118110236220474" bottom="0.55118110236220474" header="0.31496062992125984" footer="0.31496062992125984"/>
  <pageSetup paperSize="9" orientation="portrait" r:id="rId1"/>
  <ignoredErrors>
    <ignoredError sqref="E27" 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E2BC1-5E77-4048-A8BD-19CD57C2A4C8}">
  <dimension ref="A1:I55"/>
  <sheetViews>
    <sheetView view="pageBreakPreview" zoomScale="71" zoomScaleNormal="70" zoomScaleSheetLayoutView="71" workbookViewId="0">
      <selection activeCell="E12" sqref="E12"/>
    </sheetView>
  </sheetViews>
  <sheetFormatPr defaultRowHeight="18.75"/>
  <cols>
    <col min="1" max="1" width="12.5" customWidth="1"/>
    <col min="2" max="2" width="12.625" style="3" customWidth="1"/>
    <col min="3" max="3" width="11.375" customWidth="1"/>
    <col min="4" max="4" width="12.125" customWidth="1"/>
    <col min="5" max="5" width="12.75" customWidth="1"/>
    <col min="6" max="6" width="12.375" customWidth="1"/>
  </cols>
  <sheetData>
    <row r="1" spans="1:9">
      <c r="A1" s="457"/>
      <c r="B1" s="457"/>
      <c r="C1" s="457"/>
      <c r="D1" s="36"/>
      <c r="E1" s="36"/>
      <c r="F1" s="36"/>
    </row>
    <row r="2" spans="1:9" ht="20.25" customHeight="1">
      <c r="A2" s="458" t="s">
        <v>196</v>
      </c>
      <c r="B2" s="458"/>
      <c r="C2" s="458"/>
      <c r="D2" s="458"/>
      <c r="E2" s="458"/>
      <c r="F2" s="458"/>
    </row>
    <row r="3" spans="1:9" ht="19.5" customHeight="1">
      <c r="A3" s="459" t="s">
        <v>128</v>
      </c>
      <c r="B3" s="459"/>
      <c r="C3" s="459"/>
      <c r="D3" s="459"/>
      <c r="E3" s="459"/>
      <c r="F3" s="37" t="s">
        <v>72</v>
      </c>
    </row>
    <row r="4" spans="1:9" ht="15" customHeight="1">
      <c r="A4" s="38"/>
      <c r="B4" s="39" t="s">
        <v>197</v>
      </c>
      <c r="C4" s="39" t="s">
        <v>198</v>
      </c>
      <c r="D4" s="40" t="s">
        <v>199</v>
      </c>
      <c r="E4" s="41" t="s">
        <v>200</v>
      </c>
      <c r="F4" s="42" t="s">
        <v>201</v>
      </c>
    </row>
    <row r="5" spans="1:9" ht="21.75" customHeight="1">
      <c r="A5" s="56" t="s">
        <v>114</v>
      </c>
      <c r="B5" s="57"/>
      <c r="C5" s="58"/>
      <c r="D5" s="19"/>
      <c r="E5" s="25"/>
      <c r="F5" s="20"/>
      <c r="I5" s="11"/>
    </row>
    <row r="6" spans="1:9" ht="21.75" customHeight="1">
      <c r="A6" s="43" t="s">
        <v>73</v>
      </c>
      <c r="B6" s="59"/>
      <c r="C6" s="60"/>
      <c r="D6" s="60"/>
      <c r="E6" s="21"/>
      <c r="F6" s="22"/>
    </row>
    <row r="7" spans="1:9" ht="21.75" customHeight="1">
      <c r="A7" s="44" t="s">
        <v>74</v>
      </c>
      <c r="B7" s="61"/>
      <c r="C7" s="61"/>
      <c r="D7" s="61"/>
      <c r="E7" s="26"/>
      <c r="F7" s="23"/>
    </row>
    <row r="8" spans="1:9" ht="21.75" customHeight="1">
      <c r="A8" s="45" t="s">
        <v>22</v>
      </c>
      <c r="B8" s="12" t="str">
        <f>IF(B5+B6+B7=0,"",IF(AND(B5=0,B6+B7&gt;0),"申請不可  ",SUM($B$5:$B$7)))</f>
        <v/>
      </c>
      <c r="C8" s="12" t="str">
        <f>IF(C5+C6+C7=0,"",IF(AND(C5=0,C6+C7&gt;0),"申請不可  ",SUM($B$5:$B$7)))</f>
        <v/>
      </c>
      <c r="D8" s="12" t="str">
        <f>IF(D5+D6+D7=0,"",IF(AND(D5=0,D6+D7&gt;0),"申請不可  ",SUM($B$5:$B$7)))</f>
        <v/>
      </c>
      <c r="E8" s="27" t="str">
        <f>IF(E5+E6+E7=0,"",IF(AND(E5=0,E6+E7&gt;0),"申請不可  ",SUM($B$5:$B$7)))</f>
        <v/>
      </c>
      <c r="F8" s="13" t="str">
        <f>IF(F5+F6+F7=0,"",IF(AND(F5=0,F6+F7&gt;0),"申請不可  ",SUM($B$5:$B$7)))</f>
        <v/>
      </c>
    </row>
    <row r="9" spans="1:9" ht="15" customHeight="1">
      <c r="A9" s="4"/>
      <c r="B9" s="5"/>
      <c r="C9" s="4"/>
      <c r="D9" s="36"/>
      <c r="E9" s="36"/>
      <c r="F9" s="36"/>
    </row>
    <row r="10" spans="1:9" ht="15" customHeight="1">
      <c r="B10"/>
    </row>
    <row r="11" spans="1:9" ht="37.5" customHeight="1">
      <c r="A11" s="460" t="s">
        <v>202</v>
      </c>
      <c r="B11" s="460"/>
      <c r="C11" s="460"/>
      <c r="D11" s="460"/>
      <c r="E11" s="460"/>
    </row>
    <row r="12" spans="1:9" ht="21.75" customHeight="1">
      <c r="B12"/>
    </row>
    <row r="13" spans="1:9" ht="21.75" customHeight="1">
      <c r="B13"/>
    </row>
    <row r="14" spans="1:9" ht="22.5" customHeight="1">
      <c r="B14"/>
    </row>
    <row r="15" spans="1:9" ht="21.75" customHeight="1">
      <c r="B15"/>
    </row>
    <row r="16" spans="1:9" ht="15" customHeight="1">
      <c r="B16"/>
    </row>
    <row r="17" spans="2:2" ht="15" customHeight="1">
      <c r="B17"/>
    </row>
    <row r="18" spans="2:2" ht="19.5" customHeight="1">
      <c r="B18"/>
    </row>
    <row r="19" spans="2:2" ht="19.5" customHeight="1">
      <c r="B19"/>
    </row>
    <row r="20" spans="2:2" ht="15.75" customHeight="1">
      <c r="B20"/>
    </row>
    <row r="21" spans="2:2" ht="24" customHeight="1">
      <c r="B21"/>
    </row>
    <row r="22" spans="2:2" ht="24" customHeight="1">
      <c r="B22"/>
    </row>
    <row r="23" spans="2:2" ht="24" customHeight="1">
      <c r="B23"/>
    </row>
    <row r="24" spans="2:2" ht="24" customHeight="1">
      <c r="B24"/>
    </row>
    <row r="25" spans="2:2" ht="24" customHeight="1">
      <c r="B25"/>
    </row>
    <row r="26" spans="2:2" ht="24" customHeight="1">
      <c r="B26"/>
    </row>
    <row r="27" spans="2:2" ht="24" customHeight="1">
      <c r="B27"/>
    </row>
    <row r="28" spans="2:2" ht="24" customHeight="1">
      <c r="B28"/>
    </row>
    <row r="29" spans="2:2" ht="24" customHeight="1">
      <c r="B29"/>
    </row>
    <row r="30" spans="2:2" ht="24" customHeight="1">
      <c r="B30"/>
    </row>
    <row r="31" spans="2:2" ht="24" customHeight="1">
      <c r="B31"/>
    </row>
    <row r="32" spans="2:2" ht="36.950000000000003" customHeight="1">
      <c r="B32"/>
    </row>
    <row r="33" spans="1:6" ht="15" customHeight="1">
      <c r="A33" s="62"/>
      <c r="B33" s="63"/>
      <c r="C33" s="62"/>
    </row>
    <row r="34" spans="1:6" ht="15" customHeight="1">
      <c r="A34" s="62"/>
      <c r="B34" s="63"/>
      <c r="C34" s="62"/>
    </row>
    <row r="35" spans="1:6" ht="15" customHeight="1"/>
    <row r="36" spans="1:6" ht="15" customHeight="1"/>
    <row r="37" spans="1:6" s="7" customFormat="1" ht="15" customHeight="1"/>
    <row r="38" spans="1:6" ht="15" customHeight="1"/>
    <row r="39" spans="1:6" ht="15" customHeight="1"/>
    <row r="40" spans="1:6" ht="15" customHeight="1"/>
    <row r="41" spans="1:6" ht="15" customHeight="1"/>
    <row r="42" spans="1:6" ht="15" customHeight="1">
      <c r="A42" s="9"/>
      <c r="B42" s="10"/>
      <c r="C42" s="6"/>
      <c r="D42" s="6"/>
      <c r="E42" s="6"/>
      <c r="F42" s="6"/>
    </row>
    <row r="43" spans="1:6" ht="15" customHeight="1">
      <c r="A43" s="8"/>
      <c r="B43" s="9"/>
      <c r="C43" s="8"/>
      <c r="D43" s="8"/>
      <c r="E43" s="8"/>
      <c r="F43" s="8"/>
    </row>
    <row r="44" spans="1:6" ht="15" customHeight="1">
      <c r="F44" s="8"/>
    </row>
    <row r="45" spans="1:6" ht="15" customHeight="1">
      <c r="F45" s="8"/>
    </row>
    <row r="46" spans="1:6" ht="15" customHeight="1">
      <c r="F46" s="8"/>
    </row>
    <row r="47" spans="1:6" ht="15" customHeight="1">
      <c r="F47" s="8"/>
    </row>
    <row r="48" spans="1:6" ht="15" customHeight="1">
      <c r="F48" s="8"/>
    </row>
    <row r="49" spans="6:6" ht="15" customHeight="1">
      <c r="F49" s="8"/>
    </row>
    <row r="50" spans="6:6" ht="15" customHeight="1">
      <c r="F50" s="8"/>
    </row>
    <row r="51" spans="6:6" ht="15" customHeight="1">
      <c r="F51" s="8"/>
    </row>
    <row r="52" spans="6:6" ht="15" customHeight="1"/>
    <row r="53" spans="6:6" ht="15" customHeight="1"/>
    <row r="54" spans="6:6" ht="15" customHeight="1"/>
    <row r="55" spans="6:6" ht="15" customHeight="1"/>
  </sheetData>
  <sheetProtection algorithmName="SHA-512" hashValue="OCvEG7Am5UVA4kt7t2e85iaNvCNLo+APddsc1FdElipXTkK29J5NHk5Mr+KRMZ1BsO391jFS2DvDUf355PzTMg==" saltValue="GDsuyOJxWEzatItObkwHLQ==" spinCount="100000" sheet="1" objects="1" scenarios="1"/>
  <mergeCells count="4">
    <mergeCell ref="A1:C1"/>
    <mergeCell ref="A2:F2"/>
    <mergeCell ref="A3:E3"/>
    <mergeCell ref="A11:E11"/>
  </mergeCells>
  <phoneticPr fontId="1"/>
  <conditionalFormatting sqref="B8:F8">
    <cfRule type="cellIs" dxfId="16" priority="1" operator="equal">
      <formula>"申請不可  "</formula>
    </cfRule>
  </conditionalFormatting>
  <dataValidations count="3">
    <dataValidation allowBlank="1" showInputMessage="1" showErrorMessage="1" prompt="入力不要(自動計算されます)_x000a__x000a_＊出展料が０円の場合、助成対象とならないため、費用計算されません" sqref="B8:F8" xr:uid="{444B26FE-2D75-4255-9F75-F9283321B782}"/>
    <dataValidation allowBlank="1" showInputMessage="1" showErrorMessage="1" prompt="出展料が0円の場合、資材費は計上できません" sqref="B6:F6" xr:uid="{AD4D6F88-6F49-42CA-BE26-48DD243A1158}"/>
    <dataValidation allowBlank="1" showInputMessage="1" showErrorMessage="1" prompt="出展料が0円の場合、輸送費は計上できません" sqref="E7:F7" xr:uid="{0666074A-3EB9-4DCB-91D1-E019F4E260BC}"/>
  </dataValidations>
  <pageMargins left="0.70866141732283461" right="0.70866141732283461" top="0.55118110236220474" bottom="0.55118110236220474"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G49"/>
  <sheetViews>
    <sheetView view="pageBreakPreview" topLeftCell="C1" zoomScaleNormal="70" zoomScaleSheetLayoutView="100" workbookViewId="0">
      <selection activeCell="K1" sqref="K1"/>
    </sheetView>
  </sheetViews>
  <sheetFormatPr defaultColWidth="9" defaultRowHeight="18"/>
  <cols>
    <col min="1" max="1" width="3.5" style="101" customWidth="1"/>
    <col min="2" max="2" width="3.125" style="189" customWidth="1"/>
    <col min="3" max="3" width="14.125" style="213" customWidth="1"/>
    <col min="4" max="4" width="9.625" style="213" customWidth="1"/>
    <col min="5" max="5" width="3" style="213" customWidth="1"/>
    <col min="6" max="7" width="10.875" style="191" customWidth="1"/>
    <col min="8" max="8" width="10.375" style="191" customWidth="1"/>
    <col min="9" max="9" width="3.875" style="191" customWidth="1"/>
    <col min="10" max="10" width="10.875" style="191" customWidth="1"/>
    <col min="11" max="11" width="5.25" style="79" customWidth="1"/>
    <col min="12" max="12" width="4.75" style="79" customWidth="1"/>
    <col min="13" max="25" width="9" style="79"/>
    <col min="26" max="26" width="9" style="79" customWidth="1"/>
    <col min="27" max="28" width="9" style="79" hidden="1" customWidth="1"/>
    <col min="29" max="29" width="13.75" style="79" hidden="1" customWidth="1"/>
    <col min="30" max="30" width="12.625" style="79" hidden="1" customWidth="1"/>
    <col min="31" max="33" width="9" style="79" hidden="1" customWidth="1"/>
    <col min="34" max="34" width="9" style="79" customWidth="1"/>
    <col min="35" max="16384" width="9" style="79"/>
  </cols>
  <sheetData>
    <row r="1" spans="1:32" ht="15.75" customHeight="1">
      <c r="A1" s="259" t="s">
        <v>134</v>
      </c>
      <c r="B1" s="259"/>
      <c r="C1" s="259"/>
      <c r="D1" s="259"/>
      <c r="E1" s="259"/>
      <c r="F1" s="259"/>
      <c r="G1" s="259"/>
      <c r="H1" s="259"/>
      <c r="I1" s="259"/>
      <c r="J1" s="259"/>
    </row>
    <row r="2" spans="1:32" ht="23.1" customHeight="1">
      <c r="A2" s="465" t="s">
        <v>19</v>
      </c>
      <c r="B2" s="466"/>
      <c r="C2" s="467" t="s">
        <v>178</v>
      </c>
      <c r="D2" s="468"/>
      <c r="E2" s="468"/>
      <c r="F2" s="469"/>
      <c r="G2" s="185" t="s">
        <v>47</v>
      </c>
      <c r="H2" s="186">
        <v>45872</v>
      </c>
      <c r="I2" s="187" t="s">
        <v>20</v>
      </c>
      <c r="J2" s="188">
        <v>45874</v>
      </c>
    </row>
    <row r="3" spans="1:32" ht="24.6" customHeight="1">
      <c r="A3" s="470" t="s">
        <v>40</v>
      </c>
      <c r="B3" s="471"/>
      <c r="C3" s="472" t="s">
        <v>179</v>
      </c>
      <c r="D3" s="472"/>
      <c r="E3" s="472"/>
      <c r="F3" s="473"/>
      <c r="G3" s="474"/>
      <c r="H3" s="475"/>
      <c r="I3" s="475"/>
      <c r="J3" s="476"/>
    </row>
    <row r="4" spans="1:32" ht="9" customHeight="1">
      <c r="B4" s="101"/>
      <c r="C4" s="101"/>
      <c r="D4" s="189"/>
      <c r="E4" s="189"/>
      <c r="F4" s="190"/>
      <c r="G4" s="190"/>
      <c r="H4" s="190"/>
    </row>
    <row r="5" spans="1:32" s="196" customFormat="1" ht="13.5" customHeight="1">
      <c r="A5" s="461" t="s">
        <v>101</v>
      </c>
      <c r="B5" s="462"/>
      <c r="C5" s="192" t="s">
        <v>17</v>
      </c>
      <c r="D5" s="193" t="s">
        <v>6</v>
      </c>
      <c r="E5" s="194" t="s">
        <v>82</v>
      </c>
      <c r="F5" s="195" t="s">
        <v>125</v>
      </c>
      <c r="G5" s="192" t="s">
        <v>4</v>
      </c>
      <c r="H5" s="193" t="s">
        <v>5</v>
      </c>
      <c r="I5" s="463" t="s">
        <v>83</v>
      </c>
      <c r="J5" s="464"/>
      <c r="AA5" s="196" t="s">
        <v>101</v>
      </c>
      <c r="AD5" s="79"/>
      <c r="AE5" s="79"/>
    </row>
    <row r="6" spans="1:32" ht="14.45" customHeight="1">
      <c r="A6" s="481" t="s">
        <v>13</v>
      </c>
      <c r="B6" s="483">
        <v>1</v>
      </c>
      <c r="C6" s="485" t="s">
        <v>180</v>
      </c>
      <c r="D6" s="487" t="s">
        <v>78</v>
      </c>
      <c r="E6" s="489" t="s">
        <v>184</v>
      </c>
      <c r="F6" s="491">
        <f>IF(G6="","",G6+H6)</f>
        <v>660000</v>
      </c>
      <c r="G6" s="477">
        <v>600000</v>
      </c>
      <c r="H6" s="479">
        <v>60000</v>
      </c>
      <c r="I6" s="197" t="s">
        <v>1</v>
      </c>
      <c r="J6" s="198">
        <v>45748</v>
      </c>
      <c r="AA6" s="196" t="s">
        <v>13</v>
      </c>
      <c r="AB6" s="105" t="s">
        <v>78</v>
      </c>
      <c r="AC6" s="105" t="s">
        <v>79</v>
      </c>
      <c r="AD6" s="105" t="s">
        <v>80</v>
      </c>
    </row>
    <row r="7" spans="1:32" ht="14.45" customHeight="1">
      <c r="A7" s="481"/>
      <c r="B7" s="483"/>
      <c r="C7" s="485"/>
      <c r="D7" s="487"/>
      <c r="E7" s="489"/>
      <c r="F7" s="491"/>
      <c r="G7" s="477"/>
      <c r="H7" s="479"/>
      <c r="I7" s="197" t="s">
        <v>2</v>
      </c>
      <c r="J7" s="198">
        <v>45809</v>
      </c>
      <c r="AA7" s="196" t="s">
        <v>14</v>
      </c>
      <c r="AB7" s="105" t="s">
        <v>124</v>
      </c>
      <c r="AC7" s="105" t="s">
        <v>7</v>
      </c>
      <c r="AD7" s="105" t="s">
        <v>8</v>
      </c>
      <c r="AE7" s="105" t="s">
        <v>9</v>
      </c>
      <c r="AF7" s="105" t="s">
        <v>116</v>
      </c>
    </row>
    <row r="8" spans="1:32" ht="14.45" customHeight="1">
      <c r="A8" s="482"/>
      <c r="B8" s="484"/>
      <c r="C8" s="486"/>
      <c r="D8" s="488"/>
      <c r="E8" s="490"/>
      <c r="F8" s="492"/>
      <c r="G8" s="478"/>
      <c r="H8" s="480"/>
      <c r="I8" s="199" t="s">
        <v>3</v>
      </c>
      <c r="J8" s="200">
        <v>45868</v>
      </c>
      <c r="AA8" s="196" t="s">
        <v>140</v>
      </c>
      <c r="AB8" s="105" t="s">
        <v>149</v>
      </c>
      <c r="AC8" s="105" t="s">
        <v>150</v>
      </c>
      <c r="AD8" s="105"/>
      <c r="AE8" s="105"/>
      <c r="AF8" s="105"/>
    </row>
    <row r="9" spans="1:32" ht="14.45" customHeight="1">
      <c r="A9" s="495" t="s">
        <v>14</v>
      </c>
      <c r="B9" s="498">
        <v>1</v>
      </c>
      <c r="C9" s="501" t="s">
        <v>180</v>
      </c>
      <c r="D9" s="502" t="s">
        <v>124</v>
      </c>
      <c r="E9" s="503" t="s">
        <v>184</v>
      </c>
      <c r="F9" s="504">
        <f>IF(G9="","",G9+H9)</f>
        <v>110000</v>
      </c>
      <c r="G9" s="493">
        <v>100000</v>
      </c>
      <c r="H9" s="494">
        <v>10000</v>
      </c>
      <c r="I9" s="201" t="s">
        <v>0</v>
      </c>
      <c r="J9" s="202"/>
    </row>
    <row r="10" spans="1:32" ht="14.45" customHeight="1">
      <c r="A10" s="496"/>
      <c r="B10" s="499"/>
      <c r="C10" s="485"/>
      <c r="D10" s="487"/>
      <c r="E10" s="489"/>
      <c r="F10" s="491"/>
      <c r="G10" s="477"/>
      <c r="H10" s="479"/>
      <c r="I10" s="197" t="s">
        <v>1</v>
      </c>
      <c r="J10" s="198">
        <v>45839</v>
      </c>
    </row>
    <row r="11" spans="1:32" ht="14.45" customHeight="1">
      <c r="A11" s="496"/>
      <c r="B11" s="499"/>
      <c r="C11" s="485"/>
      <c r="D11" s="487"/>
      <c r="E11" s="489"/>
      <c r="F11" s="491"/>
      <c r="G11" s="477"/>
      <c r="H11" s="479"/>
      <c r="I11" s="197" t="s">
        <v>18</v>
      </c>
      <c r="J11" s="198">
        <v>45872</v>
      </c>
    </row>
    <row r="12" spans="1:32" ht="14.45" customHeight="1">
      <c r="A12" s="496"/>
      <c r="B12" s="499"/>
      <c r="C12" s="485"/>
      <c r="D12" s="487"/>
      <c r="E12" s="489"/>
      <c r="F12" s="491"/>
      <c r="G12" s="477"/>
      <c r="H12" s="479"/>
      <c r="I12" s="197" t="s">
        <v>2</v>
      </c>
      <c r="J12" s="198">
        <v>45874</v>
      </c>
    </row>
    <row r="13" spans="1:32" ht="14.45" customHeight="1">
      <c r="A13" s="497"/>
      <c r="B13" s="500"/>
      <c r="C13" s="486"/>
      <c r="D13" s="488"/>
      <c r="E13" s="490"/>
      <c r="F13" s="492"/>
      <c r="G13" s="478"/>
      <c r="H13" s="480"/>
      <c r="I13" s="199" t="s">
        <v>3</v>
      </c>
      <c r="J13" s="200">
        <v>45901</v>
      </c>
    </row>
    <row r="14" spans="1:32" ht="14.45" customHeight="1">
      <c r="A14" s="495" t="s">
        <v>14</v>
      </c>
      <c r="B14" s="498">
        <v>2</v>
      </c>
      <c r="C14" s="501" t="s">
        <v>181</v>
      </c>
      <c r="D14" s="502" t="s">
        <v>9</v>
      </c>
      <c r="E14" s="503" t="s">
        <v>184</v>
      </c>
      <c r="F14" s="504">
        <f>IF(G14="","",G14+H14)</f>
        <v>55000</v>
      </c>
      <c r="G14" s="493">
        <v>50000</v>
      </c>
      <c r="H14" s="494">
        <v>5000</v>
      </c>
      <c r="I14" s="201" t="s">
        <v>0</v>
      </c>
      <c r="J14" s="203"/>
    </row>
    <row r="15" spans="1:32" ht="14.45" customHeight="1">
      <c r="A15" s="496"/>
      <c r="B15" s="499"/>
      <c r="C15" s="485"/>
      <c r="D15" s="487"/>
      <c r="E15" s="489"/>
      <c r="F15" s="491"/>
      <c r="G15" s="477"/>
      <c r="H15" s="479"/>
      <c r="I15" s="197" t="s">
        <v>1</v>
      </c>
      <c r="J15" s="198">
        <v>45839</v>
      </c>
      <c r="M15" s="196"/>
      <c r="N15" s="196"/>
      <c r="O15" s="196"/>
    </row>
    <row r="16" spans="1:32" ht="14.45" customHeight="1">
      <c r="A16" s="496"/>
      <c r="B16" s="499"/>
      <c r="C16" s="485"/>
      <c r="D16" s="487"/>
      <c r="E16" s="489"/>
      <c r="F16" s="491"/>
      <c r="G16" s="477"/>
      <c r="H16" s="479"/>
      <c r="I16" s="197" t="s">
        <v>18</v>
      </c>
      <c r="J16" s="198">
        <v>45872</v>
      </c>
      <c r="M16" s="196"/>
      <c r="N16" s="196"/>
      <c r="O16" s="196"/>
    </row>
    <row r="17" spans="1:10" ht="14.45" customHeight="1">
      <c r="A17" s="496"/>
      <c r="B17" s="499"/>
      <c r="C17" s="485"/>
      <c r="D17" s="487"/>
      <c r="E17" s="489"/>
      <c r="F17" s="491"/>
      <c r="G17" s="477"/>
      <c r="H17" s="479"/>
      <c r="I17" s="197" t="s">
        <v>2</v>
      </c>
      <c r="J17" s="198">
        <v>45874</v>
      </c>
    </row>
    <row r="18" spans="1:10" ht="14.45" customHeight="1">
      <c r="A18" s="497"/>
      <c r="B18" s="500"/>
      <c r="C18" s="486"/>
      <c r="D18" s="488"/>
      <c r="E18" s="490"/>
      <c r="F18" s="492"/>
      <c r="G18" s="478"/>
      <c r="H18" s="480"/>
      <c r="I18" s="199" t="s">
        <v>3</v>
      </c>
      <c r="J18" s="200">
        <v>45901</v>
      </c>
    </row>
    <row r="19" spans="1:10" ht="14.45" customHeight="1">
      <c r="A19" s="495" t="s">
        <v>21</v>
      </c>
      <c r="B19" s="498">
        <v>1</v>
      </c>
      <c r="C19" s="501" t="s">
        <v>182</v>
      </c>
      <c r="D19" s="502" t="s">
        <v>149</v>
      </c>
      <c r="E19" s="503" t="s">
        <v>185</v>
      </c>
      <c r="F19" s="504">
        <f>IF(G19="","",G19+H19)</f>
        <v>16500</v>
      </c>
      <c r="G19" s="493">
        <v>15000</v>
      </c>
      <c r="H19" s="494">
        <v>1500</v>
      </c>
      <c r="I19" s="201" t="s">
        <v>0</v>
      </c>
      <c r="J19" s="202"/>
    </row>
    <row r="20" spans="1:10" ht="14.45" customHeight="1">
      <c r="A20" s="496"/>
      <c r="B20" s="499"/>
      <c r="C20" s="485"/>
      <c r="D20" s="487"/>
      <c r="E20" s="489"/>
      <c r="F20" s="491"/>
      <c r="G20" s="477"/>
      <c r="H20" s="479"/>
      <c r="I20" s="197" t="s">
        <v>1</v>
      </c>
      <c r="J20" s="204"/>
    </row>
    <row r="21" spans="1:10" ht="14.45" customHeight="1">
      <c r="A21" s="496"/>
      <c r="B21" s="499"/>
      <c r="C21" s="485"/>
      <c r="D21" s="487"/>
      <c r="E21" s="489"/>
      <c r="F21" s="491"/>
      <c r="G21" s="477"/>
      <c r="H21" s="479"/>
      <c r="I21" s="197" t="s">
        <v>18</v>
      </c>
      <c r="J21" s="198">
        <v>45872</v>
      </c>
    </row>
    <row r="22" spans="1:10" ht="14.45" customHeight="1">
      <c r="A22" s="496"/>
      <c r="B22" s="499"/>
      <c r="C22" s="485"/>
      <c r="D22" s="487"/>
      <c r="E22" s="489"/>
      <c r="F22" s="491"/>
      <c r="G22" s="477"/>
      <c r="H22" s="479"/>
      <c r="I22" s="197" t="s">
        <v>2</v>
      </c>
      <c r="J22" s="198">
        <v>45872</v>
      </c>
    </row>
    <row r="23" spans="1:10" ht="14.45" customHeight="1">
      <c r="A23" s="497"/>
      <c r="B23" s="500"/>
      <c r="C23" s="486"/>
      <c r="D23" s="488"/>
      <c r="E23" s="490"/>
      <c r="F23" s="492"/>
      <c r="G23" s="478"/>
      <c r="H23" s="480"/>
      <c r="I23" s="199" t="s">
        <v>3</v>
      </c>
      <c r="J23" s="200">
        <v>45901</v>
      </c>
    </row>
    <row r="24" spans="1:10" ht="14.45" customHeight="1">
      <c r="A24" s="495" t="s">
        <v>21</v>
      </c>
      <c r="B24" s="498">
        <v>2</v>
      </c>
      <c r="C24" s="501" t="s">
        <v>183</v>
      </c>
      <c r="D24" s="502" t="s">
        <v>150</v>
      </c>
      <c r="E24" s="503" t="s">
        <v>185</v>
      </c>
      <c r="F24" s="504">
        <f>IF(G24="","",G24+H24)</f>
        <v>16500</v>
      </c>
      <c r="G24" s="493">
        <v>15000</v>
      </c>
      <c r="H24" s="494">
        <v>1500</v>
      </c>
      <c r="I24" s="201" t="s">
        <v>0</v>
      </c>
      <c r="J24" s="203"/>
    </row>
    <row r="25" spans="1:10" ht="14.45" customHeight="1">
      <c r="A25" s="496"/>
      <c r="B25" s="499"/>
      <c r="C25" s="485"/>
      <c r="D25" s="487"/>
      <c r="E25" s="489"/>
      <c r="F25" s="491"/>
      <c r="G25" s="477"/>
      <c r="H25" s="479"/>
      <c r="I25" s="197" t="s">
        <v>1</v>
      </c>
      <c r="J25" s="198"/>
    </row>
    <row r="26" spans="1:10" ht="14.45" customHeight="1">
      <c r="A26" s="496"/>
      <c r="B26" s="499"/>
      <c r="C26" s="485"/>
      <c r="D26" s="487"/>
      <c r="E26" s="489"/>
      <c r="F26" s="491"/>
      <c r="G26" s="477"/>
      <c r="H26" s="479"/>
      <c r="I26" s="197" t="s">
        <v>18</v>
      </c>
      <c r="J26" s="198">
        <v>45875</v>
      </c>
    </row>
    <row r="27" spans="1:10" ht="14.45" customHeight="1">
      <c r="A27" s="496"/>
      <c r="B27" s="499"/>
      <c r="C27" s="485"/>
      <c r="D27" s="487"/>
      <c r="E27" s="489"/>
      <c r="F27" s="491"/>
      <c r="G27" s="477"/>
      <c r="H27" s="479"/>
      <c r="I27" s="197" t="s">
        <v>2</v>
      </c>
      <c r="J27" s="198">
        <v>45875</v>
      </c>
    </row>
    <row r="28" spans="1:10" ht="14.45" customHeight="1">
      <c r="A28" s="497"/>
      <c r="B28" s="500"/>
      <c r="C28" s="486"/>
      <c r="D28" s="488"/>
      <c r="E28" s="490"/>
      <c r="F28" s="492"/>
      <c r="G28" s="478"/>
      <c r="H28" s="480"/>
      <c r="I28" s="199" t="s">
        <v>3</v>
      </c>
      <c r="J28" s="200">
        <v>45901</v>
      </c>
    </row>
    <row r="29" spans="1:10" ht="14.45" customHeight="1">
      <c r="A29" s="511"/>
      <c r="B29" s="514"/>
      <c r="C29" s="517"/>
      <c r="D29" s="520"/>
      <c r="E29" s="523"/>
      <c r="F29" s="504" t="str">
        <f>IF(G29="","",G29+H29)</f>
        <v/>
      </c>
      <c r="G29" s="505"/>
      <c r="H29" s="508"/>
      <c r="I29" s="201" t="s">
        <v>0</v>
      </c>
      <c r="J29" s="202"/>
    </row>
    <row r="30" spans="1:10" ht="14.45" customHeight="1">
      <c r="A30" s="512"/>
      <c r="B30" s="515"/>
      <c r="C30" s="518"/>
      <c r="D30" s="521"/>
      <c r="E30" s="524"/>
      <c r="F30" s="491"/>
      <c r="G30" s="506"/>
      <c r="H30" s="509"/>
      <c r="I30" s="197" t="s">
        <v>1</v>
      </c>
      <c r="J30" s="204"/>
    </row>
    <row r="31" spans="1:10" ht="14.45" customHeight="1">
      <c r="A31" s="512"/>
      <c r="B31" s="515"/>
      <c r="C31" s="518"/>
      <c r="D31" s="521"/>
      <c r="E31" s="524"/>
      <c r="F31" s="491"/>
      <c r="G31" s="506"/>
      <c r="H31" s="509"/>
      <c r="I31" s="197" t="s">
        <v>18</v>
      </c>
      <c r="J31" s="204"/>
    </row>
    <row r="32" spans="1:10" ht="14.45" customHeight="1">
      <c r="A32" s="512"/>
      <c r="B32" s="515"/>
      <c r="C32" s="518"/>
      <c r="D32" s="521"/>
      <c r="E32" s="524"/>
      <c r="F32" s="491"/>
      <c r="G32" s="506"/>
      <c r="H32" s="509"/>
      <c r="I32" s="197" t="s">
        <v>2</v>
      </c>
      <c r="J32" s="204"/>
    </row>
    <row r="33" spans="1:10" ht="14.45" customHeight="1">
      <c r="A33" s="513"/>
      <c r="B33" s="516"/>
      <c r="C33" s="519"/>
      <c r="D33" s="522"/>
      <c r="E33" s="525"/>
      <c r="F33" s="492"/>
      <c r="G33" s="507"/>
      <c r="H33" s="510"/>
      <c r="I33" s="199" t="s">
        <v>3</v>
      </c>
      <c r="J33" s="205"/>
    </row>
    <row r="34" spans="1:10" ht="14.45" customHeight="1">
      <c r="A34" s="511"/>
      <c r="B34" s="514"/>
      <c r="C34" s="517"/>
      <c r="D34" s="520"/>
      <c r="E34" s="523"/>
      <c r="F34" s="504" t="str">
        <f>IF(G34="","",G34+H34)</f>
        <v/>
      </c>
      <c r="G34" s="505"/>
      <c r="H34" s="508"/>
      <c r="I34" s="201" t="s">
        <v>0</v>
      </c>
      <c r="J34" s="202"/>
    </row>
    <row r="35" spans="1:10" ht="14.45" customHeight="1">
      <c r="A35" s="512"/>
      <c r="B35" s="515"/>
      <c r="C35" s="518"/>
      <c r="D35" s="521"/>
      <c r="E35" s="524"/>
      <c r="F35" s="491"/>
      <c r="G35" s="506"/>
      <c r="H35" s="509"/>
      <c r="I35" s="197" t="s">
        <v>1</v>
      </c>
      <c r="J35" s="204"/>
    </row>
    <row r="36" spans="1:10" ht="14.45" customHeight="1">
      <c r="A36" s="512"/>
      <c r="B36" s="515"/>
      <c r="C36" s="518"/>
      <c r="D36" s="521"/>
      <c r="E36" s="524"/>
      <c r="F36" s="491"/>
      <c r="G36" s="506"/>
      <c r="H36" s="509"/>
      <c r="I36" s="197" t="s">
        <v>18</v>
      </c>
      <c r="J36" s="204"/>
    </row>
    <row r="37" spans="1:10" ht="14.45" customHeight="1">
      <c r="A37" s="512"/>
      <c r="B37" s="515"/>
      <c r="C37" s="518"/>
      <c r="D37" s="521"/>
      <c r="E37" s="524"/>
      <c r="F37" s="491"/>
      <c r="G37" s="506"/>
      <c r="H37" s="509"/>
      <c r="I37" s="197" t="s">
        <v>2</v>
      </c>
      <c r="J37" s="204"/>
    </row>
    <row r="38" spans="1:10" ht="14.45" customHeight="1" thickBot="1">
      <c r="A38" s="513"/>
      <c r="B38" s="516"/>
      <c r="C38" s="519"/>
      <c r="D38" s="522"/>
      <c r="E38" s="525"/>
      <c r="F38" s="492"/>
      <c r="G38" s="526"/>
      <c r="H38" s="510"/>
      <c r="I38" s="199" t="s">
        <v>3</v>
      </c>
      <c r="J38" s="205"/>
    </row>
    <row r="39" spans="1:10" ht="14.25" customHeight="1" thickBot="1">
      <c r="B39" s="206"/>
      <c r="C39" s="206"/>
      <c r="D39" s="207"/>
      <c r="E39" s="207"/>
      <c r="F39" s="24">
        <f>IF(F6="","",SUM(F6:F38))</f>
        <v>858000</v>
      </c>
      <c r="G39" s="24">
        <f>IF(G6="","",SUM(G6:G38))</f>
        <v>780000</v>
      </c>
      <c r="H39" s="208"/>
      <c r="I39" s="209"/>
    </row>
    <row r="40" spans="1:10" ht="15.75" customHeight="1">
      <c r="B40" s="206"/>
      <c r="C40" s="206"/>
      <c r="D40" s="207"/>
      <c r="E40" s="207"/>
      <c r="F40" s="210"/>
      <c r="G40" s="210"/>
      <c r="H40" s="210"/>
      <c r="I40" s="211" t="s">
        <v>13</v>
      </c>
      <c r="J40" s="15">
        <f>SUMIF($A$6:$A$38,I40,$G$6:$G$38)</f>
        <v>600000</v>
      </c>
    </row>
    <row r="41" spans="1:10" ht="14.25" customHeight="1">
      <c r="B41" s="206"/>
      <c r="C41" s="206"/>
      <c r="D41" s="207"/>
      <c r="E41" s="207"/>
      <c r="F41" s="210"/>
      <c r="G41" s="210"/>
      <c r="H41" s="210"/>
      <c r="I41" s="212" t="s">
        <v>14</v>
      </c>
      <c r="J41" s="16">
        <f>SUMIF($A$6:$A$38,I41,$G$6:$G$38)</f>
        <v>150000</v>
      </c>
    </row>
    <row r="42" spans="1:10" ht="14.25" customHeight="1" thickBot="1">
      <c r="I42" s="214" t="s">
        <v>21</v>
      </c>
      <c r="J42" s="17">
        <f>SUMIF($A$6:$A$38,I42,$G$6:$G$38)</f>
        <v>30000</v>
      </c>
    </row>
    <row r="43" spans="1:10" ht="18.75" thickBot="1">
      <c r="F43" s="213"/>
      <c r="I43" s="215" t="s">
        <v>22</v>
      </c>
      <c r="J43" s="18">
        <f>IF(AND(J40="",J41="",J42=""),"",SUM(J40:J42))</f>
        <v>780000</v>
      </c>
    </row>
    <row r="44" spans="1:10">
      <c r="F44" s="213"/>
    </row>
    <row r="45" spans="1:10">
      <c r="F45" s="213"/>
    </row>
    <row r="46" spans="1:10">
      <c r="F46" s="213"/>
    </row>
    <row r="47" spans="1:10">
      <c r="F47" s="213"/>
    </row>
    <row r="48" spans="1:10">
      <c r="F48" s="213"/>
    </row>
    <row r="49" spans="6:6">
      <c r="F49" s="213"/>
    </row>
  </sheetData>
  <sheetProtection algorithmName="SHA-512" hashValue="w0B33O/vSDCIr4rHta1gb5/82qYU+3cBtpSi+mQ/gKWHT33wMbbr5/+SSKeTnpeBOtDJMTQDKf30D9gWJJqeog==" saltValue="duH00FJ065w1uInhNvmqkQ==" spinCount="100000" sheet="1" objects="1" scenarios="1"/>
  <mergeCells count="64">
    <mergeCell ref="G29:G33"/>
    <mergeCell ref="H29:H33"/>
    <mergeCell ref="A34:A38"/>
    <mergeCell ref="B34:B38"/>
    <mergeCell ref="C34:C38"/>
    <mergeCell ref="D34:D38"/>
    <mergeCell ref="E34:E38"/>
    <mergeCell ref="F34:F38"/>
    <mergeCell ref="G34:G38"/>
    <mergeCell ref="H34:H38"/>
    <mergeCell ref="A29:A33"/>
    <mergeCell ref="B29:B33"/>
    <mergeCell ref="C29:C33"/>
    <mergeCell ref="D29:D33"/>
    <mergeCell ref="E29:E33"/>
    <mergeCell ref="F29:F33"/>
    <mergeCell ref="G19:G23"/>
    <mergeCell ref="H19:H23"/>
    <mergeCell ref="A24:A28"/>
    <mergeCell ref="B24:B28"/>
    <mergeCell ref="C24:C28"/>
    <mergeCell ref="D24:D28"/>
    <mergeCell ref="E24:E28"/>
    <mergeCell ref="F24:F28"/>
    <mergeCell ref="G24:G28"/>
    <mergeCell ref="H24:H28"/>
    <mergeCell ref="A19:A23"/>
    <mergeCell ref="B19:B23"/>
    <mergeCell ref="C19:C23"/>
    <mergeCell ref="D19:D23"/>
    <mergeCell ref="E19:E23"/>
    <mergeCell ref="F19:F23"/>
    <mergeCell ref="G9:G13"/>
    <mergeCell ref="H9:H13"/>
    <mergeCell ref="A14:A18"/>
    <mergeCell ref="B14:B18"/>
    <mergeCell ref="C14:C18"/>
    <mergeCell ref="D14:D18"/>
    <mergeCell ref="E14:E18"/>
    <mergeCell ref="F14:F18"/>
    <mergeCell ref="G14:G18"/>
    <mergeCell ref="H14:H18"/>
    <mergeCell ref="A9:A13"/>
    <mergeCell ref="B9:B13"/>
    <mergeCell ref="C9:C13"/>
    <mergeCell ref="D9:D13"/>
    <mergeCell ref="E9:E13"/>
    <mergeCell ref="F9:F13"/>
    <mergeCell ref="G6:G8"/>
    <mergeCell ref="H6:H8"/>
    <mergeCell ref="A6:A8"/>
    <mergeCell ref="B6:B8"/>
    <mergeCell ref="C6:C8"/>
    <mergeCell ref="D6:D8"/>
    <mergeCell ref="E6:E8"/>
    <mergeCell ref="F6:F8"/>
    <mergeCell ref="A5:B5"/>
    <mergeCell ref="I5:J5"/>
    <mergeCell ref="A1:J1"/>
    <mergeCell ref="A2:B2"/>
    <mergeCell ref="C2:F2"/>
    <mergeCell ref="A3:B3"/>
    <mergeCell ref="C3:F3"/>
    <mergeCell ref="G3:J3"/>
  </mergeCells>
  <phoneticPr fontId="1"/>
  <conditionalFormatting sqref="E6:E38">
    <cfRule type="cellIs" dxfId="15" priority="1" operator="equal">
      <formula>"現"</formula>
    </cfRule>
  </conditionalFormatting>
  <conditionalFormatting sqref="E9">
    <cfRule type="cellIs" dxfId="14" priority="12" stopIfTrue="1" operator="equal">
      <formula>"振"</formula>
    </cfRule>
  </conditionalFormatting>
  <conditionalFormatting sqref="E14">
    <cfRule type="cellIs" dxfId="13" priority="10" stopIfTrue="1" operator="equal">
      <formula>"振"</formula>
    </cfRule>
  </conditionalFormatting>
  <conditionalFormatting sqref="E19">
    <cfRule type="cellIs" dxfId="12" priority="8" stopIfTrue="1" operator="equal">
      <formula>"振"</formula>
    </cfRule>
  </conditionalFormatting>
  <conditionalFormatting sqref="E24">
    <cfRule type="cellIs" dxfId="11" priority="6" stopIfTrue="1" operator="equal">
      <formula>"振"</formula>
    </cfRule>
  </conditionalFormatting>
  <conditionalFormatting sqref="E29">
    <cfRule type="cellIs" dxfId="10" priority="4" stopIfTrue="1" operator="equal">
      <formula>"振"</formula>
    </cfRule>
  </conditionalFormatting>
  <conditionalFormatting sqref="E34">
    <cfRule type="cellIs" dxfId="9" priority="2" stopIfTrue="1" operator="equal">
      <formula>"振"</formula>
    </cfRule>
  </conditionalFormatting>
  <dataValidations xWindow="565" yWindow="334" count="18">
    <dataValidation type="list" allowBlank="1" showInputMessage="1" showErrorMessage="1" sqref="D34:D38" xr:uid="{00000000-0002-0000-0400-000000000000}">
      <formula1>INDIRECT($A$34)</formula1>
    </dataValidation>
    <dataValidation type="list" allowBlank="1" showInputMessage="1" showErrorMessage="1" sqref="D29:D33" xr:uid="{00000000-0002-0000-0400-000001000000}">
      <formula1>INDIRECT($A$29)</formula1>
    </dataValidation>
    <dataValidation type="list" allowBlank="1" showInputMessage="1" showErrorMessage="1" sqref="D24:D28" xr:uid="{00000000-0002-0000-0400-000002000000}">
      <formula1>INDIRECT($A$24)</formula1>
    </dataValidation>
    <dataValidation type="list" allowBlank="1" showInputMessage="1" showErrorMessage="1" sqref="D19:D23" xr:uid="{00000000-0002-0000-0400-000003000000}">
      <formula1>INDIRECT($A$19)</formula1>
    </dataValidation>
    <dataValidation type="list" allowBlank="1" showInputMessage="1" showErrorMessage="1" sqref="D14:D18" xr:uid="{00000000-0002-0000-0400-000004000000}">
      <formula1>INDIRECT($A$14)</formula1>
    </dataValidation>
    <dataValidation type="list" allowBlank="1" showInputMessage="1" showErrorMessage="1" prompt="経費費用名を選択してください" sqref="A9:A38" xr:uid="{00000000-0002-0000-0400-000005000000}">
      <formula1>費用名</formula1>
    </dataValidation>
    <dataValidation type="list" allowBlank="1" showInputMessage="1" showErrorMessage="1" sqref="D9:D13" xr:uid="{00000000-0002-0000-0400-000006000000}">
      <formula1>INDIRECT($A$9)</formula1>
    </dataValidation>
    <dataValidation type="list" allowBlank="1" showInputMessage="1" showErrorMessage="1" prompt="同じ費目を複数申請する場合、連番にしてください" sqref="B9:B38" xr:uid="{00000000-0002-0000-0400-000008000000}">
      <formula1>"1,2,3,4,5"</formula1>
    </dataValidation>
    <dataValidation type="list" allowBlank="1" showInputMessage="1" showErrorMessage="1" prompt="該当する内容をプルダウンで選択" sqref="D6:D8" xr:uid="{00000000-0002-0000-0400-000009000000}">
      <formula1>INDIRECT(A6)</formula1>
    </dataValidation>
    <dataValidation allowBlank="1" showInputMessage="1" showErrorMessage="1" prompt="西暦年/月/日　を半角で入力_x000a_例）_x000a_2025年4月1日_x000a_→2025/4/1" sqref="J2 H2" xr:uid="{00000000-0002-0000-0400-00000A000000}"/>
    <dataValidation allowBlank="1" showInputMessage="1" showErrorMessage="1" prompt="入力不要_x000a_(自動計算されます)" sqref="F6:F38" xr:uid="{00000000-0002-0000-0400-000010000000}"/>
    <dataValidation type="list" allowBlank="1" showInputMessage="1" showErrorMessage="1" prompt="支払手段を選んでください" sqref="E6:E38" xr:uid="{00000000-0002-0000-0400-000011000000}">
      <formula1>"振,現,クレ"</formula1>
    </dataValidation>
    <dataValidation allowBlank="1" showInputMessage="1" showErrorMessage="1" prompt="契約書の日付を記入_x000a__x000a_西暦年/月/日_x000a_例）2025年4月1日_x000a_→2025/4/1" sqref="J6 J10 J30 J15 J20 J25 J35" xr:uid="{207D1CDA-3C2A-437A-9D2A-0B7987A559C3}"/>
    <dataValidation allowBlank="1" showInputMessage="1" showErrorMessage="1" prompt="請求書の日付を記入_x000a__x000a_西暦年/月/日_x000a_例）2025年4月1日_x000a_→2025/4/1" sqref="J7 J12 J17 J22 J27 J32 J37" xr:uid="{86A4D7BC-9730-4CEA-8B78-A3ADE9BBA298}"/>
    <dataValidation allowBlank="1" showInputMessage="1" showErrorMessage="1" prompt="振込日を記入_x000a__x000a_西暦年/月/日_x000a_例）2025年4月1日_x000a_→2025/4/1" sqref="J8 J13 J33 J18 J23 J28 J38" xr:uid="{65423525-8AD4-443F-A551-DC94CBF52955}"/>
    <dataValidation allowBlank="1" showInputMessage="1" showErrorMessage="1" prompt="見積書の日付を記入_x000a__x000a_西暦年/月/日_x000a_例）2025年4月1日_x000a_→2025/4/1" sqref="J9 J29 J14 J19 J24 J34" xr:uid="{80CC057B-7E69-47AA-9A98-B9DBD5810FDD}"/>
    <dataValidation allowBlank="1" showInputMessage="1" showErrorMessage="1" prompt="納品日を記入_x000a__x000a_西暦年/月/日_x000a_例）2025年4月1日_x000a_→2025/4/1" sqref="J11 J31 J16 J21 J26 J36" xr:uid="{FB7AD74F-C1FF-43A7-849D-D90D3E888123}"/>
    <dataValidation showInputMessage="1" showErrorMessage="1" sqref="C2:F2" xr:uid="{943A7ED5-6AF8-4B10-962C-EAAB52052827}"/>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6"/>
  <sheetViews>
    <sheetView view="pageBreakPreview" zoomScale="110" zoomScaleNormal="70" zoomScaleSheetLayoutView="110" workbookViewId="0">
      <selection activeCell="L1" sqref="L1"/>
    </sheetView>
  </sheetViews>
  <sheetFormatPr defaultColWidth="9" defaultRowHeight="18"/>
  <cols>
    <col min="1" max="1" width="2.375" style="99" customWidth="1"/>
    <col min="2" max="2" width="4" style="196" customWidth="1"/>
    <col min="3" max="3" width="14.125" style="105" customWidth="1"/>
    <col min="4" max="4" width="9.625" style="105" customWidth="1"/>
    <col min="5" max="5" width="2.75" style="105" customWidth="1"/>
    <col min="6" max="6" width="11.125" style="79" customWidth="1"/>
    <col min="7" max="7" width="11" style="79" customWidth="1"/>
    <col min="8" max="8" width="10.75" style="79" customWidth="1"/>
    <col min="9" max="9" width="3.875" style="79" customWidth="1"/>
    <col min="10" max="10" width="10.875" style="79" customWidth="1"/>
    <col min="11" max="11" width="5.25" style="79" customWidth="1"/>
    <col min="12" max="12" width="4.75" style="79" customWidth="1"/>
    <col min="13" max="16384" width="9" style="79"/>
  </cols>
  <sheetData>
    <row r="1" spans="1:10" ht="22.5" customHeight="1">
      <c r="A1" s="557" t="s">
        <v>135</v>
      </c>
      <c r="B1" s="557"/>
      <c r="C1" s="557"/>
      <c r="D1" s="557"/>
      <c r="E1" s="557"/>
      <c r="F1" s="557"/>
      <c r="G1" s="557"/>
      <c r="H1" s="557"/>
      <c r="I1" s="191"/>
      <c r="J1" s="191"/>
    </row>
    <row r="2" spans="1:10" ht="27.6" customHeight="1">
      <c r="A2" s="550" t="s">
        <v>103</v>
      </c>
      <c r="B2" s="551"/>
      <c r="C2" s="552" t="s">
        <v>144</v>
      </c>
      <c r="D2" s="553"/>
      <c r="E2" s="553"/>
      <c r="F2" s="554"/>
      <c r="G2" s="216" t="s">
        <v>87</v>
      </c>
      <c r="H2" s="568">
        <v>45870</v>
      </c>
      <c r="I2" s="569"/>
      <c r="J2" s="570"/>
    </row>
    <row r="3" spans="1:10" ht="21" customHeight="1">
      <c r="A3" s="555" t="s">
        <v>104</v>
      </c>
      <c r="B3" s="556"/>
      <c r="C3" s="562" t="s">
        <v>186</v>
      </c>
      <c r="D3" s="563"/>
      <c r="E3" s="563"/>
      <c r="F3" s="564"/>
      <c r="G3" s="571" t="s">
        <v>89</v>
      </c>
      <c r="H3" s="573">
        <v>45930</v>
      </c>
      <c r="I3" s="574"/>
      <c r="J3" s="575"/>
    </row>
    <row r="4" spans="1:10" ht="25.5" customHeight="1">
      <c r="A4" s="560" t="s">
        <v>85</v>
      </c>
      <c r="B4" s="561"/>
      <c r="C4" s="565" t="s">
        <v>170</v>
      </c>
      <c r="D4" s="566"/>
      <c r="E4" s="566"/>
      <c r="F4" s="567"/>
      <c r="G4" s="572"/>
      <c r="H4" s="576"/>
      <c r="I4" s="577"/>
      <c r="J4" s="578"/>
    </row>
    <row r="5" spans="1:10" ht="16.5" customHeight="1">
      <c r="A5" s="101"/>
      <c r="B5" s="189"/>
      <c r="C5" s="213"/>
      <c r="D5" s="213"/>
      <c r="E5" s="213"/>
      <c r="F5" s="213"/>
      <c r="G5" s="191"/>
      <c r="H5" s="191"/>
      <c r="I5" s="191"/>
      <c r="J5" s="191"/>
    </row>
    <row r="6" spans="1:10">
      <c r="A6" s="558" t="s">
        <v>98</v>
      </c>
      <c r="B6" s="559"/>
      <c r="C6" s="217" t="s">
        <v>86</v>
      </c>
      <c r="D6" s="218" t="s">
        <v>6</v>
      </c>
      <c r="E6" s="219" t="s">
        <v>82</v>
      </c>
      <c r="F6" s="220" t="s">
        <v>147</v>
      </c>
      <c r="G6" s="217" t="s">
        <v>4</v>
      </c>
      <c r="H6" s="218" t="s">
        <v>5</v>
      </c>
      <c r="I6" s="579" t="s">
        <v>83</v>
      </c>
      <c r="J6" s="580"/>
    </row>
    <row r="7" spans="1:10">
      <c r="A7" s="532" t="s">
        <v>102</v>
      </c>
      <c r="B7" s="533"/>
      <c r="C7" s="538" t="s">
        <v>187</v>
      </c>
      <c r="D7" s="541" t="s">
        <v>105</v>
      </c>
      <c r="E7" s="544" t="s">
        <v>184</v>
      </c>
      <c r="F7" s="547">
        <f>IF(G7="","",G7+H7)</f>
        <v>88000</v>
      </c>
      <c r="G7" s="527">
        <v>80000</v>
      </c>
      <c r="H7" s="530">
        <v>8000</v>
      </c>
      <c r="I7" s="221" t="s">
        <v>0</v>
      </c>
      <c r="J7" s="222"/>
    </row>
    <row r="8" spans="1:10">
      <c r="A8" s="534"/>
      <c r="B8" s="535"/>
      <c r="C8" s="539"/>
      <c r="D8" s="542"/>
      <c r="E8" s="545"/>
      <c r="F8" s="548"/>
      <c r="G8" s="528"/>
      <c r="H8" s="530"/>
      <c r="I8" s="223" t="s">
        <v>1</v>
      </c>
      <c r="J8" s="198">
        <v>45870</v>
      </c>
    </row>
    <row r="9" spans="1:10">
      <c r="A9" s="534"/>
      <c r="B9" s="535"/>
      <c r="C9" s="539"/>
      <c r="D9" s="542"/>
      <c r="E9" s="545"/>
      <c r="F9" s="548"/>
      <c r="G9" s="528"/>
      <c r="H9" s="530"/>
      <c r="I9" s="223" t="s">
        <v>2</v>
      </c>
      <c r="J9" s="198">
        <v>45870</v>
      </c>
    </row>
    <row r="10" spans="1:10" ht="18.75" thickBot="1">
      <c r="A10" s="536"/>
      <c r="B10" s="537"/>
      <c r="C10" s="540"/>
      <c r="D10" s="543"/>
      <c r="E10" s="546"/>
      <c r="F10" s="549"/>
      <c r="G10" s="529"/>
      <c r="H10" s="531"/>
      <c r="I10" s="224" t="s">
        <v>3</v>
      </c>
      <c r="J10" s="200">
        <v>45959</v>
      </c>
    </row>
    <row r="11" spans="1:10" ht="18.75" thickBot="1">
      <c r="A11" s="101"/>
      <c r="B11" s="189"/>
      <c r="C11" s="213"/>
      <c r="D11" s="213"/>
      <c r="E11" s="213"/>
      <c r="F11" s="46">
        <f>IF(F7="","",SUM(F7:F10))</f>
        <v>88000</v>
      </c>
      <c r="G11" s="47">
        <f>IF(G7="","",SUM(G7:G10))</f>
        <v>80000</v>
      </c>
      <c r="H11" s="191"/>
      <c r="I11" s="209"/>
      <c r="J11" s="191"/>
    </row>
    <row r="12" spans="1:10">
      <c r="A12" s="101"/>
      <c r="B12" s="189"/>
      <c r="C12" s="213"/>
      <c r="D12" s="213"/>
      <c r="E12" s="213"/>
      <c r="F12" s="191"/>
      <c r="G12" s="191"/>
      <c r="H12" s="191"/>
      <c r="I12" s="225" t="s">
        <v>102</v>
      </c>
      <c r="J12" s="48">
        <f>G11</f>
        <v>80000</v>
      </c>
    </row>
    <row r="13" spans="1:10" ht="18.75" thickBot="1">
      <c r="A13" s="101"/>
      <c r="B13" s="189"/>
      <c r="C13" s="213"/>
      <c r="D13" s="213"/>
      <c r="E13" s="213"/>
      <c r="F13" s="191"/>
      <c r="G13" s="191"/>
      <c r="H13" s="191"/>
      <c r="I13" s="226" t="s">
        <v>22</v>
      </c>
      <c r="J13" s="49">
        <f>IF(J12="","",SUM(J12:J12))</f>
        <v>80000</v>
      </c>
    </row>
    <row r="14" spans="1:10">
      <c r="A14" s="101"/>
      <c r="B14" s="189"/>
      <c r="C14" s="213"/>
      <c r="D14" s="213"/>
      <c r="E14" s="213"/>
      <c r="F14" s="191"/>
      <c r="G14" s="191"/>
      <c r="H14" s="191"/>
      <c r="I14" s="191"/>
      <c r="J14" s="191"/>
    </row>
    <row r="15" spans="1:10">
      <c r="A15" s="101"/>
      <c r="B15" s="189"/>
      <c r="C15" s="213"/>
      <c r="D15" s="213"/>
      <c r="E15" s="213"/>
      <c r="F15" s="191"/>
      <c r="G15" s="191"/>
      <c r="H15" s="191"/>
      <c r="I15" s="191"/>
      <c r="J15" s="191"/>
    </row>
    <row r="16" spans="1:10">
      <c r="A16" s="101"/>
      <c r="B16" s="189"/>
      <c r="C16" s="213"/>
      <c r="D16" s="213"/>
      <c r="E16" s="213"/>
      <c r="F16" s="191"/>
      <c r="G16" s="191"/>
      <c r="H16" s="191"/>
      <c r="I16" s="191"/>
      <c r="J16" s="191"/>
    </row>
  </sheetData>
  <sheetProtection algorithmName="SHA-512" hashValue="IRQdAasSNm4AbQQY10MZGD5gdklh8TrA07B0sYlr0CwCcOm2BoG58lNw5DsKtuE+F/UgCI9FV0+IQBHFjbLFgQ==" saltValue="UGAS9bi4anF3QXFSy4ioSw==" spinCount="100000" sheet="1" objects="1" scenarios="1"/>
  <mergeCells count="19">
    <mergeCell ref="A2:B2"/>
    <mergeCell ref="C2:F2"/>
    <mergeCell ref="A3:B3"/>
    <mergeCell ref="A1:H1"/>
    <mergeCell ref="A6:B6"/>
    <mergeCell ref="A4:B4"/>
    <mergeCell ref="C3:F3"/>
    <mergeCell ref="C4:F4"/>
    <mergeCell ref="H2:J2"/>
    <mergeCell ref="G3:G4"/>
    <mergeCell ref="H3:J4"/>
    <mergeCell ref="I6:J6"/>
    <mergeCell ref="G7:G10"/>
    <mergeCell ref="H7:H10"/>
    <mergeCell ref="A7:B10"/>
    <mergeCell ref="C7:C10"/>
    <mergeCell ref="D7:D10"/>
    <mergeCell ref="E7:E10"/>
    <mergeCell ref="F7:F10"/>
  </mergeCells>
  <phoneticPr fontId="1"/>
  <dataValidations count="4">
    <dataValidation type="list" allowBlank="1" showInputMessage="1" showErrorMessage="1" sqref="E7:E10" xr:uid="{00000000-0002-0000-0500-000000000000}">
      <formula1>"振,現,クレ"</formula1>
    </dataValidation>
    <dataValidation allowBlank="1" showInputMessage="1" showErrorMessage="1" prompt="見積書の日付を記入_x000a__x000a_西暦年/月/日_x000a_例）2025年4月1日_x000a_→2025/4/1" sqref="J7" xr:uid="{00000000-0002-0000-0500-000001000000}"/>
    <dataValidation allowBlank="1" showInputMessage="1" showErrorMessage="1" prompt="振込日を記入_x000a__x000a_西暦年/月/日_x000a_例）2025年4月1日_x000a_→2025/4/1" sqref="J10" xr:uid="{00000000-0002-0000-0500-000004000000}"/>
    <dataValidation allowBlank="1" showInputMessage="1" showErrorMessage="1" prompt="西暦年/月/日　を半角で入力_x000a_例）_x000a_2025年4月1日_x000a_→2025/4/1" sqref="H2:J4" xr:uid="{00000000-0002-0000-0500-000005000000}"/>
  </dataValidation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D56"/>
  <sheetViews>
    <sheetView view="pageBreakPreview" zoomScaleNormal="70" zoomScaleSheetLayoutView="100" workbookViewId="0">
      <selection activeCell="K1" sqref="K1"/>
    </sheetView>
  </sheetViews>
  <sheetFormatPr defaultColWidth="9" defaultRowHeight="18"/>
  <cols>
    <col min="1" max="1" width="3.375" style="99" customWidth="1"/>
    <col min="2" max="2" width="2.875" style="196" customWidth="1"/>
    <col min="3" max="3" width="12.375" style="105" customWidth="1"/>
    <col min="4" max="4" width="10.5" style="105" customWidth="1"/>
    <col min="5" max="5" width="3.125" style="105" customWidth="1"/>
    <col min="6" max="6" width="11.625" style="79" customWidth="1"/>
    <col min="7" max="7" width="10" style="79" customWidth="1"/>
    <col min="8" max="8" width="10.875" style="79" customWidth="1"/>
    <col min="9" max="9" width="4.75" style="79" customWidth="1"/>
    <col min="10" max="10" width="10.875" style="79" customWidth="1"/>
    <col min="11" max="11" width="5.25" style="79" customWidth="1"/>
    <col min="12" max="12" width="4.75" style="79" customWidth="1"/>
    <col min="13" max="23" width="9" style="79"/>
    <col min="24" max="24" width="0" style="79" hidden="1" customWidth="1"/>
    <col min="25" max="25" width="9" style="79" hidden="1" customWidth="1"/>
    <col min="26" max="26" width="11.125" style="79" hidden="1" customWidth="1"/>
    <col min="27" max="27" width="11.875" style="79" hidden="1" customWidth="1"/>
    <col min="28" max="30" width="9" style="79" hidden="1" customWidth="1"/>
    <col min="31" max="16384" width="9" style="79"/>
  </cols>
  <sheetData>
    <row r="1" spans="1:30" ht="15.75" customHeight="1">
      <c r="A1" s="259" t="s">
        <v>135</v>
      </c>
      <c r="B1" s="259"/>
      <c r="C1" s="259"/>
      <c r="D1" s="259"/>
      <c r="E1" s="259"/>
      <c r="F1" s="259"/>
      <c r="G1" s="259"/>
      <c r="H1" s="259"/>
      <c r="I1" s="259"/>
      <c r="J1" s="191"/>
    </row>
    <row r="2" spans="1:30" ht="21.6" customHeight="1">
      <c r="A2" s="609" t="s">
        <v>19</v>
      </c>
      <c r="B2" s="610"/>
      <c r="C2" s="611" t="s">
        <v>109</v>
      </c>
      <c r="D2" s="612"/>
      <c r="E2" s="612"/>
      <c r="F2" s="613"/>
      <c r="G2" s="227" t="s">
        <v>108</v>
      </c>
      <c r="H2" s="228"/>
      <c r="I2" s="229" t="s">
        <v>110</v>
      </c>
      <c r="J2" s="50" t="str">
        <f>IF(H2="","",EDATE(H2,13)-1)</f>
        <v/>
      </c>
    </row>
    <row r="3" spans="1:30" ht="9" customHeight="1">
      <c r="A3" s="101"/>
      <c r="B3" s="101"/>
      <c r="C3" s="101"/>
      <c r="D3" s="189"/>
      <c r="E3" s="189"/>
      <c r="F3" s="190"/>
      <c r="G3" s="190"/>
      <c r="H3" s="190"/>
      <c r="I3" s="191"/>
      <c r="J3" s="191"/>
    </row>
    <row r="4" spans="1:30" s="196" customFormat="1" ht="15.75" customHeight="1">
      <c r="A4" s="618" t="s">
        <v>98</v>
      </c>
      <c r="B4" s="619"/>
      <c r="C4" s="230" t="s">
        <v>17</v>
      </c>
      <c r="D4" s="231" t="s">
        <v>6</v>
      </c>
      <c r="E4" s="232" t="s">
        <v>82</v>
      </c>
      <c r="F4" s="233" t="s">
        <v>147</v>
      </c>
      <c r="G4" s="230" t="s">
        <v>4</v>
      </c>
      <c r="H4" s="231" t="s">
        <v>5</v>
      </c>
      <c r="I4" s="614" t="s">
        <v>83</v>
      </c>
      <c r="J4" s="615"/>
    </row>
    <row r="5" spans="1:30" ht="14.45" customHeight="1">
      <c r="A5" s="495" t="s">
        <v>15</v>
      </c>
      <c r="B5" s="498">
        <v>1</v>
      </c>
      <c r="C5" s="597" t="s">
        <v>194</v>
      </c>
      <c r="D5" s="600" t="s">
        <v>120</v>
      </c>
      <c r="E5" s="594" t="s">
        <v>184</v>
      </c>
      <c r="F5" s="606" t="str">
        <f>IF(G5="","",G5+H5)</f>
        <v/>
      </c>
      <c r="G5" s="505"/>
      <c r="H5" s="603"/>
      <c r="I5" s="234" t="s">
        <v>0</v>
      </c>
      <c r="J5" s="202"/>
      <c r="Y5" s="196" t="s">
        <v>121</v>
      </c>
      <c r="Z5" s="196"/>
      <c r="AA5" s="196"/>
      <c r="AB5" s="105"/>
      <c r="AC5" s="105"/>
    </row>
    <row r="6" spans="1:30" ht="14.45" customHeight="1">
      <c r="A6" s="496"/>
      <c r="B6" s="499"/>
      <c r="C6" s="616"/>
      <c r="D6" s="601"/>
      <c r="E6" s="595"/>
      <c r="F6" s="607"/>
      <c r="G6" s="506"/>
      <c r="H6" s="604"/>
      <c r="I6" s="235" t="s">
        <v>1</v>
      </c>
      <c r="J6" s="204"/>
      <c r="Y6" s="196" t="s">
        <v>15</v>
      </c>
      <c r="Z6" s="105" t="s">
        <v>120</v>
      </c>
      <c r="AA6" s="105"/>
      <c r="AB6" s="105"/>
      <c r="AC6" s="105"/>
      <c r="AD6" s="105"/>
    </row>
    <row r="7" spans="1:30" ht="14.45" customHeight="1">
      <c r="A7" s="496"/>
      <c r="B7" s="499"/>
      <c r="C7" s="616"/>
      <c r="D7" s="601"/>
      <c r="E7" s="595"/>
      <c r="F7" s="607"/>
      <c r="G7" s="506"/>
      <c r="H7" s="604"/>
      <c r="I7" s="235" t="s">
        <v>18</v>
      </c>
      <c r="J7" s="204"/>
      <c r="Y7" s="196" t="s">
        <v>145</v>
      </c>
      <c r="Z7" s="105" t="s">
        <v>77</v>
      </c>
      <c r="AA7" s="105" t="s">
        <v>122</v>
      </c>
      <c r="AB7" s="105" t="s">
        <v>117</v>
      </c>
      <c r="AC7" s="105"/>
    </row>
    <row r="8" spans="1:30" ht="14.45" customHeight="1">
      <c r="A8" s="496"/>
      <c r="B8" s="499"/>
      <c r="C8" s="616"/>
      <c r="D8" s="601"/>
      <c r="E8" s="595"/>
      <c r="F8" s="607"/>
      <c r="G8" s="506"/>
      <c r="H8" s="604"/>
      <c r="I8" s="235" t="s">
        <v>2</v>
      </c>
      <c r="J8" s="204"/>
      <c r="Y8" s="196" t="s">
        <v>81</v>
      </c>
      <c r="Z8" s="105" t="s">
        <v>12</v>
      </c>
      <c r="AA8" s="105" t="s">
        <v>118</v>
      </c>
      <c r="AB8" s="105"/>
      <c r="AC8" s="105"/>
    </row>
    <row r="9" spans="1:30" ht="14.45" customHeight="1">
      <c r="A9" s="497"/>
      <c r="B9" s="500"/>
      <c r="C9" s="617"/>
      <c r="D9" s="602"/>
      <c r="E9" s="596"/>
      <c r="F9" s="608"/>
      <c r="G9" s="507"/>
      <c r="H9" s="605"/>
      <c r="I9" s="236" t="s">
        <v>3</v>
      </c>
      <c r="J9" s="205"/>
      <c r="Y9" s="196" t="s">
        <v>16</v>
      </c>
      <c r="Z9" s="105" t="s">
        <v>119</v>
      </c>
      <c r="AA9" s="105" t="s">
        <v>10</v>
      </c>
      <c r="AB9" s="105" t="s">
        <v>11</v>
      </c>
      <c r="AC9" s="105"/>
    </row>
    <row r="10" spans="1:30" ht="14.45" customHeight="1">
      <c r="A10" s="495" t="s">
        <v>15</v>
      </c>
      <c r="B10" s="498">
        <v>2</v>
      </c>
      <c r="C10" s="597" t="s">
        <v>188</v>
      </c>
      <c r="D10" s="600" t="s">
        <v>120</v>
      </c>
      <c r="E10" s="594" t="s">
        <v>184</v>
      </c>
      <c r="F10" s="606" t="str">
        <f>IF(G10="","",G10+H10)</f>
        <v/>
      </c>
      <c r="G10" s="505"/>
      <c r="H10" s="603"/>
      <c r="I10" s="234" t="s">
        <v>0</v>
      </c>
      <c r="J10" s="202"/>
      <c r="Y10" s="105"/>
      <c r="Z10" s="105"/>
      <c r="AA10" s="105"/>
      <c r="AB10" s="105"/>
      <c r="AC10" s="105"/>
    </row>
    <row r="11" spans="1:30" ht="14.45" customHeight="1">
      <c r="A11" s="496"/>
      <c r="B11" s="499"/>
      <c r="C11" s="598"/>
      <c r="D11" s="601"/>
      <c r="E11" s="595"/>
      <c r="F11" s="607"/>
      <c r="G11" s="506"/>
      <c r="H11" s="604"/>
      <c r="I11" s="235" t="s">
        <v>1</v>
      </c>
      <c r="J11" s="204"/>
    </row>
    <row r="12" spans="1:30" ht="14.45" customHeight="1">
      <c r="A12" s="496"/>
      <c r="B12" s="499"/>
      <c r="C12" s="598"/>
      <c r="D12" s="601"/>
      <c r="E12" s="595"/>
      <c r="F12" s="607"/>
      <c r="G12" s="506"/>
      <c r="H12" s="604"/>
      <c r="I12" s="235" t="s">
        <v>18</v>
      </c>
      <c r="J12" s="204"/>
    </row>
    <row r="13" spans="1:30" ht="14.45" customHeight="1">
      <c r="A13" s="496"/>
      <c r="B13" s="499"/>
      <c r="C13" s="598"/>
      <c r="D13" s="601"/>
      <c r="E13" s="595"/>
      <c r="F13" s="607"/>
      <c r="G13" s="506"/>
      <c r="H13" s="604"/>
      <c r="I13" s="235" t="s">
        <v>2</v>
      </c>
      <c r="J13" s="204"/>
    </row>
    <row r="14" spans="1:30" ht="14.45" customHeight="1">
      <c r="A14" s="497"/>
      <c r="B14" s="500"/>
      <c r="C14" s="599"/>
      <c r="D14" s="602"/>
      <c r="E14" s="596"/>
      <c r="F14" s="608"/>
      <c r="G14" s="507"/>
      <c r="H14" s="605"/>
      <c r="I14" s="236" t="s">
        <v>3</v>
      </c>
      <c r="J14" s="205"/>
    </row>
    <row r="15" spans="1:30" ht="14.45" customHeight="1">
      <c r="A15" s="495" t="s">
        <v>15</v>
      </c>
      <c r="B15" s="498">
        <v>3</v>
      </c>
      <c r="C15" s="597" t="s">
        <v>189</v>
      </c>
      <c r="D15" s="600"/>
      <c r="E15" s="594" t="s">
        <v>184</v>
      </c>
      <c r="F15" s="606" t="str">
        <f>IF(G15="","",G15+H15)</f>
        <v/>
      </c>
      <c r="G15" s="505"/>
      <c r="H15" s="603"/>
      <c r="I15" s="234" t="s">
        <v>0</v>
      </c>
      <c r="J15" s="202"/>
    </row>
    <row r="16" spans="1:30" ht="14.45" customHeight="1">
      <c r="A16" s="496"/>
      <c r="B16" s="499"/>
      <c r="C16" s="598"/>
      <c r="D16" s="601"/>
      <c r="E16" s="595"/>
      <c r="F16" s="607"/>
      <c r="G16" s="506"/>
      <c r="H16" s="604"/>
      <c r="I16" s="235" t="s">
        <v>1</v>
      </c>
      <c r="J16" s="204"/>
    </row>
    <row r="17" spans="1:15" ht="14.45" customHeight="1">
      <c r="A17" s="496"/>
      <c r="B17" s="499"/>
      <c r="C17" s="598"/>
      <c r="D17" s="601"/>
      <c r="E17" s="595"/>
      <c r="F17" s="607"/>
      <c r="G17" s="506"/>
      <c r="H17" s="604"/>
      <c r="I17" s="235" t="s">
        <v>18</v>
      </c>
      <c r="J17" s="204"/>
    </row>
    <row r="18" spans="1:15" ht="14.45" customHeight="1">
      <c r="A18" s="496"/>
      <c r="B18" s="499"/>
      <c r="C18" s="598"/>
      <c r="D18" s="601"/>
      <c r="E18" s="595"/>
      <c r="F18" s="607"/>
      <c r="G18" s="506"/>
      <c r="H18" s="604"/>
      <c r="I18" s="235" t="s">
        <v>2</v>
      </c>
      <c r="J18" s="204"/>
    </row>
    <row r="19" spans="1:15" ht="14.45" customHeight="1">
      <c r="A19" s="497"/>
      <c r="B19" s="500"/>
      <c r="C19" s="599"/>
      <c r="D19" s="602"/>
      <c r="E19" s="596"/>
      <c r="F19" s="608"/>
      <c r="G19" s="507"/>
      <c r="H19" s="605"/>
      <c r="I19" s="236" t="s">
        <v>3</v>
      </c>
      <c r="J19" s="205"/>
    </row>
    <row r="20" spans="1:15" ht="14.45" customHeight="1">
      <c r="A20" s="495" t="s">
        <v>145</v>
      </c>
      <c r="B20" s="498">
        <v>1</v>
      </c>
      <c r="C20" s="597" t="s">
        <v>190</v>
      </c>
      <c r="D20" s="600" t="s">
        <v>117</v>
      </c>
      <c r="E20" s="594" t="s">
        <v>195</v>
      </c>
      <c r="F20" s="606" t="str">
        <f>IF(G20="","",G20+H20)</f>
        <v/>
      </c>
      <c r="G20" s="505"/>
      <c r="H20" s="603"/>
      <c r="I20" s="234" t="s">
        <v>0</v>
      </c>
      <c r="J20" s="202"/>
    </row>
    <row r="21" spans="1:15" ht="14.45" customHeight="1">
      <c r="A21" s="496"/>
      <c r="B21" s="499"/>
      <c r="C21" s="598"/>
      <c r="D21" s="601"/>
      <c r="E21" s="595"/>
      <c r="F21" s="607"/>
      <c r="G21" s="506"/>
      <c r="H21" s="604"/>
      <c r="I21" s="235" t="s">
        <v>1</v>
      </c>
      <c r="J21" s="204"/>
      <c r="N21" s="196"/>
      <c r="O21" s="196"/>
    </row>
    <row r="22" spans="1:15" ht="14.45" customHeight="1">
      <c r="A22" s="496"/>
      <c r="B22" s="499"/>
      <c r="C22" s="598"/>
      <c r="D22" s="601"/>
      <c r="E22" s="595"/>
      <c r="F22" s="607"/>
      <c r="G22" s="506"/>
      <c r="H22" s="604"/>
      <c r="I22" s="235" t="s">
        <v>18</v>
      </c>
      <c r="J22" s="204"/>
      <c r="M22" s="196"/>
      <c r="N22" s="196"/>
      <c r="O22" s="196"/>
    </row>
    <row r="23" spans="1:15" ht="14.45" customHeight="1">
      <c r="A23" s="496"/>
      <c r="B23" s="499"/>
      <c r="C23" s="598"/>
      <c r="D23" s="601"/>
      <c r="E23" s="595"/>
      <c r="F23" s="607"/>
      <c r="G23" s="506"/>
      <c r="H23" s="604"/>
      <c r="I23" s="235" t="s">
        <v>2</v>
      </c>
      <c r="J23" s="204"/>
      <c r="M23" s="196"/>
      <c r="N23" s="196"/>
      <c r="O23" s="196"/>
    </row>
    <row r="24" spans="1:15" ht="14.45" customHeight="1">
      <c r="A24" s="497"/>
      <c r="B24" s="500"/>
      <c r="C24" s="599"/>
      <c r="D24" s="602"/>
      <c r="E24" s="596"/>
      <c r="F24" s="608"/>
      <c r="G24" s="507"/>
      <c r="H24" s="605"/>
      <c r="I24" s="236" t="s">
        <v>3</v>
      </c>
      <c r="J24" s="205"/>
      <c r="M24" s="196"/>
      <c r="N24" s="196"/>
      <c r="O24" s="196"/>
    </row>
    <row r="25" spans="1:15" ht="14.45" customHeight="1">
      <c r="A25" s="495" t="s">
        <v>145</v>
      </c>
      <c r="B25" s="498">
        <v>2</v>
      </c>
      <c r="C25" s="597" t="s">
        <v>191</v>
      </c>
      <c r="D25" s="600"/>
      <c r="E25" s="594" t="s">
        <v>185</v>
      </c>
      <c r="F25" s="606" t="str">
        <f>IF(G25="","",G25+H25)</f>
        <v/>
      </c>
      <c r="G25" s="505"/>
      <c r="H25" s="603"/>
      <c r="I25" s="234" t="s">
        <v>0</v>
      </c>
      <c r="J25" s="202"/>
      <c r="M25" s="196"/>
      <c r="N25" s="196"/>
      <c r="O25" s="196"/>
    </row>
    <row r="26" spans="1:15" ht="14.45" customHeight="1">
      <c r="A26" s="496"/>
      <c r="B26" s="499"/>
      <c r="C26" s="598"/>
      <c r="D26" s="601"/>
      <c r="E26" s="595"/>
      <c r="F26" s="607"/>
      <c r="G26" s="506"/>
      <c r="H26" s="604"/>
      <c r="I26" s="235" t="s">
        <v>1</v>
      </c>
      <c r="J26" s="204"/>
      <c r="M26" s="196"/>
      <c r="N26" s="196"/>
      <c r="O26" s="196"/>
    </row>
    <row r="27" spans="1:15" ht="14.45" customHeight="1">
      <c r="A27" s="496"/>
      <c r="B27" s="499"/>
      <c r="C27" s="598"/>
      <c r="D27" s="601"/>
      <c r="E27" s="595"/>
      <c r="F27" s="607"/>
      <c r="G27" s="506"/>
      <c r="H27" s="604"/>
      <c r="I27" s="235" t="s">
        <v>18</v>
      </c>
      <c r="J27" s="204"/>
      <c r="M27" s="196"/>
      <c r="N27" s="196"/>
      <c r="O27" s="196"/>
    </row>
    <row r="28" spans="1:15" ht="14.45" customHeight="1">
      <c r="A28" s="496"/>
      <c r="B28" s="499"/>
      <c r="C28" s="598"/>
      <c r="D28" s="601"/>
      <c r="E28" s="595"/>
      <c r="F28" s="607"/>
      <c r="G28" s="506"/>
      <c r="H28" s="604"/>
      <c r="I28" s="235" t="s">
        <v>2</v>
      </c>
      <c r="J28" s="204"/>
      <c r="M28" s="196"/>
      <c r="N28" s="196"/>
      <c r="O28" s="196"/>
    </row>
    <row r="29" spans="1:15" ht="14.45" customHeight="1">
      <c r="A29" s="497"/>
      <c r="B29" s="500"/>
      <c r="C29" s="599"/>
      <c r="D29" s="602"/>
      <c r="E29" s="596"/>
      <c r="F29" s="608"/>
      <c r="G29" s="507"/>
      <c r="H29" s="605"/>
      <c r="I29" s="236" t="s">
        <v>3</v>
      </c>
      <c r="J29" s="205"/>
      <c r="M29" s="196"/>
      <c r="N29" s="196"/>
      <c r="O29" s="196"/>
    </row>
    <row r="30" spans="1:15" ht="14.45" customHeight="1">
      <c r="A30" s="495" t="s">
        <v>16</v>
      </c>
      <c r="B30" s="498">
        <v>1</v>
      </c>
      <c r="C30" s="597" t="s">
        <v>192</v>
      </c>
      <c r="D30" s="600"/>
      <c r="E30" s="594"/>
      <c r="F30" s="504" t="str">
        <f>IF(G30="","",G30+H30)</f>
        <v/>
      </c>
      <c r="G30" s="505"/>
      <c r="H30" s="508"/>
      <c r="I30" s="234" t="s">
        <v>0</v>
      </c>
      <c r="J30" s="202"/>
      <c r="M30" s="196"/>
      <c r="N30" s="196"/>
      <c r="O30" s="196"/>
    </row>
    <row r="31" spans="1:15" ht="14.45" customHeight="1">
      <c r="A31" s="496"/>
      <c r="B31" s="499"/>
      <c r="C31" s="598"/>
      <c r="D31" s="601"/>
      <c r="E31" s="595"/>
      <c r="F31" s="491"/>
      <c r="G31" s="506"/>
      <c r="H31" s="509"/>
      <c r="I31" s="235" t="s">
        <v>1</v>
      </c>
      <c r="J31" s="204"/>
      <c r="M31" s="196"/>
      <c r="N31" s="196"/>
      <c r="O31" s="196"/>
    </row>
    <row r="32" spans="1:15" ht="14.45" customHeight="1">
      <c r="A32" s="496"/>
      <c r="B32" s="499"/>
      <c r="C32" s="598"/>
      <c r="D32" s="601"/>
      <c r="E32" s="595"/>
      <c r="F32" s="491"/>
      <c r="G32" s="506"/>
      <c r="H32" s="509"/>
      <c r="I32" s="235" t="s">
        <v>18</v>
      </c>
      <c r="J32" s="204"/>
      <c r="M32" s="196"/>
      <c r="N32" s="196"/>
      <c r="O32" s="196"/>
    </row>
    <row r="33" spans="1:15" ht="14.45" customHeight="1">
      <c r="A33" s="496"/>
      <c r="B33" s="499"/>
      <c r="C33" s="598"/>
      <c r="D33" s="601"/>
      <c r="E33" s="595"/>
      <c r="F33" s="491"/>
      <c r="G33" s="506"/>
      <c r="H33" s="509"/>
      <c r="I33" s="235" t="s">
        <v>2</v>
      </c>
      <c r="J33" s="204"/>
      <c r="M33" s="196"/>
      <c r="N33" s="196"/>
      <c r="O33" s="196"/>
    </row>
    <row r="34" spans="1:15" ht="14.45" customHeight="1">
      <c r="A34" s="497"/>
      <c r="B34" s="500"/>
      <c r="C34" s="599"/>
      <c r="D34" s="602"/>
      <c r="E34" s="596"/>
      <c r="F34" s="492"/>
      <c r="G34" s="507"/>
      <c r="H34" s="510"/>
      <c r="I34" s="236" t="s">
        <v>3</v>
      </c>
      <c r="J34" s="205"/>
    </row>
    <row r="35" spans="1:15" ht="14.45" customHeight="1">
      <c r="A35" s="495" t="s">
        <v>16</v>
      </c>
      <c r="B35" s="498">
        <v>2</v>
      </c>
      <c r="C35" s="588" t="s">
        <v>193</v>
      </c>
      <c r="D35" s="591"/>
      <c r="E35" s="594"/>
      <c r="F35" s="504" t="str">
        <f>IF(G35="","",G35+H35)</f>
        <v/>
      </c>
      <c r="G35" s="505"/>
      <c r="H35" s="508"/>
      <c r="I35" s="234" t="s">
        <v>0</v>
      </c>
      <c r="J35" s="202"/>
    </row>
    <row r="36" spans="1:15" ht="14.45" customHeight="1">
      <c r="A36" s="496"/>
      <c r="B36" s="499"/>
      <c r="C36" s="589"/>
      <c r="D36" s="592"/>
      <c r="E36" s="595"/>
      <c r="F36" s="491"/>
      <c r="G36" s="506"/>
      <c r="H36" s="509"/>
      <c r="I36" s="235" t="s">
        <v>1</v>
      </c>
      <c r="J36" s="204"/>
    </row>
    <row r="37" spans="1:15" ht="14.45" customHeight="1">
      <c r="A37" s="496"/>
      <c r="B37" s="499"/>
      <c r="C37" s="589"/>
      <c r="D37" s="592"/>
      <c r="E37" s="595"/>
      <c r="F37" s="491"/>
      <c r="G37" s="506"/>
      <c r="H37" s="509"/>
      <c r="I37" s="235" t="s">
        <v>18</v>
      </c>
      <c r="J37" s="204"/>
    </row>
    <row r="38" spans="1:15" ht="14.45" customHeight="1">
      <c r="A38" s="496"/>
      <c r="B38" s="499"/>
      <c r="C38" s="589"/>
      <c r="D38" s="592"/>
      <c r="E38" s="595"/>
      <c r="F38" s="491"/>
      <c r="G38" s="506"/>
      <c r="H38" s="509"/>
      <c r="I38" s="235" t="s">
        <v>2</v>
      </c>
      <c r="J38" s="204"/>
    </row>
    <row r="39" spans="1:15" ht="14.45" customHeight="1">
      <c r="A39" s="497"/>
      <c r="B39" s="500"/>
      <c r="C39" s="590"/>
      <c r="D39" s="593"/>
      <c r="E39" s="596"/>
      <c r="F39" s="492"/>
      <c r="G39" s="507"/>
      <c r="H39" s="510"/>
      <c r="I39" s="236" t="s">
        <v>3</v>
      </c>
      <c r="J39" s="205"/>
    </row>
    <row r="40" spans="1:15" ht="14.45" customHeight="1">
      <c r="A40" s="511"/>
      <c r="B40" s="514"/>
      <c r="C40" s="581"/>
      <c r="D40" s="520"/>
      <c r="E40" s="584"/>
      <c r="F40" s="504" t="str">
        <f>IF(G40="","",G40+H40)</f>
        <v/>
      </c>
      <c r="G40" s="505"/>
      <c r="H40" s="508"/>
      <c r="I40" s="234" t="s">
        <v>0</v>
      </c>
      <c r="J40" s="202"/>
    </row>
    <row r="41" spans="1:15" ht="14.45" customHeight="1">
      <c r="A41" s="512"/>
      <c r="B41" s="515"/>
      <c r="C41" s="582"/>
      <c r="D41" s="521"/>
      <c r="E41" s="585"/>
      <c r="F41" s="491"/>
      <c r="G41" s="506"/>
      <c r="H41" s="509"/>
      <c r="I41" s="235" t="s">
        <v>1</v>
      </c>
      <c r="J41" s="204"/>
    </row>
    <row r="42" spans="1:15" ht="14.45" customHeight="1">
      <c r="A42" s="512"/>
      <c r="B42" s="515"/>
      <c r="C42" s="582"/>
      <c r="D42" s="521"/>
      <c r="E42" s="585"/>
      <c r="F42" s="491"/>
      <c r="G42" s="506"/>
      <c r="H42" s="509"/>
      <c r="I42" s="235" t="s">
        <v>18</v>
      </c>
      <c r="J42" s="204"/>
    </row>
    <row r="43" spans="1:15" ht="14.45" customHeight="1">
      <c r="A43" s="512"/>
      <c r="B43" s="515"/>
      <c r="C43" s="582"/>
      <c r="D43" s="521"/>
      <c r="E43" s="585"/>
      <c r="F43" s="491"/>
      <c r="G43" s="506"/>
      <c r="H43" s="509"/>
      <c r="I43" s="235" t="s">
        <v>2</v>
      </c>
      <c r="J43" s="204"/>
    </row>
    <row r="44" spans="1:15" ht="14.45" customHeight="1" thickBot="1">
      <c r="A44" s="513"/>
      <c r="B44" s="516"/>
      <c r="C44" s="583"/>
      <c r="D44" s="522"/>
      <c r="E44" s="586"/>
      <c r="F44" s="587"/>
      <c r="G44" s="526"/>
      <c r="H44" s="510"/>
      <c r="I44" s="236" t="s">
        <v>3</v>
      </c>
      <c r="J44" s="205"/>
    </row>
    <row r="45" spans="1:15" ht="14.25" customHeight="1" thickBot="1">
      <c r="A45" s="101"/>
      <c r="B45" s="206"/>
      <c r="C45" s="206"/>
      <c r="D45" s="207"/>
      <c r="E45" s="207"/>
      <c r="F45" s="24" t="str">
        <f>IF(F5="","",SUM(F5:F44))</f>
        <v/>
      </c>
      <c r="G45" s="24" t="str">
        <f>IF(G5="","",SUM(G5:G44))</f>
        <v/>
      </c>
      <c r="H45" s="210"/>
      <c r="I45" s="209"/>
      <c r="J45" s="191"/>
    </row>
    <row r="46" spans="1:15" ht="15.75" customHeight="1">
      <c r="A46" s="101"/>
      <c r="B46" s="206"/>
      <c r="C46" s="206"/>
      <c r="D46" s="207"/>
      <c r="E46" s="207"/>
      <c r="F46" s="210"/>
      <c r="G46" s="210"/>
      <c r="H46" s="210"/>
      <c r="I46" s="237" t="s">
        <v>15</v>
      </c>
      <c r="J46" s="51">
        <f>SUMIF($A$5:$A$44,I46,$G$5:$G$44)</f>
        <v>0</v>
      </c>
    </row>
    <row r="47" spans="1:15" ht="16.5" customHeight="1">
      <c r="A47" s="101"/>
      <c r="B47" s="206"/>
      <c r="C47" s="206"/>
      <c r="D47" s="207"/>
      <c r="E47" s="207"/>
      <c r="F47" s="210"/>
      <c r="G47" s="210"/>
      <c r="H47" s="210"/>
      <c r="I47" s="238" t="s">
        <v>145</v>
      </c>
      <c r="J47" s="52">
        <f>SUMIF($A$5:$A$44,I47,$G$5:$G$44)</f>
        <v>0</v>
      </c>
    </row>
    <row r="48" spans="1:15" ht="16.5" customHeight="1">
      <c r="A48" s="101"/>
      <c r="B48" s="206"/>
      <c r="C48" s="206"/>
      <c r="D48" s="207"/>
      <c r="E48" s="207"/>
      <c r="F48" s="210"/>
      <c r="G48" s="210"/>
      <c r="H48" s="210"/>
      <c r="I48" s="239" t="s">
        <v>16</v>
      </c>
      <c r="J48" s="16">
        <f>SUMIF($A$5:$A$44,I48,$G$5:$G$44)</f>
        <v>0</v>
      </c>
    </row>
    <row r="49" spans="1:10" ht="15" customHeight="1" thickBot="1">
      <c r="A49" s="101"/>
      <c r="B49" s="189"/>
      <c r="C49" s="213"/>
      <c r="D49" s="213"/>
      <c r="E49" s="213"/>
      <c r="F49" s="191"/>
      <c r="G49" s="191"/>
      <c r="H49" s="191"/>
      <c r="I49" s="240" t="s">
        <v>81</v>
      </c>
      <c r="J49" s="17">
        <f>SUMIF($A$5:$A$44,I49,$G$5:$G$44)</f>
        <v>0</v>
      </c>
    </row>
    <row r="50" spans="1:10" ht="18.75" thickBot="1">
      <c r="A50" s="101"/>
      <c r="B50" s="189"/>
      <c r="C50" s="213"/>
      <c r="D50" s="213"/>
      <c r="E50" s="213"/>
      <c r="F50" s="213"/>
      <c r="G50" s="191"/>
      <c r="H50" s="191"/>
      <c r="I50" s="241" t="s">
        <v>22</v>
      </c>
      <c r="J50" s="18">
        <f>IF(AND(J46="",J47="",J48="",J49=""),"",SUM(J46:J49))</f>
        <v>0</v>
      </c>
    </row>
    <row r="51" spans="1:10">
      <c r="F51" s="105"/>
    </row>
    <row r="52" spans="1:10">
      <c r="F52" s="105"/>
    </row>
    <row r="53" spans="1:10">
      <c r="F53" s="105"/>
    </row>
    <row r="54" spans="1:10">
      <c r="F54" s="105"/>
    </row>
    <row r="55" spans="1:10">
      <c r="F55" s="105"/>
    </row>
    <row r="56" spans="1:10">
      <c r="F56" s="105"/>
    </row>
  </sheetData>
  <sheetProtection algorithmName="SHA-512" hashValue="nqCjzhwGFeJaFQ/TDyjrFMCkrvvaGjwZXMx2bn3sHdquSHf6Hd/+zfoIvkpXYuyFIQrShJxaV53w7bZQZoiqaw==" saltValue="WS3hO8Tx4tDikHN5l+6k8g==" spinCount="100000" sheet="1" objects="1" scenarios="1"/>
  <mergeCells count="69">
    <mergeCell ref="A2:B2"/>
    <mergeCell ref="A1:I1"/>
    <mergeCell ref="C2:F2"/>
    <mergeCell ref="I4:J4"/>
    <mergeCell ref="F5:F9"/>
    <mergeCell ref="G5:G9"/>
    <mergeCell ref="H5:H9"/>
    <mergeCell ref="A5:A9"/>
    <mergeCell ref="B5:B9"/>
    <mergeCell ref="D5:D9"/>
    <mergeCell ref="E5:E9"/>
    <mergeCell ref="C5:C9"/>
    <mergeCell ref="A4:B4"/>
    <mergeCell ref="H10:H14"/>
    <mergeCell ref="A15:A19"/>
    <mergeCell ref="B15:B19"/>
    <mergeCell ref="C15:C19"/>
    <mergeCell ref="D15:D19"/>
    <mergeCell ref="E15:E19"/>
    <mergeCell ref="F15:F19"/>
    <mergeCell ref="G15:G19"/>
    <mergeCell ref="H15:H19"/>
    <mergeCell ref="F10:F14"/>
    <mergeCell ref="G10:G14"/>
    <mergeCell ref="A10:A14"/>
    <mergeCell ref="B10:B14"/>
    <mergeCell ref="C10:C14"/>
    <mergeCell ref="D10:D14"/>
    <mergeCell ref="E10:E14"/>
    <mergeCell ref="G20:G24"/>
    <mergeCell ref="H20:H24"/>
    <mergeCell ref="F25:F29"/>
    <mergeCell ref="G25:G29"/>
    <mergeCell ref="H25:H29"/>
    <mergeCell ref="F20:F24"/>
    <mergeCell ref="A20:A24"/>
    <mergeCell ref="B20:B24"/>
    <mergeCell ref="C20:C24"/>
    <mergeCell ref="D20:D24"/>
    <mergeCell ref="E20:E24"/>
    <mergeCell ref="A25:A29"/>
    <mergeCell ref="B25:B29"/>
    <mergeCell ref="C25:C29"/>
    <mergeCell ref="D25:D29"/>
    <mergeCell ref="E25:E29"/>
    <mergeCell ref="G30:G34"/>
    <mergeCell ref="H30:H34"/>
    <mergeCell ref="A35:A39"/>
    <mergeCell ref="B35:B39"/>
    <mergeCell ref="C35:C39"/>
    <mergeCell ref="D35:D39"/>
    <mergeCell ref="E35:E39"/>
    <mergeCell ref="F35:F39"/>
    <mergeCell ref="G35:G39"/>
    <mergeCell ref="H35:H39"/>
    <mergeCell ref="A30:A34"/>
    <mergeCell ref="B30:B34"/>
    <mergeCell ref="C30:C34"/>
    <mergeCell ref="D30:D34"/>
    <mergeCell ref="E30:E34"/>
    <mergeCell ref="F30:F34"/>
    <mergeCell ref="G40:G44"/>
    <mergeCell ref="H40:H44"/>
    <mergeCell ref="A40:A44"/>
    <mergeCell ref="B40:B44"/>
    <mergeCell ref="C40:C44"/>
    <mergeCell ref="D40:D44"/>
    <mergeCell ref="E40:E44"/>
    <mergeCell ref="F40:F44"/>
  </mergeCells>
  <phoneticPr fontId="1"/>
  <conditionalFormatting sqref="E5">
    <cfRule type="cellIs" dxfId="8" priority="44" stopIfTrue="1" operator="equal">
      <formula>"振"</formula>
    </cfRule>
  </conditionalFormatting>
  <conditionalFormatting sqref="E5:E44">
    <cfRule type="cellIs" dxfId="7" priority="29" operator="equal">
      <formula>"現"</formula>
    </cfRule>
  </conditionalFormatting>
  <conditionalFormatting sqref="E10">
    <cfRule type="cellIs" dxfId="6" priority="42" stopIfTrue="1" operator="equal">
      <formula>"振"</formula>
    </cfRule>
  </conditionalFormatting>
  <conditionalFormatting sqref="E15">
    <cfRule type="cellIs" dxfId="5" priority="40" stopIfTrue="1" operator="equal">
      <formula>"振"</formula>
    </cfRule>
  </conditionalFormatting>
  <conditionalFormatting sqref="E20">
    <cfRule type="cellIs" dxfId="4" priority="38" stopIfTrue="1" operator="equal">
      <formula>"振"</formula>
    </cfRule>
  </conditionalFormatting>
  <conditionalFormatting sqref="E25">
    <cfRule type="cellIs" dxfId="3" priority="36" stopIfTrue="1" operator="equal">
      <formula>"振"</formula>
    </cfRule>
  </conditionalFormatting>
  <conditionalFormatting sqref="E30">
    <cfRule type="cellIs" dxfId="2" priority="34" stopIfTrue="1" operator="equal">
      <formula>"振"</formula>
    </cfRule>
  </conditionalFormatting>
  <conditionalFormatting sqref="E35">
    <cfRule type="cellIs" dxfId="1" priority="32" stopIfTrue="1" operator="equal">
      <formula>"振"</formula>
    </cfRule>
  </conditionalFormatting>
  <conditionalFormatting sqref="E40">
    <cfRule type="cellIs" dxfId="0" priority="30" stopIfTrue="1" operator="equal">
      <formula>"振"</formula>
    </cfRule>
  </conditionalFormatting>
  <dataValidations count="19">
    <dataValidation type="list" allowBlank="1" showInputMessage="1" showErrorMessage="1" prompt="同じ費目を複数申請する場合、連番にしてください" sqref="B5:B44" xr:uid="{00000000-0002-0000-0600-000001000000}">
      <formula1>"1,2,3,4,5,6,7"</formula1>
    </dataValidation>
    <dataValidation allowBlank="1" showInputMessage="1" showErrorMessage="1" prompt="入力不要_x000a_(自動計算されます)" sqref="F5:F44" xr:uid="{00000000-0002-0000-0600-000002000000}"/>
    <dataValidation type="list" allowBlank="1" showInputMessage="1" showErrorMessage="1" prompt="区分を選んだ後、該当する内容をプルダウンで選択" sqref="D40:D44" xr:uid="{00000000-0002-0000-0600-000003000000}">
      <formula1>INDIRECT($A$40)</formula1>
    </dataValidation>
    <dataValidation type="list" allowBlank="1" showInputMessage="1" showErrorMessage="1" prompt="経費の費目を選んでください" sqref="A5:A44" xr:uid="{00000000-0002-0000-0600-000004000000}">
      <formula1>販促費</formula1>
    </dataValidation>
    <dataValidation type="list" allowBlank="1" showInputMessage="1" showErrorMessage="1" sqref="D35:D39" xr:uid="{00000000-0002-0000-0600-000005000000}">
      <formula1>INDIRECT($A$35)</formula1>
    </dataValidation>
    <dataValidation type="list" allowBlank="1" showInputMessage="1" showErrorMessage="1" sqref="D20:D24" xr:uid="{00000000-0002-0000-0600-000006000000}">
      <formula1>INDIRECT($A$20)</formula1>
    </dataValidation>
    <dataValidation type="list" allowBlank="1" showInputMessage="1" showErrorMessage="1" sqref="D15:D19" xr:uid="{00000000-0002-0000-0600-000007000000}">
      <formula1>INDIRECT($A$15)</formula1>
    </dataValidation>
    <dataValidation type="list" allowBlank="1" showInputMessage="1" showErrorMessage="1" sqref="D30:D34" xr:uid="{00000000-0002-0000-0600-000008000000}">
      <formula1>INDIRECT($A$30)</formula1>
    </dataValidation>
    <dataValidation type="list" allowBlank="1" showInputMessage="1" showErrorMessage="1" sqref="D10:D14" xr:uid="{00000000-0002-0000-0600-000009000000}">
      <formula1>INDIRECT($A$10)</formula1>
    </dataValidation>
    <dataValidation type="list" allowBlank="1" showErrorMessage="1" sqref="D5:D9" xr:uid="{00000000-0002-0000-0600-00000A000000}">
      <formula1>INDIRECT($A$5)</formula1>
    </dataValidation>
    <dataValidation type="list" allowBlank="1" showInputMessage="1" showErrorMessage="1" sqref="D25:D29" xr:uid="{00000000-0002-0000-0600-00000B000000}">
      <formula1>INDIRECT($A$25)</formula1>
    </dataValidation>
    <dataValidation allowBlank="1" showInputMessage="1" showErrorMessage="1" prompt="交付決定日を入力_x000a_＊交付決定通知を参照_x000a__x000a_西暦年/月/日　_x000a_例）2023年4月1日_x000a_→2023/4/1" sqref="H2" xr:uid="{00000000-0002-0000-0600-00000E000000}"/>
    <dataValidation allowBlank="1" showInputMessage="1" showErrorMessage="1" prompt="入力不要_x000a_（自動入力されます）" sqref="J2" xr:uid="{00000000-0002-0000-0600-00000F000000}"/>
    <dataValidation allowBlank="1" showInputMessage="1" showErrorMessage="1" prompt="見積書の日付を記入_x000a__x000a_西暦年/月/日_x000a_例）2025年4月1日_x000a_→2025/4/1" sqref="J5 J10 J15 J20 J25 J30 J35 J40" xr:uid="{C1BB9F31-B74F-4B58-AC78-60BFDE4BB746}"/>
    <dataValidation allowBlank="1" showInputMessage="1" showErrorMessage="1" prompt="契約書の日付を記入_x000a__x000a_西暦年/月/日_x000a_例）2025年4月1日_x000a_→2025/4/1" sqref="J6 J11 J16 J21 J26 J31 J36 J41" xr:uid="{3409ED70-235F-4BB9-A4F9-F2358CA6DEF6}"/>
    <dataValidation allowBlank="1" showInputMessage="1" showErrorMessage="1" prompt="納品日を記入_x000a__x000a_西暦年/月/日_x000a_例）2025年4月1日_x000a_→2025/4/1" sqref="J7 J12 J17 J22 J27 J32 J37 J42" xr:uid="{211603B0-3707-4CE1-8A0B-36FA4A346950}"/>
    <dataValidation allowBlank="1" showInputMessage="1" showErrorMessage="1" prompt="請求書の日付を記入_x000a__x000a_西暦年/月/日_x000a_例）2025年4月1日_x000a_→2025/4/1" sqref="J8 J13 J18 J23 J28 J33 J38 J43" xr:uid="{6D617B7C-74F7-4B22-AE92-A759AFA80331}"/>
    <dataValidation allowBlank="1" showInputMessage="1" showErrorMessage="1" prompt="振込日を記入_x000a__x000a_西暦年/月/日_x000a_例）2025年4月1日_x000a_→2025/4/1" sqref="J9 J14 J19 J24 J29 J34 J39 J44" xr:uid="{DEDDBE99-AADD-435B-B5AD-8A9E2B6D5031}"/>
    <dataValidation type="list" allowBlank="1" showInputMessage="1" showErrorMessage="1" prompt="支払手段を選んでください" sqref="E5:E44" xr:uid="{AC4B8239-4C34-40E6-B27E-9E0083332CA4}">
      <formula1>"振,現,クレ"</formula1>
    </dataValidation>
  </dataValidations>
  <pageMargins left="0.70866141732283472" right="0.70866141732283472" top="0.55118110236220474" bottom="0.55118110236220474" header="0.31496062992125984" footer="0.31496062992125984"/>
  <pageSetup paperSize="9" orientation="portrait" r:id="rId1"/>
  <colBreaks count="1" manualBreakCount="1">
    <brk id="10" max="4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15</vt:i4>
      </vt:variant>
    </vt:vector>
  </HeadingPairs>
  <TitlesOfParts>
    <vt:vector size="24" baseType="lpstr">
      <vt:lpstr>付表1 事業経過・特記</vt:lpstr>
      <vt:lpstr>付表1 展示会実施報告</vt:lpstr>
      <vt:lpstr>展示会実施報告（補足）</vt:lpstr>
      <vt:lpstr>付表1 ECサイト実施報告+販促費報告</vt:lpstr>
      <vt:lpstr>付表２</vt:lpstr>
      <vt:lpstr>支払い総括表（補足）</vt:lpstr>
      <vt:lpstr>付表2別紙1 展示会経費</vt:lpstr>
      <vt:lpstr>付表2別紙1 EC</vt:lpstr>
      <vt:lpstr>付表2別紙1 販促物経費</vt:lpstr>
      <vt:lpstr>PR</vt:lpstr>
      <vt:lpstr>'支払い総括表（補足）'!Print_Area</vt:lpstr>
      <vt:lpstr>'付表2別紙1 EC'!Print_Area</vt:lpstr>
      <vt:lpstr>'付表2別紙1 展示会経費'!Print_Area</vt:lpstr>
      <vt:lpstr>'付表2別紙1 販促物経費'!Print_Area</vt:lpstr>
      <vt:lpstr>'付表2別紙1 展示会経費'!オ</vt:lpstr>
      <vt:lpstr>サ</vt:lpstr>
      <vt:lpstr>印</vt:lpstr>
      <vt:lpstr>広</vt:lpstr>
      <vt:lpstr>'付表2別紙1 展示会経費'!材</vt:lpstr>
      <vt:lpstr>'付表2別紙1 展示会経費'!出</vt:lpstr>
      <vt:lpstr>'付表2別紙1 展示会経費'!送</vt:lpstr>
      <vt:lpstr>動</vt:lpstr>
      <vt:lpstr>販促費</vt:lpstr>
      <vt:lpstr>'付表2別紙1 展示会経費'!費用名</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2021-04-02T11:40:42Z</dcterms:created>
  <dcterms:modified xsi:type="dcterms:W3CDTF">2025-10-03T04:13:31Z</dcterms:modified>
</cp:coreProperties>
</file>