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2990" windowHeight="6620"/>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Print_Area" localSheetId="0">使い方!$B$2:$S$35</definedName>
    <definedName name="_xlnm.Print_Area" localSheetId="3">成果物まとめ!$A$1:$K$36</definedName>
    <definedName name="_xlnm.Print_Area" localSheetId="5">成果物まとめ2!$A$1:$K$36</definedName>
    <definedName name="_xlnm.Print_Area" localSheetId="2">全体工程表!$A$1:$BZ$38</definedName>
    <definedName name="_xlnm.Print_Area" localSheetId="4">全体工程表2!$A$1:$BY$38</definedName>
  </definedNames>
  <calcPr calcId="162913"/>
</workbook>
</file>

<file path=xl/calcChain.xml><?xml version="1.0" encoding="utf-8"?>
<calcChain xmlns="http://schemas.openxmlformats.org/spreadsheetml/2006/main">
  <c r="I7" i="92" l="1"/>
  <c r="M6" i="89" l="1"/>
  <c r="Y38" i="89"/>
  <c r="M8" i="89"/>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O8" i="101"/>
  <c r="DN8" i="101"/>
  <c r="DM8" i="101"/>
  <c r="DL8" i="101"/>
  <c r="G4" i="101"/>
  <c r="C4" i="101"/>
  <c r="L8" i="101" s="1"/>
  <c r="C3" i="101"/>
  <c r="I35" i="92"/>
  <c r="G35" i="92"/>
  <c r="D35" i="92"/>
  <c r="C35" i="92"/>
  <c r="B35" i="92"/>
  <c r="I33" i="92"/>
  <c r="G33" i="92"/>
  <c r="D33" i="92"/>
  <c r="C33" i="92"/>
  <c r="B33" i="92"/>
  <c r="I31" i="92"/>
  <c r="G31" i="92"/>
  <c r="D31" i="92"/>
  <c r="C31" i="92"/>
  <c r="B31" i="92"/>
  <c r="I29" i="92"/>
  <c r="G29" i="92"/>
  <c r="D29" i="92"/>
  <c r="C29" i="92"/>
  <c r="B29" i="92"/>
  <c r="I27" i="92"/>
  <c r="G27" i="92"/>
  <c r="D27" i="92"/>
  <c r="C27" i="92"/>
  <c r="B27" i="92"/>
  <c r="I25" i="92"/>
  <c r="G25" i="92"/>
  <c r="D25" i="92"/>
  <c r="C25" i="92"/>
  <c r="B25" i="92"/>
  <c r="I23" i="92"/>
  <c r="G23" i="92"/>
  <c r="D23" i="92"/>
  <c r="C23" i="92"/>
  <c r="B23" i="92"/>
  <c r="I21" i="92"/>
  <c r="G21" i="92"/>
  <c r="D21" i="92"/>
  <c r="C21" i="92"/>
  <c r="B21" i="92"/>
  <c r="I19" i="92"/>
  <c r="G19" i="92"/>
  <c r="D19" i="92"/>
  <c r="C19" i="92"/>
  <c r="B19" i="92"/>
  <c r="I17" i="92"/>
  <c r="G17" i="92"/>
  <c r="D17" i="92"/>
  <c r="C17" i="92"/>
  <c r="B17" i="92"/>
  <c r="I15" i="92"/>
  <c r="G15" i="92"/>
  <c r="D15" i="92"/>
  <c r="C15" i="92"/>
  <c r="B15" i="92"/>
  <c r="I13" i="92"/>
  <c r="G13" i="92"/>
  <c r="D13" i="92"/>
  <c r="C13" i="92"/>
  <c r="B13" i="92"/>
  <c r="I11" i="92"/>
  <c r="G11" i="92"/>
  <c r="D11" i="92"/>
  <c r="C11" i="92"/>
  <c r="B11" i="92"/>
  <c r="I9" i="92"/>
  <c r="G9" i="92"/>
  <c r="D9" i="92"/>
  <c r="C9" i="92"/>
  <c r="B9" i="92"/>
  <c r="G7" i="92"/>
  <c r="D7" i="92"/>
  <c r="C7" i="92"/>
  <c r="B7" i="92"/>
  <c r="A2" i="92"/>
  <c r="BZ38" i="89"/>
  <c r="BZ37" i="89"/>
  <c r="BZ36" i="89"/>
  <c r="BZ35" i="89"/>
  <c r="BZ34" i="89"/>
  <c r="BZ33" i="89"/>
  <c r="BZ32" i="89"/>
  <c r="BZ31" i="89"/>
  <c r="BZ30" i="89"/>
  <c r="BZ29" i="89"/>
  <c r="BZ28" i="89"/>
  <c r="BZ27" i="89"/>
  <c r="BZ26" i="89"/>
  <c r="BZ25" i="89"/>
  <c r="BZ24" i="89"/>
  <c r="BZ23" i="89"/>
  <c r="BZ22" i="89"/>
  <c r="BZ21" i="89"/>
  <c r="BZ20" i="89"/>
  <c r="BZ19" i="89"/>
  <c r="BZ18" i="89"/>
  <c r="BZ17" i="89"/>
  <c r="BZ16" i="89"/>
  <c r="BZ15" i="89"/>
  <c r="BZ14" i="89"/>
  <c r="BZ13" i="89"/>
  <c r="BZ12" i="89"/>
  <c r="BZ11" i="89"/>
  <c r="BZ10" i="89"/>
  <c r="BZ9" i="89"/>
  <c r="DN8" i="89"/>
  <c r="DO8" i="89" s="1"/>
  <c r="DP8" i="89" s="1"/>
  <c r="DM8" i="89"/>
  <c r="M7" i="89"/>
  <c r="Y29" i="93"/>
  <c r="U29" i="93"/>
  <c r="S29" i="93"/>
  <c r="Y28" i="93"/>
  <c r="U28" i="93"/>
  <c r="S28" i="93"/>
  <c r="Y27" i="93"/>
  <c r="U27" i="93"/>
  <c r="S27" i="93"/>
  <c r="Y26" i="93"/>
  <c r="U26" i="93"/>
  <c r="S26" i="93"/>
  <c r="Y25" i="93"/>
  <c r="U25" i="93"/>
  <c r="S25" i="93"/>
  <c r="Y24" i="93"/>
  <c r="U24" i="93"/>
  <c r="S24" i="93"/>
  <c r="Y23" i="93"/>
  <c r="U23" i="93"/>
  <c r="S23" i="93"/>
  <c r="Y22" i="93"/>
  <c r="U22" i="93"/>
  <c r="S22" i="93"/>
  <c r="Y21" i="93"/>
  <c r="U21" i="93"/>
  <c r="S21" i="93"/>
  <c r="Y20" i="93"/>
  <c r="U20" i="93"/>
  <c r="S20" i="93"/>
  <c r="Y19" i="93"/>
  <c r="U19" i="93"/>
  <c r="Y18" i="93"/>
  <c r="U18" i="93"/>
  <c r="J18" i="93"/>
  <c r="Y17" i="93"/>
  <c r="U17" i="93"/>
  <c r="J17" i="93"/>
  <c r="Y16" i="93"/>
  <c r="U16" i="93"/>
  <c r="J16" i="93"/>
  <c r="Y15" i="93"/>
  <c r="U15" i="93"/>
  <c r="J15" i="93"/>
  <c r="Y14" i="93"/>
  <c r="U14" i="93"/>
  <c r="J14" i="93"/>
  <c r="Y13" i="93"/>
  <c r="U13" i="93"/>
  <c r="J13" i="93"/>
  <c r="Y12" i="93"/>
  <c r="U12" i="93"/>
  <c r="J12" i="93"/>
  <c r="Y11" i="93"/>
  <c r="U11" i="93"/>
  <c r="J11" i="93"/>
  <c r="Y10" i="93"/>
  <c r="U10" i="93"/>
  <c r="J10" i="93"/>
  <c r="J9" i="93"/>
  <c r="P8" i="89" l="1"/>
  <c r="S8" i="89" s="1"/>
  <c r="N8" i="89"/>
  <c r="M35" i="89" s="1"/>
  <c r="O8" i="101"/>
  <c r="L7" i="101"/>
  <c r="M8" i="101"/>
  <c r="L19" i="101" s="1"/>
  <c r="L36" i="101"/>
  <c r="L25" i="101"/>
  <c r="L9" i="101"/>
  <c r="L6" i="101"/>
  <c r="M12" i="89"/>
  <c r="M16" i="89"/>
  <c r="M20" i="89"/>
  <c r="M13" i="89"/>
  <c r="M17" i="89"/>
  <c r="M21" i="89"/>
  <c r="M14" i="89"/>
  <c r="M18" i="89"/>
  <c r="M22" i="89"/>
  <c r="M11" i="89"/>
  <c r="M15" i="89"/>
  <c r="M9" i="89" l="1"/>
  <c r="M38" i="89"/>
  <c r="M27" i="89"/>
  <c r="M34" i="89"/>
  <c r="M33" i="89"/>
  <c r="M32" i="89"/>
  <c r="M37" i="89"/>
  <c r="M23" i="89"/>
  <c r="M30" i="89"/>
  <c r="M29" i="89"/>
  <c r="M28" i="89"/>
  <c r="O8" i="89"/>
  <c r="N37" i="89" s="1"/>
  <c r="M10" i="89"/>
  <c r="M31" i="89"/>
  <c r="M36" i="89"/>
  <c r="M19" i="89"/>
  <c r="M26" i="89"/>
  <c r="M25" i="89"/>
  <c r="M24" i="89"/>
  <c r="P7" i="89"/>
  <c r="Q8" i="89"/>
  <c r="P33" i="89" s="1"/>
  <c r="P6" i="89"/>
  <c r="P20" i="89"/>
  <c r="P24" i="89"/>
  <c r="N22" i="89"/>
  <c r="P13" i="89"/>
  <c r="P19" i="89"/>
  <c r="L13" i="101"/>
  <c r="N20" i="89"/>
  <c r="P10" i="89"/>
  <c r="P17" i="89"/>
  <c r="L23" i="101"/>
  <c r="L24" i="101"/>
  <c r="L12" i="101"/>
  <c r="L33" i="101"/>
  <c r="L15" i="101"/>
  <c r="L22" i="101"/>
  <c r="L37" i="101"/>
  <c r="N8" i="101"/>
  <c r="M12" i="101"/>
  <c r="L30" i="101"/>
  <c r="L14" i="101"/>
  <c r="L18" i="101"/>
  <c r="L16" i="101"/>
  <c r="L26" i="101"/>
  <c r="L10" i="101"/>
  <c r="L27" i="101"/>
  <c r="L20" i="101"/>
  <c r="L17" i="101"/>
  <c r="L34" i="101"/>
  <c r="L31" i="101"/>
  <c r="L21" i="101"/>
  <c r="L38" i="101"/>
  <c r="L35" i="101"/>
  <c r="O7" i="101"/>
  <c r="R8" i="101"/>
  <c r="O6" i="101"/>
  <c r="P8" i="101"/>
  <c r="O23" i="101" s="1"/>
  <c r="L28" i="101"/>
  <c r="L29" i="101"/>
  <c r="L11" i="101"/>
  <c r="L32" i="101"/>
  <c r="P18" i="89"/>
  <c r="P15" i="89"/>
  <c r="P16" i="89"/>
  <c r="P9" i="89"/>
  <c r="P34" i="89"/>
  <c r="P27" i="89"/>
  <c r="P28" i="89"/>
  <c r="P21" i="89"/>
  <c r="P38" i="89"/>
  <c r="P31" i="89"/>
  <c r="P32" i="89"/>
  <c r="P25" i="89"/>
  <c r="P23" i="89"/>
  <c r="P35" i="89"/>
  <c r="P36" i="89"/>
  <c r="P29" i="89"/>
  <c r="V8" i="89"/>
  <c r="T8" i="89"/>
  <c r="S16" i="89" s="1"/>
  <c r="S6" i="89"/>
  <c r="S7" i="89"/>
  <c r="P26" i="89"/>
  <c r="P22" i="89"/>
  <c r="R8" i="89"/>
  <c r="Q32" i="89" s="1"/>
  <c r="O22" i="89"/>
  <c r="O21" i="89"/>
  <c r="O28" i="89"/>
  <c r="O31" i="89"/>
  <c r="N15" i="89"/>
  <c r="P14" i="89"/>
  <c r="P11" i="89"/>
  <c r="P12" i="89"/>
  <c r="P30" i="89"/>
  <c r="P37" i="89"/>
  <c r="N11" i="89" l="1"/>
  <c r="O32" i="89"/>
  <c r="N33" i="89"/>
  <c r="N19" i="89"/>
  <c r="O36" i="89"/>
  <c r="O29" i="89"/>
  <c r="O30" i="89"/>
  <c r="O19" i="89"/>
  <c r="O16" i="89"/>
  <c r="O9" i="89"/>
  <c r="O10" i="89"/>
  <c r="N32" i="89"/>
  <c r="N25" i="89"/>
  <c r="N30" i="89"/>
  <c r="O35" i="89"/>
  <c r="O25" i="89"/>
  <c r="O26" i="89"/>
  <c r="N13" i="89"/>
  <c r="N31" i="89"/>
  <c r="O33" i="89"/>
  <c r="N28" i="89"/>
  <c r="O15" i="89"/>
  <c r="N27" i="89"/>
  <c r="O37" i="89"/>
  <c r="O38" i="89"/>
  <c r="N21" i="89"/>
  <c r="O23" i="89"/>
  <c r="O20" i="89"/>
  <c r="O13" i="89"/>
  <c r="O14" i="89"/>
  <c r="N17" i="89"/>
  <c r="N10" i="89"/>
  <c r="N26" i="89"/>
  <c r="N16" i="89"/>
  <c r="N24" i="89"/>
  <c r="N23" i="89"/>
  <c r="N36" i="89"/>
  <c r="N34" i="89"/>
  <c r="O11" i="89"/>
  <c r="N35" i="89"/>
  <c r="O34" i="89"/>
  <c r="O12" i="89"/>
  <c r="N9" i="89"/>
  <c r="O27" i="89"/>
  <c r="O24" i="89"/>
  <c r="O17" i="89"/>
  <c r="O18" i="89"/>
  <c r="N14" i="89"/>
  <c r="N18" i="89"/>
  <c r="N29" i="89"/>
  <c r="N12" i="89"/>
  <c r="N38" i="89"/>
  <c r="Q26" i="89"/>
  <c r="Q22" i="89"/>
  <c r="Q35" i="89"/>
  <c r="Q20" i="89"/>
  <c r="Q33" i="89"/>
  <c r="Q30" i="89"/>
  <c r="Q24" i="89"/>
  <c r="Q34" i="89"/>
  <c r="Q36" i="89"/>
  <c r="Q19" i="89"/>
  <c r="Q9" i="89"/>
  <c r="Q10" i="89"/>
  <c r="Q23" i="89"/>
  <c r="Q21" i="89"/>
  <c r="Q14" i="89"/>
  <c r="Q27" i="89"/>
  <c r="Q25" i="89"/>
  <c r="O29" i="101"/>
  <c r="Q18" i="89"/>
  <c r="Q31" i="89"/>
  <c r="Q29" i="89"/>
  <c r="O13" i="101"/>
  <c r="O11" i="101"/>
  <c r="O18" i="101"/>
  <c r="O20" i="101"/>
  <c r="O30" i="101"/>
  <c r="Q15" i="89"/>
  <c r="Q28" i="89"/>
  <c r="Q37" i="89"/>
  <c r="O32" i="101"/>
  <c r="O34" i="101"/>
  <c r="O9" i="101"/>
  <c r="O36" i="101"/>
  <c r="O27" i="101"/>
  <c r="N33" i="101"/>
  <c r="N38" i="101"/>
  <c r="N34" i="101"/>
  <c r="N30" i="101"/>
  <c r="N26" i="101"/>
  <c r="N22" i="101"/>
  <c r="N18" i="101"/>
  <c r="N14" i="101"/>
  <c r="N10" i="101"/>
  <c r="N37" i="101"/>
  <c r="N36" i="101"/>
  <c r="N32" i="101"/>
  <c r="N28" i="101"/>
  <c r="N24" i="101"/>
  <c r="N20" i="101"/>
  <c r="N16" i="101"/>
  <c r="N12" i="101"/>
  <c r="N35" i="101"/>
  <c r="N17" i="101"/>
  <c r="N27" i="101"/>
  <c r="N11" i="101"/>
  <c r="N21" i="101"/>
  <c r="N31" i="101"/>
  <c r="N15" i="101"/>
  <c r="N25" i="101"/>
  <c r="N9" i="101"/>
  <c r="N19" i="101"/>
  <c r="N29" i="101"/>
  <c r="N13" i="101"/>
  <c r="N23" i="101"/>
  <c r="U8" i="101"/>
  <c r="S8" i="101"/>
  <c r="R24" i="101" s="1"/>
  <c r="R14" i="101"/>
  <c r="R6" i="101"/>
  <c r="R25" i="101"/>
  <c r="R7" i="101"/>
  <c r="O19" i="101"/>
  <c r="O17" i="101"/>
  <c r="O38" i="101"/>
  <c r="M13" i="101"/>
  <c r="M22" i="101"/>
  <c r="M11" i="101"/>
  <c r="M28" i="101"/>
  <c r="M37" i="101"/>
  <c r="M35" i="101"/>
  <c r="M9" i="101"/>
  <c r="M18" i="101"/>
  <c r="M10" i="101"/>
  <c r="M24" i="101"/>
  <c r="O12" i="101"/>
  <c r="O21" i="101"/>
  <c r="O10" i="101"/>
  <c r="O15" i="101"/>
  <c r="M17" i="101"/>
  <c r="M26" i="101"/>
  <c r="M15" i="101"/>
  <c r="M32" i="101"/>
  <c r="O16" i="101"/>
  <c r="O25" i="101"/>
  <c r="O14" i="101"/>
  <c r="M21" i="101"/>
  <c r="M30" i="101"/>
  <c r="M19" i="101"/>
  <c r="M36" i="101"/>
  <c r="M25" i="101"/>
  <c r="M34" i="101"/>
  <c r="M23" i="101"/>
  <c r="Q8" i="101"/>
  <c r="P38" i="101" s="1"/>
  <c r="P11" i="101"/>
  <c r="P16" i="101"/>
  <c r="O24" i="101"/>
  <c r="O33" i="101"/>
  <c r="O22" i="101"/>
  <c r="O31" i="101"/>
  <c r="M16" i="101"/>
  <c r="M29" i="101"/>
  <c r="M38" i="101"/>
  <c r="M27" i="101"/>
  <c r="O28" i="101"/>
  <c r="O37" i="101"/>
  <c r="O26" i="101"/>
  <c r="O35" i="101"/>
  <c r="M20" i="101"/>
  <c r="M33" i="101"/>
  <c r="M14" i="101"/>
  <c r="M31" i="101"/>
  <c r="W8" i="89"/>
  <c r="V26" i="89" s="1"/>
  <c r="V6" i="89"/>
  <c r="V7" i="89"/>
  <c r="Y8" i="89"/>
  <c r="S12" i="89"/>
  <c r="S21" i="89"/>
  <c r="S14" i="89"/>
  <c r="S11" i="89"/>
  <c r="U8" i="89"/>
  <c r="T37" i="89" s="1"/>
  <c r="S29" i="89"/>
  <c r="S22" i="89"/>
  <c r="S19" i="89"/>
  <c r="S24" i="89"/>
  <c r="S17" i="89"/>
  <c r="S18" i="89"/>
  <c r="S15" i="89"/>
  <c r="S20" i="89"/>
  <c r="R36" i="89"/>
  <c r="R32" i="89"/>
  <c r="R28" i="89"/>
  <c r="R24" i="89"/>
  <c r="R20" i="89"/>
  <c r="R16" i="89"/>
  <c r="R12" i="89"/>
  <c r="R29" i="89"/>
  <c r="R25" i="89"/>
  <c r="R35" i="89"/>
  <c r="R31" i="89"/>
  <c r="R27" i="89"/>
  <c r="R23" i="89"/>
  <c r="R19" i="89"/>
  <c r="R15" i="89"/>
  <c r="R11" i="89"/>
  <c r="R37" i="89"/>
  <c r="R38" i="89"/>
  <c r="R34" i="89"/>
  <c r="R30" i="89"/>
  <c r="R26" i="89"/>
  <c r="R22" i="89"/>
  <c r="R18" i="89"/>
  <c r="R14" i="89"/>
  <c r="R10" i="89"/>
  <c r="R33" i="89"/>
  <c r="R17" i="89"/>
  <c r="R13" i="89"/>
  <c r="R21" i="89"/>
  <c r="R9" i="89"/>
  <c r="Q38" i="89"/>
  <c r="Q12" i="89"/>
  <c r="Q13" i="89"/>
  <c r="S33" i="89"/>
  <c r="S26" i="89"/>
  <c r="S23" i="89"/>
  <c r="S28" i="89"/>
  <c r="S38" i="89"/>
  <c r="S25" i="89"/>
  <c r="Q11" i="89"/>
  <c r="Q16" i="89"/>
  <c r="Q17" i="89"/>
  <c r="S37" i="89"/>
  <c r="S30" i="89"/>
  <c r="S27" i="89"/>
  <c r="S32" i="89"/>
  <c r="S13" i="89"/>
  <c r="S35" i="89"/>
  <c r="S10" i="89"/>
  <c r="S9" i="89"/>
  <c r="S34" i="89"/>
  <c r="S31" i="89"/>
  <c r="S36" i="89"/>
  <c r="P23" i="101" l="1"/>
  <c r="V16" i="89"/>
  <c r="V20" i="89"/>
  <c r="V30" i="89"/>
  <c r="V34" i="89"/>
  <c r="P27" i="101"/>
  <c r="V11" i="89"/>
  <c r="V9" i="89"/>
  <c r="P20" i="101"/>
  <c r="P31" i="101"/>
  <c r="V15" i="89"/>
  <c r="V13" i="89"/>
  <c r="V17" i="89"/>
  <c r="P18" i="101"/>
  <c r="P13" i="101"/>
  <c r="V23" i="89"/>
  <c r="P12" i="101"/>
  <c r="P17" i="101"/>
  <c r="V12" i="89"/>
  <c r="V31" i="89"/>
  <c r="P24" i="101"/>
  <c r="P21" i="101"/>
  <c r="T38" i="89"/>
  <c r="T31" i="89"/>
  <c r="V19" i="89"/>
  <c r="V24" i="89"/>
  <c r="V21" i="89"/>
  <c r="V10" i="89"/>
  <c r="P10" i="101"/>
  <c r="P14" i="101"/>
  <c r="P35" i="101"/>
  <c r="P25" i="101"/>
  <c r="T35" i="89"/>
  <c r="V28" i="89"/>
  <c r="V25" i="89"/>
  <c r="V14" i="89"/>
  <c r="P26" i="101"/>
  <c r="P30" i="101"/>
  <c r="P34" i="101"/>
  <c r="P29" i="101"/>
  <c r="T34" i="89"/>
  <c r="V35" i="89"/>
  <c r="V32" i="89"/>
  <c r="V29" i="89"/>
  <c r="V18" i="89"/>
  <c r="P37" i="101"/>
  <c r="T36" i="89"/>
  <c r="V36" i="89"/>
  <c r="V33" i="89"/>
  <c r="V22" i="89"/>
  <c r="P22" i="101"/>
  <c r="P15" i="101"/>
  <c r="P32" i="101"/>
  <c r="P36" i="101"/>
  <c r="V27" i="89"/>
  <c r="V37" i="89"/>
  <c r="P28" i="101"/>
  <c r="P19" i="101"/>
  <c r="P9" i="101"/>
  <c r="R18" i="101"/>
  <c r="R23" i="101"/>
  <c r="R9" i="101"/>
  <c r="R22" i="101"/>
  <c r="R35" i="101"/>
  <c r="R36" i="101"/>
  <c r="R15" i="101"/>
  <c r="R31" i="101"/>
  <c r="R13" i="101"/>
  <c r="R21" i="101"/>
  <c r="R26" i="101"/>
  <c r="U7" i="101"/>
  <c r="V8" i="101"/>
  <c r="U35" i="101" s="1"/>
  <c r="U14" i="101"/>
  <c r="U6" i="101"/>
  <c r="X8" i="101"/>
  <c r="R33" i="101"/>
  <c r="R29" i="101"/>
  <c r="R11" i="101"/>
  <c r="R30" i="101"/>
  <c r="R12" i="101"/>
  <c r="R17" i="101"/>
  <c r="R27" i="101"/>
  <c r="R34" i="101"/>
  <c r="R16" i="101"/>
  <c r="R38" i="101"/>
  <c r="R20" i="101"/>
  <c r="Q38" i="101"/>
  <c r="Q34" i="101"/>
  <c r="Q30" i="101"/>
  <c r="Q26" i="101"/>
  <c r="Q22" i="101"/>
  <c r="Q18" i="101"/>
  <c r="Q14" i="101"/>
  <c r="Q37" i="101"/>
  <c r="Q33" i="101"/>
  <c r="Q29" i="101"/>
  <c r="Q25" i="101"/>
  <c r="Q21" i="101"/>
  <c r="Q17" i="101"/>
  <c r="Q13" i="101"/>
  <c r="Q9" i="101"/>
  <c r="Q12" i="101"/>
  <c r="Q20" i="101"/>
  <c r="Q16" i="101"/>
  <c r="Q36" i="101"/>
  <c r="Q32" i="101"/>
  <c r="Q28" i="101"/>
  <c r="Q24" i="101"/>
  <c r="Q35" i="101"/>
  <c r="Q31" i="101"/>
  <c r="Q27" i="101"/>
  <c r="Q23" i="101"/>
  <c r="Q19" i="101"/>
  <c r="Q15" i="101"/>
  <c r="Q11" i="101"/>
  <c r="Q10" i="101"/>
  <c r="P33" i="101"/>
  <c r="R19" i="101"/>
  <c r="R10" i="101"/>
  <c r="R37" i="101"/>
  <c r="T8" i="101"/>
  <c r="S17" i="101" s="1"/>
  <c r="R28" i="101"/>
  <c r="R32" i="101"/>
  <c r="U35" i="89"/>
  <c r="U31" i="89"/>
  <c r="U27" i="89"/>
  <c r="U23" i="89"/>
  <c r="U19" i="89"/>
  <c r="U15" i="89"/>
  <c r="U11" i="89"/>
  <c r="U38" i="89"/>
  <c r="U34" i="89"/>
  <c r="U30" i="89"/>
  <c r="U26" i="89"/>
  <c r="U22" i="89"/>
  <c r="U18" i="89"/>
  <c r="U14" i="89"/>
  <c r="U10" i="89"/>
  <c r="U37" i="89"/>
  <c r="U33" i="89"/>
  <c r="U29" i="89"/>
  <c r="U25" i="89"/>
  <c r="U21" i="89"/>
  <c r="U17" i="89"/>
  <c r="U13" i="89"/>
  <c r="U9" i="89"/>
  <c r="U36" i="89"/>
  <c r="U32" i="89"/>
  <c r="U28" i="89"/>
  <c r="U24" i="89"/>
  <c r="U20" i="89"/>
  <c r="U16" i="89"/>
  <c r="U12" i="89"/>
  <c r="T13" i="89"/>
  <c r="T10" i="89"/>
  <c r="T20" i="89"/>
  <c r="T9" i="89"/>
  <c r="T12" i="89"/>
  <c r="T17" i="89"/>
  <c r="T14" i="89"/>
  <c r="T11" i="89"/>
  <c r="T16" i="89"/>
  <c r="T21" i="89"/>
  <c r="T18" i="89"/>
  <c r="T15" i="89"/>
  <c r="T24" i="89"/>
  <c r="T25" i="89"/>
  <c r="T22" i="89"/>
  <c r="T19" i="89"/>
  <c r="Y6" i="89"/>
  <c r="AB8" i="89"/>
  <c r="AB6" i="89" s="1"/>
  <c r="Y7" i="89"/>
  <c r="Z8" i="89"/>
  <c r="Y32" i="89" s="1"/>
  <c r="T28" i="89"/>
  <c r="T29" i="89"/>
  <c r="T26" i="89"/>
  <c r="T23" i="89"/>
  <c r="T32" i="89"/>
  <c r="T33" i="89"/>
  <c r="T30" i="89"/>
  <c r="T27" i="89"/>
  <c r="X8" i="89"/>
  <c r="W17" i="89" s="1"/>
  <c r="V38" i="89"/>
  <c r="Y33" i="89" l="1"/>
  <c r="S16" i="101"/>
  <c r="S20" i="101"/>
  <c r="W10" i="89"/>
  <c r="W18" i="89"/>
  <c r="S10" i="101"/>
  <c r="S32" i="101"/>
  <c r="S14" i="101"/>
  <c r="S25" i="101"/>
  <c r="W11" i="89"/>
  <c r="W35" i="89"/>
  <c r="S26" i="101"/>
  <c r="S29" i="101"/>
  <c r="U9" i="101"/>
  <c r="Y31" i="89"/>
  <c r="S23" i="101"/>
  <c r="W9" i="89"/>
  <c r="S27" i="101"/>
  <c r="W16" i="89"/>
  <c r="S11" i="101"/>
  <c r="S30" i="101"/>
  <c r="U13" i="101"/>
  <c r="U11" i="101"/>
  <c r="U16" i="101"/>
  <c r="S13" i="101"/>
  <c r="S34" i="101"/>
  <c r="S19" i="101"/>
  <c r="U17" i="101"/>
  <c r="U22" i="101"/>
  <c r="U15" i="101"/>
  <c r="U20" i="101"/>
  <c r="T35" i="101"/>
  <c r="T31" i="101"/>
  <c r="T27" i="101"/>
  <c r="T23" i="101"/>
  <c r="T19" i="101"/>
  <c r="T15" i="101"/>
  <c r="T11" i="101"/>
  <c r="T34" i="101"/>
  <c r="T38" i="101"/>
  <c r="T37" i="101"/>
  <c r="T33" i="101"/>
  <c r="T29" i="101"/>
  <c r="T25" i="101"/>
  <c r="T21" i="101"/>
  <c r="T17" i="101"/>
  <c r="T13" i="101"/>
  <c r="T9" i="101"/>
  <c r="T36" i="101"/>
  <c r="T24" i="101"/>
  <c r="T32" i="101"/>
  <c r="T18" i="101"/>
  <c r="T28" i="101"/>
  <c r="T12" i="101"/>
  <c r="T22" i="101"/>
  <c r="T16" i="101"/>
  <c r="T26" i="101"/>
  <c r="T10" i="101"/>
  <c r="T20" i="101"/>
  <c r="T30" i="101"/>
  <c r="T14" i="101"/>
  <c r="S15" i="101"/>
  <c r="U18" i="101"/>
  <c r="S9" i="101"/>
  <c r="S38" i="101"/>
  <c r="S12" i="101"/>
  <c r="S21" i="101"/>
  <c r="U21" i="101"/>
  <c r="U26" i="101"/>
  <c r="U19" i="101"/>
  <c r="U24" i="101"/>
  <c r="U25" i="101"/>
  <c r="U30" i="101"/>
  <c r="U23" i="101"/>
  <c r="U28" i="101"/>
  <c r="AA8" i="101"/>
  <c r="X7" i="101"/>
  <c r="Y8" i="101"/>
  <c r="X17" i="101" s="1"/>
  <c r="X6" i="101"/>
  <c r="U29" i="101"/>
  <c r="U34" i="101"/>
  <c r="U32" i="101"/>
  <c r="S18" i="101"/>
  <c r="S31" i="101"/>
  <c r="S24" i="101"/>
  <c r="S33" i="101"/>
  <c r="U12" i="101"/>
  <c r="U33" i="101"/>
  <c r="U38" i="101"/>
  <c r="U31" i="101"/>
  <c r="U36" i="101"/>
  <c r="U27" i="101"/>
  <c r="S22" i="101"/>
  <c r="S35" i="101"/>
  <c r="S28" i="101"/>
  <c r="S37" i="101"/>
  <c r="U37" i="101"/>
  <c r="U10" i="101"/>
  <c r="W8" i="101"/>
  <c r="V14" i="101" s="1"/>
  <c r="S36" i="101"/>
  <c r="AA8" i="89"/>
  <c r="Z12" i="89" s="1"/>
  <c r="Z37" i="89"/>
  <c r="Z29" i="89"/>
  <c r="X37" i="89"/>
  <c r="X33" i="89"/>
  <c r="X29" i="89"/>
  <c r="X25" i="89"/>
  <c r="X21" i="89"/>
  <c r="X17" i="89"/>
  <c r="X13" i="89"/>
  <c r="X9" i="89"/>
  <c r="X38" i="89"/>
  <c r="X34" i="89"/>
  <c r="X36" i="89"/>
  <c r="X32" i="89"/>
  <c r="X28" i="89"/>
  <c r="X24" i="89"/>
  <c r="X20" i="89"/>
  <c r="X16" i="89"/>
  <c r="X12" i="89"/>
  <c r="X35" i="89"/>
  <c r="X31" i="89"/>
  <c r="X27" i="89"/>
  <c r="X23" i="89"/>
  <c r="X19" i="89"/>
  <c r="X15" i="89"/>
  <c r="X11" i="89"/>
  <c r="X30" i="89"/>
  <c r="X26" i="89"/>
  <c r="X22" i="89"/>
  <c r="X14" i="89"/>
  <c r="X18" i="89"/>
  <c r="X10" i="89"/>
  <c r="W12" i="89"/>
  <c r="W13" i="89"/>
  <c r="W14" i="89"/>
  <c r="Y10" i="89"/>
  <c r="Y35" i="89"/>
  <c r="Y36" i="89"/>
  <c r="Y37" i="89"/>
  <c r="Y9" i="89"/>
  <c r="Y14" i="89"/>
  <c r="W15" i="89"/>
  <c r="Y11" i="89"/>
  <c r="Y13" i="89"/>
  <c r="W19" i="89"/>
  <c r="W24" i="89"/>
  <c r="W25" i="89"/>
  <c r="W26" i="89"/>
  <c r="Y22" i="89"/>
  <c r="Y15" i="89"/>
  <c r="Y16" i="89"/>
  <c r="Y17" i="89"/>
  <c r="W23" i="89"/>
  <c r="W28" i="89"/>
  <c r="W29" i="89"/>
  <c r="W30" i="89"/>
  <c r="Y26" i="89"/>
  <c r="Y19" i="89"/>
  <c r="Y20" i="89"/>
  <c r="Y21" i="89"/>
  <c r="AE8" i="89"/>
  <c r="AC8" i="89"/>
  <c r="AB24" i="89" s="1"/>
  <c r="AB7" i="89"/>
  <c r="W20" i="89"/>
  <c r="W21" i="89"/>
  <c r="Y18" i="89"/>
  <c r="Y12" i="89"/>
  <c r="W27" i="89"/>
  <c r="W32" i="89"/>
  <c r="W33" i="89"/>
  <c r="W34" i="89"/>
  <c r="Y30" i="89"/>
  <c r="Y23" i="89"/>
  <c r="Y24" i="89"/>
  <c r="Y25" i="89"/>
  <c r="W22" i="89"/>
  <c r="W31" i="89"/>
  <c r="W36" i="89"/>
  <c r="W37" i="89"/>
  <c r="W38" i="89"/>
  <c r="Y34" i="89"/>
  <c r="Y27" i="89"/>
  <c r="Y28" i="89"/>
  <c r="Y29" i="89"/>
  <c r="Z34" i="89" l="1"/>
  <c r="Z32" i="89"/>
  <c r="X31" i="101"/>
  <c r="Z18" i="89"/>
  <c r="AB15" i="89"/>
  <c r="Z30" i="89"/>
  <c r="X37" i="101"/>
  <c r="Z23" i="89"/>
  <c r="X14" i="101"/>
  <c r="Z17" i="89"/>
  <c r="Z33" i="89"/>
  <c r="Z25" i="89"/>
  <c r="Z26" i="89"/>
  <c r="Z31" i="89"/>
  <c r="V30" i="101"/>
  <c r="Z16" i="89"/>
  <c r="Z11" i="89"/>
  <c r="Z20" i="89"/>
  <c r="Z10" i="89"/>
  <c r="Z15" i="89"/>
  <c r="Z24" i="89"/>
  <c r="X21" i="101"/>
  <c r="AB28" i="89"/>
  <c r="Z9" i="89"/>
  <c r="Z14" i="89"/>
  <c r="Z19" i="89"/>
  <c r="Z28" i="89"/>
  <c r="Z13" i="89"/>
  <c r="Z22" i="89"/>
  <c r="Z27" i="89"/>
  <c r="X18" i="101"/>
  <c r="AB13" i="89"/>
  <c r="AB17" i="89"/>
  <c r="V23" i="101"/>
  <c r="AB10" i="89"/>
  <c r="AB27" i="89"/>
  <c r="AB30" i="89"/>
  <c r="AB21" i="89"/>
  <c r="AB34" i="89"/>
  <c r="Z21" i="89"/>
  <c r="V11" i="101"/>
  <c r="X15" i="101"/>
  <c r="AB25" i="89"/>
  <c r="AB32" i="89"/>
  <c r="V15" i="101"/>
  <c r="V20" i="101"/>
  <c r="X24" i="101"/>
  <c r="AB19" i="89"/>
  <c r="V36" i="101"/>
  <c r="X10" i="101"/>
  <c r="X36" i="101"/>
  <c r="V13" i="101"/>
  <c r="V12" i="101"/>
  <c r="V33" i="101"/>
  <c r="V38" i="101"/>
  <c r="X30" i="101"/>
  <c r="X12" i="101"/>
  <c r="X23" i="101"/>
  <c r="X13" i="101"/>
  <c r="X34" i="101"/>
  <c r="V29" i="101"/>
  <c r="V16" i="101"/>
  <c r="V10" i="101"/>
  <c r="V37" i="101"/>
  <c r="X20" i="101"/>
  <c r="X28" i="101"/>
  <c r="X27" i="101"/>
  <c r="W35" i="101"/>
  <c r="W31" i="101"/>
  <c r="W27" i="101"/>
  <c r="W23" i="101"/>
  <c r="W19" i="101"/>
  <c r="W11" i="101"/>
  <c r="W38" i="101"/>
  <c r="W34" i="101"/>
  <c r="W30" i="101"/>
  <c r="W26" i="101"/>
  <c r="W22" i="101"/>
  <c r="W18" i="101"/>
  <c r="W14" i="101"/>
  <c r="W10" i="101"/>
  <c r="W13" i="101"/>
  <c r="W37" i="101"/>
  <c r="W33" i="101"/>
  <c r="W29" i="101"/>
  <c r="W25" i="101"/>
  <c r="W21" i="101"/>
  <c r="W17" i="101"/>
  <c r="W9" i="101"/>
  <c r="W36" i="101"/>
  <c r="W32" i="101"/>
  <c r="W28" i="101"/>
  <c r="W24" i="101"/>
  <c r="W20" i="101"/>
  <c r="W16" i="101"/>
  <c r="W12" i="101"/>
  <c r="W15" i="101"/>
  <c r="V19" i="101"/>
  <c r="V24" i="101"/>
  <c r="V18" i="101"/>
  <c r="V35" i="101"/>
  <c r="Z8" i="101"/>
  <c r="Y26" i="101" s="1"/>
  <c r="X35" i="101"/>
  <c r="X25" i="101"/>
  <c r="V9" i="101"/>
  <c r="V28" i="101"/>
  <c r="V22" i="101"/>
  <c r="X26" i="101"/>
  <c r="AA6" i="101"/>
  <c r="AA7" i="101"/>
  <c r="AB8" i="101"/>
  <c r="AA29" i="101" s="1"/>
  <c r="AD8" i="101"/>
  <c r="X29" i="101"/>
  <c r="V17" i="101"/>
  <c r="V25" i="101"/>
  <c r="V32" i="101"/>
  <c r="V26" i="101"/>
  <c r="X22" i="101"/>
  <c r="X11" i="101"/>
  <c r="X32" i="101"/>
  <c r="X33" i="101"/>
  <c r="V27" i="101"/>
  <c r="V21" i="101"/>
  <c r="V31" i="101"/>
  <c r="V34" i="101"/>
  <c r="X16" i="101"/>
  <c r="X19" i="101"/>
  <c r="X9" i="101"/>
  <c r="X38" i="101"/>
  <c r="AD8" i="89"/>
  <c r="AC19" i="89" s="1"/>
  <c r="AB38" i="89"/>
  <c r="AB23" i="89"/>
  <c r="AB20" i="89"/>
  <c r="AB29" i="89"/>
  <c r="AB14" i="89"/>
  <c r="AB36" i="89"/>
  <c r="AB31" i="89"/>
  <c r="AB12" i="89"/>
  <c r="AB33" i="89"/>
  <c r="AB18" i="89"/>
  <c r="AB35" i="89"/>
  <c r="AB16" i="89"/>
  <c r="AB37" i="89"/>
  <c r="AB22" i="89"/>
  <c r="AE6" i="89"/>
  <c r="AE7" i="89"/>
  <c r="AH8" i="89"/>
  <c r="AF8" i="89"/>
  <c r="AE31" i="89" s="1"/>
  <c r="AB9" i="89"/>
  <c r="AB26" i="89"/>
  <c r="AB11" i="89"/>
  <c r="AA36" i="89"/>
  <c r="AA32" i="89"/>
  <c r="AA28" i="89"/>
  <c r="AA24" i="89"/>
  <c r="AA20" i="89"/>
  <c r="AA16" i="89"/>
  <c r="AA12" i="89"/>
  <c r="AA35" i="89"/>
  <c r="AA31" i="89"/>
  <c r="AA27" i="89"/>
  <c r="AA23" i="89"/>
  <c r="AA19" i="89"/>
  <c r="AA15" i="89"/>
  <c r="AA11" i="89"/>
  <c r="AA38" i="89"/>
  <c r="AA34" i="89"/>
  <c r="AA30" i="89"/>
  <c r="AA26" i="89"/>
  <c r="AA22" i="89"/>
  <c r="AA18" i="89"/>
  <c r="AA14" i="89"/>
  <c r="AA10" i="89"/>
  <c r="AA37" i="89"/>
  <c r="AA33" i="89"/>
  <c r="AA29" i="89"/>
  <c r="AA25" i="89"/>
  <c r="AA21" i="89"/>
  <c r="AA17" i="89"/>
  <c r="AA13" i="89"/>
  <c r="AA9" i="89"/>
  <c r="Z38" i="89"/>
  <c r="Z35" i="89"/>
  <c r="Z36" i="89"/>
  <c r="AE32" i="89" l="1"/>
  <c r="AE36" i="89"/>
  <c r="AE14" i="89"/>
  <c r="AE35" i="89"/>
  <c r="AE12" i="89"/>
  <c r="AE38" i="89"/>
  <c r="AE21" i="89"/>
  <c r="AE29" i="89"/>
  <c r="AE15" i="89"/>
  <c r="AE25" i="89"/>
  <c r="AE22" i="89"/>
  <c r="AE23" i="89"/>
  <c r="AE16" i="89"/>
  <c r="AE17" i="89"/>
  <c r="AE26" i="89"/>
  <c r="AE24" i="89"/>
  <c r="AE18" i="89"/>
  <c r="AA38" i="101"/>
  <c r="AA24" i="101"/>
  <c r="AA26" i="101"/>
  <c r="AA12" i="101"/>
  <c r="AA16" i="101"/>
  <c r="AA14" i="101"/>
  <c r="AA33" i="101"/>
  <c r="AA22" i="101"/>
  <c r="AA15" i="101"/>
  <c r="AA28" i="101"/>
  <c r="Y19" i="101"/>
  <c r="Y17" i="101"/>
  <c r="Y11" i="101"/>
  <c r="Y30" i="101"/>
  <c r="Y15" i="101"/>
  <c r="Y34" i="101"/>
  <c r="AE28" i="89"/>
  <c r="AA19" i="101"/>
  <c r="AA9" i="101"/>
  <c r="Y27" i="101"/>
  <c r="Y21" i="101"/>
  <c r="Y36" i="101"/>
  <c r="AE10" i="89"/>
  <c r="AE13" i="89"/>
  <c r="AE20" i="89"/>
  <c r="AE9" i="89"/>
  <c r="AE27" i="89"/>
  <c r="AE37" i="89"/>
  <c r="AE19" i="89"/>
  <c r="AA27" i="101"/>
  <c r="AA17" i="101"/>
  <c r="Y31" i="101"/>
  <c r="Y25" i="101"/>
  <c r="AE11" i="89"/>
  <c r="AE34" i="89"/>
  <c r="AE30" i="89"/>
  <c r="AA10" i="101"/>
  <c r="AA31" i="101"/>
  <c r="AA21" i="101"/>
  <c r="Y16" i="101"/>
  <c r="Y33" i="101"/>
  <c r="Y32" i="101"/>
  <c r="Y14" i="101"/>
  <c r="Y20" i="101"/>
  <c r="Y37" i="101"/>
  <c r="Y24" i="101"/>
  <c r="AD7" i="101"/>
  <c r="AE8" i="101"/>
  <c r="AD25" i="101" s="1"/>
  <c r="AG8" i="101"/>
  <c r="AD6" i="101"/>
  <c r="AD12" i="101"/>
  <c r="AD16" i="101"/>
  <c r="AC8" i="101"/>
  <c r="AB35" i="101" s="1"/>
  <c r="AA30" i="101"/>
  <c r="AA35" i="101"/>
  <c r="AA32" i="101"/>
  <c r="AA37" i="101"/>
  <c r="Z31" i="101"/>
  <c r="Z36" i="101"/>
  <c r="Z32" i="101"/>
  <c r="Z28" i="101"/>
  <c r="Z24" i="101"/>
  <c r="Z20" i="101"/>
  <c r="Z16" i="101"/>
  <c r="Z12" i="101"/>
  <c r="Z35" i="101"/>
  <c r="Z38" i="101"/>
  <c r="Z34" i="101"/>
  <c r="Z30" i="101"/>
  <c r="Z26" i="101"/>
  <c r="Z22" i="101"/>
  <c r="Z18" i="101"/>
  <c r="Z14" i="101"/>
  <c r="Z10" i="101"/>
  <c r="Z37" i="101"/>
  <c r="Z33" i="101"/>
  <c r="Z15" i="101"/>
  <c r="Z25" i="101"/>
  <c r="Z9" i="101"/>
  <c r="Z19" i="101"/>
  <c r="Z29" i="101"/>
  <c r="Z13" i="101"/>
  <c r="Z23" i="101"/>
  <c r="Z11" i="101"/>
  <c r="Z21" i="101"/>
  <c r="Z17" i="101"/>
  <c r="Z27" i="101"/>
  <c r="Y35" i="101"/>
  <c r="Y9" i="101"/>
  <c r="Y18" i="101"/>
  <c r="AA13" i="101"/>
  <c r="AA34" i="101"/>
  <c r="AA11" i="101"/>
  <c r="AA36" i="101"/>
  <c r="Y10" i="101"/>
  <c r="Y12" i="101"/>
  <c r="Y13" i="101"/>
  <c r="Y22" i="101"/>
  <c r="AA18" i="101"/>
  <c r="AA23" i="101"/>
  <c r="AA20" i="101"/>
  <c r="AA25" i="101"/>
  <c r="Y23" i="101"/>
  <c r="Y28" i="101"/>
  <c r="Y29" i="101"/>
  <c r="Y38" i="101"/>
  <c r="AC12" i="89"/>
  <c r="AC13" i="89"/>
  <c r="AC10" i="89"/>
  <c r="AC11" i="89"/>
  <c r="AH7" i="89"/>
  <c r="AK8" i="89"/>
  <c r="AH6" i="89"/>
  <c r="AI8" i="89"/>
  <c r="AH38" i="89" s="1"/>
  <c r="AC16" i="89"/>
  <c r="AC17" i="89"/>
  <c r="AC14" i="89"/>
  <c r="AC15" i="89"/>
  <c r="AC20" i="89"/>
  <c r="AC21" i="89"/>
  <c r="AC18" i="89"/>
  <c r="AD31" i="89"/>
  <c r="AD14" i="89"/>
  <c r="AD38" i="89"/>
  <c r="AD24" i="89"/>
  <c r="AD13" i="89"/>
  <c r="AD16" i="89"/>
  <c r="AD27" i="89"/>
  <c r="AD34" i="89"/>
  <c r="AD37" i="89"/>
  <c r="AD25" i="89"/>
  <c r="AD30" i="89"/>
  <c r="AD28" i="89"/>
  <c r="AD20" i="89"/>
  <c r="AD12" i="89"/>
  <c r="AD17" i="89"/>
  <c r="AD29" i="89"/>
  <c r="AD36" i="89"/>
  <c r="AD19" i="89"/>
  <c r="AD11" i="89"/>
  <c r="AD26" i="89"/>
  <c r="AD32" i="89"/>
  <c r="AD18" i="89"/>
  <c r="AD22" i="89"/>
  <c r="AD23" i="89"/>
  <c r="AD10" i="89"/>
  <c r="AD9" i="89"/>
  <c r="AD33" i="89"/>
  <c r="AD35" i="89"/>
  <c r="AD15" i="89"/>
  <c r="AD21" i="89"/>
  <c r="AC24" i="89"/>
  <c r="AC25" i="89"/>
  <c r="AC22" i="89"/>
  <c r="AC23" i="89"/>
  <c r="AC38" i="89"/>
  <c r="AC28" i="89"/>
  <c r="AC29" i="89"/>
  <c r="AC26" i="89"/>
  <c r="AC27" i="89"/>
  <c r="AC9" i="89"/>
  <c r="AC32" i="89"/>
  <c r="AC33" i="89"/>
  <c r="AC30" i="89"/>
  <c r="AC31" i="89"/>
  <c r="AE33" i="89"/>
  <c r="AG8" i="89"/>
  <c r="AF9" i="89" s="1"/>
  <c r="AF17" i="89"/>
  <c r="AF16" i="89"/>
  <c r="AF18" i="89"/>
  <c r="AF27" i="89"/>
  <c r="AC36" i="89"/>
  <c r="AC37" i="89"/>
  <c r="AC34" i="89"/>
  <c r="AC35" i="89"/>
  <c r="AF38" i="89" l="1"/>
  <c r="AH25" i="89"/>
  <c r="AF22" i="89"/>
  <c r="AF36" i="89"/>
  <c r="AF15" i="89"/>
  <c r="AH12" i="89"/>
  <c r="AF19" i="89"/>
  <c r="AH20" i="89"/>
  <c r="AH16" i="89"/>
  <c r="AH28" i="89"/>
  <c r="AH15" i="89"/>
  <c r="AF37" i="89"/>
  <c r="AH32" i="89"/>
  <c r="AF23" i="89"/>
  <c r="AH24" i="89"/>
  <c r="AD28" i="101"/>
  <c r="AH9" i="89"/>
  <c r="AH23" i="89"/>
  <c r="AH10" i="89"/>
  <c r="AD10" i="101"/>
  <c r="AF25" i="89"/>
  <c r="AF20" i="89"/>
  <c r="AF10" i="89"/>
  <c r="AH26" i="89"/>
  <c r="AH31" i="89"/>
  <c r="AH27" i="89"/>
  <c r="AD30" i="101"/>
  <c r="AF29" i="89"/>
  <c r="AF35" i="89"/>
  <c r="AF21" i="89"/>
  <c r="AF31" i="89"/>
  <c r="AF32" i="89"/>
  <c r="AF30" i="89"/>
  <c r="AH21" i="89"/>
  <c r="AH30" i="89"/>
  <c r="AH33" i="89"/>
  <c r="AD21" i="101"/>
  <c r="AH19" i="89"/>
  <c r="AD33" i="101"/>
  <c r="AD31" i="101"/>
  <c r="AF33" i="89"/>
  <c r="AF12" i="89"/>
  <c r="AF14" i="89"/>
  <c r="AH11" i="89"/>
  <c r="AH35" i="89"/>
  <c r="AH29" i="89"/>
  <c r="AD32" i="101"/>
  <c r="AD38" i="101"/>
  <c r="AB16" i="101"/>
  <c r="AB34" i="101"/>
  <c r="AB13" i="101"/>
  <c r="AH13" i="89"/>
  <c r="AH37" i="89"/>
  <c r="AH34" i="89"/>
  <c r="AH22" i="89"/>
  <c r="AB14" i="101"/>
  <c r="AB17" i="101"/>
  <c r="AD26" i="101"/>
  <c r="AD11" i="101"/>
  <c r="AD29" i="101"/>
  <c r="AD27" i="101"/>
  <c r="AB30" i="101"/>
  <c r="AB29" i="101"/>
  <c r="AD23" i="101"/>
  <c r="AD17" i="101"/>
  <c r="AD22" i="101"/>
  <c r="AD15" i="101"/>
  <c r="AB22" i="101"/>
  <c r="AB24" i="101"/>
  <c r="AB38" i="101"/>
  <c r="AD19" i="101"/>
  <c r="AD13" i="101"/>
  <c r="AD37" i="101"/>
  <c r="AD18" i="101"/>
  <c r="AH17" i="89"/>
  <c r="AH14" i="89"/>
  <c r="AB20" i="101"/>
  <c r="AB11" i="101"/>
  <c r="AD34" i="101"/>
  <c r="AD36" i="101"/>
  <c r="AD20" i="101"/>
  <c r="AH36" i="89"/>
  <c r="AH18" i="89"/>
  <c r="AB10" i="101"/>
  <c r="AB23" i="101"/>
  <c r="AD9" i="101"/>
  <c r="AD24" i="101"/>
  <c r="AB12" i="101"/>
  <c r="AB33" i="101"/>
  <c r="AB27" i="101"/>
  <c r="AB18" i="101"/>
  <c r="AB28" i="101"/>
  <c r="AB37" i="101"/>
  <c r="AB31" i="101"/>
  <c r="AB9" i="101"/>
  <c r="AB32" i="101"/>
  <c r="AC24" i="101"/>
  <c r="AC31" i="101"/>
  <c r="AC9" i="101"/>
  <c r="AC34" i="101"/>
  <c r="AC21" i="101"/>
  <c r="AC20" i="101"/>
  <c r="AC38" i="101"/>
  <c r="AC33" i="101"/>
  <c r="AC27" i="101"/>
  <c r="AC10" i="101"/>
  <c r="AC26" i="101"/>
  <c r="AC35" i="101"/>
  <c r="AC11" i="101"/>
  <c r="AC30" i="101"/>
  <c r="AC16" i="101"/>
  <c r="AC22" i="101"/>
  <c r="AC15" i="101"/>
  <c r="AC29" i="101"/>
  <c r="AC28" i="101"/>
  <c r="AC19" i="101"/>
  <c r="AC32" i="101"/>
  <c r="AC37" i="101"/>
  <c r="AC36" i="101"/>
  <c r="AC13" i="101"/>
  <c r="AC25" i="101"/>
  <c r="AC18" i="101"/>
  <c r="AC14" i="101"/>
  <c r="AC23" i="101"/>
  <c r="AC12" i="101"/>
  <c r="AG7" i="101"/>
  <c r="AJ8" i="101"/>
  <c r="AH8" i="101"/>
  <c r="AG37" i="101" s="1"/>
  <c r="AG6" i="101"/>
  <c r="AB26" i="101"/>
  <c r="AB21" i="101"/>
  <c r="AB15" i="101"/>
  <c r="AB36" i="101"/>
  <c r="AD35" i="101"/>
  <c r="AF8" i="101"/>
  <c r="AE19" i="101" s="1"/>
  <c r="AB25" i="101"/>
  <c r="AB19" i="101"/>
  <c r="AD14" i="101"/>
  <c r="AC17" i="101"/>
  <c r="AK7" i="89"/>
  <c r="AK6" i="89"/>
  <c r="AL8" i="89"/>
  <c r="AK12" i="89" s="1"/>
  <c r="AN8" i="89"/>
  <c r="AK9" i="89"/>
  <c r="AK21" i="89"/>
  <c r="AK22" i="89"/>
  <c r="AK38" i="89"/>
  <c r="AK28" i="89"/>
  <c r="AF26" i="89"/>
  <c r="AF13" i="89"/>
  <c r="AF34" i="89"/>
  <c r="AG38" i="89"/>
  <c r="AG30" i="89"/>
  <c r="AG20" i="89"/>
  <c r="AG12" i="89"/>
  <c r="AG37" i="89"/>
  <c r="AG19" i="89"/>
  <c r="AG36" i="89"/>
  <c r="AG18" i="89"/>
  <c r="AG23" i="89"/>
  <c r="AG29" i="89"/>
  <c r="AG21" i="89"/>
  <c r="AG28" i="89"/>
  <c r="AG32" i="89"/>
  <c r="AG31" i="89"/>
  <c r="AG24" i="89"/>
  <c r="AG14" i="89"/>
  <c r="AG25" i="89"/>
  <c r="AG35" i="89"/>
  <c r="AG27" i="89"/>
  <c r="AG17" i="89"/>
  <c r="AG10" i="89"/>
  <c r="AG26" i="89"/>
  <c r="AG16" i="89"/>
  <c r="AG13" i="89"/>
  <c r="AG34" i="89"/>
  <c r="AG9" i="89"/>
  <c r="AG33" i="89"/>
  <c r="AG22" i="89"/>
  <c r="AG15" i="89"/>
  <c r="AG11" i="89"/>
  <c r="AF24" i="89"/>
  <c r="AF28" i="89"/>
  <c r="AF11" i="89"/>
  <c r="AJ8" i="89"/>
  <c r="AI12" i="89" s="1"/>
  <c r="AI14" i="89"/>
  <c r="AK30" i="89" l="1"/>
  <c r="AI36" i="89"/>
  <c r="AI30" i="89"/>
  <c r="AK27" i="89"/>
  <c r="AK25" i="89"/>
  <c r="AK17" i="89"/>
  <c r="AK18" i="89"/>
  <c r="AK24" i="89"/>
  <c r="AK20" i="89"/>
  <c r="AK10" i="89"/>
  <c r="AK32" i="89"/>
  <c r="AK31" i="89"/>
  <c r="AK16" i="89"/>
  <c r="AK23" i="89"/>
  <c r="AK19" i="89"/>
  <c r="AK37" i="89"/>
  <c r="AI35" i="89"/>
  <c r="AK36" i="89"/>
  <c r="AK11" i="89"/>
  <c r="AK33" i="89"/>
  <c r="AI25" i="89"/>
  <c r="AK26" i="89"/>
  <c r="AK34" i="89"/>
  <c r="AE31" i="101"/>
  <c r="AE23" i="101"/>
  <c r="AE29" i="101"/>
  <c r="AE10" i="101"/>
  <c r="AE21" i="101"/>
  <c r="AE37" i="101"/>
  <c r="AE14" i="101"/>
  <c r="AE9" i="101"/>
  <c r="AE13" i="101"/>
  <c r="AE30" i="101"/>
  <c r="AE26" i="101"/>
  <c r="AE36" i="101"/>
  <c r="AI19" i="89"/>
  <c r="AE38" i="101"/>
  <c r="AE33" i="101"/>
  <c r="AE22" i="101"/>
  <c r="AG30" i="101"/>
  <c r="AE25" i="101"/>
  <c r="AE15" i="101"/>
  <c r="AE12" i="101"/>
  <c r="AE34" i="101"/>
  <c r="AG20" i="101"/>
  <c r="AG14" i="101"/>
  <c r="AG25" i="101"/>
  <c r="AG38" i="101"/>
  <c r="AE35" i="101"/>
  <c r="AE32" i="101"/>
  <c r="AE20" i="101"/>
  <c r="AE16" i="101"/>
  <c r="AG28" i="101"/>
  <c r="AG34" i="101"/>
  <c r="AG10" i="101"/>
  <c r="AG9" i="101"/>
  <c r="AG27" i="101"/>
  <c r="AE28" i="101"/>
  <c r="AE18" i="101"/>
  <c r="AG29" i="101"/>
  <c r="AG12" i="101"/>
  <c r="AG16" i="101"/>
  <c r="AG32" i="101"/>
  <c r="AG17" i="101"/>
  <c r="AE24" i="101"/>
  <c r="AF27" i="101"/>
  <c r="AF38" i="101"/>
  <c r="AF37" i="101"/>
  <c r="AF18" i="101"/>
  <c r="AF34" i="101"/>
  <c r="AF30" i="101"/>
  <c r="AF17" i="101"/>
  <c r="AF36" i="101"/>
  <c r="AF15" i="101"/>
  <c r="AF32" i="101"/>
  <c r="AF23" i="101"/>
  <c r="AF10" i="101"/>
  <c r="AF19" i="101"/>
  <c r="AF24" i="101"/>
  <c r="AF33" i="101"/>
  <c r="AF16" i="101"/>
  <c r="AF11" i="101"/>
  <c r="AF25" i="101"/>
  <c r="AF31" i="101"/>
  <c r="AF22" i="101"/>
  <c r="AF28" i="101"/>
  <c r="AF14" i="101"/>
  <c r="AF9" i="101"/>
  <c r="AF35" i="101"/>
  <c r="AF20" i="101"/>
  <c r="AF12" i="101"/>
  <c r="AF21" i="101"/>
  <c r="AF26" i="101"/>
  <c r="AF13" i="101"/>
  <c r="AF29" i="101"/>
  <c r="AG26" i="101"/>
  <c r="AG11" i="101"/>
  <c r="AG22" i="101"/>
  <c r="AG13" i="101"/>
  <c r="AG24" i="101"/>
  <c r="AG23" i="101"/>
  <c r="AG18" i="101"/>
  <c r="AE27" i="101"/>
  <c r="AE17" i="101"/>
  <c r="AE11" i="101"/>
  <c r="AG31" i="101"/>
  <c r="AG36" i="101"/>
  <c r="AG15" i="101"/>
  <c r="AG35" i="101"/>
  <c r="AI8" i="101"/>
  <c r="AH37" i="101" s="1"/>
  <c r="AG21" i="101"/>
  <c r="AG33" i="101"/>
  <c r="AG19" i="101"/>
  <c r="AM8" i="101"/>
  <c r="AJ7" i="101"/>
  <c r="AK8" i="101"/>
  <c r="AJ30" i="101" s="1"/>
  <c r="AJ6" i="101"/>
  <c r="AJ22" i="101"/>
  <c r="AJ19" i="101"/>
  <c r="AJ37" i="101"/>
  <c r="AJ18" i="101"/>
  <c r="AJ36" i="101"/>
  <c r="AJ10" i="101"/>
  <c r="AJ9" i="101"/>
  <c r="AJ17" i="101"/>
  <c r="AJ32" i="101"/>
  <c r="AJ33" i="101"/>
  <c r="AJ26" i="101"/>
  <c r="AJ15" i="101"/>
  <c r="AJ23" i="101"/>
  <c r="AI26" i="89"/>
  <c r="AI29" i="89"/>
  <c r="AI20" i="89"/>
  <c r="AI21" i="89"/>
  <c r="AI9" i="89"/>
  <c r="AI37" i="89"/>
  <c r="AI11" i="89"/>
  <c r="AI13" i="89"/>
  <c r="AO8" i="89"/>
  <c r="AN38" i="89" s="1"/>
  <c r="AQ8" i="89"/>
  <c r="AN7" i="89"/>
  <c r="AN6" i="89"/>
  <c r="AN36" i="89"/>
  <c r="AN14" i="89"/>
  <c r="AI15" i="89"/>
  <c r="AI18" i="89"/>
  <c r="AI28" i="89"/>
  <c r="AI34" i="89"/>
  <c r="AI33" i="89"/>
  <c r="AK29" i="89"/>
  <c r="AM8" i="89"/>
  <c r="AL9" i="89" s="1"/>
  <c r="AI38" i="89"/>
  <c r="AJ23" i="89"/>
  <c r="AJ31" i="89"/>
  <c r="AJ18" i="89"/>
  <c r="AJ10" i="89"/>
  <c r="AJ35" i="89"/>
  <c r="AJ34" i="89"/>
  <c r="AJ38" i="89"/>
  <c r="AJ30" i="89"/>
  <c r="AJ17" i="89"/>
  <c r="AJ9" i="89"/>
  <c r="AJ28" i="89"/>
  <c r="AJ14" i="89"/>
  <c r="AJ26" i="89"/>
  <c r="AJ11" i="89"/>
  <c r="AJ37" i="89"/>
  <c r="AJ29" i="89"/>
  <c r="AJ16" i="89"/>
  <c r="AJ25" i="89"/>
  <c r="AJ15" i="89"/>
  <c r="AJ36" i="89"/>
  <c r="AJ27" i="89"/>
  <c r="AJ22" i="89"/>
  <c r="AJ13" i="89"/>
  <c r="AJ20" i="89"/>
  <c r="AJ19" i="89"/>
  <c r="AJ21" i="89"/>
  <c r="AJ33" i="89"/>
  <c r="AJ24" i="89"/>
  <c r="AJ12" i="89"/>
  <c r="AJ32" i="89"/>
  <c r="AI23" i="89"/>
  <c r="AI10" i="89"/>
  <c r="AI31" i="89"/>
  <c r="AI16" i="89"/>
  <c r="AI32" i="89"/>
  <c r="AI27" i="89"/>
  <c r="AI24" i="89"/>
  <c r="AI22" i="89"/>
  <c r="AI17" i="89"/>
  <c r="AK14" i="89"/>
  <c r="AK35" i="89"/>
  <c r="AK13" i="89"/>
  <c r="AK15" i="89"/>
  <c r="AN30" i="89" l="1"/>
  <c r="AN23" i="89"/>
  <c r="AN9" i="89"/>
  <c r="AN19" i="89"/>
  <c r="AN20" i="89"/>
  <c r="AJ14" i="101"/>
  <c r="AJ20" i="101"/>
  <c r="AJ38" i="101"/>
  <c r="AN16" i="89"/>
  <c r="AN37" i="89"/>
  <c r="AN17" i="89"/>
  <c r="AN21" i="89"/>
  <c r="AN18" i="89"/>
  <c r="AN24" i="89"/>
  <c r="AN10" i="89"/>
  <c r="AN35" i="89"/>
  <c r="AJ13" i="101"/>
  <c r="AJ35" i="101"/>
  <c r="AJ27" i="101"/>
  <c r="AJ34" i="101"/>
  <c r="AN33" i="89"/>
  <c r="AN26" i="89"/>
  <c r="AN28" i="89"/>
  <c r="AN11" i="89"/>
  <c r="AN27" i="89"/>
  <c r="AJ31" i="101"/>
  <c r="AJ16" i="101"/>
  <c r="AJ25" i="101"/>
  <c r="AJ11" i="101"/>
  <c r="AN29" i="89"/>
  <c r="AN15" i="89"/>
  <c r="AN22" i="89"/>
  <c r="AN32" i="89"/>
  <c r="AN34" i="89"/>
  <c r="AJ21" i="101"/>
  <c r="AJ12" i="101"/>
  <c r="AJ24" i="101"/>
  <c r="AJ29" i="101"/>
  <c r="AN25" i="89"/>
  <c r="AN12" i="89"/>
  <c r="AN13" i="89"/>
  <c r="AH17" i="101"/>
  <c r="AH22" i="101"/>
  <c r="AH38" i="101"/>
  <c r="AH31" i="101"/>
  <c r="AH12" i="101"/>
  <c r="AH18" i="101"/>
  <c r="AH32" i="101"/>
  <c r="AH36" i="101"/>
  <c r="AH24" i="101"/>
  <c r="AH29" i="101"/>
  <c r="AH27" i="101"/>
  <c r="AH26" i="101"/>
  <c r="AH30" i="101"/>
  <c r="AH10" i="101"/>
  <c r="AH11" i="101"/>
  <c r="AH16" i="101"/>
  <c r="AH25" i="101"/>
  <c r="AH33" i="101"/>
  <c r="AH35" i="101"/>
  <c r="AH28" i="101"/>
  <c r="AH9" i="101"/>
  <c r="AH20" i="101"/>
  <c r="AH19" i="101"/>
  <c r="AH15" i="101"/>
  <c r="AH13" i="101"/>
  <c r="AL36" i="89"/>
  <c r="AH21" i="101"/>
  <c r="AH23" i="101"/>
  <c r="AH14" i="101"/>
  <c r="AJ28" i="101"/>
  <c r="AL8" i="101"/>
  <c r="AK9" i="101" s="1"/>
  <c r="AM7" i="101"/>
  <c r="AM6" i="101"/>
  <c r="AN8" i="101"/>
  <c r="AM16" i="101" s="1"/>
  <c r="AP8" i="101"/>
  <c r="AM27" i="101"/>
  <c r="AH34" i="101"/>
  <c r="AI31" i="101"/>
  <c r="AI13" i="101"/>
  <c r="AI32" i="101"/>
  <c r="AI19" i="101"/>
  <c r="AI11" i="101"/>
  <c r="AI30" i="101"/>
  <c r="AI38" i="101"/>
  <c r="AI20" i="101"/>
  <c r="AI12" i="101"/>
  <c r="AI27" i="101"/>
  <c r="AI37" i="101"/>
  <c r="AI34" i="101"/>
  <c r="AI21" i="101"/>
  <c r="AI35" i="101"/>
  <c r="AI18" i="101"/>
  <c r="AI10" i="101"/>
  <c r="AI14" i="101"/>
  <c r="AI33" i="101"/>
  <c r="AI17" i="101"/>
  <c r="AI24" i="101"/>
  <c r="AI9" i="101"/>
  <c r="AI36" i="101"/>
  <c r="AI15" i="101"/>
  <c r="AI26" i="101"/>
  <c r="AI25" i="101"/>
  <c r="AI16" i="101"/>
  <c r="AI23" i="101"/>
  <c r="AI29" i="101"/>
  <c r="AI22" i="101"/>
  <c r="AI28" i="101"/>
  <c r="AL31" i="89"/>
  <c r="AM31" i="89"/>
  <c r="AM23" i="89"/>
  <c r="AM14" i="89"/>
  <c r="AM38" i="89"/>
  <c r="AM30" i="89"/>
  <c r="AM13" i="89"/>
  <c r="AM10" i="89"/>
  <c r="AM22" i="89"/>
  <c r="AM35" i="89"/>
  <c r="AM33" i="89"/>
  <c r="AM37" i="89"/>
  <c r="AM29" i="89"/>
  <c r="AM21" i="89"/>
  <c r="AM12" i="89"/>
  <c r="AM18" i="89"/>
  <c r="AM36" i="89"/>
  <c r="AM28" i="89"/>
  <c r="AM19" i="89"/>
  <c r="AM11" i="89"/>
  <c r="AM27" i="89"/>
  <c r="AM25" i="89"/>
  <c r="AM16" i="89"/>
  <c r="AM34" i="89"/>
  <c r="AM26" i="89"/>
  <c r="AM17" i="89"/>
  <c r="AM9" i="89"/>
  <c r="AM20" i="89"/>
  <c r="AM32" i="89"/>
  <c r="AM24" i="89"/>
  <c r="AM15" i="89"/>
  <c r="AL18" i="89"/>
  <c r="AL22" i="89"/>
  <c r="AL34" i="89"/>
  <c r="AL26" i="89"/>
  <c r="AL17" i="89"/>
  <c r="AL38" i="89"/>
  <c r="AL24" i="89"/>
  <c r="AL29" i="89"/>
  <c r="AL30" i="89"/>
  <c r="AL35" i="89"/>
  <c r="AL27" i="89"/>
  <c r="AL15" i="89"/>
  <c r="AL33" i="89"/>
  <c r="AL14" i="89"/>
  <c r="AL11" i="89"/>
  <c r="AL32" i="89"/>
  <c r="AL21" i="89"/>
  <c r="AT8" i="89"/>
  <c r="AR8" i="89"/>
  <c r="AQ24" i="89" s="1"/>
  <c r="AQ7" i="89"/>
  <c r="AQ6" i="89"/>
  <c r="AQ23" i="89"/>
  <c r="AQ27" i="89"/>
  <c r="AL37" i="89"/>
  <c r="AL16" i="89"/>
  <c r="AL19" i="89"/>
  <c r="AL25" i="89"/>
  <c r="AL10" i="89"/>
  <c r="AL23" i="89"/>
  <c r="AL12" i="89"/>
  <c r="AL20" i="89"/>
  <c r="AL13" i="89"/>
  <c r="AL28" i="89"/>
  <c r="AN31" i="89"/>
  <c r="AP8" i="89"/>
  <c r="AO26" i="89" s="1"/>
  <c r="AM15" i="101" l="1"/>
  <c r="AK26" i="101"/>
  <c r="AQ9" i="89"/>
  <c r="AM22" i="101"/>
  <c r="AQ19" i="89"/>
  <c r="AM32" i="101"/>
  <c r="AO36" i="89"/>
  <c r="AM21" i="101"/>
  <c r="AM36" i="101"/>
  <c r="AK13" i="101"/>
  <c r="AK14" i="101"/>
  <c r="AK32" i="101"/>
  <c r="AQ26" i="89"/>
  <c r="AK11" i="101"/>
  <c r="AK23" i="101"/>
  <c r="AQ18" i="89"/>
  <c r="AQ38" i="89"/>
  <c r="AK29" i="101"/>
  <c r="AK33" i="101"/>
  <c r="AQ10" i="89"/>
  <c r="AQ22" i="89"/>
  <c r="AM23" i="101"/>
  <c r="AM9" i="101"/>
  <c r="AK21" i="101"/>
  <c r="AK19" i="101"/>
  <c r="AQ36" i="89"/>
  <c r="AQ35" i="89"/>
  <c r="AQ34" i="89"/>
  <c r="AQ14" i="89"/>
  <c r="AM29" i="101"/>
  <c r="AM25" i="101"/>
  <c r="AK16" i="101"/>
  <c r="AK24" i="101"/>
  <c r="AK36" i="101"/>
  <c r="AQ31" i="89"/>
  <c r="AQ37" i="89"/>
  <c r="AQ17" i="89"/>
  <c r="AM26" i="101"/>
  <c r="AM20" i="101"/>
  <c r="AK17" i="101"/>
  <c r="AK25" i="101"/>
  <c r="AK28" i="101"/>
  <c r="AK37" i="101"/>
  <c r="AO13" i="89"/>
  <c r="AO20" i="89"/>
  <c r="AQ25" i="89"/>
  <c r="AQ33" i="89"/>
  <c r="AQ11" i="89"/>
  <c r="AM24" i="101"/>
  <c r="AM12" i="101"/>
  <c r="AK18" i="101"/>
  <c r="AK15" i="101"/>
  <c r="AK34" i="101"/>
  <c r="AO29" i="89"/>
  <c r="AO35" i="89"/>
  <c r="AQ32" i="89"/>
  <c r="AQ12" i="89"/>
  <c r="AM30" i="101"/>
  <c r="AM11" i="101"/>
  <c r="AM13" i="101"/>
  <c r="AM35" i="101"/>
  <c r="AM14" i="101"/>
  <c r="AM34" i="101"/>
  <c r="AM10" i="101"/>
  <c r="AO27" i="89"/>
  <c r="AO16" i="89"/>
  <c r="AQ30" i="89"/>
  <c r="AQ28" i="89"/>
  <c r="AM37" i="101"/>
  <c r="AM17" i="101"/>
  <c r="AM19" i="101"/>
  <c r="AM38" i="101"/>
  <c r="AO22" i="89"/>
  <c r="AQ15" i="89"/>
  <c r="AQ13" i="89"/>
  <c r="AO32" i="89"/>
  <c r="AQ29" i="89"/>
  <c r="AQ21" i="89"/>
  <c r="AQ16" i="89"/>
  <c r="AM28" i="101"/>
  <c r="AM18" i="101"/>
  <c r="AM33" i="101"/>
  <c r="AK30" i="101"/>
  <c r="AK20" i="101"/>
  <c r="AK12" i="101"/>
  <c r="AS8" i="101"/>
  <c r="AP7" i="101"/>
  <c r="AQ8" i="101"/>
  <c r="AP28" i="101" s="1"/>
  <c r="AP6" i="101"/>
  <c r="AK35" i="101"/>
  <c r="AK22" i="101"/>
  <c r="AL22" i="101"/>
  <c r="AL38" i="101"/>
  <c r="AL9" i="101"/>
  <c r="AL29" i="101"/>
  <c r="AL31" i="101"/>
  <c r="AL18" i="101"/>
  <c r="AL36" i="101"/>
  <c r="AL21" i="101"/>
  <c r="AL16" i="101"/>
  <c r="AL35" i="101"/>
  <c r="AL28" i="101"/>
  <c r="AL15" i="101"/>
  <c r="AL32" i="101"/>
  <c r="AL23" i="101"/>
  <c r="AL12" i="101"/>
  <c r="AL33" i="101"/>
  <c r="AL34" i="101"/>
  <c r="AL30" i="101"/>
  <c r="AL14" i="101"/>
  <c r="AL11" i="101"/>
  <c r="AL27" i="101"/>
  <c r="AL19" i="101"/>
  <c r="AL17" i="101"/>
  <c r="AL26" i="101"/>
  <c r="AL37" i="101"/>
  <c r="AL13" i="101"/>
  <c r="AL20" i="101"/>
  <c r="AL24" i="101"/>
  <c r="AL10" i="101"/>
  <c r="AL25" i="101"/>
  <c r="AM31" i="101"/>
  <c r="AO8" i="101"/>
  <c r="AN14" i="101" s="1"/>
  <c r="AK10" i="101"/>
  <c r="AK27" i="101"/>
  <c r="AK31" i="101"/>
  <c r="AK38" i="101"/>
  <c r="AO11" i="89"/>
  <c r="AO38" i="89"/>
  <c r="AO18" i="89"/>
  <c r="AO33" i="89"/>
  <c r="AO34" i="89"/>
  <c r="AO37" i="89"/>
  <c r="AP33" i="89"/>
  <c r="AP25" i="89"/>
  <c r="AP17" i="89"/>
  <c r="AP10" i="89"/>
  <c r="AP24" i="89"/>
  <c r="AP16" i="89"/>
  <c r="AP22" i="89"/>
  <c r="AP21" i="89"/>
  <c r="AP11" i="89"/>
  <c r="AP18" i="89"/>
  <c r="AP32" i="89"/>
  <c r="AP30" i="89"/>
  <c r="AP37" i="89"/>
  <c r="AP26" i="89"/>
  <c r="AP31" i="89"/>
  <c r="AP23" i="89"/>
  <c r="AP15" i="89"/>
  <c r="AP38" i="89"/>
  <c r="AP29" i="89"/>
  <c r="AP14" i="89"/>
  <c r="AP13" i="89"/>
  <c r="AP34" i="89"/>
  <c r="AP9" i="89"/>
  <c r="AP36" i="89"/>
  <c r="AP28" i="89"/>
  <c r="AP20" i="89"/>
  <c r="AP12" i="89"/>
  <c r="AP27" i="89"/>
  <c r="AP35" i="89"/>
  <c r="AP19" i="89"/>
  <c r="AO9" i="89"/>
  <c r="AO17" i="89"/>
  <c r="AO21" i="89"/>
  <c r="AO10" i="89"/>
  <c r="AO15" i="89"/>
  <c r="AO23" i="89"/>
  <c r="AO30" i="89"/>
  <c r="AO12" i="89"/>
  <c r="AO14" i="89"/>
  <c r="AO24" i="89"/>
  <c r="AQ20" i="89"/>
  <c r="AS8" i="89"/>
  <c r="AR18" i="89" s="1"/>
  <c r="AR12" i="89"/>
  <c r="AR26" i="89"/>
  <c r="AO28" i="89"/>
  <c r="AO19" i="89"/>
  <c r="AO25" i="89"/>
  <c r="AO31" i="89"/>
  <c r="AT6" i="89"/>
  <c r="AT7" i="89"/>
  <c r="AW8" i="89"/>
  <c r="AU8" i="89"/>
  <c r="AT31" i="89" s="1"/>
  <c r="AP9" i="101" l="1"/>
  <c r="AP25" i="101"/>
  <c r="AP13" i="101"/>
  <c r="AP20" i="101"/>
  <c r="AP31" i="101"/>
  <c r="AP17" i="101"/>
  <c r="AP26" i="101"/>
  <c r="AP35" i="101"/>
  <c r="AP19" i="101"/>
  <c r="AP16" i="101"/>
  <c r="AP14" i="101"/>
  <c r="AP37" i="101"/>
  <c r="AP32" i="101"/>
  <c r="AP21" i="101"/>
  <c r="AP11" i="101"/>
  <c r="AN25" i="101"/>
  <c r="AR21" i="89"/>
  <c r="AN18" i="101"/>
  <c r="AN26" i="101"/>
  <c r="AN12" i="101"/>
  <c r="AP24" i="101"/>
  <c r="AN19" i="101"/>
  <c r="AN20" i="101"/>
  <c r="AN17" i="101"/>
  <c r="AT35" i="89"/>
  <c r="AT22" i="89"/>
  <c r="AR28" i="89"/>
  <c r="AN35" i="101"/>
  <c r="AN9" i="101"/>
  <c r="AT33" i="89"/>
  <c r="AN22" i="101"/>
  <c r="AT29" i="89"/>
  <c r="AN38" i="101"/>
  <c r="AR25" i="89"/>
  <c r="AR29" i="89"/>
  <c r="AR32" i="89"/>
  <c r="AN11" i="101"/>
  <c r="AN29" i="101"/>
  <c r="AN27" i="101"/>
  <c r="AN28" i="101"/>
  <c r="AP27" i="101"/>
  <c r="AT15" i="89"/>
  <c r="AR37" i="89"/>
  <c r="AR11" i="89"/>
  <c r="AN32" i="101"/>
  <c r="AN33" i="101"/>
  <c r="AN30" i="101"/>
  <c r="AN31" i="101"/>
  <c r="AP15" i="101"/>
  <c r="AP10" i="101"/>
  <c r="AP36" i="101"/>
  <c r="AP33" i="101"/>
  <c r="AN34" i="101"/>
  <c r="AN13" i="101"/>
  <c r="AN36" i="101"/>
  <c r="AN21" i="101"/>
  <c r="AP34" i="101"/>
  <c r="AR27" i="89"/>
  <c r="AN24" i="101"/>
  <c r="AN37" i="101"/>
  <c r="AN15" i="101"/>
  <c r="AP18" i="101"/>
  <c r="AP29" i="101"/>
  <c r="AP38" i="101"/>
  <c r="AR9" i="89"/>
  <c r="AR36" i="89"/>
  <c r="AR34" i="89"/>
  <c r="AN23" i="101"/>
  <c r="AN10" i="101"/>
  <c r="AP30" i="101"/>
  <c r="AP22" i="101"/>
  <c r="AP12" i="101"/>
  <c r="AN16" i="101"/>
  <c r="AO35" i="101"/>
  <c r="AO27" i="101"/>
  <c r="AO9" i="101"/>
  <c r="AO38" i="101"/>
  <c r="AO36" i="101"/>
  <c r="AO14" i="101"/>
  <c r="AO13" i="101"/>
  <c r="AO30" i="101"/>
  <c r="AO31" i="101"/>
  <c r="AO20" i="101"/>
  <c r="AO24" i="101"/>
  <c r="AO34" i="101"/>
  <c r="AO28" i="101"/>
  <c r="AO25" i="101"/>
  <c r="AO33" i="101"/>
  <c r="AO26" i="101"/>
  <c r="AO19" i="101"/>
  <c r="AO29" i="101"/>
  <c r="AO23" i="101"/>
  <c r="AO18" i="101"/>
  <c r="AO12" i="101"/>
  <c r="AO32" i="101"/>
  <c r="AO17" i="101"/>
  <c r="AO11" i="101"/>
  <c r="AO21" i="101"/>
  <c r="AO37" i="101"/>
  <c r="AO22" i="101"/>
  <c r="AO16" i="101"/>
  <c r="AO10" i="101"/>
  <c r="AO15" i="101"/>
  <c r="AP23" i="101"/>
  <c r="AR8" i="101"/>
  <c r="AQ14" i="101" s="1"/>
  <c r="AQ9" i="101"/>
  <c r="AQ19" i="101"/>
  <c r="AQ26" i="101"/>
  <c r="AV8" i="101"/>
  <c r="AT8" i="101"/>
  <c r="AS30" i="101" s="1"/>
  <c r="AS6" i="101"/>
  <c r="AS7" i="101"/>
  <c r="AT27" i="89"/>
  <c r="AT12" i="89"/>
  <c r="AT9" i="89"/>
  <c r="AT32" i="89"/>
  <c r="AR31" i="89"/>
  <c r="AS31" i="89"/>
  <c r="AS32" i="89"/>
  <c r="AS15" i="89"/>
  <c r="AS25" i="89"/>
  <c r="AS27" i="89"/>
  <c r="AS37" i="89"/>
  <c r="AS21" i="89"/>
  <c r="AS14" i="89"/>
  <c r="AS34" i="89"/>
  <c r="AS30" i="89"/>
  <c r="AS20" i="89"/>
  <c r="AS33" i="89"/>
  <c r="AS13" i="89"/>
  <c r="AS36" i="89"/>
  <c r="AS19" i="89"/>
  <c r="AS18" i="89"/>
  <c r="AS23" i="89"/>
  <c r="AS38" i="89"/>
  <c r="AS29" i="89"/>
  <c r="AS12" i="89"/>
  <c r="AS22" i="89"/>
  <c r="AS11" i="89"/>
  <c r="AS9" i="89"/>
  <c r="AS10" i="89"/>
  <c r="AS17" i="89"/>
  <c r="AS35" i="89"/>
  <c r="AS24" i="89"/>
  <c r="AS16" i="89"/>
  <c r="AS28" i="89"/>
  <c r="AS26" i="89"/>
  <c r="AT26" i="89"/>
  <c r="AT36" i="89"/>
  <c r="AT14" i="89"/>
  <c r="AT18" i="89"/>
  <c r="AR16" i="89"/>
  <c r="AR23" i="89"/>
  <c r="AR24" i="89"/>
  <c r="AT19" i="89"/>
  <c r="AT13" i="89"/>
  <c r="AX8" i="89"/>
  <c r="AW20" i="89" s="1"/>
  <c r="AW6" i="89"/>
  <c r="AZ8" i="89"/>
  <c r="AW7" i="89"/>
  <c r="AW10" i="89"/>
  <c r="AW17" i="89"/>
  <c r="AW11" i="89"/>
  <c r="AW37" i="89"/>
  <c r="AW25" i="89"/>
  <c r="AW30" i="89"/>
  <c r="AT28" i="89"/>
  <c r="AT38" i="89"/>
  <c r="AT20" i="89"/>
  <c r="AR13" i="89"/>
  <c r="AR22" i="89"/>
  <c r="AR17" i="89"/>
  <c r="AR15" i="89"/>
  <c r="AT17" i="89"/>
  <c r="AT37" i="89"/>
  <c r="AT16" i="89"/>
  <c r="AT11" i="89"/>
  <c r="AT34" i="89"/>
  <c r="AR20" i="89"/>
  <c r="AR10" i="89"/>
  <c r="AR19" i="89"/>
  <c r="AR14" i="89"/>
  <c r="AT10" i="89"/>
  <c r="AV8" i="89"/>
  <c r="AU16" i="89" s="1"/>
  <c r="AT25" i="89"/>
  <c r="AT23" i="89"/>
  <c r="AT21" i="89"/>
  <c r="AT30" i="89"/>
  <c r="AT24" i="89"/>
  <c r="AR33" i="89"/>
  <c r="AR35" i="89"/>
  <c r="AR30" i="89"/>
  <c r="AR38" i="89"/>
  <c r="AW21" i="89" l="1"/>
  <c r="AQ15" i="101"/>
  <c r="AW34" i="89"/>
  <c r="AS22" i="101"/>
  <c r="AQ27" i="101"/>
  <c r="AQ10" i="101"/>
  <c r="AQ18" i="101"/>
  <c r="AQ38" i="101"/>
  <c r="AQ25" i="101"/>
  <c r="AU20" i="89"/>
  <c r="AW19" i="89"/>
  <c r="AS28" i="101"/>
  <c r="AQ37" i="101"/>
  <c r="AQ28" i="101"/>
  <c r="AU11" i="89"/>
  <c r="AW18" i="89"/>
  <c r="AS24" i="101"/>
  <c r="AS27" i="101"/>
  <c r="AQ24" i="101"/>
  <c r="AQ20" i="101"/>
  <c r="AW24" i="89"/>
  <c r="AS17" i="101"/>
  <c r="AS13" i="101"/>
  <c r="AU10" i="89"/>
  <c r="AS19" i="101"/>
  <c r="AS12" i="101"/>
  <c r="AS36" i="101"/>
  <c r="AQ35" i="101"/>
  <c r="AQ22" i="101"/>
  <c r="AQ21" i="101"/>
  <c r="AQ23" i="101"/>
  <c r="AS35" i="101"/>
  <c r="AS20" i="101"/>
  <c r="AS21" i="101"/>
  <c r="AQ34" i="101"/>
  <c r="AQ31" i="101"/>
  <c r="AQ32" i="101"/>
  <c r="AQ17" i="101"/>
  <c r="AS23" i="101"/>
  <c r="AU23" i="89"/>
  <c r="AW33" i="89"/>
  <c r="AW29" i="89"/>
  <c r="AS37" i="101"/>
  <c r="AS9" i="101"/>
  <c r="AS33" i="101"/>
  <c r="AQ16" i="101"/>
  <c r="AQ11" i="101"/>
  <c r="AQ29" i="101"/>
  <c r="AQ36" i="101"/>
  <c r="AS15" i="101"/>
  <c r="AS10" i="101"/>
  <c r="AS14" i="101"/>
  <c r="AU37" i="89"/>
  <c r="AU18" i="89"/>
  <c r="AW31" i="89"/>
  <c r="AS11" i="101"/>
  <c r="AS18" i="101"/>
  <c r="AQ12" i="101"/>
  <c r="AQ13" i="101"/>
  <c r="AQ30" i="101"/>
  <c r="AS38" i="101"/>
  <c r="AU8" i="101"/>
  <c r="AT28" i="101" s="1"/>
  <c r="AV6" i="101"/>
  <c r="AY8" i="101"/>
  <c r="AV7" i="101"/>
  <c r="AW8" i="101"/>
  <c r="AV37" i="101" s="1"/>
  <c r="AV13" i="101"/>
  <c r="AS25" i="101"/>
  <c r="AS32" i="101"/>
  <c r="AS29" i="101"/>
  <c r="AS26" i="101"/>
  <c r="AS34" i="101"/>
  <c r="AS31" i="101"/>
  <c r="AS16" i="101"/>
  <c r="AQ33" i="101"/>
  <c r="AR31" i="101"/>
  <c r="AR22" i="101"/>
  <c r="AR16" i="101"/>
  <c r="AR20" i="101"/>
  <c r="AR38" i="101"/>
  <c r="AR30" i="101"/>
  <c r="AR14" i="101"/>
  <c r="AR21" i="101"/>
  <c r="AR37" i="101"/>
  <c r="AR29" i="101"/>
  <c r="AR12" i="101"/>
  <c r="AR28" i="101"/>
  <c r="AR11" i="101"/>
  <c r="AR36" i="101"/>
  <c r="AR17" i="101"/>
  <c r="AR35" i="101"/>
  <c r="AR27" i="101"/>
  <c r="AR19" i="101"/>
  <c r="AR23" i="101"/>
  <c r="AR33" i="101"/>
  <c r="AR10" i="101"/>
  <c r="AR24" i="101"/>
  <c r="AR34" i="101"/>
  <c r="AR26" i="101"/>
  <c r="AR13" i="101"/>
  <c r="AR9" i="101"/>
  <c r="AR15" i="101"/>
  <c r="AR32" i="101"/>
  <c r="AR25" i="101"/>
  <c r="AR18" i="101"/>
  <c r="AU35" i="89"/>
  <c r="AU12" i="89"/>
  <c r="AU33" i="89"/>
  <c r="AU38" i="89"/>
  <c r="AV38" i="89"/>
  <c r="AV30" i="89"/>
  <c r="AV22" i="89"/>
  <c r="AV12" i="89"/>
  <c r="AV37" i="89"/>
  <c r="AV19" i="89"/>
  <c r="AV21" i="89"/>
  <c r="AV17" i="89"/>
  <c r="AV32" i="89"/>
  <c r="AV29" i="89"/>
  <c r="AV27" i="89"/>
  <c r="AV10" i="89"/>
  <c r="AV36" i="89"/>
  <c r="AV28" i="89"/>
  <c r="AV18" i="89"/>
  <c r="AV20" i="89"/>
  <c r="AV35" i="89"/>
  <c r="AV11" i="89"/>
  <c r="AV33" i="89"/>
  <c r="AV24" i="89"/>
  <c r="AV14" i="89"/>
  <c r="AV34" i="89"/>
  <c r="AV26" i="89"/>
  <c r="AV16" i="89"/>
  <c r="AV9" i="89"/>
  <c r="AV25" i="89"/>
  <c r="AV31" i="89"/>
  <c r="AV23" i="89"/>
  <c r="AV13" i="89"/>
  <c r="AV15" i="89"/>
  <c r="AZ6" i="89"/>
  <c r="BA8" i="89"/>
  <c r="AZ35" i="89" s="1"/>
  <c r="AZ7" i="89"/>
  <c r="BC8" i="89"/>
  <c r="AW32" i="89"/>
  <c r="AY8" i="89"/>
  <c r="AX37" i="89" s="1"/>
  <c r="AU14" i="89"/>
  <c r="AU24" i="89"/>
  <c r="AU21" i="89"/>
  <c r="AU34" i="89"/>
  <c r="AU31" i="89"/>
  <c r="AW16" i="89"/>
  <c r="AW38" i="89"/>
  <c r="AU25" i="89"/>
  <c r="AU15" i="89"/>
  <c r="AU27" i="89"/>
  <c r="AU22" i="89"/>
  <c r="AU13" i="89"/>
  <c r="AW26" i="89"/>
  <c r="AW27" i="89"/>
  <c r="AW22" i="89"/>
  <c r="AW9" i="89"/>
  <c r="AU30" i="89"/>
  <c r="AU36" i="89"/>
  <c r="AU19" i="89"/>
  <c r="AU17" i="89"/>
  <c r="AW28" i="89"/>
  <c r="AW14" i="89"/>
  <c r="AW15" i="89"/>
  <c r="AW35" i="89"/>
  <c r="AU28" i="89"/>
  <c r="AU32" i="89"/>
  <c r="AU29" i="89"/>
  <c r="AU26" i="89"/>
  <c r="AU9" i="89"/>
  <c r="AW13" i="89"/>
  <c r="AW12" i="89"/>
  <c r="AW23" i="89"/>
  <c r="AW36" i="89"/>
  <c r="AX29" i="89" l="1"/>
  <c r="AX24" i="89"/>
  <c r="AZ21" i="89"/>
  <c r="AV17" i="101"/>
  <c r="AZ19" i="89"/>
  <c r="AZ34" i="89"/>
  <c r="AX26" i="89"/>
  <c r="AZ32" i="89"/>
  <c r="AV11" i="101"/>
  <c r="AV30" i="101"/>
  <c r="AV24" i="101"/>
  <c r="AV34" i="101"/>
  <c r="AV38" i="101"/>
  <c r="AV25" i="101"/>
  <c r="AV9" i="101"/>
  <c r="AV29" i="101"/>
  <c r="AT9" i="101"/>
  <c r="AX10" i="89"/>
  <c r="AZ38" i="89"/>
  <c r="AV16" i="101"/>
  <c r="AV35" i="101"/>
  <c r="AT17" i="101"/>
  <c r="AX12" i="89"/>
  <c r="AX11" i="89"/>
  <c r="AX25" i="89"/>
  <c r="AX35" i="89"/>
  <c r="AX20" i="89"/>
  <c r="AZ15" i="89"/>
  <c r="AX16" i="89"/>
  <c r="AX28" i="89"/>
  <c r="AX36" i="89"/>
  <c r="AX15" i="89"/>
  <c r="AZ28" i="89"/>
  <c r="AZ13" i="89"/>
  <c r="AZ27" i="89"/>
  <c r="AV32" i="101"/>
  <c r="AV10" i="101"/>
  <c r="AZ37" i="89"/>
  <c r="AZ9" i="89"/>
  <c r="AZ10" i="89"/>
  <c r="AZ22" i="89"/>
  <c r="AZ26" i="89"/>
  <c r="AV19" i="101"/>
  <c r="AV26" i="101"/>
  <c r="AV20" i="101"/>
  <c r="AT32" i="101"/>
  <c r="AZ11" i="89"/>
  <c r="AX13" i="89"/>
  <c r="AX30" i="89"/>
  <c r="AZ18" i="89"/>
  <c r="AZ24" i="89"/>
  <c r="AX21" i="89"/>
  <c r="AX23" i="89"/>
  <c r="AZ14" i="89"/>
  <c r="AZ29" i="89"/>
  <c r="AZ12" i="89"/>
  <c r="AV36" i="101"/>
  <c r="AV23" i="101"/>
  <c r="AV28" i="101"/>
  <c r="AT16" i="101"/>
  <c r="AZ16" i="89"/>
  <c r="AT21" i="101"/>
  <c r="AT14" i="101"/>
  <c r="AT18" i="101"/>
  <c r="AT35" i="101"/>
  <c r="AT20" i="101"/>
  <c r="AT25" i="101"/>
  <c r="AT34" i="101"/>
  <c r="AV31" i="101"/>
  <c r="AT22" i="101"/>
  <c r="AT27" i="101"/>
  <c r="AT26" i="101"/>
  <c r="AT10" i="101"/>
  <c r="AV12" i="101"/>
  <c r="AX8" i="101"/>
  <c r="AW10" i="101" s="1"/>
  <c r="AW30" i="101"/>
  <c r="AW33" i="101"/>
  <c r="AW35" i="101"/>
  <c r="AW36" i="101"/>
  <c r="AW25" i="101"/>
  <c r="AT38" i="101"/>
  <c r="AT33" i="101"/>
  <c r="AT11" i="101"/>
  <c r="AT23" i="101"/>
  <c r="AV22" i="101"/>
  <c r="AV14" i="101"/>
  <c r="AV27" i="101"/>
  <c r="AT12" i="101"/>
  <c r="AT15" i="101"/>
  <c r="AT36" i="101"/>
  <c r="AT29" i="101"/>
  <c r="AT24" i="101"/>
  <c r="AT31" i="101"/>
  <c r="AZ8" i="101"/>
  <c r="AY36" i="101" s="1"/>
  <c r="AY7" i="101"/>
  <c r="BB8" i="101"/>
  <c r="AY6" i="101"/>
  <c r="AY19" i="101"/>
  <c r="AT30" i="101"/>
  <c r="AU28" i="101"/>
  <c r="AU27" i="101"/>
  <c r="AU32" i="101"/>
  <c r="AU12" i="101"/>
  <c r="AU24" i="101"/>
  <c r="AU23" i="101"/>
  <c r="AU20" i="101"/>
  <c r="AU16" i="101"/>
  <c r="AU38" i="101"/>
  <c r="AU22" i="101"/>
  <c r="AU19" i="101"/>
  <c r="AU11" i="101"/>
  <c r="AU17" i="101"/>
  <c r="AU37" i="101"/>
  <c r="AU21" i="101"/>
  <c r="AU13" i="101"/>
  <c r="AU10" i="101"/>
  <c r="AU36" i="101"/>
  <c r="AU33" i="101"/>
  <c r="AU31" i="101"/>
  <c r="AU29" i="101"/>
  <c r="AU14" i="101"/>
  <c r="AU35" i="101"/>
  <c r="AU30" i="101"/>
  <c r="AU25" i="101"/>
  <c r="AU34" i="101"/>
  <c r="AU18" i="101"/>
  <c r="AU9" i="101"/>
  <c r="AU26" i="101"/>
  <c r="AU15" i="101"/>
  <c r="AV21" i="101"/>
  <c r="AV15" i="101"/>
  <c r="AV18" i="101"/>
  <c r="AV33" i="101"/>
  <c r="AT19" i="101"/>
  <c r="AT13" i="101"/>
  <c r="AT37" i="101"/>
  <c r="BC7" i="89"/>
  <c r="BD8" i="89"/>
  <c r="BC17" i="89" s="1"/>
  <c r="BF8" i="89"/>
  <c r="BC6" i="89"/>
  <c r="BC15" i="89"/>
  <c r="BC38" i="89"/>
  <c r="AX34" i="89"/>
  <c r="AY23" i="89"/>
  <c r="AY32" i="89"/>
  <c r="AY17" i="89"/>
  <c r="AY16" i="89"/>
  <c r="AY30" i="89"/>
  <c r="AY14" i="89"/>
  <c r="AY37" i="89"/>
  <c r="AY20" i="89"/>
  <c r="AY27" i="89"/>
  <c r="AY26" i="89"/>
  <c r="AY33" i="89"/>
  <c r="AY24" i="89"/>
  <c r="AY31" i="89"/>
  <c r="AY9" i="89"/>
  <c r="AY15" i="89"/>
  <c r="AY38" i="89"/>
  <c r="AY25" i="89"/>
  <c r="AY29" i="89"/>
  <c r="AY13" i="89"/>
  <c r="AY10" i="89"/>
  <c r="AY19" i="89"/>
  <c r="AY36" i="89"/>
  <c r="AY28" i="89"/>
  <c r="AY11" i="89"/>
  <c r="AY22" i="89"/>
  <c r="AY35" i="89"/>
  <c r="AY12" i="89"/>
  <c r="AY34" i="89"/>
  <c r="AY18" i="89"/>
  <c r="AY21" i="89"/>
  <c r="AZ20" i="89"/>
  <c r="BB8" i="89"/>
  <c r="BA9" i="89" s="1"/>
  <c r="BA10" i="89"/>
  <c r="BA22" i="89"/>
  <c r="BA29" i="89"/>
  <c r="AX33" i="89"/>
  <c r="AX27" i="89"/>
  <c r="AX31" i="89"/>
  <c r="AX9" i="89"/>
  <c r="AX17" i="89"/>
  <c r="AX14" i="89"/>
  <c r="AX38" i="89"/>
  <c r="AZ25" i="89"/>
  <c r="AZ31" i="89"/>
  <c r="AZ23" i="89"/>
  <c r="AX22" i="89"/>
  <c r="AX19" i="89"/>
  <c r="AX32" i="89"/>
  <c r="AX18" i="89"/>
  <c r="AZ33" i="89"/>
  <c r="AZ30" i="89"/>
  <c r="AZ17" i="89"/>
  <c r="AZ36" i="89"/>
  <c r="BC33" i="89" l="1"/>
  <c r="BA14" i="89"/>
  <c r="BA37" i="89"/>
  <c r="BC21" i="89"/>
  <c r="BA19" i="89"/>
  <c r="BA20" i="89"/>
  <c r="BC29" i="89"/>
  <c r="AY26" i="101"/>
  <c r="AY34" i="101"/>
  <c r="BA17" i="89"/>
  <c r="AY18" i="101"/>
  <c r="BA36" i="89"/>
  <c r="BA33" i="89"/>
  <c r="AY22" i="101"/>
  <c r="AY20" i="101"/>
  <c r="AY21" i="101"/>
  <c r="AY28" i="101"/>
  <c r="BA21" i="89"/>
  <c r="BC35" i="89"/>
  <c r="AY11" i="101"/>
  <c r="AY16" i="101"/>
  <c r="BA18" i="89"/>
  <c r="BA38" i="89"/>
  <c r="AW27" i="101"/>
  <c r="AW13" i="101"/>
  <c r="BA30" i="89"/>
  <c r="BA11" i="89"/>
  <c r="AY10" i="101"/>
  <c r="AW38" i="101"/>
  <c r="BC19" i="89"/>
  <c r="BC11" i="89"/>
  <c r="BC31" i="89"/>
  <c r="BC25" i="89"/>
  <c r="AY13" i="101"/>
  <c r="AY33" i="101"/>
  <c r="AY9" i="101"/>
  <c r="BA13" i="89"/>
  <c r="BA35" i="89"/>
  <c r="BA31" i="89"/>
  <c r="BC23" i="89"/>
  <c r="BC9" i="89"/>
  <c r="BC22" i="89"/>
  <c r="AY14" i="101"/>
  <c r="AY17" i="101"/>
  <c r="AY24" i="101"/>
  <c r="AY31" i="101"/>
  <c r="AW28" i="101"/>
  <c r="BC34" i="89"/>
  <c r="BA25" i="89"/>
  <c r="BA26" i="89"/>
  <c r="BA27" i="89"/>
  <c r="BA12" i="89"/>
  <c r="BC26" i="89"/>
  <c r="BC37" i="89"/>
  <c r="BC12" i="89"/>
  <c r="AY29" i="101"/>
  <c r="AY12" i="101"/>
  <c r="AY25" i="101"/>
  <c r="AY35" i="101"/>
  <c r="AW14" i="101"/>
  <c r="BC14" i="89"/>
  <c r="BC32" i="89"/>
  <c r="BC30" i="89"/>
  <c r="AY27" i="101"/>
  <c r="AY15" i="101"/>
  <c r="AY30" i="101"/>
  <c r="AY23" i="101"/>
  <c r="BC24" i="89"/>
  <c r="BA32" i="89"/>
  <c r="BA16" i="89"/>
  <c r="BA24" i="89"/>
  <c r="BC20" i="89"/>
  <c r="BC18" i="89"/>
  <c r="BC16" i="89"/>
  <c r="AY38" i="101"/>
  <c r="AY32" i="101"/>
  <c r="AW29" i="101"/>
  <c r="AW26" i="101"/>
  <c r="AX31" i="101"/>
  <c r="AX18" i="101"/>
  <c r="AX21" i="101"/>
  <c r="AX38" i="101"/>
  <c r="AX30" i="101"/>
  <c r="AX17" i="101"/>
  <c r="AX20" i="101"/>
  <c r="AX35" i="101"/>
  <c r="AX9" i="101"/>
  <c r="AX37" i="101"/>
  <c r="AX29" i="101"/>
  <c r="AX16" i="101"/>
  <c r="AX11" i="101"/>
  <c r="AX28" i="101"/>
  <c r="AX10" i="101"/>
  <c r="AX27" i="101"/>
  <c r="AX36" i="101"/>
  <c r="AX15" i="101"/>
  <c r="AX14" i="101"/>
  <c r="AX34" i="101"/>
  <c r="AX26" i="101"/>
  <c r="AX24" i="101"/>
  <c r="AX12" i="101"/>
  <c r="AX32" i="101"/>
  <c r="AX19" i="101"/>
  <c r="AX33" i="101"/>
  <c r="AX25" i="101"/>
  <c r="AX23" i="101"/>
  <c r="AX13" i="101"/>
  <c r="AX22" i="101"/>
  <c r="AW21" i="101"/>
  <c r="AW37" i="101"/>
  <c r="AW11" i="101"/>
  <c r="AW23" i="101"/>
  <c r="AW18" i="101"/>
  <c r="BB6" i="101"/>
  <c r="BB7" i="101"/>
  <c r="BC8" i="101"/>
  <c r="BB21" i="101" s="1"/>
  <c r="BE8" i="101"/>
  <c r="AW19" i="101"/>
  <c r="AW20" i="101"/>
  <c r="AW12" i="101"/>
  <c r="AW17" i="101"/>
  <c r="AW9" i="101"/>
  <c r="AW24" i="101"/>
  <c r="AW31" i="101"/>
  <c r="AW16" i="101"/>
  <c r="AY37" i="101"/>
  <c r="BA8" i="101"/>
  <c r="AZ23" i="101" s="1"/>
  <c r="AZ37" i="101"/>
  <c r="AW22" i="101"/>
  <c r="AW15" i="101"/>
  <c r="AW34" i="101"/>
  <c r="AW32" i="101"/>
  <c r="BG8" i="89"/>
  <c r="BF29" i="89" s="1"/>
  <c r="BF6" i="89"/>
  <c r="BF7" i="89"/>
  <c r="BI8" i="89"/>
  <c r="BA23" i="89"/>
  <c r="BB37" i="89"/>
  <c r="BB29" i="89"/>
  <c r="BB19" i="89"/>
  <c r="BB11" i="89"/>
  <c r="BB34" i="89"/>
  <c r="BB33" i="89"/>
  <c r="BB21" i="89"/>
  <c r="BB31" i="89"/>
  <c r="BB36" i="89"/>
  <c r="BB28" i="89"/>
  <c r="BB18" i="89"/>
  <c r="BB10" i="89"/>
  <c r="BB27" i="89"/>
  <c r="BB16" i="89"/>
  <c r="BB35" i="89"/>
  <c r="BB17" i="89"/>
  <c r="BB9" i="89"/>
  <c r="BB23" i="89"/>
  <c r="BB26" i="89"/>
  <c r="BB25" i="89"/>
  <c r="BB15" i="89"/>
  <c r="BB20" i="89"/>
  <c r="BB32" i="89"/>
  <c r="BB24" i="89"/>
  <c r="BB14" i="89"/>
  <c r="BB38" i="89"/>
  <c r="BB30" i="89"/>
  <c r="BB22" i="89"/>
  <c r="BB12" i="89"/>
  <c r="BB13" i="89"/>
  <c r="BC36" i="89"/>
  <c r="BE8" i="89"/>
  <c r="BD12" i="89" s="1"/>
  <c r="BA34" i="89"/>
  <c r="BA15" i="89"/>
  <c r="BA28" i="89"/>
  <c r="BC13" i="89"/>
  <c r="BC10" i="89"/>
  <c r="BC27" i="89"/>
  <c r="BC28" i="89"/>
  <c r="BF15" i="89" l="1"/>
  <c r="BF32" i="89"/>
  <c r="BF11" i="89"/>
  <c r="BF13" i="89"/>
  <c r="BF37" i="89"/>
  <c r="BF12" i="89"/>
  <c r="BD14" i="89"/>
  <c r="AZ13" i="101"/>
  <c r="BD20" i="89"/>
  <c r="BD37" i="89"/>
  <c r="BD29" i="89"/>
  <c r="BF23" i="89"/>
  <c r="BF34" i="89"/>
  <c r="BD35" i="89"/>
  <c r="BF9" i="89"/>
  <c r="AZ30" i="101"/>
  <c r="BD19" i="89"/>
  <c r="BF36" i="89"/>
  <c r="AZ14" i="101"/>
  <c r="BB34" i="101"/>
  <c r="BD28" i="89"/>
  <c r="BD23" i="89"/>
  <c r="BD25" i="89"/>
  <c r="AZ12" i="101"/>
  <c r="AZ10" i="101"/>
  <c r="BD13" i="89"/>
  <c r="BD10" i="89"/>
  <c r="AZ22" i="101"/>
  <c r="BD27" i="89"/>
  <c r="BD33" i="89"/>
  <c r="BD11" i="89"/>
  <c r="BD24" i="89"/>
  <c r="BD38" i="89"/>
  <c r="BD32" i="89"/>
  <c r="BD31" i="89"/>
  <c r="BF10" i="89"/>
  <c r="BF33" i="89"/>
  <c r="AZ15" i="101"/>
  <c r="BB31" i="101"/>
  <c r="BD30" i="89"/>
  <c r="BD22" i="89"/>
  <c r="BD9" i="89"/>
  <c r="BD16" i="89"/>
  <c r="BD17" i="89"/>
  <c r="BF27" i="89"/>
  <c r="BF25" i="89"/>
  <c r="AZ29" i="101"/>
  <c r="BB16" i="101"/>
  <c r="BD18" i="89"/>
  <c r="BD15" i="89"/>
  <c r="BD36" i="89"/>
  <c r="BD21" i="89"/>
  <c r="BD26" i="89"/>
  <c r="BF19" i="89"/>
  <c r="BF16" i="89"/>
  <c r="AZ28" i="101"/>
  <c r="BB38" i="101"/>
  <c r="BB10" i="101"/>
  <c r="BF21" i="89"/>
  <c r="BF28" i="89"/>
  <c r="BF24" i="89"/>
  <c r="AZ27" i="101"/>
  <c r="AZ20" i="101"/>
  <c r="BB32" i="101"/>
  <c r="BB17" i="101"/>
  <c r="AZ26" i="101"/>
  <c r="BB15" i="101"/>
  <c r="BB24" i="101"/>
  <c r="BB36" i="101"/>
  <c r="BB28" i="101"/>
  <c r="BB25" i="101"/>
  <c r="BB22" i="101"/>
  <c r="BB18" i="101"/>
  <c r="BF20" i="89"/>
  <c r="BF38" i="89"/>
  <c r="BF22" i="89"/>
  <c r="AZ35" i="101"/>
  <c r="AZ34" i="101"/>
  <c r="BB26" i="101"/>
  <c r="BB11" i="101"/>
  <c r="BB30" i="101"/>
  <c r="BB12" i="101"/>
  <c r="BF18" i="89"/>
  <c r="BF35" i="89"/>
  <c r="BF30" i="89"/>
  <c r="AZ36" i="101"/>
  <c r="BB13" i="101"/>
  <c r="AZ33" i="101"/>
  <c r="BA16" i="101"/>
  <c r="BA29" i="101"/>
  <c r="BA21" i="101"/>
  <c r="BA12" i="101"/>
  <c r="BA10" i="101"/>
  <c r="BA38" i="101"/>
  <c r="BA32" i="101"/>
  <c r="BA20" i="101"/>
  <c r="BA25" i="101"/>
  <c r="BA9" i="101"/>
  <c r="BA33" i="101"/>
  <c r="BA15" i="101"/>
  <c r="BA27" i="101"/>
  <c r="BA34" i="101"/>
  <c r="BA35" i="101"/>
  <c r="BA19" i="101"/>
  <c r="BA31" i="101"/>
  <c r="BA30" i="101"/>
  <c r="BA28" i="101"/>
  <c r="BA14" i="101"/>
  <c r="BA36" i="101"/>
  <c r="BA13" i="101"/>
  <c r="BA24" i="101"/>
  <c r="BA26" i="101"/>
  <c r="BA11" i="101"/>
  <c r="BA23" i="101"/>
  <c r="BA17" i="101"/>
  <c r="BA18" i="101"/>
  <c r="BA37" i="101"/>
  <c r="BA22" i="101"/>
  <c r="BB23" i="101"/>
  <c r="BD8" i="101"/>
  <c r="BC11" i="101" s="1"/>
  <c r="BC24" i="101"/>
  <c r="AZ38" i="101"/>
  <c r="AZ19" i="101"/>
  <c r="AZ31" i="101"/>
  <c r="AZ16" i="101"/>
  <c r="BB9" i="101"/>
  <c r="BB37" i="101"/>
  <c r="BB27" i="101"/>
  <c r="AZ24" i="101"/>
  <c r="AZ18" i="101"/>
  <c r="AZ25" i="101"/>
  <c r="AZ32" i="101"/>
  <c r="BB14" i="101"/>
  <c r="BB35" i="101"/>
  <c r="AZ17" i="101"/>
  <c r="AZ9" i="101"/>
  <c r="AZ21" i="101"/>
  <c r="AZ11" i="101"/>
  <c r="BB33" i="101"/>
  <c r="BB19" i="101"/>
  <c r="BB29" i="101"/>
  <c r="BB20" i="101"/>
  <c r="BE7" i="101"/>
  <c r="BH8" i="101"/>
  <c r="BE6" i="101"/>
  <c r="BF8" i="101"/>
  <c r="BE19" i="101" s="1"/>
  <c r="BE14" i="101"/>
  <c r="BE16" i="101"/>
  <c r="BE27" i="101"/>
  <c r="BI6" i="89"/>
  <c r="BJ8" i="89"/>
  <c r="BI26" i="89" s="1"/>
  <c r="BL8" i="89"/>
  <c r="BI7" i="89"/>
  <c r="BD34" i="89"/>
  <c r="BE36" i="89"/>
  <c r="BE28" i="89"/>
  <c r="BE17" i="89"/>
  <c r="BE20" i="89"/>
  <c r="BE16" i="89"/>
  <c r="BE14" i="89"/>
  <c r="BE13" i="89"/>
  <c r="BE30" i="89"/>
  <c r="BE35" i="89"/>
  <c r="BE27" i="89"/>
  <c r="BE21" i="89"/>
  <c r="BE33" i="89"/>
  <c r="BE9" i="89"/>
  <c r="BE32" i="89"/>
  <c r="BE34" i="89"/>
  <c r="BE26" i="89"/>
  <c r="BE15" i="89"/>
  <c r="BE10" i="89"/>
  <c r="BE25" i="89"/>
  <c r="BE24" i="89"/>
  <c r="BE19" i="89"/>
  <c r="BE11" i="89"/>
  <c r="BE31" i="89"/>
  <c r="BE22" i="89"/>
  <c r="BE12" i="89"/>
  <c r="BE38" i="89"/>
  <c r="BE37" i="89"/>
  <c r="BE29" i="89"/>
  <c r="BE18" i="89"/>
  <c r="BE23" i="89"/>
  <c r="BF14" i="89"/>
  <c r="BH8" i="89"/>
  <c r="BG34" i="89" s="1"/>
  <c r="BG16" i="89"/>
  <c r="BF17" i="89"/>
  <c r="BF31" i="89"/>
  <c r="BF26" i="89"/>
  <c r="BC28" i="101" l="1"/>
  <c r="BE10" i="101"/>
  <c r="BE36" i="101"/>
  <c r="BE34" i="101"/>
  <c r="BG9" i="89"/>
  <c r="BE17" i="101"/>
  <c r="BE25" i="101"/>
  <c r="BE12" i="101"/>
  <c r="BE15" i="101"/>
  <c r="BI12" i="89"/>
  <c r="BE9" i="101"/>
  <c r="BE24" i="101"/>
  <c r="BG10" i="89"/>
  <c r="BG14" i="89"/>
  <c r="BG38" i="89"/>
  <c r="BI20" i="89"/>
  <c r="BI19" i="89"/>
  <c r="BI36" i="89"/>
  <c r="BI10" i="89"/>
  <c r="BC16" i="101"/>
  <c r="BC23" i="101"/>
  <c r="BC38" i="101"/>
  <c r="BG35" i="89"/>
  <c r="BI34" i="89"/>
  <c r="BC19" i="101"/>
  <c r="BG26" i="89"/>
  <c r="BG22" i="89"/>
  <c r="BG20" i="89"/>
  <c r="BI9" i="89"/>
  <c r="BI13" i="89"/>
  <c r="BI22" i="89"/>
  <c r="BI17" i="89"/>
  <c r="BC36" i="101"/>
  <c r="BC20" i="101"/>
  <c r="BC17" i="101"/>
  <c r="BG21" i="89"/>
  <c r="BI24" i="89"/>
  <c r="BC18" i="101"/>
  <c r="BC27" i="101"/>
  <c r="BG25" i="89"/>
  <c r="BI30" i="89"/>
  <c r="BI37" i="89"/>
  <c r="BI32" i="89"/>
  <c r="BI31" i="89"/>
  <c r="BC32" i="101"/>
  <c r="BC34" i="101"/>
  <c r="BC26" i="101"/>
  <c r="BC21" i="101"/>
  <c r="BI16" i="89"/>
  <c r="BG36" i="89"/>
  <c r="BI33" i="89"/>
  <c r="BI18" i="89"/>
  <c r="BI28" i="89"/>
  <c r="BI27" i="89"/>
  <c r="BC13" i="101"/>
  <c r="BC22" i="101"/>
  <c r="BC35" i="101"/>
  <c r="BC31" i="101"/>
  <c r="BI15" i="89"/>
  <c r="BG23" i="89"/>
  <c r="BG17" i="89"/>
  <c r="BI38" i="89"/>
  <c r="BI14" i="89"/>
  <c r="BC14" i="101"/>
  <c r="BG32" i="89"/>
  <c r="BG27" i="89"/>
  <c r="BG29" i="89"/>
  <c r="BG19" i="89"/>
  <c r="BG31" i="89"/>
  <c r="BG11" i="89"/>
  <c r="BG28" i="89"/>
  <c r="BG13" i="89"/>
  <c r="BG12" i="89"/>
  <c r="BI21" i="89"/>
  <c r="BI11" i="89"/>
  <c r="BI29" i="89"/>
  <c r="BE23" i="101"/>
  <c r="BE37" i="101"/>
  <c r="BC9" i="101"/>
  <c r="BC33" i="101"/>
  <c r="BC25" i="101"/>
  <c r="BC12" i="101"/>
  <c r="BG15" i="89"/>
  <c r="BC29" i="101"/>
  <c r="BG33" i="89"/>
  <c r="BG37" i="89"/>
  <c r="BG18" i="89"/>
  <c r="BG24" i="89"/>
  <c r="BI25" i="89"/>
  <c r="BI35" i="89"/>
  <c r="BE33" i="101"/>
  <c r="BC30" i="101"/>
  <c r="BC15" i="101"/>
  <c r="BC10" i="101"/>
  <c r="BE35" i="101"/>
  <c r="BG8" i="101"/>
  <c r="BF19" i="101" s="1"/>
  <c r="BH7" i="101"/>
  <c r="BI8" i="101"/>
  <c r="BH16" i="101" s="1"/>
  <c r="BH6" i="101"/>
  <c r="BK8" i="101"/>
  <c r="BH11" i="101"/>
  <c r="BH38" i="101"/>
  <c r="BH30" i="101"/>
  <c r="BH37" i="101"/>
  <c r="BH33" i="101"/>
  <c r="BH14" i="101"/>
  <c r="BH22" i="101"/>
  <c r="BH25" i="101"/>
  <c r="BE29" i="101"/>
  <c r="BE21" i="101"/>
  <c r="BE26" i="101"/>
  <c r="BE20" i="101"/>
  <c r="BE38" i="101"/>
  <c r="BE18" i="101"/>
  <c r="BE30" i="101"/>
  <c r="BE22" i="101"/>
  <c r="BE13" i="101"/>
  <c r="BE31" i="101"/>
  <c r="BE28" i="101"/>
  <c r="BE32" i="101"/>
  <c r="BE11" i="101"/>
  <c r="BC37" i="101"/>
  <c r="BD23" i="101"/>
  <c r="BD31" i="101"/>
  <c r="BD15" i="101"/>
  <c r="BD10" i="101"/>
  <c r="BD12" i="101"/>
  <c r="BD22" i="101"/>
  <c r="BD35" i="101"/>
  <c r="BD14" i="101"/>
  <c r="BD9" i="101"/>
  <c r="BD32" i="101"/>
  <c r="BD25" i="101"/>
  <c r="BD38" i="101"/>
  <c r="BD21" i="101"/>
  <c r="BD34" i="101"/>
  <c r="BD13" i="101"/>
  <c r="BD27" i="101"/>
  <c r="BD20" i="101"/>
  <c r="BD26" i="101"/>
  <c r="BD33" i="101"/>
  <c r="BD19" i="101"/>
  <c r="BD11" i="101"/>
  <c r="BD18" i="101"/>
  <c r="BD30" i="101"/>
  <c r="BD36" i="101"/>
  <c r="BD17" i="101"/>
  <c r="BD37" i="101"/>
  <c r="BD24" i="101"/>
  <c r="BD28" i="101"/>
  <c r="BD16" i="101"/>
  <c r="BD29" i="101"/>
  <c r="BL6" i="89"/>
  <c r="BO8" i="89"/>
  <c r="BM8" i="89"/>
  <c r="BL37" i="89" s="1"/>
  <c r="BL7" i="89"/>
  <c r="BG30" i="89"/>
  <c r="BH33" i="89"/>
  <c r="BH25" i="89"/>
  <c r="BH17" i="89"/>
  <c r="BH9" i="89"/>
  <c r="BH32" i="89"/>
  <c r="BH16" i="89"/>
  <c r="BH29" i="89"/>
  <c r="BH11" i="89"/>
  <c r="BH22" i="89"/>
  <c r="BH28" i="89"/>
  <c r="BH31" i="89"/>
  <c r="BH21" i="89"/>
  <c r="BH15" i="89"/>
  <c r="BH38" i="89"/>
  <c r="BH20" i="89"/>
  <c r="BH14" i="89"/>
  <c r="BH23" i="89"/>
  <c r="BH12" i="89"/>
  <c r="BH30" i="89"/>
  <c r="BH37" i="89"/>
  <c r="BH13" i="89"/>
  <c r="BH24" i="89"/>
  <c r="BH27" i="89"/>
  <c r="BH36" i="89"/>
  <c r="BH19" i="89"/>
  <c r="BH34" i="89"/>
  <c r="BH26" i="89"/>
  <c r="BH18" i="89"/>
  <c r="BH10" i="89"/>
  <c r="BH35" i="89"/>
  <c r="BI23" i="89"/>
  <c r="BK8" i="89"/>
  <c r="BJ29" i="89" s="1"/>
  <c r="BJ31" i="89"/>
  <c r="BJ25" i="89" l="1"/>
  <c r="BJ30" i="89"/>
  <c r="BJ9" i="89"/>
  <c r="BJ32" i="89"/>
  <c r="BJ11" i="89"/>
  <c r="BJ28" i="89"/>
  <c r="BJ23" i="89"/>
  <c r="BJ13" i="89"/>
  <c r="BJ26" i="89"/>
  <c r="BJ35" i="89"/>
  <c r="BJ36" i="89"/>
  <c r="BJ12" i="89"/>
  <c r="BJ16" i="89"/>
  <c r="BJ15" i="89"/>
  <c r="BJ38" i="89"/>
  <c r="BH15" i="101"/>
  <c r="BF24" i="101"/>
  <c r="BL27" i="89"/>
  <c r="BL9" i="89"/>
  <c r="BJ37" i="89"/>
  <c r="BJ20" i="89"/>
  <c r="BJ27" i="89"/>
  <c r="BL17" i="89"/>
  <c r="BJ34" i="89"/>
  <c r="BJ18" i="89"/>
  <c r="BJ14" i="89"/>
  <c r="BL33" i="89"/>
  <c r="BF20" i="101"/>
  <c r="BL36" i="89"/>
  <c r="BJ22" i="89"/>
  <c r="BJ33" i="89"/>
  <c r="BJ19" i="89"/>
  <c r="BH27" i="101"/>
  <c r="BH28" i="101"/>
  <c r="BF31" i="101"/>
  <c r="BL22" i="89"/>
  <c r="BL11" i="89"/>
  <c r="BL16" i="89"/>
  <c r="BL19" i="89"/>
  <c r="BL12" i="89"/>
  <c r="BL38" i="89"/>
  <c r="BL30" i="89"/>
  <c r="BF37" i="101"/>
  <c r="BL23" i="89"/>
  <c r="BL24" i="89"/>
  <c r="BL25" i="89"/>
  <c r="BF12" i="101"/>
  <c r="BF36" i="101"/>
  <c r="BL15" i="89"/>
  <c r="BL26" i="89"/>
  <c r="BL21" i="89"/>
  <c r="BL18" i="89"/>
  <c r="BL34" i="89"/>
  <c r="BF16" i="101"/>
  <c r="BL10" i="89"/>
  <c r="BL28" i="89"/>
  <c r="BL14" i="89"/>
  <c r="BL29" i="89"/>
  <c r="BL32" i="89"/>
  <c r="BL20" i="89"/>
  <c r="BF22" i="101"/>
  <c r="BH19" i="101"/>
  <c r="BH10" i="101"/>
  <c r="BH36" i="101"/>
  <c r="BF25" i="101"/>
  <c r="BF9" i="101"/>
  <c r="BF15" i="101"/>
  <c r="BH13" i="101"/>
  <c r="BH20" i="101"/>
  <c r="BH18" i="101"/>
  <c r="BF18" i="101"/>
  <c r="BF34" i="101"/>
  <c r="BF21" i="101"/>
  <c r="BH21" i="101"/>
  <c r="BH31" i="101"/>
  <c r="BH24" i="101"/>
  <c r="BH32" i="101"/>
  <c r="BF27" i="101"/>
  <c r="BF29" i="101"/>
  <c r="BH26" i="101"/>
  <c r="BH9" i="101"/>
  <c r="BH12" i="101"/>
  <c r="BH35" i="101"/>
  <c r="BF11" i="101"/>
  <c r="BF14" i="101"/>
  <c r="BF32" i="101"/>
  <c r="BL35" i="89"/>
  <c r="BL13" i="89"/>
  <c r="BH29" i="101"/>
  <c r="BH23" i="101"/>
  <c r="BH17" i="101"/>
  <c r="BF17" i="101"/>
  <c r="BF10" i="101"/>
  <c r="BF38" i="101"/>
  <c r="BF35" i="101"/>
  <c r="BF33" i="101"/>
  <c r="BN8" i="101"/>
  <c r="BK6" i="101"/>
  <c r="BL8" i="101"/>
  <c r="BK20" i="101" s="1"/>
  <c r="BK7" i="101"/>
  <c r="BF28" i="101"/>
  <c r="BF23" i="101"/>
  <c r="BG38" i="101"/>
  <c r="BG19" i="101"/>
  <c r="BG11" i="101"/>
  <c r="BG35" i="101"/>
  <c r="BG30" i="101"/>
  <c r="BG23" i="101"/>
  <c r="BG28" i="101"/>
  <c r="BG16" i="101"/>
  <c r="BG27" i="101"/>
  <c r="BG24" i="101"/>
  <c r="BG31" i="101"/>
  <c r="BG15" i="101"/>
  <c r="BG20" i="101"/>
  <c r="BG21" i="101"/>
  <c r="BG25" i="101"/>
  <c r="BG17" i="101"/>
  <c r="BG34" i="101"/>
  <c r="BG14" i="101"/>
  <c r="BG33" i="101"/>
  <c r="BG22" i="101"/>
  <c r="BG26" i="101"/>
  <c r="BG13" i="101"/>
  <c r="BG12" i="101"/>
  <c r="BG32" i="101"/>
  <c r="BG36" i="101"/>
  <c r="BG10" i="101"/>
  <c r="BG9" i="101"/>
  <c r="BG37" i="101"/>
  <c r="BG29" i="101"/>
  <c r="BG18" i="101"/>
  <c r="BH34" i="101"/>
  <c r="BJ8" i="101"/>
  <c r="BI31" i="101" s="1"/>
  <c r="BI11" i="101"/>
  <c r="BI36" i="101"/>
  <c r="BF13" i="101"/>
  <c r="BF30" i="101"/>
  <c r="BF26" i="101"/>
  <c r="BL31" i="89"/>
  <c r="BN8" i="89"/>
  <c r="BM36" i="89" s="1"/>
  <c r="BM33" i="89"/>
  <c r="BJ24" i="89"/>
  <c r="BK31" i="89"/>
  <c r="BK23" i="89"/>
  <c r="BK15" i="89"/>
  <c r="BK38" i="89"/>
  <c r="BK22" i="89"/>
  <c r="BK21" i="89"/>
  <c r="BK36" i="89"/>
  <c r="BK12" i="89"/>
  <c r="BK30" i="89"/>
  <c r="BK14" i="89"/>
  <c r="BK37" i="89"/>
  <c r="BK29" i="89"/>
  <c r="BK20" i="89"/>
  <c r="BK13" i="89"/>
  <c r="BK28" i="89"/>
  <c r="BK19" i="89"/>
  <c r="BK26" i="89"/>
  <c r="BK35" i="89"/>
  <c r="BK27" i="89"/>
  <c r="BK11" i="89"/>
  <c r="BK18" i="89"/>
  <c r="BK10" i="89"/>
  <c r="BK33" i="89"/>
  <c r="BK25" i="89"/>
  <c r="BK17" i="89"/>
  <c r="BK9" i="89"/>
  <c r="BK32" i="89"/>
  <c r="BK24" i="89"/>
  <c r="BK16" i="89"/>
  <c r="BK34" i="89"/>
  <c r="BP8" i="89"/>
  <c r="BO30" i="89" s="1"/>
  <c r="BR8" i="89"/>
  <c r="BO7" i="89"/>
  <c r="BO6" i="89"/>
  <c r="BJ21" i="89"/>
  <c r="BJ17" i="89"/>
  <c r="BJ10" i="89"/>
  <c r="BM35" i="89" l="1"/>
  <c r="BM31" i="89"/>
  <c r="BM24" i="89"/>
  <c r="BM25" i="89"/>
  <c r="BM29" i="89"/>
  <c r="BI32" i="101"/>
  <c r="BO32" i="89"/>
  <c r="BI10" i="101"/>
  <c r="BK29" i="101"/>
  <c r="BI20" i="101"/>
  <c r="BK28" i="101"/>
  <c r="BI19" i="101"/>
  <c r="BK19" i="101"/>
  <c r="BI15" i="101"/>
  <c r="BI35" i="101"/>
  <c r="BK21" i="101"/>
  <c r="BK33" i="101"/>
  <c r="BK38" i="101"/>
  <c r="BI17" i="101"/>
  <c r="BK34" i="101"/>
  <c r="BK18" i="101"/>
  <c r="BM11" i="89"/>
  <c r="BM27" i="89"/>
  <c r="BM30" i="89"/>
  <c r="BM22" i="89"/>
  <c r="BM23" i="89"/>
  <c r="BI29" i="101"/>
  <c r="BI23" i="101"/>
  <c r="BK30" i="101"/>
  <c r="BK16" i="101"/>
  <c r="BK36" i="101"/>
  <c r="BM10" i="89"/>
  <c r="BM12" i="89"/>
  <c r="BO20" i="89"/>
  <c r="BM15" i="89"/>
  <c r="BM9" i="89"/>
  <c r="BI25" i="101"/>
  <c r="BI21" i="101"/>
  <c r="BI12" i="101"/>
  <c r="BK35" i="101"/>
  <c r="BK12" i="101"/>
  <c r="BK11" i="101"/>
  <c r="BM38" i="89"/>
  <c r="BM26" i="89"/>
  <c r="BM19" i="89"/>
  <c r="BM34" i="89"/>
  <c r="BO24" i="89"/>
  <c r="BM17" i="89"/>
  <c r="BM28" i="89"/>
  <c r="BM20" i="89"/>
  <c r="BM13" i="89"/>
  <c r="BI16" i="101"/>
  <c r="BI24" i="101"/>
  <c r="BI30" i="101"/>
  <c r="BK10" i="101"/>
  <c r="BK26" i="101"/>
  <c r="BK24" i="101"/>
  <c r="BM18" i="89"/>
  <c r="BM16" i="89"/>
  <c r="BK32" i="101"/>
  <c r="BI18" i="101"/>
  <c r="BO29" i="89"/>
  <c r="BO28" i="89"/>
  <c r="BM37" i="89"/>
  <c r="BM14" i="89"/>
  <c r="BM21" i="89"/>
  <c r="BI13" i="101"/>
  <c r="BI37" i="101"/>
  <c r="BK37" i="101"/>
  <c r="BK15" i="101"/>
  <c r="BI34" i="101"/>
  <c r="BJ21" i="101"/>
  <c r="BJ31" i="101"/>
  <c r="BJ14" i="101"/>
  <c r="BJ37" i="101"/>
  <c r="BJ28" i="101"/>
  <c r="BJ38" i="101"/>
  <c r="BJ35" i="101"/>
  <c r="BJ18" i="101"/>
  <c r="BJ11" i="101"/>
  <c r="BJ29" i="101"/>
  <c r="BJ12" i="101"/>
  <c r="BJ9" i="101"/>
  <c r="BJ34" i="101"/>
  <c r="BJ27" i="101"/>
  <c r="BJ32" i="101"/>
  <c r="BJ24" i="101"/>
  <c r="BJ17" i="101"/>
  <c r="BJ30" i="101"/>
  <c r="BJ23" i="101"/>
  <c r="BJ25" i="101"/>
  <c r="BJ13" i="101"/>
  <c r="BJ16" i="101"/>
  <c r="BJ20" i="101"/>
  <c r="BJ19" i="101"/>
  <c r="BJ10" i="101"/>
  <c r="BJ22" i="101"/>
  <c r="BJ36" i="101"/>
  <c r="BJ33" i="101"/>
  <c r="BJ15" i="101"/>
  <c r="BJ26" i="101"/>
  <c r="BK22" i="101"/>
  <c r="BM8" i="101"/>
  <c r="BL31" i="101" s="1"/>
  <c r="BL24" i="101"/>
  <c r="BL37" i="101"/>
  <c r="BL12" i="101"/>
  <c r="BL27" i="101"/>
  <c r="BL14" i="101"/>
  <c r="BL18" i="101"/>
  <c r="BL20" i="101"/>
  <c r="BL34" i="101"/>
  <c r="BL13" i="101"/>
  <c r="BL25" i="101"/>
  <c r="BL33" i="101"/>
  <c r="BL21" i="101"/>
  <c r="BL38" i="101"/>
  <c r="BL36" i="101"/>
  <c r="BN7" i="101"/>
  <c r="BO8" i="101"/>
  <c r="BN26" i="101" s="1"/>
  <c r="BN6" i="101"/>
  <c r="BQ8" i="101"/>
  <c r="BI27" i="101"/>
  <c r="BI9" i="101"/>
  <c r="BI26" i="101"/>
  <c r="BI38" i="101"/>
  <c r="BK14" i="101"/>
  <c r="BK23" i="101"/>
  <c r="BK25" i="101"/>
  <c r="BK31" i="101"/>
  <c r="BI28" i="101"/>
  <c r="BI14" i="101"/>
  <c r="BI33" i="101"/>
  <c r="BI22" i="101"/>
  <c r="BK9" i="101"/>
  <c r="BK13" i="101"/>
  <c r="BK17" i="101"/>
  <c r="BK27" i="101"/>
  <c r="BO16" i="89"/>
  <c r="BO10" i="89"/>
  <c r="BO36" i="89"/>
  <c r="BO19" i="89"/>
  <c r="BO12" i="89"/>
  <c r="BO37" i="89"/>
  <c r="BO17" i="89"/>
  <c r="BS8" i="89"/>
  <c r="BR20" i="89" s="1"/>
  <c r="BR7" i="89"/>
  <c r="BU8" i="89"/>
  <c r="BR6" i="89"/>
  <c r="BO38" i="89"/>
  <c r="BQ8" i="89"/>
  <c r="BP16" i="89" s="1"/>
  <c r="BP33" i="89"/>
  <c r="BP24" i="89"/>
  <c r="BO23" i="89"/>
  <c r="BO15" i="89"/>
  <c r="BO35" i="89"/>
  <c r="BO27" i="89"/>
  <c r="BO22" i="89"/>
  <c r="BO21" i="89"/>
  <c r="BO31" i="89"/>
  <c r="BM32" i="89"/>
  <c r="BN31" i="89"/>
  <c r="BN23" i="89"/>
  <c r="BN14" i="89"/>
  <c r="BN38" i="89"/>
  <c r="BN22" i="89"/>
  <c r="BN13" i="89"/>
  <c r="BN36" i="89"/>
  <c r="BN19" i="89"/>
  <c r="BN18" i="89"/>
  <c r="BN16" i="89"/>
  <c r="BN30" i="89"/>
  <c r="BN28" i="89"/>
  <c r="BN37" i="89"/>
  <c r="BN29" i="89"/>
  <c r="BN21" i="89"/>
  <c r="BN10" i="89"/>
  <c r="BN20" i="89"/>
  <c r="BN12" i="89"/>
  <c r="BN25" i="89"/>
  <c r="BN24" i="89"/>
  <c r="BN35" i="89"/>
  <c r="BN27" i="89"/>
  <c r="BN9" i="89"/>
  <c r="BN17" i="89"/>
  <c r="BN34" i="89"/>
  <c r="BN26" i="89"/>
  <c r="BN11" i="89"/>
  <c r="BN15" i="89"/>
  <c r="BN33" i="89"/>
  <c r="BN32" i="89"/>
  <c r="BO13" i="89"/>
  <c r="BO25" i="89"/>
  <c r="BO14" i="89"/>
  <c r="BO26" i="89"/>
  <c r="BO9" i="89"/>
  <c r="BO33" i="89"/>
  <c r="BO11" i="89"/>
  <c r="BO34" i="89"/>
  <c r="BO18" i="89"/>
  <c r="BP10" i="89" l="1"/>
  <c r="BP19" i="89"/>
  <c r="BP37" i="89"/>
  <c r="BP17" i="89"/>
  <c r="BP34" i="89"/>
  <c r="BR37" i="89"/>
  <c r="BR31" i="89"/>
  <c r="BP25" i="89"/>
  <c r="BL19" i="101"/>
  <c r="BL11" i="101"/>
  <c r="BP23" i="89"/>
  <c r="BL23" i="101"/>
  <c r="BL9" i="101"/>
  <c r="BR25" i="89"/>
  <c r="BP29" i="89"/>
  <c r="BR18" i="89"/>
  <c r="BR36" i="89"/>
  <c r="BP28" i="89"/>
  <c r="BR29" i="89"/>
  <c r="BR17" i="89"/>
  <c r="BP30" i="89"/>
  <c r="BP14" i="89"/>
  <c r="BR11" i="89"/>
  <c r="BR28" i="89"/>
  <c r="BL35" i="101"/>
  <c r="BL26" i="101"/>
  <c r="BL10" i="101"/>
  <c r="BP31" i="89"/>
  <c r="BP21" i="89"/>
  <c r="BP36" i="89"/>
  <c r="BR30" i="89"/>
  <c r="BR24" i="89"/>
  <c r="BP20" i="89"/>
  <c r="BP22" i="89"/>
  <c r="BP18" i="89"/>
  <c r="BL15" i="101"/>
  <c r="BL30" i="101"/>
  <c r="BL17" i="101"/>
  <c r="BP12" i="89"/>
  <c r="BP27" i="89"/>
  <c r="BP13" i="89"/>
  <c r="BN35" i="101"/>
  <c r="BN12" i="101"/>
  <c r="BL16" i="101"/>
  <c r="BN13" i="101"/>
  <c r="BN36" i="101"/>
  <c r="BN25" i="101"/>
  <c r="BN30" i="101"/>
  <c r="BN33" i="101"/>
  <c r="BN23" i="101"/>
  <c r="BN29" i="101"/>
  <c r="BN19" i="101"/>
  <c r="BN17" i="101"/>
  <c r="BP9" i="89"/>
  <c r="BP32" i="89"/>
  <c r="BP38" i="89"/>
  <c r="BN15" i="101"/>
  <c r="BN27" i="101"/>
  <c r="BL32" i="101"/>
  <c r="BL29" i="101"/>
  <c r="BL28" i="101"/>
  <c r="BN11" i="101"/>
  <c r="BN9" i="101"/>
  <c r="BN38" i="101"/>
  <c r="BP8" i="101"/>
  <c r="BO27" i="101" s="1"/>
  <c r="BO10" i="101"/>
  <c r="BO21" i="101"/>
  <c r="BO22" i="101"/>
  <c r="BO24" i="101"/>
  <c r="BO17" i="101"/>
  <c r="BO12" i="101"/>
  <c r="BO35" i="101"/>
  <c r="BO29" i="101"/>
  <c r="BN21" i="101"/>
  <c r="BN10" i="101"/>
  <c r="BN37" i="101"/>
  <c r="BN28" i="101"/>
  <c r="BN34" i="101"/>
  <c r="BN16" i="101"/>
  <c r="BN14" i="101"/>
  <c r="BN18" i="101"/>
  <c r="BN24" i="101"/>
  <c r="BN22" i="101"/>
  <c r="BR8" i="101"/>
  <c r="BQ10" i="101" s="1"/>
  <c r="BT8" i="101"/>
  <c r="BQ6" i="101"/>
  <c r="BQ7" i="101"/>
  <c r="BQ22" i="101"/>
  <c r="BN20" i="101"/>
  <c r="BN32" i="101"/>
  <c r="BN31" i="101"/>
  <c r="BL22" i="101"/>
  <c r="BM37" i="101"/>
  <c r="BM29" i="101"/>
  <c r="BM26" i="101"/>
  <c r="BM21" i="101"/>
  <c r="BM30" i="101"/>
  <c r="BM12" i="101"/>
  <c r="BM17" i="101"/>
  <c r="BM13" i="101"/>
  <c r="BM19" i="101"/>
  <c r="BM38" i="101"/>
  <c r="BM10" i="101"/>
  <c r="BM33" i="101"/>
  <c r="BM18" i="101"/>
  <c r="BM34" i="101"/>
  <c r="BM23" i="101"/>
  <c r="BM11" i="101"/>
  <c r="BM25" i="101"/>
  <c r="BM31" i="101"/>
  <c r="BM36" i="101"/>
  <c r="BM16" i="101"/>
  <c r="BM9" i="101"/>
  <c r="BM28" i="101"/>
  <c r="BM15" i="101"/>
  <c r="BM24" i="101"/>
  <c r="BM35" i="101"/>
  <c r="BM22" i="101"/>
  <c r="BM27" i="101"/>
  <c r="BM32" i="101"/>
  <c r="BM14" i="101"/>
  <c r="BM20" i="101"/>
  <c r="BR33" i="89"/>
  <c r="BT8" i="89"/>
  <c r="BS12" i="89" s="1"/>
  <c r="BS18" i="89"/>
  <c r="BS28" i="89"/>
  <c r="BS24" i="89"/>
  <c r="BR16" i="89"/>
  <c r="BR35" i="89"/>
  <c r="BR15" i="89"/>
  <c r="BR38" i="89"/>
  <c r="BR13" i="89"/>
  <c r="BR27" i="89"/>
  <c r="BR12" i="89"/>
  <c r="BR14" i="89"/>
  <c r="BR19" i="89"/>
  <c r="BR22" i="89"/>
  <c r="BR9" i="89"/>
  <c r="BP11" i="89"/>
  <c r="BQ35" i="89"/>
  <c r="BQ27" i="89"/>
  <c r="BQ17" i="89"/>
  <c r="BQ9" i="89"/>
  <c r="BQ25" i="89"/>
  <c r="BQ38" i="89"/>
  <c r="BQ30" i="89"/>
  <c r="BQ37" i="89"/>
  <c r="BQ34" i="89"/>
  <c r="BQ26" i="89"/>
  <c r="BQ16" i="89"/>
  <c r="BQ20" i="89"/>
  <c r="BQ15" i="89"/>
  <c r="BQ22" i="89"/>
  <c r="BQ19" i="89"/>
  <c r="BQ33" i="89"/>
  <c r="BQ14" i="89"/>
  <c r="BQ11" i="89"/>
  <c r="BQ32" i="89"/>
  <c r="BQ23" i="89"/>
  <c r="BQ29" i="89"/>
  <c r="BQ24" i="89"/>
  <c r="BQ31" i="89"/>
  <c r="BQ21" i="89"/>
  <c r="BQ13" i="89"/>
  <c r="BQ12" i="89"/>
  <c r="BQ36" i="89"/>
  <c r="BQ28" i="89"/>
  <c r="BQ18" i="89"/>
  <c r="BQ10" i="89"/>
  <c r="BR10" i="89"/>
  <c r="BR23" i="89"/>
  <c r="BR34" i="89"/>
  <c r="BU6" i="89"/>
  <c r="BX8" i="89"/>
  <c r="BY8" i="89" s="1"/>
  <c r="BV8" i="89"/>
  <c r="BU13" i="89" s="1"/>
  <c r="BU7" i="89"/>
  <c r="BP26" i="89"/>
  <c r="BP15" i="89"/>
  <c r="BP35" i="89"/>
  <c r="BR32" i="89"/>
  <c r="BR21" i="89"/>
  <c r="BR26" i="89"/>
  <c r="BU16" i="89" l="1"/>
  <c r="BU29" i="89"/>
  <c r="BU38" i="89"/>
  <c r="BU34" i="89"/>
  <c r="BS15" i="89"/>
  <c r="BS21" i="89"/>
  <c r="BS17" i="89"/>
  <c r="BS25" i="89"/>
  <c r="BS16" i="89"/>
  <c r="BS27" i="89"/>
  <c r="BQ21" i="101"/>
  <c r="BU30" i="89"/>
  <c r="BS14" i="89"/>
  <c r="BS38" i="89"/>
  <c r="BQ19" i="101"/>
  <c r="BU21" i="89"/>
  <c r="BU36" i="89"/>
  <c r="BU37" i="89"/>
  <c r="BU11" i="89"/>
  <c r="BS36" i="89"/>
  <c r="BS34" i="89"/>
  <c r="BQ11" i="101"/>
  <c r="BQ16" i="101"/>
  <c r="BO16" i="101"/>
  <c r="BU19" i="89"/>
  <c r="BQ17" i="101"/>
  <c r="BQ36" i="101"/>
  <c r="BU35" i="89"/>
  <c r="BU14" i="89"/>
  <c r="BQ20" i="101"/>
  <c r="BQ23" i="101"/>
  <c r="BO18" i="101"/>
  <c r="BO33" i="101"/>
  <c r="BQ35" i="101"/>
  <c r="BQ37" i="101"/>
  <c r="BO13" i="101"/>
  <c r="BO31" i="101"/>
  <c r="BU17" i="89"/>
  <c r="BU15" i="89"/>
  <c r="BQ18" i="101"/>
  <c r="BO38" i="101"/>
  <c r="BO9" i="101"/>
  <c r="BO20" i="101"/>
  <c r="BO23" i="101"/>
  <c r="BO30" i="101"/>
  <c r="BO37" i="101"/>
  <c r="BO36" i="101"/>
  <c r="BU27" i="89"/>
  <c r="BU22" i="89"/>
  <c r="BS23" i="89"/>
  <c r="BS9" i="89"/>
  <c r="BQ9" i="101"/>
  <c r="BO25" i="101"/>
  <c r="BO34" i="101"/>
  <c r="BO19" i="101"/>
  <c r="BU9" i="89"/>
  <c r="BU26" i="89"/>
  <c r="BU24" i="89"/>
  <c r="BU33" i="89"/>
  <c r="BO32" i="101"/>
  <c r="BO26" i="101"/>
  <c r="BO11" i="101"/>
  <c r="BU32" i="89"/>
  <c r="BU18" i="89"/>
  <c r="BU28" i="89"/>
  <c r="BS13" i="89"/>
  <c r="BS20" i="89"/>
  <c r="BS35" i="89"/>
  <c r="BS33" i="89"/>
  <c r="BQ14" i="101"/>
  <c r="BQ28" i="101"/>
  <c r="BU20" i="89"/>
  <c r="BS30" i="89"/>
  <c r="BS22" i="89"/>
  <c r="BS11" i="89"/>
  <c r="BQ30" i="101"/>
  <c r="BQ29" i="101"/>
  <c r="BU23" i="89"/>
  <c r="BS26" i="89"/>
  <c r="BS19" i="89"/>
  <c r="BS31" i="89"/>
  <c r="BU12" i="89"/>
  <c r="BU25" i="89"/>
  <c r="BU10" i="89"/>
  <c r="BS32" i="89"/>
  <c r="BS37" i="89"/>
  <c r="BQ13" i="101"/>
  <c r="BQ24" i="101"/>
  <c r="BO14" i="101"/>
  <c r="BQ31" i="101"/>
  <c r="BQ32" i="101"/>
  <c r="BQ38" i="101"/>
  <c r="BQ27" i="101"/>
  <c r="BQ33" i="101"/>
  <c r="BT7" i="101"/>
  <c r="BU8" i="101"/>
  <c r="BT37" i="101" s="1"/>
  <c r="BW8" i="101"/>
  <c r="BX8" i="101" s="1"/>
  <c r="BT6" i="101"/>
  <c r="BT27" i="101"/>
  <c r="BT19" i="101"/>
  <c r="BT30" i="101"/>
  <c r="BT25" i="101"/>
  <c r="BT28" i="101"/>
  <c r="BT15" i="101"/>
  <c r="BQ34" i="101"/>
  <c r="BS8" i="101"/>
  <c r="BR25" i="101" s="1"/>
  <c r="BO15" i="101"/>
  <c r="BP36" i="101"/>
  <c r="BP28" i="101"/>
  <c r="BP20" i="101"/>
  <c r="BP10" i="101"/>
  <c r="BP35" i="101"/>
  <c r="BP27" i="101"/>
  <c r="BP18" i="101"/>
  <c r="BP9" i="101"/>
  <c r="BP26" i="101"/>
  <c r="BP17" i="101"/>
  <c r="BP13" i="101"/>
  <c r="BP32" i="101"/>
  <c r="BP29" i="101"/>
  <c r="BP34" i="101"/>
  <c r="BP33" i="101"/>
  <c r="BP25" i="101"/>
  <c r="BP16" i="101"/>
  <c r="BP14" i="101"/>
  <c r="BP15" i="101"/>
  <c r="BP23" i="101"/>
  <c r="BP24" i="101"/>
  <c r="BP21" i="101"/>
  <c r="BP31" i="101"/>
  <c r="BP11" i="101"/>
  <c r="BP12" i="101"/>
  <c r="BP38" i="101"/>
  <c r="BP30" i="101"/>
  <c r="BP22" i="101"/>
  <c r="BP19" i="101"/>
  <c r="BP37" i="101"/>
  <c r="BQ15" i="101"/>
  <c r="BQ25" i="101"/>
  <c r="BQ12" i="101"/>
  <c r="BQ26" i="101"/>
  <c r="BO28" i="101"/>
  <c r="BS29" i="89"/>
  <c r="BT31" i="89"/>
  <c r="BT38" i="89"/>
  <c r="BT30" i="89"/>
  <c r="BT22" i="89"/>
  <c r="BT13" i="89"/>
  <c r="BT20" i="89"/>
  <c r="BT33" i="89"/>
  <c r="BT37" i="89"/>
  <c r="BT29" i="89"/>
  <c r="BT21" i="89"/>
  <c r="BT12" i="89"/>
  <c r="BT18" i="89"/>
  <c r="BT36" i="89"/>
  <c r="BT28" i="89"/>
  <c r="BT19" i="89"/>
  <c r="BT11" i="89"/>
  <c r="BT27" i="89"/>
  <c r="BT9" i="89"/>
  <c r="BT35" i="89"/>
  <c r="BT14" i="89"/>
  <c r="BT34" i="89"/>
  <c r="BT26" i="89"/>
  <c r="BT17" i="89"/>
  <c r="BT10" i="89"/>
  <c r="BT16" i="89"/>
  <c r="BT25" i="89"/>
  <c r="BT32" i="89"/>
  <c r="BT24" i="89"/>
  <c r="BT15" i="89"/>
  <c r="BT23" i="89"/>
  <c r="BU31" i="89"/>
  <c r="BW8" i="89"/>
  <c r="BV26" i="89" s="1"/>
  <c r="BS10" i="89"/>
  <c r="BV27" i="89" l="1"/>
  <c r="BV13" i="89"/>
  <c r="BV31" i="89"/>
  <c r="BV37" i="89"/>
  <c r="BV21" i="89"/>
  <c r="BT14" i="101"/>
  <c r="BT12" i="101"/>
  <c r="BR13" i="101"/>
  <c r="BT34" i="101"/>
  <c r="BT22" i="101"/>
  <c r="BT24" i="101"/>
  <c r="BT13" i="101"/>
  <c r="BV24" i="89"/>
  <c r="BT9" i="101"/>
  <c r="BT20" i="101"/>
  <c r="BT33" i="101"/>
  <c r="BT11" i="101"/>
  <c r="BV14" i="89"/>
  <c r="BV34" i="89"/>
  <c r="BV15" i="89"/>
  <c r="BV10" i="89"/>
  <c r="BV23" i="89"/>
  <c r="BV38" i="89"/>
  <c r="BV16" i="89"/>
  <c r="BV22" i="89"/>
  <c r="BV9" i="89"/>
  <c r="BV36" i="89"/>
  <c r="BV32" i="89"/>
  <c r="BV33" i="89"/>
  <c r="BV30" i="89"/>
  <c r="BV17" i="89"/>
  <c r="BR28" i="101"/>
  <c r="BV25" i="89"/>
  <c r="BV19" i="89"/>
  <c r="BV11" i="89"/>
  <c r="BV12" i="89"/>
  <c r="BV35" i="89"/>
  <c r="BV29" i="89"/>
  <c r="BV20" i="89"/>
  <c r="BV18" i="89"/>
  <c r="BR26" i="101"/>
  <c r="BS37" i="101"/>
  <c r="BS20" i="101"/>
  <c r="BS15" i="101"/>
  <c r="BS9" i="101"/>
  <c r="BS29" i="101"/>
  <c r="BS18" i="101"/>
  <c r="BS32" i="101"/>
  <c r="BS36" i="101"/>
  <c r="BS11" i="101"/>
  <c r="BS27" i="101"/>
  <c r="BS34" i="101"/>
  <c r="BS24" i="101"/>
  <c r="BS14" i="101"/>
  <c r="BS16" i="101"/>
  <c r="BS26" i="101"/>
  <c r="BS35" i="101"/>
  <c r="BS10" i="101"/>
  <c r="BS23" i="101"/>
  <c r="BS28" i="101"/>
  <c r="BS30" i="101"/>
  <c r="BS33" i="101"/>
  <c r="BS13" i="101"/>
  <c r="BS12" i="101"/>
  <c r="BS22" i="101"/>
  <c r="BS38" i="101"/>
  <c r="BS21" i="101"/>
  <c r="BS25" i="101"/>
  <c r="BS17" i="101"/>
  <c r="BS31" i="101"/>
  <c r="BS19" i="101"/>
  <c r="BR9" i="101"/>
  <c r="BR18" i="101"/>
  <c r="BR35" i="101"/>
  <c r="BT23" i="101"/>
  <c r="BV8" i="101"/>
  <c r="BU15" i="101" s="1"/>
  <c r="BR24" i="101"/>
  <c r="BR27" i="101"/>
  <c r="BR19" i="101"/>
  <c r="BT31" i="101"/>
  <c r="BR32" i="101"/>
  <c r="BR21" i="101"/>
  <c r="BR10" i="101"/>
  <c r="BR37" i="101"/>
  <c r="BT18" i="101"/>
  <c r="BT38" i="101"/>
  <c r="BT21" i="101"/>
  <c r="BR36" i="101"/>
  <c r="BR15" i="101"/>
  <c r="BR34" i="101"/>
  <c r="BR17" i="101"/>
  <c r="BR38" i="101"/>
  <c r="BR20" i="101"/>
  <c r="BR29" i="101"/>
  <c r="BR14" i="101"/>
  <c r="BT17" i="101"/>
  <c r="BR33" i="101"/>
  <c r="BR22" i="101"/>
  <c r="BR30" i="101"/>
  <c r="BR23" i="101"/>
  <c r="BT35" i="101"/>
  <c r="BT26" i="101"/>
  <c r="BT32" i="101"/>
  <c r="BT36" i="101"/>
  <c r="BR12" i="101"/>
  <c r="BR16" i="101"/>
  <c r="BR31" i="101"/>
  <c r="BR11" i="101"/>
  <c r="BT10" i="101"/>
  <c r="BT16" i="101"/>
  <c r="BT29" i="101"/>
  <c r="BV28" i="89"/>
  <c r="BW19" i="89"/>
  <c r="BW9" i="89"/>
  <c r="BW16" i="89"/>
  <c r="BW22" i="89"/>
  <c r="BW14" i="89"/>
  <c r="BW18" i="89"/>
  <c r="BW15" i="89"/>
  <c r="BW23" i="89"/>
  <c r="BW12" i="89"/>
  <c r="BW38" i="89"/>
  <c r="BW11" i="89"/>
  <c r="BW10" i="89"/>
  <c r="BW24" i="89"/>
  <c r="BW21" i="89"/>
  <c r="BW36" i="89"/>
  <c r="BW35" i="89"/>
  <c r="BW34" i="89"/>
  <c r="BW33" i="89"/>
  <c r="BW32" i="89"/>
  <c r="BW30" i="89"/>
  <c r="BW27" i="89"/>
  <c r="BW31" i="89"/>
  <c r="BW25" i="89"/>
  <c r="BW26" i="89"/>
  <c r="BW28" i="89"/>
  <c r="BW37" i="89"/>
  <c r="BW20" i="89"/>
  <c r="BW13" i="89"/>
  <c r="BW17" i="89"/>
  <c r="BW29" i="89"/>
  <c r="BU18" i="101" l="1"/>
  <c r="BU10" i="101"/>
  <c r="BU17" i="101"/>
  <c r="BU36" i="101"/>
  <c r="BU14" i="101"/>
  <c r="BU21" i="101"/>
  <c r="BU32" i="101"/>
  <c r="BU34" i="101"/>
  <c r="BU38" i="101"/>
  <c r="BU25" i="101"/>
  <c r="BU28" i="101"/>
  <c r="BU29" i="101"/>
  <c r="BU33" i="101"/>
  <c r="BU27" i="101"/>
  <c r="BU37" i="101"/>
  <c r="BU13" i="101"/>
  <c r="BU30" i="101"/>
  <c r="BU22" i="101"/>
  <c r="BU24" i="101"/>
  <c r="BU23" i="101"/>
  <c r="BU31" i="101"/>
  <c r="BU19" i="101"/>
  <c r="BU11" i="101"/>
  <c r="BU16" i="101"/>
  <c r="BU20" i="101"/>
  <c r="BU35" i="101"/>
  <c r="BV32" i="101"/>
  <c r="BV24" i="101"/>
  <c r="BV12" i="101"/>
  <c r="BV31" i="101"/>
  <c r="BV38" i="101"/>
  <c r="BV9" i="101"/>
  <c r="BV34" i="101"/>
  <c r="BV14" i="101"/>
  <c r="BV18" i="101"/>
  <c r="BV37" i="101"/>
  <c r="BV29" i="101"/>
  <c r="BV17" i="101"/>
  <c r="BV22" i="101"/>
  <c r="BV36" i="101"/>
  <c r="BV28" i="101"/>
  <c r="BV16" i="101"/>
  <c r="BV20" i="101"/>
  <c r="BV26" i="101"/>
  <c r="BV35" i="101"/>
  <c r="BV27" i="101"/>
  <c r="BV15" i="101"/>
  <c r="BV11" i="101"/>
  <c r="BV33" i="101"/>
  <c r="BV25" i="101"/>
  <c r="BV13" i="101"/>
  <c r="BV23" i="101"/>
  <c r="BV19" i="101"/>
  <c r="BV10" i="101"/>
  <c r="BV30" i="101"/>
  <c r="BV21" i="101"/>
  <c r="BU12" i="101"/>
  <c r="BU9" i="101"/>
  <c r="BU26" i="101"/>
</calcChain>
</file>

<file path=xl/sharedStrings.xml><?xml version="1.0" encoding="utf-8"?>
<sst xmlns="http://schemas.openxmlformats.org/spreadsheetml/2006/main" count="322" uniqueCount="113">
  <si>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</si>
  <si>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</si>
  <si>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</si>
  <si>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</si>
  <si>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</si>
  <si>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</si>
  <si>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</si>
  <si>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</si>
  <si>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</si>
  <si>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</si>
  <si>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</si>
  <si>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</si>
  <si>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</si>
  <si>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</si>
  <si>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</si>
  <si>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</si>
  <si>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</si>
  <si>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</si>
  <si>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</si>
  <si>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</si>
  <si>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</si>
  <si>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</si>
  <si>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</si>
  <si>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</si>
  <si>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</si>
  <si>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</si>
  <si>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運用テスト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</si>
  <si>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</si>
  <si>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</si>
  <si>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</si>
  <si>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</si>
  <si>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</si>
  <si>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</si>
  <si>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３．開発工程（設計及びソフトウェア開発工程以外）を追加</t>
    <rPh sb="2" eb="4">
      <t>カイハツ</t>
    </rPh>
    <rPh sb="4" eb="6">
      <t>コウテイ</t>
    </rPh>
    <rPh sb="7" eb="9">
      <t>セッケイ</t>
    </rPh>
    <rPh sb="9" eb="10">
      <t>オヨ</t>
    </rPh>
    <rPh sb="17" eb="19">
      <t>カイハツ</t>
    </rPh>
    <rPh sb="19" eb="21">
      <t>コウテイ</t>
    </rPh>
    <rPh sb="21" eb="23">
      <t>イガイ</t>
    </rPh>
    <rPh sb="25" eb="27">
      <t>ツイカ</t>
    </rPh>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</si>
  <si>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</si>
  <si>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</si>
  <si>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</si>
  <si>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</si>
  <si>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</si>
  <si>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</si>
  <si>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設計 (ソフトウェア以外)</t>
    <rPh sb="0" eb="2">
      <t>セッケイ</t>
    </rPh>
    <rPh sb="10" eb="12">
      <t>イガイ</t>
    </rPh>
    <phoneticPr fontId="2"/>
  </si>
  <si>
    <t>１．実施項目のリストを設定してください</t>
    <rPh sb="2" eb="4">
      <t>ジッシ</t>
    </rPh>
    <rPh sb="4" eb="6">
      <t>コウモク</t>
    </rPh>
    <rPh sb="11" eb="13">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</si>
  <si>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</si>
  <si>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</si>
  <si>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</si>
  <si>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助成対象作業工程１0種類、対象外工程は下に追加</t>
    <rPh sb="0" eb="2">
      <t>ジョセイ</t>
    </rPh>
    <rPh sb="2" eb="4">
      <t>タイショウ</t>
    </rPh>
    <rPh sb="4" eb="6">
      <t>サギョウ</t>
    </rPh>
    <rPh sb="6" eb="8">
      <t>コウテイ</t>
    </rPh>
    <rPh sb="10" eb="12">
      <t>シュルイ</t>
    </rPh>
    <rPh sb="13" eb="16">
      <t>タイショウガイ</t>
    </rPh>
    <rPh sb="16" eb="18">
      <t>コウテイ</t>
    </rPh>
    <rPh sb="19" eb="20">
      <t>シタ</t>
    </rPh>
    <rPh sb="21" eb="23">
      <t>ツイカ</t>
    </rPh>
    <phoneticPr fontId="4"/>
  </si>
  <si>
    <t>注文処理</t>
  </si>
  <si>
    <t>注文処理</t>
    <rPh sb="0" eb="4">
      <t>チュウモンショリ</t>
    </rPh>
    <phoneticPr fontId="4"/>
  </si>
  <si>
    <t>配達処理</t>
  </si>
  <si>
    <t>配達処理</t>
    <rPh sb="0" eb="2">
      <t>ハイタツ</t>
    </rPh>
    <rPh sb="2" eb="4">
      <t>ショリ</t>
    </rPh>
    <phoneticPr fontId="4"/>
  </si>
  <si>
    <t>課金処理</t>
  </si>
  <si>
    <t>課金処理</t>
    <rPh sb="0" eb="2">
      <t>カキン</t>
    </rPh>
    <rPh sb="2" eb="4">
      <t>ショリ</t>
    </rPh>
    <phoneticPr fontId="4"/>
  </si>
  <si>
    <t>顧客管理処理</t>
    <rPh sb="0" eb="2">
      <t>コキャク</t>
    </rPh>
    <rPh sb="2" eb="4">
      <t>カンリ</t>
    </rPh>
    <rPh sb="4" eb="6">
      <t>ショリ</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</si>
  <si>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</si>
  <si>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</si>
  <si>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</si>
  <si>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</si>
  <si>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</si>
  <si>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</si>
  <si>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</si>
  <si>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</si>
  <si>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委-2 □□工業</t>
  </si>
  <si>
    <t>組立</t>
    <rPh sb="0" eb="2">
      <t>クミタテ</t>
    </rPh>
    <phoneticPr fontId="4"/>
  </si>
  <si>
    <t>予備試作</t>
    <rPh sb="0" eb="2">
      <t>ヨビ</t>
    </rPh>
    <rPh sb="2" eb="4">
      <t>シサク</t>
    </rPh>
    <phoneticPr fontId="4"/>
  </si>
  <si>
    <t>調整・テスト</t>
    <rPh sb="0" eb="2">
      <t>チョウセイ</t>
    </rPh>
    <phoneticPr fontId="4"/>
  </si>
  <si>
    <t>リスト</t>
    <phoneticPr fontId="4"/>
  </si>
  <si>
    <t>経費
区分</t>
    <rPh sb="0" eb="2">
      <t>ケイヒ</t>
    </rPh>
    <rPh sb="3" eb="5">
      <t>クブン</t>
    </rPh>
    <phoneticPr fontId="4"/>
  </si>
  <si>
    <t>ソフトウェアテスト報告書（注文処理）</t>
    <rPh sb="9" eb="12">
      <t>ホウコクショ</t>
    </rPh>
    <phoneticPr fontId="4"/>
  </si>
  <si>
    <t>ソフトウェア仕様書（注文処理）</t>
    <rPh sb="6" eb="9">
      <t>シヨウショ</t>
    </rPh>
    <rPh sb="10" eb="12">
      <t>チュウモン</t>
    </rPh>
    <rPh sb="12" eb="14">
      <t>ショリ</t>
    </rPh>
    <phoneticPr fontId="4"/>
  </si>
  <si>
    <t>注文処理ソフトウェア設計書（画面定義、アイコン定義）</t>
    <rPh sb="0" eb="4">
      <t>チュウモンショリ</t>
    </rPh>
    <rPh sb="10" eb="13">
      <t>セッケイショ</t>
    </rPh>
    <rPh sb="14" eb="16">
      <t>ガメン</t>
    </rPh>
    <rPh sb="16" eb="18">
      <t>テイギ</t>
    </rPh>
    <rPh sb="23" eb="25">
      <t>テイギ</t>
    </rPh>
    <phoneticPr fontId="4"/>
  </si>
  <si>
    <t>この作業以外の成果も同じディスクに含まれる</t>
    <rPh sb="2" eb="4">
      <t>サギョウ</t>
    </rPh>
    <rPh sb="4" eb="6">
      <t>イガイ</t>
    </rPh>
    <rPh sb="7" eb="9">
      <t>セイカ</t>
    </rPh>
    <rPh sb="10" eb="11">
      <t>オナ</t>
    </rPh>
    <rPh sb="17" eb="18">
      <t>フク</t>
    </rPh>
    <phoneticPr fontId="4"/>
  </si>
  <si>
    <t>ソフトウェア要件定義書（課金処理）</t>
    <rPh sb="6" eb="8">
      <t>ヨウケン</t>
    </rPh>
    <rPh sb="8" eb="11">
      <t>テイギショ</t>
    </rPh>
    <rPh sb="12" eb="14">
      <t>カキン</t>
    </rPh>
    <rPh sb="14" eb="16">
      <t>ショリ</t>
    </rPh>
    <phoneticPr fontId="4"/>
  </si>
  <si>
    <t>仕様書：ソフトウェア要件定義書（課金処理）、試験報告書：ソフトウェア試験報告書　(株)東京〇〇〇</t>
    <rPh sb="0" eb="3">
      <t>シヨウショ</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</si>
  <si>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仕様書：ソフトウェア要件定義書（配達処理）、試験報告書：試験成績書　□□工業(株)</t>
    <rPh sb="0" eb="3">
      <t>シヨウショ</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</si>
  <si>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委-2 □□工業(株)</t>
    <rPh sb="0" eb="1">
      <t>イ</t>
    </rPh>
    <rPh sb="6" eb="8">
      <t>コウギョウ</t>
    </rPh>
    <rPh sb="8" eb="11">
      <t>カブ</t>
    </rPh>
    <phoneticPr fontId="4"/>
  </si>
  <si>
    <t>書式に行を挿入するのは禁止</t>
    <rPh sb="0" eb="2">
      <t>ショシキ</t>
    </rPh>
    <rPh sb="3" eb="4">
      <t>ギョウ</t>
    </rPh>
    <rPh sb="5" eb="7">
      <t>ソウニュウ</t>
    </rPh>
    <rPh sb="11" eb="13">
      <t>キンシ</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</si>
  <si>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</si>
  <si>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</si>
  <si>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</si>
  <si>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　</t>
  </si>
  <si>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</si>
  <si>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</si>
  <si>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</si>
  <si>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</si>
  <si>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t>
    <rPh sb="0" eb="2">
      <t>イタク</t>
    </rPh>
    <rPh sb="2" eb="4">
      <t>ガイチュウ</t>
    </rPh>
    <rPh sb="4" eb="6">
      <t>サギョウ</t>
    </rPh>
    <phoneticPr fontId="4"/>
  </si>
  <si>
    <t>委託外注作業（人件費対象外）</t>
  </si>
  <si>
    <t>R5助成事業ソースコード</t>
    <rPh sb="2" eb="4">
      <t>ジョセイ</t>
    </rPh>
    <rPh sb="4" eb="6">
      <t>ジギョウ</t>
    </rPh>
    <phoneticPr fontId="4"/>
  </si>
  <si>
    <t>資料名・資料番号</t>
    <rPh sb="0" eb="2">
      <t>シリョウ</t>
    </rPh>
    <rPh sb="2" eb="3">
      <t>メイ</t>
    </rPh>
    <rPh sb="4" eb="6">
      <t>シリョウ</t>
    </rPh>
    <rPh sb="6" eb="8">
      <t>バンゴウ</t>
    </rPh>
    <phoneticPr fontId="4"/>
  </si>
  <si>
    <t>　・直接人件費と委託外注について、作業担当者と、予定と実績の開始日／終了日を記入してください。</t>
    <rPh sb="2" eb="4">
      <t>チョクセツ</t>
    </rPh>
    <rPh sb="4" eb="7">
      <t>ジンケンヒ</t>
    </rPh>
    <rPh sb="8" eb="10">
      <t>イタク</t>
    </rPh>
    <rPh sb="10" eb="12">
      <t>ガイチュウ</t>
    </rPh>
    <rPh sb="17" eb="19">
      <t>サギョウ</t>
    </rPh>
    <rPh sb="19" eb="22">
      <t>タントウシャ</t>
    </rPh>
    <rPh sb="24" eb="26">
      <t>ヨテイ</t>
    </rPh>
    <rPh sb="27" eb="29">
      <t>ジッセキ</t>
    </rPh>
    <rPh sb="30" eb="32">
      <t>カイシ</t>
    </rPh>
    <rPh sb="32" eb="33">
      <t>ヒ</t>
    </rPh>
    <rPh sb="34" eb="36">
      <t>シュウリョウ</t>
    </rPh>
    <rPh sb="36" eb="37">
      <t>ヒ</t>
    </rPh>
    <rPh sb="38" eb="40">
      <t>キニュウ</t>
    </rPh>
    <phoneticPr fontId="4"/>
  </si>
  <si>
    <t>　・委託外注の開始日=見積日or発注日、終了日=支払日です。</t>
    <rPh sb="2" eb="4">
      <t>イタク</t>
    </rPh>
    <rPh sb="4" eb="6">
      <t>ガイチュウ</t>
    </rPh>
    <rPh sb="7" eb="9">
      <t>カイシ</t>
    </rPh>
    <rPh sb="9" eb="10">
      <t>ヒ</t>
    </rPh>
    <rPh sb="11" eb="13">
      <t>ミツ</t>
    </rPh>
    <rPh sb="13" eb="14">
      <t>ヒ</t>
    </rPh>
    <rPh sb="16" eb="18">
      <t>ハッチュウ</t>
    </rPh>
    <rPh sb="18" eb="19">
      <t>ヒ</t>
    </rPh>
    <rPh sb="20" eb="22">
      <t>シュウリョウ</t>
    </rPh>
    <rPh sb="22" eb="23">
      <t>ヒ</t>
    </rPh>
    <rPh sb="24" eb="26">
      <t>シハラ</t>
    </rPh>
    <rPh sb="26" eb="27">
      <t>ヒ</t>
    </rPh>
    <phoneticPr fontId="4"/>
  </si>
  <si>
    <t>　・開発工程と実施項目、担当者 などは、全体工程表のシートから引用されますので、記入不要です。</t>
    <rPh sb="2" eb="4">
      <t>カイハツ</t>
    </rPh>
    <rPh sb="4" eb="6">
      <t>コウテイ</t>
    </rPh>
    <rPh sb="7" eb="9">
      <t>ジッシ</t>
    </rPh>
    <rPh sb="9" eb="11">
      <t>コウモク</t>
    </rPh>
    <rPh sb="12" eb="15">
      <t>タントウシャ</t>
    </rPh>
    <rPh sb="20" eb="22">
      <t>ゼンタイ</t>
    </rPh>
    <rPh sb="22" eb="25">
      <t>コウテイヒョウ</t>
    </rPh>
    <rPh sb="31" eb="33">
      <t>インヨウ</t>
    </rPh>
    <rPh sb="40" eb="42">
      <t>キニュウ</t>
    </rPh>
    <rPh sb="42" eb="44">
      <t>フヨウ</t>
    </rPh>
    <phoneticPr fontId="4"/>
  </si>
  <si>
    <t>　・人件費明細と提出した成果物書類等に対して、誰の、どの時期の、どの作業に対する成果物であるかを明確にしてください。</t>
    <rPh sb="2" eb="5">
      <t>ジンケンヒ</t>
    </rPh>
    <rPh sb="5" eb="7">
      <t>メイサイ</t>
    </rPh>
    <rPh sb="8" eb="10">
      <t>テイシュツ</t>
    </rPh>
    <rPh sb="12" eb="15">
      <t>セイカブツ</t>
    </rPh>
    <rPh sb="15" eb="17">
      <t>ショルイ</t>
    </rPh>
    <rPh sb="17" eb="18">
      <t>ナド</t>
    </rPh>
    <rPh sb="19" eb="20">
      <t>タイ</t>
    </rPh>
    <rPh sb="23" eb="24">
      <t>ダレ</t>
    </rPh>
    <rPh sb="28" eb="30">
      <t>ジキ</t>
    </rPh>
    <rPh sb="48" eb="50">
      <t>メイカク</t>
    </rPh>
    <phoneticPr fontId="4"/>
  </si>
  <si>
    <t>　※開発工程とは、公社が直接人件費の助成対象としている、10種類の開発工程（9段階のソフトウェア開発工程と、ソフトウェア開発以外の設計工程）のことです。</t>
    <rPh sb="2" eb="4">
      <t>カイハツ</t>
    </rPh>
    <rPh sb="4" eb="6">
      <t>コウテイ</t>
    </rPh>
    <rPh sb="9" eb="11">
      <t>コウシャ</t>
    </rPh>
    <rPh sb="12" eb="14">
      <t>チョクセツ</t>
    </rPh>
    <rPh sb="14" eb="17">
      <t>ジンケンヒ</t>
    </rPh>
    <rPh sb="18" eb="20">
      <t>ジョセイ</t>
    </rPh>
    <rPh sb="20" eb="22">
      <t>タイショウ</t>
    </rPh>
    <rPh sb="30" eb="32">
      <t>シュルイ</t>
    </rPh>
    <rPh sb="33" eb="35">
      <t>カイハツ</t>
    </rPh>
    <rPh sb="35" eb="37">
      <t>コウテイ</t>
    </rPh>
    <phoneticPr fontId="4"/>
  </si>
  <si>
    <t>　※対象外の開発工程とは、公社が助成対象作業としている開発工程以外の開発工程です。必須ではないので、必要に応じて記入してください。</t>
    <rPh sb="2" eb="5">
      <t>タイショウガイ</t>
    </rPh>
    <rPh sb="6" eb="8">
      <t>カイハツ</t>
    </rPh>
    <rPh sb="8" eb="10">
      <t>コウテイ</t>
    </rPh>
    <rPh sb="13" eb="15">
      <t>コウシャ</t>
    </rPh>
    <rPh sb="16" eb="18">
      <t>ジョセイ</t>
    </rPh>
    <rPh sb="18" eb="20">
      <t>タイショウ</t>
    </rPh>
    <rPh sb="20" eb="22">
      <t>サギョウ</t>
    </rPh>
    <rPh sb="27" eb="29">
      <t>カイハツ</t>
    </rPh>
    <rPh sb="29" eb="31">
      <t>コウテイ</t>
    </rPh>
    <rPh sb="31" eb="33">
      <t>イガイ</t>
    </rPh>
    <rPh sb="34" eb="36">
      <t>カイハツ</t>
    </rPh>
    <rPh sb="36" eb="38">
      <t>コウテイ</t>
    </rPh>
    <rPh sb="41" eb="43">
      <t>ヒッス</t>
    </rPh>
    <rPh sb="50" eb="52">
      <t>ヒツヨウ</t>
    </rPh>
    <rPh sb="53" eb="54">
      <t>オウ</t>
    </rPh>
    <rPh sb="56" eb="58">
      <t>キニュウ</t>
    </rPh>
    <phoneticPr fontId="4"/>
  </si>
  <si>
    <t>　　例えば、ハードウェア製作・評価等の助成対象外の作業を経て改良設計する場合に、助成対象の1回目設計と2回目設計の間を記載いただくことで、全体の流れがわかり易くなります。</t>
    <rPh sb="2" eb="3">
      <t>タト</t>
    </rPh>
    <rPh sb="12" eb="14">
      <t>セイサク</t>
    </rPh>
    <rPh sb="15" eb="17">
      <t>ヒョウカ</t>
    </rPh>
    <rPh sb="17" eb="18">
      <t>ナド</t>
    </rPh>
    <rPh sb="19" eb="21">
      <t>ジョセイ</t>
    </rPh>
    <rPh sb="21" eb="24">
      <t>タイショウガイ</t>
    </rPh>
    <rPh sb="25" eb="27">
      <t>サギョウ</t>
    </rPh>
    <rPh sb="28" eb="29">
      <t>ヘ</t>
    </rPh>
    <rPh sb="30" eb="32">
      <t>カイリョウ</t>
    </rPh>
    <rPh sb="32" eb="34">
      <t>セッケイ</t>
    </rPh>
    <rPh sb="36" eb="38">
      <t>バアイ</t>
    </rPh>
    <rPh sb="40" eb="44">
      <t>ジョセイタイショウ</t>
    </rPh>
    <rPh sb="46" eb="48">
      <t>カイメ</t>
    </rPh>
    <rPh sb="48" eb="50">
      <t>セッケイ</t>
    </rPh>
    <rPh sb="52" eb="54">
      <t>カイメ</t>
    </rPh>
    <rPh sb="54" eb="56">
      <t>セッケイ</t>
    </rPh>
    <rPh sb="57" eb="58">
      <t>アイダ</t>
    </rPh>
    <rPh sb="59" eb="61">
      <t>キサイ</t>
    </rPh>
    <rPh sb="69" eb="71">
      <t>ゼンタイ</t>
    </rPh>
    <rPh sb="72" eb="73">
      <t>ナガ</t>
    </rPh>
    <phoneticPr fontId="4"/>
  </si>
  <si>
    <t>　　また、委託先作業は実施項目に、委託の名称や内容を記載ください。開発工程は空白にしてください。</t>
    <rPh sb="5" eb="8">
      <t>イタクサキ</t>
    </rPh>
    <rPh sb="8" eb="10">
      <t>サギョウ</t>
    </rPh>
    <rPh sb="11" eb="13">
      <t>ジッシ</t>
    </rPh>
    <rPh sb="13" eb="15">
      <t>コウモク</t>
    </rPh>
    <rPh sb="17" eb="19">
      <t>イタク</t>
    </rPh>
    <rPh sb="20" eb="22">
      <t>メイショウ</t>
    </rPh>
    <rPh sb="23" eb="25">
      <t>ナイヨウ</t>
    </rPh>
    <rPh sb="26" eb="28">
      <t>キサイ</t>
    </rPh>
    <rPh sb="33" eb="35">
      <t>カイハツ</t>
    </rPh>
    <rPh sb="35" eb="37">
      <t>コウテイ</t>
    </rPh>
    <rPh sb="38" eb="40">
      <t>クウハク</t>
    </rPh>
    <phoneticPr fontId="4"/>
  </si>
  <si>
    <t>　※助成金を請求する項目については、記入が必須です。その他については、タイミングや分担等の説明に必要なものを記載してください。</t>
    <rPh sb="2" eb="5">
      <t>ジョセイキン</t>
    </rPh>
    <rPh sb="6" eb="8">
      <t>セイキュウ</t>
    </rPh>
    <rPh sb="10" eb="12">
      <t>コウモク</t>
    </rPh>
    <rPh sb="18" eb="20">
      <t>キニュウ</t>
    </rPh>
    <rPh sb="21" eb="23">
      <t>ヒッス</t>
    </rPh>
    <rPh sb="28" eb="29">
      <t>タ</t>
    </rPh>
    <rPh sb="41" eb="43">
      <t>ブンタン</t>
    </rPh>
    <rPh sb="43" eb="44">
      <t>ナド</t>
    </rPh>
    <rPh sb="45" eb="47">
      <t>セツメイ</t>
    </rPh>
    <rPh sb="48" eb="50">
      <t>ヒツヨウ</t>
    </rPh>
    <rPh sb="54" eb="56">
      <t>キサイ</t>
    </rPh>
    <phoneticPr fontId="4"/>
  </si>
  <si>
    <t>　※備考欄は、別の行に記載した開発内容との関係等を記載いただくこと（例えば成果物が共通の場合）等を想定していますが、空欄でもかまいません。</t>
    <rPh sb="2" eb="4">
      <t>ビコウ</t>
    </rPh>
    <rPh sb="4" eb="5">
      <t>ラン</t>
    </rPh>
    <rPh sb="7" eb="8">
      <t>ベツ</t>
    </rPh>
    <rPh sb="9" eb="10">
      <t>ギョウ</t>
    </rPh>
    <rPh sb="11" eb="13">
      <t>キサイ</t>
    </rPh>
    <rPh sb="15" eb="17">
      <t>カイハツ</t>
    </rPh>
    <rPh sb="17" eb="19">
      <t>ナイヨウ</t>
    </rPh>
    <rPh sb="21" eb="23">
      <t>カンケイ</t>
    </rPh>
    <rPh sb="23" eb="24">
      <t>ナド</t>
    </rPh>
    <rPh sb="25" eb="27">
      <t>キサイ</t>
    </rPh>
    <rPh sb="34" eb="35">
      <t>タト</t>
    </rPh>
    <rPh sb="37" eb="40">
      <t>セイカブツ</t>
    </rPh>
    <rPh sb="41" eb="43">
      <t>キョウツウ</t>
    </rPh>
    <rPh sb="44" eb="46">
      <t>バアイ</t>
    </rPh>
    <rPh sb="47" eb="48">
      <t>ナド</t>
    </rPh>
    <rPh sb="49" eb="51">
      <t>ソウテイ</t>
    </rPh>
    <rPh sb="58" eb="60">
      <t>クウラン</t>
    </rPh>
    <phoneticPr fontId="4"/>
  </si>
  <si>
    <t>・全体工程表シートでは、開発工程と実施項目（自社開発・委託外注）と担当者・委託先とその開発日程を明らかにしてください。</t>
    <rPh sb="1" eb="3">
      <t>ゼンタイ</t>
    </rPh>
    <rPh sb="3" eb="6">
      <t>コウテイヒョウ</t>
    </rPh>
    <rPh sb="12" eb="14">
      <t>カイハツ</t>
    </rPh>
    <rPh sb="14" eb="16">
      <t>コウテイ</t>
    </rPh>
    <rPh sb="17" eb="19">
      <t>ジッシ</t>
    </rPh>
    <rPh sb="19" eb="21">
      <t>コウモク</t>
    </rPh>
    <rPh sb="33" eb="36">
      <t>タントウシャ</t>
    </rPh>
    <rPh sb="37" eb="39">
      <t>イタク</t>
    </rPh>
    <rPh sb="39" eb="40">
      <t>サキ</t>
    </rPh>
    <rPh sb="43" eb="45">
      <t>カイハツ</t>
    </rPh>
    <rPh sb="45" eb="47">
      <t>ニッテイ</t>
    </rPh>
    <rPh sb="48" eb="49">
      <t>アキ</t>
    </rPh>
    <phoneticPr fontId="4"/>
  </si>
  <si>
    <t>・成果物まとめシートでは、実施項目（自社開発・委託外注）と担当者・委託先と、その成果物を明らかにしてください。</t>
    <rPh sb="1" eb="4">
      <t>セイカブツ</t>
    </rPh>
    <rPh sb="13" eb="15">
      <t>ジッシ</t>
    </rPh>
    <rPh sb="15" eb="17">
      <t>コウモク</t>
    </rPh>
    <rPh sb="18" eb="20">
      <t>ジシャ</t>
    </rPh>
    <rPh sb="20" eb="22">
      <t>カイハツ</t>
    </rPh>
    <rPh sb="23" eb="25">
      <t>イタク</t>
    </rPh>
    <rPh sb="25" eb="27">
      <t>ガイチュウ</t>
    </rPh>
    <rPh sb="29" eb="32">
      <t>タントウシャ</t>
    </rPh>
    <rPh sb="33" eb="36">
      <t>イタクサキ</t>
    </rPh>
    <rPh sb="40" eb="43">
      <t>セイカブツ</t>
    </rPh>
    <rPh sb="44" eb="45">
      <t>アキ</t>
    </rPh>
    <phoneticPr fontId="4"/>
  </si>
  <si>
    <t>・「初期設定」シートに、「全体工程表」シートと「成果物まとめ」シートで使う ①実施項目、②担当者名・委託先名選択肢、③対象外の開発工程 の選択リストを設定します。</t>
    <rPh sb="2" eb="6">
      <t>ショキセッテイ</t>
    </rPh>
    <rPh sb="13" eb="17">
      <t>ゼンタイコウテイ</t>
    </rPh>
    <rPh sb="17" eb="18">
      <t>ヒョウ</t>
    </rPh>
    <rPh sb="24" eb="27">
      <t>セイカブツ</t>
    </rPh>
    <rPh sb="35" eb="36">
      <t>ツカ</t>
    </rPh>
    <rPh sb="39" eb="41">
      <t>ジッシ</t>
    </rPh>
    <rPh sb="41" eb="43">
      <t>コウモク</t>
    </rPh>
    <rPh sb="45" eb="49">
      <t>タントウシャメイ</t>
    </rPh>
    <rPh sb="50" eb="53">
      <t>イタクサキ</t>
    </rPh>
    <rPh sb="53" eb="54">
      <t>メイ</t>
    </rPh>
    <rPh sb="54" eb="57">
      <t>センタクシ</t>
    </rPh>
    <rPh sb="59" eb="62">
      <t>タイショウガイ</t>
    </rPh>
    <rPh sb="63" eb="65">
      <t>カイハツ</t>
    </rPh>
    <rPh sb="65" eb="67">
      <t>コウテイ</t>
    </rPh>
    <rPh sb="69" eb="71">
      <t>センタク</t>
    </rPh>
    <rPh sb="75" eb="77">
      <t>セッテイ</t>
    </rPh>
    <phoneticPr fontId="4"/>
  </si>
  <si>
    <t>・時系列で古い実施項目から、開発工程、実施項目、担当者・委託先・経費区分をリストで選択します。</t>
    <rPh sb="1" eb="4">
      <t>ジケイレツ</t>
    </rPh>
    <rPh sb="5" eb="6">
      <t>フル</t>
    </rPh>
    <rPh sb="7" eb="9">
      <t>ジッシ</t>
    </rPh>
    <rPh sb="9" eb="11">
      <t>コウモク</t>
    </rPh>
    <rPh sb="14" eb="16">
      <t>カイハツ</t>
    </rPh>
    <rPh sb="16" eb="18">
      <t>コウテイ</t>
    </rPh>
    <rPh sb="19" eb="21">
      <t>ジッシ</t>
    </rPh>
    <rPh sb="21" eb="23">
      <t>コウモク</t>
    </rPh>
    <rPh sb="32" eb="34">
      <t>ケイヒ</t>
    </rPh>
    <rPh sb="34" eb="36">
      <t>クブン</t>
    </rPh>
    <rPh sb="41" eb="43">
      <t>センタク</t>
    </rPh>
    <phoneticPr fontId="4"/>
  </si>
  <si>
    <t>・計画の開始・終了日は、申請書のフロー・スケジュールを元にしていただくか、事前支援の時の全体計画を元に作成をお願いします。</t>
    <rPh sb="1" eb="3">
      <t>ケイカク</t>
    </rPh>
    <rPh sb="4" eb="6">
      <t>カイシ</t>
    </rPh>
    <rPh sb="7" eb="9">
      <t>シュウリョウ</t>
    </rPh>
    <rPh sb="9" eb="10">
      <t>ヒ</t>
    </rPh>
    <rPh sb="12" eb="15">
      <t>シンセイショ</t>
    </rPh>
    <rPh sb="27" eb="28">
      <t>モト</t>
    </rPh>
    <rPh sb="37" eb="39">
      <t>ジゼン</t>
    </rPh>
    <rPh sb="39" eb="41">
      <t>シエン</t>
    </rPh>
    <rPh sb="42" eb="43">
      <t>トキ</t>
    </rPh>
    <rPh sb="44" eb="46">
      <t>ゼンタイ</t>
    </rPh>
    <rPh sb="46" eb="48">
      <t>ケイカク</t>
    </rPh>
    <rPh sb="49" eb="50">
      <t>モト</t>
    </rPh>
    <rPh sb="51" eb="53">
      <t>サクセイ</t>
    </rPh>
    <rPh sb="55" eb="56">
      <t>ネガ</t>
    </rPh>
    <phoneticPr fontId="4"/>
  </si>
  <si>
    <t>・成果物まとめシートの、開発工程、実施項目、担当者、経費区分、終了日は、全体工程表から引用されます。</t>
    <rPh sb="1" eb="4">
      <t>セイカブツ</t>
    </rPh>
    <rPh sb="12" eb="14">
      <t>カイハツ</t>
    </rPh>
    <rPh sb="14" eb="16">
      <t>コウテイ</t>
    </rPh>
    <rPh sb="17" eb="19">
      <t>ジッシ</t>
    </rPh>
    <rPh sb="19" eb="21">
      <t>コウモク</t>
    </rPh>
    <rPh sb="22" eb="25">
      <t>タントウシャ</t>
    </rPh>
    <rPh sb="26" eb="28">
      <t>ケイヒ</t>
    </rPh>
    <rPh sb="28" eb="30">
      <t>クブン</t>
    </rPh>
    <rPh sb="31" eb="33">
      <t>シュウリョウ</t>
    </rPh>
    <rPh sb="33" eb="34">
      <t>ヒ</t>
    </rPh>
    <rPh sb="36" eb="38">
      <t>ゼンタイ</t>
    </rPh>
    <rPh sb="38" eb="41">
      <t>コウテイヒョウ</t>
    </rPh>
    <rPh sb="43" eb="45">
      <t>インヨウ</t>
    </rPh>
    <phoneticPr fontId="4"/>
  </si>
  <si>
    <t>・資料名または資料番号の列には、人件費や委託外注の成果物として提出される資料の名称または分類番号を記入してください。</t>
    <rPh sb="1" eb="4">
      <t>シリョウメイ</t>
    </rPh>
    <rPh sb="7" eb="9">
      <t>シリョウ</t>
    </rPh>
    <rPh sb="9" eb="11">
      <t>バンゴウ</t>
    </rPh>
    <rPh sb="12" eb="13">
      <t>レツ</t>
    </rPh>
    <rPh sb="16" eb="19">
      <t>ジンケンヒ</t>
    </rPh>
    <rPh sb="20" eb="22">
      <t>イタク</t>
    </rPh>
    <rPh sb="22" eb="24">
      <t>ガイチュウ</t>
    </rPh>
    <rPh sb="25" eb="28">
      <t>セイカブツ</t>
    </rPh>
    <rPh sb="31" eb="33">
      <t>テイシュツ</t>
    </rPh>
    <rPh sb="36" eb="38">
      <t>シリョウ</t>
    </rPh>
    <rPh sb="39" eb="41">
      <t>メイショウ</t>
    </rPh>
    <rPh sb="44" eb="46">
      <t>ブンルイ</t>
    </rPh>
    <rPh sb="46" eb="48">
      <t>バンゴウ</t>
    </rPh>
    <rPh sb="49" eb="51">
      <t>キニュウ</t>
    </rPh>
    <phoneticPr fontId="4"/>
  </si>
  <si>
    <t>　※「成果物まとめ」シートの引用部分は「全体工程表」に同期して自動で反映されますが、資料名と備考の欄は反映されませんので、手作業で移動をお願いします</t>
    <rPh sb="3" eb="6">
      <t>セイカブツ</t>
    </rPh>
    <rPh sb="14" eb="16">
      <t>インヨウ</t>
    </rPh>
    <rPh sb="16" eb="18">
      <t>ブブン</t>
    </rPh>
    <rPh sb="20" eb="22">
      <t>ゼンタイ</t>
    </rPh>
    <rPh sb="22" eb="25">
      <t>コウテイヒョウ</t>
    </rPh>
    <rPh sb="27" eb="29">
      <t>ドウキ</t>
    </rPh>
    <rPh sb="31" eb="33">
      <t>ジドウ</t>
    </rPh>
    <rPh sb="34" eb="36">
      <t>ハンエイ</t>
    </rPh>
    <rPh sb="42" eb="45">
      <t>シリョウメイ</t>
    </rPh>
    <rPh sb="46" eb="48">
      <t>ビコウ</t>
    </rPh>
    <rPh sb="49" eb="50">
      <t>ラン</t>
    </rPh>
    <rPh sb="51" eb="53">
      <t>ハンエイ</t>
    </rPh>
    <rPh sb="61" eb="64">
      <t>テサギョウ</t>
    </rPh>
    <rPh sb="65" eb="67">
      <t>イドウ</t>
    </rPh>
    <rPh sb="69" eb="70">
      <t>ネガ</t>
    </rPh>
    <phoneticPr fontId="4"/>
  </si>
  <si>
    <r>
      <t>・全体工程表 シートと成果物まとめ シートは、2行まとめで作られているため、行挿入で表計算関数が壊れる可能性が高く、</t>
    </r>
    <r>
      <rPr>
        <b/>
        <sz val="11"/>
        <color rgb="FFFF0000"/>
        <rFont val="游ゴシック"/>
        <family val="3"/>
        <charset val="128"/>
      </rPr>
      <t>行の挿入は禁止</t>
    </r>
    <r>
      <rPr>
        <sz val="11"/>
        <rFont val="游ゴシック"/>
        <family val="3"/>
        <charset val="128"/>
      </rPr>
      <t>とします。</t>
    </r>
    <rPh sb="1" eb="3">
      <t>ゼンタイ</t>
    </rPh>
    <rPh sb="3" eb="6">
      <t>コウテイヒョウ</t>
    </rPh>
    <rPh sb="11" eb="14">
      <t>セイカブツ</t>
    </rPh>
    <rPh sb="24" eb="25">
      <t>ギョウ</t>
    </rPh>
    <rPh sb="29" eb="30">
      <t>ツク</t>
    </rPh>
    <rPh sb="38" eb="41">
      <t>ギョウソウニュウ</t>
    </rPh>
    <rPh sb="42" eb="43">
      <t>ヒョウ</t>
    </rPh>
    <rPh sb="43" eb="45">
      <t>ケイサン</t>
    </rPh>
    <rPh sb="45" eb="47">
      <t>カンスウ</t>
    </rPh>
    <rPh sb="48" eb="49">
      <t>コワ</t>
    </rPh>
    <rPh sb="51" eb="54">
      <t>カノウセイ</t>
    </rPh>
    <rPh sb="55" eb="56">
      <t>タカ</t>
    </rPh>
    <rPh sb="58" eb="59">
      <t>ギョウ</t>
    </rPh>
    <rPh sb="60" eb="62">
      <t>ソウニュウ</t>
    </rPh>
    <rPh sb="63" eb="65">
      <t>キンシ</t>
    </rPh>
    <phoneticPr fontId="4"/>
  </si>
  <si>
    <r>
      <t>・この書式は、</t>
    </r>
    <r>
      <rPr>
        <b/>
        <sz val="11"/>
        <color rgb="FFFF0000"/>
        <rFont val="游ゴシック"/>
        <family val="3"/>
        <charset val="128"/>
      </rPr>
      <t>全体工程表（ガントチャート）と、直接人件費、委託外注費の成果物を記入するための書式</t>
    </r>
    <r>
      <rPr>
        <sz val="11"/>
        <rFont val="游ゴシック"/>
        <family val="3"/>
        <charset val="128"/>
      </rPr>
      <t>です。</t>
    </r>
    <rPh sb="3" eb="5">
      <t>ショシキ</t>
    </rPh>
    <rPh sb="7" eb="9">
      <t>ゼンタイ</t>
    </rPh>
    <rPh sb="9" eb="12">
      <t>コウテイヒョウ</t>
    </rPh>
    <rPh sb="23" eb="25">
      <t>チョクセツ</t>
    </rPh>
    <rPh sb="25" eb="28">
      <t>ジンケンヒ</t>
    </rPh>
    <rPh sb="29" eb="31">
      <t>イタク</t>
    </rPh>
    <rPh sb="31" eb="34">
      <t>ガイチュウヒ</t>
    </rPh>
    <rPh sb="35" eb="38">
      <t>セイカブツ</t>
    </rPh>
    <rPh sb="39" eb="41">
      <t>キニュウ</t>
    </rPh>
    <rPh sb="46" eb="48">
      <t>ショシキ</t>
    </rPh>
    <phoneticPr fontId="4"/>
  </si>
  <si>
    <r>
      <t>　※「全体工程表」の記載する行を変更したい場合は、</t>
    </r>
    <r>
      <rPr>
        <sz val="11"/>
        <color rgb="FFFF0000"/>
        <rFont val="游ゴシック"/>
        <family val="3"/>
        <charset val="128"/>
      </rPr>
      <t>エクセルの行挿入機能を使わずに、変更したい領域をコピーして、行を空けてテキストペーストすることで変更</t>
    </r>
    <r>
      <rPr>
        <sz val="11"/>
        <rFont val="游ゴシック"/>
        <family val="3"/>
        <charset val="128"/>
      </rPr>
      <t>してください。</t>
    </r>
    <rPh sb="3" eb="5">
      <t>ゼンタイ</t>
    </rPh>
    <rPh sb="5" eb="8">
      <t>コウテイヒョウ</t>
    </rPh>
    <rPh sb="10" eb="12">
      <t>キサイ</t>
    </rPh>
    <rPh sb="14" eb="15">
      <t>ギョウ</t>
    </rPh>
    <rPh sb="16" eb="18">
      <t>ヘンコウ</t>
    </rPh>
    <rPh sb="21" eb="23">
      <t>バアイ</t>
    </rPh>
    <rPh sb="30" eb="31">
      <t>ギョウ</t>
    </rPh>
    <rPh sb="31" eb="33">
      <t>ソウニュウ</t>
    </rPh>
    <rPh sb="33" eb="35">
      <t>キノウ</t>
    </rPh>
    <rPh sb="36" eb="37">
      <t>ツカ</t>
    </rPh>
    <rPh sb="41" eb="43">
      <t>ヘンコウ</t>
    </rPh>
    <rPh sb="46" eb="48">
      <t>リョウイキ</t>
    </rPh>
    <rPh sb="55" eb="56">
      <t>ギョウ</t>
    </rPh>
    <rPh sb="57" eb="58">
      <t>ア</t>
    </rPh>
    <rPh sb="73" eb="75">
      <t>ヘンコウ</t>
    </rPh>
    <phoneticPr fontId="4"/>
  </si>
  <si>
    <t>進捗
状況</t>
    <rPh sb="0" eb="2">
      <t>シンチョク</t>
    </rPh>
    <rPh sb="3" eb="5">
      <t>ジョウキョウ</t>
    </rPh>
    <phoneticPr fontId="4"/>
  </si>
  <si>
    <t>　次に、計画の終了日をyyyy/m/d 形式（例 2026/10/30）で記入してください。</t>
    <rPh sb="1" eb="2">
      <t>ツギ</t>
    </rPh>
    <rPh sb="4" eb="6">
      <t>ケイカク</t>
    </rPh>
    <rPh sb="7" eb="10">
      <t>シュウリョウビ</t>
    </rPh>
    <rPh sb="20" eb="22">
      <t>ケイシキ</t>
    </rPh>
    <rPh sb="23" eb="24">
      <t>レイ</t>
    </rPh>
    <rPh sb="37" eb="39">
      <t>キニュウ</t>
    </rPh>
    <phoneticPr fontId="4"/>
  </si>
  <si>
    <t>　それぞれの実施項目の開発が終了したら、実績の開始日と終了日をyyyy/m/d 形式（例 2025/11/30）で記入してください。</t>
    <rPh sb="6" eb="8">
      <t>ジッシ</t>
    </rPh>
    <rPh sb="8" eb="10">
      <t>コウモク</t>
    </rPh>
    <rPh sb="11" eb="13">
      <t>カイハツ</t>
    </rPh>
    <rPh sb="14" eb="16">
      <t>シュウリョウ</t>
    </rPh>
    <rPh sb="20" eb="22">
      <t>ジッセキ</t>
    </rPh>
    <rPh sb="23" eb="25">
      <t>カイシ</t>
    </rPh>
    <rPh sb="25" eb="26">
      <t>ヒ</t>
    </rPh>
    <rPh sb="27" eb="30">
      <t>シュウリョウビ</t>
    </rPh>
    <rPh sb="40" eb="42">
      <t>ケイシキ</t>
    </rPh>
    <rPh sb="43" eb="44">
      <t>レイ</t>
    </rPh>
    <rPh sb="57" eb="59">
      <t>キニュウ</t>
    </rPh>
    <phoneticPr fontId="4"/>
  </si>
  <si>
    <t>令和６年度　女性活躍のためのフェムテック開発支援・普及促進事業 『全体工程表/成果物まとめ』 の使い方</t>
    <rPh sb="0" eb="2">
      <t>レイワ</t>
    </rPh>
    <rPh sb="3" eb="5">
      <t>ネンド</t>
    </rPh>
    <rPh sb="6" eb="10">
      <t>ジョセイカツヤク</t>
    </rPh>
    <rPh sb="20" eb="22">
      <t>カイハツ</t>
    </rPh>
    <rPh sb="22" eb="24">
      <t>シエン</t>
    </rPh>
    <rPh sb="25" eb="27">
      <t>フキュウ</t>
    </rPh>
    <rPh sb="27" eb="31">
      <t>ソクシンジギョウ</t>
    </rPh>
    <rPh sb="33" eb="35">
      <t>ゼンタイ</t>
    </rPh>
    <rPh sb="35" eb="38">
      <t>コウテイヒョウ</t>
    </rPh>
    <rPh sb="39" eb="42">
      <t>セイカブツ</t>
    </rPh>
    <rPh sb="48" eb="49">
      <t>ツカ</t>
    </rPh>
    <rPh sb="50" eb="51">
      <t>カタ</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</si>
</sst>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30"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游ゴシック"/>
      <family val="3"/>
      <charset val="128"/>
    </font>
    <font>
      <sz val="16"/>
      <name val="游ゴシック"/>
      <family val="3"/>
      <charset val="128"/>
    </font>
    <font>
      <sz val="11"/>
      <name val="游ゴシック"/>
      <family val="3"/>
      <charset val="128"/>
    </font>
    <font>
      <b/>
      <sz val="14"/>
      <color theme="5" tint="-0.249977111117893"/>
      <name val="游ゴシック"/>
      <family val="3"/>
      <charset val="128"/>
    </font>
    <font>
      <b/>
      <sz val="11"/>
      <name val="游ゴシック"/>
      <family val="3"/>
      <charset val="128"/>
    </font>
    <font>
      <sz val="11"/>
      <color theme="9" tint="0.79998168889431442"/>
      <name val="游ゴシック"/>
      <family val="3"/>
      <charset val="128"/>
    </font>
    <font>
      <b/>
      <sz val="11"/>
      <color rgb="FFFF0000"/>
      <name val="游ゴシック"/>
      <family val="3"/>
      <charset val="128"/>
    </font>
    <font>
      <sz val="11"/>
      <color rgb="FFFF0000"/>
      <name val="游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64">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36">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0" fontId="15" fillId="4" borderId="36" xfId="0" applyFont="1" applyFill="1" applyBorder="1" applyAlignment="1" applyProtection="1">
      <alignment vertical="center" wrapText="1"/>
      <protection locked="0"/>
    </xf>
    <xf numFmtId="0" fontId="15" fillId="4" borderId="5" xfId="0" applyFont="1" applyFill="1" applyBorder="1" applyAlignment="1" applyProtection="1">
      <alignment vertical="center" wrapText="1"/>
      <protection locked="0"/>
    </xf>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6"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0" fillId="0" borderId="1" xfId="0" applyBorder="1" applyAlignment="1" applyProtection="1">
      <alignment vertical="center"/>
    </xf>
    <xf numFmtId="0" fontId="23" fillId="0" borderId="0" xfId="0" applyFont="1"/>
    <xf numFmtId="0" fontId="24" fillId="0" borderId="0" xfId="0" applyFont="1"/>
    <xf numFmtId="0" fontId="25" fillId="5" borderId="0" xfId="0" applyFont="1" applyFill="1"/>
    <xf numFmtId="0" fontId="24" fillId="5" borderId="0" xfId="0" applyFont="1" applyFill="1"/>
    <xf numFmtId="0" fontId="24" fillId="8" borderId="0" xfId="0" applyFont="1" applyFill="1"/>
    <xf numFmtId="0" fontId="24" fillId="0" borderId="0" xfId="0" applyFont="1" applyFill="1"/>
    <xf numFmtId="0" fontId="26" fillId="0" borderId="0" xfId="0" applyFont="1" applyFill="1"/>
    <xf numFmtId="0" fontId="27" fillId="0" borderId="0" xfId="0" applyFont="1" applyFill="1"/>
    <xf numFmtId="0" fontId="0" fillId="9" borderId="4" xfId="0" applyFill="1" applyBorder="1" applyAlignment="1" applyProtection="1">
      <alignment horizontal="center" vertical="center"/>
    </xf>
    <xf numFmtId="0" fontId="8" fillId="0" borderId="62" xfId="0" applyFont="1" applyBorder="1" applyAlignment="1" applyProtection="1">
      <alignment horizontal="center" vertical="center"/>
    </xf>
    <xf numFmtId="0" fontId="13" fillId="0" borderId="63" xfId="0" applyFont="1" applyBorder="1" applyAlignment="1" applyProtection="1">
      <alignment horizontal="center" vertical="center"/>
    </xf>
    <xf numFmtId="0" fontId="0" fillId="0" borderId="18" xfId="0" applyBorder="1" applyAlignment="1" applyProtection="1">
      <alignment vertical="center"/>
    </xf>
    <xf numFmtId="176" fontId="0" fillId="9" borderId="18" xfId="0" applyNumberFormat="1" applyFill="1" applyBorder="1" applyAlignment="1" applyProtection="1">
      <alignment horizontal="center" vertical="center" shrinkToFit="1"/>
    </xf>
    <xf numFmtId="0" fontId="12" fillId="0" borderId="0" xfId="0" quotePrefix="1" applyFont="1" applyAlignment="1">
      <alignment horizontal="left" vertical="center"/>
    </xf>
    <xf numFmtId="0" fontId="21" fillId="0" borderId="0" xfId="0" quotePrefix="1" applyFont="1" applyAlignment="1" applyProtection="1">
      <alignment horizontal="left"/>
    </xf>
    <xf numFmtId="0" fontId="22" fillId="0" borderId="0" xfId="0" quotePrefix="1" applyFont="1" applyAlignment="1">
      <alignment horizontal="left"/>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0" fontId="0" fillId="0" borderId="6" xfId="0"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18" xfId="0" applyNumberFormat="1" applyBorder="1" applyAlignment="1" applyProtection="1">
      <alignment horizontal="center" vertical="center"/>
    </xf>
    <xf numFmtId="178" fontId="0" fillId="0" borderId="4"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14" fillId="0" borderId="12" xfId="0" applyFont="1" applyFill="1" applyBorder="1" applyAlignment="1">
      <alignment horizontal="center" vertical="center"/>
    </xf>
    <xf numFmtId="0" fontId="14" fillId="0" borderId="61" xfId="0" applyFont="1" applyFill="1" applyBorder="1" applyAlignment="1">
      <alignment horizontal="center" vertical="center"/>
    </xf>
    <xf numFmtId="14" fontId="16" fillId="0" borderId="2" xfId="0" applyNumberFormat="1" applyFont="1" applyFill="1" applyBorder="1" applyAlignment="1" applyProtection="1">
      <alignment horizontal="center" vertical="center"/>
    </xf>
    <xf numFmtId="14" fontId="16" fillId="4" borderId="3" xfId="0" applyNumberFormat="1" applyFont="1" applyFill="1" applyBorder="1" applyAlignment="1" applyProtection="1">
      <alignment horizontal="center" vertical="center"/>
      <protection locked="0"/>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178" fontId="0" fillId="0" borderId="22" xfId="0" applyNumberFormat="1" applyBorder="1" applyAlignment="1" applyProtection="1">
      <alignment horizontal="center" vertical="center"/>
    </xf>
    <xf numFmtId="178" fontId="0" fillId="0" borderId="1"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0" fillId="4" borderId="8" xfId="0" quotePrefix="1" applyFill="1" applyBorder="1" applyAlignment="1" applyProtection="1">
      <alignment horizontal="left" vertical="center" wrapText="1"/>
      <protection locked="0"/>
    </xf>
    <xf numFmtId="0" fontId="7" fillId="0" borderId="0" xfId="0" applyFont="1" applyFill="1" applyBorder="1" applyAlignment="1" applyProtection="1">
      <alignment horizontal="left"/>
    </xf>
    <xf numFmtId="14" fontId="16" fillId="0" borderId="1"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cellXfs>
  <cellStyles count="3">
    <cellStyle name="桁区切り 2" xfId="2"/>
    <cellStyle name="標準" xfId="0" builtinId="0"/>
    <cellStyle name="標準 2" xfId="1"/>
  </cellStyles>
  <dxfs count="1">
    <dxf>
      <font>
        <b val="0"/>
        <i val="0"/>
        <color rgb="FFFF0000"/>
      </font>
      <fill>
        <patternFill>
          <bgColor theme="5" tint="0.79998168889431442"/>
        </patternFill>
      </fill>
    </dxf>
  </dxfs>
  <tableStyles count="0" defaultTableStyle="TableStyleMedium2" defaultPivotStyle="PivotStyleLight16"/>
  <colors>
    <mruColors>
      <color rgb="FFFFFFCC"/>
      <color rgb="FFFFFF00"/>
      <color rgb="FFFFFFCE"/>
      <color rgb="FFFFFFCD"/>
      <color rgb="FFFFFFEB"/>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7</xdr:col>
      <xdr:colOff>759906</xdr:colOff>
      <xdr:row>0</xdr:row>
      <xdr:rowOff>69709</xdr:rowOff>
    </xdr:from>
    <xdr:to>
      <xdr:col>11</xdr:col>
      <xdr:colOff>495805</xdr:colOff>
      <xdr:row>5</xdr:row>
      <xdr:rowOff>8659</xdr:rowOff>
    </xdr:to>
    <xdr:sp macro="" textlink="">
      <xdr:nvSpPr>
        <xdr:cNvPr id="2" name="テキスト ボックス 1"/>
        <xdr:cNvSpPr txBox="1"/>
      </xdr:nvSpPr>
      <xdr:spPr>
        <a:xfrm>
          <a:off x="8087806" y="69709"/>
          <a:ext cx="3412549" cy="707300"/>
        </a:xfrm>
        <a:prstGeom prst="rect">
          <a:avLst/>
        </a:prstGeom>
        <a:solidFill>
          <a:schemeClr val="accent5">
            <a:lumMod val="40000"/>
            <a:lumOff val="60000"/>
          </a:schemeClr>
        </a:solidFill>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dk1"/>
              </a:solidFill>
              <a:effectLst/>
              <a:latin typeface="+mn-lt"/>
              <a:ea typeface="+mn-ea"/>
              <a:cs typeface="+mn-cs"/>
            </a:rPr>
            <a:t>　</a:t>
          </a:r>
          <a:r>
            <a:rPr kumimoji="1" lang="ja-JP" altLang="ja-JP" sz="1400">
              <a:solidFill>
                <a:schemeClr val="dk1"/>
              </a:solidFill>
              <a:effectLst/>
              <a:latin typeface="+mn-lt"/>
              <a:ea typeface="+mn-ea"/>
              <a:cs typeface="+mn-cs"/>
            </a:rPr>
            <a:t>最初に記入されているのは記入例です。</a:t>
          </a:r>
          <a:endParaRPr kumimoji="1" lang="en-US" altLang="ja-JP" sz="14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dk1"/>
              </a:solidFill>
              <a:effectLst/>
              <a:latin typeface="+mn-lt"/>
              <a:ea typeface="+mn-ea"/>
              <a:cs typeface="+mn-cs"/>
            </a:rPr>
            <a:t>　</a:t>
          </a:r>
          <a:r>
            <a:rPr kumimoji="1" lang="ja-JP" altLang="ja-JP" sz="1400">
              <a:solidFill>
                <a:schemeClr val="dk1"/>
              </a:solidFill>
              <a:effectLst/>
              <a:latin typeface="+mn-lt"/>
              <a:ea typeface="+mn-ea"/>
              <a:cs typeface="+mn-cs"/>
            </a:rPr>
            <a:t>削除</a:t>
          </a:r>
          <a:r>
            <a:rPr kumimoji="1" lang="ja-JP" altLang="en-US" sz="1400">
              <a:solidFill>
                <a:schemeClr val="dk1"/>
              </a:solidFill>
              <a:effectLst/>
              <a:latin typeface="+mn-lt"/>
              <a:ea typeface="+mn-ea"/>
              <a:cs typeface="+mn-cs"/>
            </a:rPr>
            <a:t>し</a:t>
          </a:r>
          <a:r>
            <a:rPr kumimoji="1" lang="ja-JP" altLang="ja-JP" sz="1400">
              <a:solidFill>
                <a:schemeClr val="dk1"/>
              </a:solidFill>
              <a:effectLst/>
              <a:latin typeface="+mn-lt"/>
              <a:ea typeface="+mn-ea"/>
              <a:cs typeface="+mn-cs"/>
            </a:rPr>
            <a:t>、上書きしてください。</a:t>
          </a:r>
          <a:endParaRPr lang="ja-JP" altLang="ja-JP" sz="1800">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39</xdr:col>
      <xdr:colOff>54430</xdr:colOff>
      <xdr:row>0</xdr:row>
      <xdr:rowOff>73507</xdr:rowOff>
    </xdr:from>
    <xdr:to>
      <xdr:col>74</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　</a:t>
          </a:r>
          <a:endParaRPr kumimoji="1" lang="en-US" altLang="ja-JP" sz="1200">
            <a:solidFill>
              <a:srgbClr val="00B050"/>
            </a:solidFill>
            <a:latin typeface="+mj-ea"/>
            <a:ea typeface="+mj-ea"/>
          </a:endParaRPr>
        </a:p>
        <a:p>
          <a:pPr algn="l"/>
          <a:r>
            <a:rPr kumimoji="1" lang="ja-JP" altLang="en-US" sz="1200">
              <a:solidFill>
                <a:sysClr val="windowText" lastClr="000000"/>
              </a:solidFill>
              <a:latin typeface="+mj-ea"/>
              <a:ea typeface="+mj-ea"/>
            </a:rPr>
            <a:t>最初に記入されているのは記入例です。削除し、上書きしてください。</a:t>
          </a:r>
        </a:p>
      </xdr:txBody>
    </xdr:sp>
    <xdr:clientData fPrintsWithSheet="0"/>
  </xdr:twoCellAnchor>
  <xdr:twoCellAnchor>
    <xdr:from>
      <xdr:col>18</xdr:col>
      <xdr:colOff>92531</xdr:colOff>
      <xdr:row>0</xdr:row>
      <xdr:rowOff>79857</xdr:rowOff>
    </xdr:from>
    <xdr:to>
      <xdr:col>34</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absolute">
    <xdr:from>
      <xdr:col>9</xdr:col>
      <xdr:colOff>3355974</xdr:colOff>
      <xdr:row>0</xdr:row>
      <xdr:rowOff>90714</xdr:rowOff>
    </xdr:from>
    <xdr:to>
      <xdr:col>11</xdr:col>
      <xdr:colOff>2114</xdr:colOff>
      <xdr:row>2</xdr:row>
      <xdr:rowOff>107156</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13849" y="90714"/>
          <a:ext cx="6002337" cy="730817"/>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この表の背景が白いセルは、全体工程表から引用されます。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最初に記入されているのは記入例です。削除し、上書きしてください。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11</xdr:col>
      <xdr:colOff>287339</xdr:colOff>
      <xdr:row>6</xdr:row>
      <xdr:rowOff>262731</xdr:rowOff>
    </xdr:from>
    <xdr:to>
      <xdr:col>23</xdr:col>
      <xdr:colOff>295275</xdr:colOff>
      <xdr:row>19</xdr:row>
      <xdr:rowOff>107156</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27164" y="1910556"/>
          <a:ext cx="5113336" cy="35591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chemeClr val="tx1"/>
              </a:solidFill>
              <a:latin typeface="+mj-ea"/>
              <a:ea typeface="+mj-ea"/>
            </a:rPr>
            <a:t>＜ 注意事項 ＞</a:t>
          </a:r>
          <a:endParaRPr kumimoji="1" lang="en-US" altLang="ja-JP" sz="1200">
            <a:solidFill>
              <a:schemeClr val="tx1"/>
            </a:solidFill>
            <a:latin typeface="+mj-ea"/>
            <a:ea typeface="+mj-ea"/>
          </a:endParaRPr>
        </a:p>
        <a:p>
          <a:endParaRPr kumimoji="1" lang="en-US" altLang="ja-JP" sz="600">
            <a:solidFill>
              <a:schemeClr val="tx1"/>
            </a:solidFill>
            <a:latin typeface="+mj-ea"/>
            <a:ea typeface="+mj-ea"/>
          </a:endParaRPr>
        </a:p>
        <a:p>
          <a:r>
            <a:rPr kumimoji="1" lang="en-US" altLang="ja-JP" sz="1200">
              <a:solidFill>
                <a:schemeClr val="tx1"/>
              </a:solidFill>
              <a:latin typeface="+mj-ea"/>
              <a:ea typeface="+mj-ea"/>
            </a:rPr>
            <a:t>【</a:t>
          </a:r>
          <a:r>
            <a:rPr kumimoji="1" lang="ja-JP" altLang="en-US" sz="1200">
              <a:solidFill>
                <a:schemeClr val="tx1"/>
              </a:solidFill>
              <a:latin typeface="+mj-ea"/>
              <a:ea typeface="+mj-ea"/>
            </a:rPr>
            <a:t>委託外注費の場合</a:t>
          </a:r>
          <a:r>
            <a:rPr kumimoji="1" lang="en-US" altLang="ja-JP" sz="1200">
              <a:solidFill>
                <a:schemeClr val="tx1"/>
              </a:solidFill>
              <a:latin typeface="+mj-ea"/>
              <a:ea typeface="+mj-ea"/>
            </a:rPr>
            <a:t>】</a:t>
          </a:r>
        </a:p>
        <a:p>
          <a:r>
            <a:rPr kumimoji="1" lang="ja-JP" altLang="en-US" sz="1200">
              <a:solidFill>
                <a:schemeClr val="tx1"/>
              </a:solidFill>
              <a:latin typeface="+mj-ea"/>
              <a:ea typeface="+mj-ea"/>
            </a:rPr>
            <a:t>・仕様書や設計図等の委託内容を示した書類名と、</a:t>
          </a:r>
          <a:endParaRPr kumimoji="1" lang="en-US" altLang="ja-JP" sz="1200">
            <a:solidFill>
              <a:schemeClr val="tx1"/>
            </a:solidFill>
            <a:latin typeface="+mj-ea"/>
            <a:ea typeface="+mj-ea"/>
          </a:endParaRPr>
        </a:p>
        <a:p>
          <a:r>
            <a:rPr kumimoji="1" lang="ja-JP" altLang="en-US" sz="1200">
              <a:solidFill>
                <a:schemeClr val="tx1"/>
              </a:solidFill>
              <a:latin typeface="+mj-ea"/>
              <a:ea typeface="+mj-ea"/>
            </a:rPr>
            <a:t>　委託先が納品前に実施した検査成績書等を成果物として記入してください。</a:t>
          </a:r>
          <a:endParaRPr kumimoji="1" lang="en-US" altLang="ja-JP" sz="1200">
            <a:solidFill>
              <a:schemeClr val="tx1"/>
            </a:solidFill>
            <a:latin typeface="+mj-ea"/>
            <a:ea typeface="+mj-ea"/>
          </a:endParaRPr>
        </a:p>
        <a:p>
          <a:endParaRPr kumimoji="1" lang="en-US" altLang="ja-JP" sz="600">
            <a:solidFill>
              <a:schemeClr val="tx1"/>
            </a:solidFill>
            <a:effectLst/>
            <a:latin typeface="+mj-ea"/>
            <a:ea typeface="+mj-ea"/>
            <a:cs typeface="+mn-cs"/>
          </a:endParaRPr>
        </a:p>
        <a:p>
          <a:r>
            <a:rPr kumimoji="1" lang="en-US" altLang="ja-JP" sz="1200">
              <a:solidFill>
                <a:schemeClr val="tx1"/>
              </a:solidFill>
              <a:effectLst/>
              <a:latin typeface="+mj-ea"/>
              <a:ea typeface="+mj-ea"/>
              <a:cs typeface="+mn-cs"/>
            </a:rPr>
            <a:t>【</a:t>
          </a:r>
          <a:r>
            <a:rPr kumimoji="1" lang="ja-JP" altLang="ja-JP" sz="1200">
              <a:solidFill>
                <a:schemeClr val="tx1"/>
              </a:solidFill>
              <a:effectLst/>
              <a:latin typeface="+mj-ea"/>
              <a:ea typeface="+mj-ea"/>
              <a:cs typeface="+mn-cs"/>
            </a:rPr>
            <a:t>人件費の場合</a:t>
          </a:r>
          <a:r>
            <a:rPr kumimoji="1" lang="en-US" altLang="ja-JP" sz="1200">
              <a:solidFill>
                <a:schemeClr val="tx1"/>
              </a:solidFill>
              <a:effectLst/>
              <a:latin typeface="+mj-ea"/>
              <a:ea typeface="+mj-ea"/>
              <a:cs typeface="+mn-cs"/>
            </a:rPr>
            <a:t>】</a:t>
          </a:r>
        </a:p>
        <a:p>
          <a:r>
            <a:rPr kumimoji="1" lang="ja-JP" altLang="en-US" sz="1200">
              <a:solidFill>
                <a:schemeClr val="tx1"/>
              </a:solidFill>
              <a:effectLst/>
              <a:latin typeface="+mj-ea"/>
              <a:ea typeface="+mj-ea"/>
              <a:cs typeface="+mn-cs"/>
            </a:rPr>
            <a:t>・</a:t>
          </a:r>
          <a:r>
            <a:rPr kumimoji="1" lang="ja-JP" altLang="ja-JP" sz="1200">
              <a:solidFill>
                <a:schemeClr val="tx1"/>
              </a:solidFill>
              <a:effectLst/>
              <a:latin typeface="+mj-ea"/>
              <a:ea typeface="+mj-ea"/>
              <a:cs typeface="+mn-cs"/>
            </a:rPr>
            <a:t>作業時間を証明する成果物の資料名</a:t>
          </a:r>
          <a:r>
            <a:rPr kumimoji="1" lang="ja-JP" altLang="en-US" sz="1200">
              <a:solidFill>
                <a:schemeClr val="tx1"/>
              </a:solidFill>
              <a:effectLst/>
              <a:latin typeface="+mj-ea"/>
              <a:ea typeface="+mj-ea"/>
              <a:cs typeface="+mn-cs"/>
            </a:rPr>
            <a:t>・資料番号</a:t>
          </a:r>
          <a:r>
            <a:rPr kumimoji="1" lang="ja-JP" altLang="ja-JP" sz="1200">
              <a:solidFill>
                <a:schemeClr val="tx1"/>
              </a:solidFill>
              <a:effectLst/>
              <a:latin typeface="+mj-ea"/>
              <a:ea typeface="+mj-ea"/>
              <a:cs typeface="+mn-cs"/>
            </a:rPr>
            <a:t>を記入してください</a:t>
          </a:r>
          <a:r>
            <a:rPr kumimoji="1" lang="ja-JP" altLang="en-US" sz="1200">
              <a:solidFill>
                <a:schemeClr val="tx1"/>
              </a:solidFill>
              <a:effectLst/>
              <a:latin typeface="+mj-ea"/>
              <a:ea typeface="+mj-ea"/>
              <a:cs typeface="+mn-cs"/>
            </a:rPr>
            <a:t>。</a:t>
          </a:r>
          <a:endParaRPr kumimoji="1" lang="en-US" altLang="ja-JP" sz="1200">
            <a:solidFill>
              <a:schemeClr val="tx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600">
            <a:solidFill>
              <a:schemeClr val="tx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a:solidFill>
                <a:schemeClr val="tx1"/>
              </a:solidFill>
              <a:effectLst/>
              <a:latin typeface="+mj-ea"/>
              <a:ea typeface="+mj-ea"/>
              <a:cs typeface="+mn-cs"/>
            </a:rPr>
            <a:t>※</a:t>
          </a:r>
          <a:r>
            <a:rPr kumimoji="1" lang="ja-JP" altLang="ja-JP" sz="1200">
              <a:solidFill>
                <a:schemeClr val="tx1"/>
              </a:solidFill>
              <a:effectLst/>
              <a:latin typeface="+mj-ea"/>
              <a:ea typeface="+mj-ea"/>
              <a:cs typeface="+mn-cs"/>
            </a:rPr>
            <a:t>ソースプログラムをディスクで提出する場合</a:t>
          </a:r>
          <a:r>
            <a:rPr kumimoji="1" lang="ja-JP" altLang="en-US" sz="1200">
              <a:solidFill>
                <a:schemeClr val="tx1"/>
              </a:solidFill>
              <a:effectLst/>
              <a:latin typeface="+mj-ea"/>
              <a:ea typeface="+mj-ea"/>
              <a:cs typeface="+mn-cs"/>
            </a:rPr>
            <a:t>は、</a:t>
          </a:r>
          <a:r>
            <a:rPr kumimoji="1" lang="ja-JP" altLang="ja-JP" sz="1200">
              <a:solidFill>
                <a:schemeClr val="tx1"/>
              </a:solidFill>
              <a:effectLst/>
              <a:latin typeface="+mj-ea"/>
              <a:ea typeface="+mj-ea"/>
              <a:cs typeface="+mn-cs"/>
            </a:rPr>
            <a:t>ディスクに記入したタイトルを記載してください。</a:t>
          </a:r>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36"/>
  <sheetViews>
    <sheetView showGridLines="0" tabSelected="1" zoomScale="80" zoomScaleNormal="80" workbookViewId="0">
      <selection activeCell="I5" sqref="I5"/>
    </sheetView>
  </sheetViews>
  <sheetFormatPr defaultColWidth="9" defaultRowHeight="18" x14ac:dyDescent="0.55000000000000004"/>
  <cols>
    <col min="1" max="16384" width="9" style="123"/>
  </cols>
  <sheetData>
    <row r="1" spans="2:19" ht="11.25" customHeight="1" x14ac:dyDescent="0.55000000000000004"/>
    <row r="2" spans="2:19" ht="22.4" customHeight="1" x14ac:dyDescent="0.8">
      <c r="B2" s="137" t="s">
        <v>112</v>
      </c>
      <c r="C2" s="122"/>
      <c r="D2" s="122"/>
      <c r="E2" s="122"/>
      <c r="F2" s="122"/>
    </row>
    <row r="3" spans="2:19" ht="11.25" customHeight="1" x14ac:dyDescent="0.55000000000000004"/>
    <row r="4" spans="2:19" ht="22.5" x14ac:dyDescent="0.65">
      <c r="B4" s="124" t="s">
        <v>36</v>
      </c>
      <c r="C4" s="125"/>
      <c r="D4" s="125"/>
      <c r="E4" s="125"/>
    </row>
    <row r="5" spans="2:19" x14ac:dyDescent="0.55000000000000004">
      <c r="B5" s="126" t="s">
        <v>107</v>
      </c>
      <c r="C5" s="126"/>
      <c r="D5" s="126"/>
      <c r="E5" s="126"/>
      <c r="F5" s="126"/>
      <c r="G5" s="126"/>
      <c r="H5" s="126"/>
      <c r="I5" s="126"/>
      <c r="J5" s="126"/>
      <c r="K5" s="126"/>
      <c r="L5" s="126"/>
      <c r="M5" s="126"/>
      <c r="N5" s="126"/>
      <c r="O5" s="126"/>
      <c r="P5" s="126"/>
      <c r="Q5" s="126"/>
      <c r="R5" s="126"/>
      <c r="S5" s="126"/>
    </row>
    <row r="6" spans="2:19" x14ac:dyDescent="0.55000000000000004">
      <c r="B6" s="126" t="s">
        <v>98</v>
      </c>
      <c r="C6" s="126"/>
      <c r="D6" s="126"/>
      <c r="E6" s="126"/>
      <c r="F6" s="126"/>
      <c r="G6" s="126"/>
      <c r="H6" s="126"/>
      <c r="I6" s="126"/>
      <c r="J6" s="126"/>
      <c r="K6" s="126"/>
      <c r="L6" s="126"/>
      <c r="M6" s="126"/>
      <c r="N6" s="126"/>
      <c r="O6" s="126"/>
      <c r="P6" s="126"/>
      <c r="Q6" s="126"/>
      <c r="R6" s="126"/>
      <c r="S6" s="126"/>
    </row>
    <row r="7" spans="2:19" x14ac:dyDescent="0.55000000000000004">
      <c r="B7" s="126" t="s">
        <v>88</v>
      </c>
      <c r="C7" s="126"/>
      <c r="D7" s="126"/>
      <c r="E7" s="126"/>
      <c r="F7" s="126"/>
      <c r="G7" s="126"/>
      <c r="H7" s="126"/>
      <c r="I7" s="126"/>
      <c r="J7" s="126"/>
      <c r="K7" s="126"/>
      <c r="L7" s="126"/>
      <c r="M7" s="126"/>
      <c r="N7" s="126"/>
      <c r="O7" s="126"/>
      <c r="P7" s="126"/>
      <c r="Q7" s="126"/>
      <c r="R7" s="126"/>
      <c r="S7" s="126"/>
    </row>
    <row r="8" spans="2:19" x14ac:dyDescent="0.55000000000000004">
      <c r="B8" s="126" t="s">
        <v>89</v>
      </c>
      <c r="C8" s="126"/>
      <c r="D8" s="126"/>
      <c r="E8" s="126"/>
      <c r="F8" s="126"/>
      <c r="G8" s="126"/>
      <c r="H8" s="126"/>
      <c r="I8" s="126"/>
      <c r="J8" s="126"/>
      <c r="K8" s="126"/>
      <c r="L8" s="126"/>
      <c r="M8" s="126"/>
      <c r="N8" s="126"/>
      <c r="O8" s="126"/>
      <c r="P8" s="126"/>
      <c r="Q8" s="126"/>
      <c r="R8" s="126"/>
      <c r="S8" s="126"/>
    </row>
    <row r="9" spans="2:19" x14ac:dyDescent="0.55000000000000004">
      <c r="B9" s="126" t="s">
        <v>99</v>
      </c>
      <c r="C9" s="126"/>
      <c r="D9" s="126"/>
      <c r="E9" s="126"/>
      <c r="F9" s="126"/>
      <c r="G9" s="126"/>
      <c r="H9" s="126"/>
      <c r="I9" s="126"/>
      <c r="J9" s="126"/>
      <c r="K9" s="126"/>
      <c r="L9" s="126"/>
      <c r="M9" s="126"/>
      <c r="N9" s="126"/>
      <c r="O9" s="126"/>
      <c r="P9" s="126"/>
      <c r="Q9" s="126"/>
      <c r="R9" s="126"/>
      <c r="S9" s="126"/>
    </row>
    <row r="10" spans="2:19" x14ac:dyDescent="0.55000000000000004">
      <c r="B10" s="126" t="s">
        <v>90</v>
      </c>
      <c r="C10" s="126"/>
      <c r="D10" s="126"/>
      <c r="E10" s="126"/>
      <c r="F10" s="126"/>
      <c r="G10" s="126"/>
      <c r="H10" s="126"/>
      <c r="I10" s="126"/>
      <c r="J10" s="126"/>
      <c r="K10" s="126"/>
      <c r="L10" s="126"/>
      <c r="M10" s="126"/>
      <c r="N10" s="126"/>
      <c r="O10" s="126"/>
      <c r="P10" s="126"/>
      <c r="Q10" s="126"/>
      <c r="R10" s="126"/>
      <c r="S10" s="126"/>
    </row>
    <row r="11" spans="2:19" x14ac:dyDescent="0.55000000000000004">
      <c r="B11" s="126" t="s">
        <v>91</v>
      </c>
      <c r="C11" s="126"/>
      <c r="D11" s="126"/>
      <c r="E11" s="126"/>
      <c r="F11" s="126"/>
      <c r="G11" s="126"/>
      <c r="H11" s="126"/>
      <c r="I11" s="126"/>
      <c r="J11" s="126"/>
      <c r="K11" s="126"/>
      <c r="L11" s="126"/>
      <c r="M11" s="126"/>
      <c r="N11" s="126"/>
      <c r="O11" s="126"/>
      <c r="P11" s="126"/>
      <c r="Q11" s="126"/>
      <c r="R11" s="126"/>
      <c r="S11" s="126"/>
    </row>
    <row r="13" spans="2:19" ht="22.5" x14ac:dyDescent="0.65">
      <c r="B13" s="124" t="s">
        <v>37</v>
      </c>
      <c r="C13" s="125"/>
      <c r="D13" s="125"/>
      <c r="E13" s="125"/>
    </row>
    <row r="14" spans="2:19" x14ac:dyDescent="0.55000000000000004">
      <c r="B14" s="126" t="s">
        <v>100</v>
      </c>
      <c r="C14" s="126"/>
      <c r="D14" s="126"/>
      <c r="E14" s="126"/>
      <c r="F14" s="126"/>
      <c r="G14" s="126"/>
      <c r="H14" s="126"/>
      <c r="I14" s="126"/>
      <c r="J14" s="126"/>
      <c r="K14" s="126"/>
      <c r="L14" s="126"/>
      <c r="M14" s="126"/>
      <c r="N14" s="126"/>
      <c r="O14" s="126"/>
      <c r="P14" s="126"/>
      <c r="Q14" s="126"/>
      <c r="R14" s="126"/>
      <c r="S14" s="126"/>
    </row>
    <row r="15" spans="2:19" x14ac:dyDescent="0.55000000000000004">
      <c r="B15" s="126" t="s">
        <v>92</v>
      </c>
      <c r="C15" s="126"/>
      <c r="D15" s="126"/>
      <c r="E15" s="126"/>
      <c r="F15" s="126"/>
      <c r="G15" s="126"/>
      <c r="H15" s="126"/>
      <c r="I15" s="126"/>
      <c r="J15" s="126"/>
      <c r="K15" s="126"/>
      <c r="L15" s="126"/>
      <c r="M15" s="126"/>
      <c r="N15" s="126"/>
      <c r="O15" s="126"/>
      <c r="P15" s="126"/>
      <c r="Q15" s="126"/>
      <c r="R15" s="126"/>
      <c r="S15" s="126"/>
    </row>
    <row r="16" spans="2:19" x14ac:dyDescent="0.55000000000000004">
      <c r="B16" s="126" t="s">
        <v>93</v>
      </c>
      <c r="C16" s="126"/>
      <c r="D16" s="126"/>
      <c r="E16" s="126"/>
      <c r="F16" s="126"/>
      <c r="G16" s="126"/>
      <c r="H16" s="126"/>
      <c r="I16" s="126"/>
      <c r="J16" s="126"/>
      <c r="K16" s="126"/>
      <c r="L16" s="126"/>
      <c r="M16" s="126"/>
      <c r="N16" s="126"/>
      <c r="O16" s="126"/>
      <c r="P16" s="126"/>
      <c r="Q16" s="126"/>
      <c r="R16" s="126"/>
      <c r="S16" s="126"/>
    </row>
    <row r="17" spans="2:19" x14ac:dyDescent="0.55000000000000004">
      <c r="B17" s="126" t="s">
        <v>94</v>
      </c>
      <c r="C17" s="126"/>
      <c r="D17" s="126"/>
      <c r="E17" s="126"/>
      <c r="F17" s="126"/>
      <c r="G17" s="126"/>
      <c r="H17" s="126"/>
      <c r="I17" s="126"/>
      <c r="J17" s="126"/>
      <c r="K17" s="126"/>
      <c r="L17" s="126"/>
      <c r="M17" s="126"/>
      <c r="N17" s="126"/>
      <c r="O17" s="126"/>
      <c r="P17" s="126"/>
      <c r="Q17" s="126"/>
      <c r="R17" s="126"/>
      <c r="S17" s="126"/>
    </row>
    <row r="18" spans="2:19" x14ac:dyDescent="0.55000000000000004">
      <c r="B18" s="126" t="s">
        <v>95</v>
      </c>
      <c r="C18" s="126"/>
      <c r="D18" s="126"/>
      <c r="E18" s="126"/>
      <c r="F18" s="126"/>
      <c r="G18" s="126"/>
      <c r="H18" s="126"/>
      <c r="I18" s="126"/>
      <c r="J18" s="126"/>
      <c r="K18" s="126"/>
      <c r="L18" s="126"/>
      <c r="M18" s="126"/>
      <c r="N18" s="126"/>
      <c r="O18" s="126"/>
      <c r="P18" s="126"/>
      <c r="Q18" s="126"/>
      <c r="R18" s="126"/>
      <c r="S18" s="126"/>
    </row>
    <row r="20" spans="2:19" ht="22.5" x14ac:dyDescent="0.65">
      <c r="B20" s="124" t="s">
        <v>38</v>
      </c>
      <c r="C20" s="125"/>
      <c r="D20" s="125"/>
      <c r="E20" s="125"/>
    </row>
    <row r="21" spans="2:19" x14ac:dyDescent="0.55000000000000004">
      <c r="B21" s="126" t="s">
        <v>101</v>
      </c>
      <c r="C21" s="126"/>
      <c r="D21" s="126"/>
      <c r="E21" s="126"/>
      <c r="F21" s="126"/>
      <c r="G21" s="126"/>
      <c r="H21" s="126"/>
      <c r="I21" s="126"/>
      <c r="J21" s="126"/>
      <c r="K21" s="126"/>
      <c r="L21" s="126"/>
      <c r="M21" s="126"/>
      <c r="N21" s="126"/>
      <c r="O21" s="126"/>
      <c r="P21" s="126"/>
      <c r="Q21" s="126"/>
      <c r="R21" s="126"/>
      <c r="S21" s="126"/>
    </row>
    <row r="22" spans="2:19" x14ac:dyDescent="0.55000000000000004">
      <c r="B22" s="126" t="s">
        <v>110</v>
      </c>
      <c r="C22" s="126"/>
      <c r="D22" s="126"/>
      <c r="E22" s="126"/>
      <c r="F22" s="126"/>
      <c r="G22" s="126"/>
      <c r="H22" s="126"/>
      <c r="I22" s="126"/>
      <c r="J22" s="126"/>
      <c r="K22" s="126"/>
      <c r="L22" s="126"/>
      <c r="M22" s="126"/>
      <c r="N22" s="126"/>
      <c r="O22" s="126"/>
      <c r="P22" s="126"/>
      <c r="Q22" s="126"/>
      <c r="R22" s="126"/>
      <c r="S22" s="126"/>
    </row>
    <row r="23" spans="2:19" x14ac:dyDescent="0.55000000000000004">
      <c r="B23" s="126" t="s">
        <v>102</v>
      </c>
      <c r="C23" s="126"/>
      <c r="D23" s="126"/>
      <c r="E23" s="126"/>
      <c r="F23" s="126"/>
      <c r="G23" s="126"/>
      <c r="H23" s="126"/>
      <c r="I23" s="126"/>
      <c r="J23" s="126"/>
      <c r="K23" s="126"/>
      <c r="L23" s="126"/>
      <c r="M23" s="126"/>
      <c r="N23" s="126"/>
      <c r="O23" s="126"/>
      <c r="P23" s="126"/>
      <c r="Q23" s="126"/>
      <c r="R23" s="126"/>
      <c r="S23" s="126"/>
    </row>
    <row r="24" spans="2:19" x14ac:dyDescent="0.55000000000000004">
      <c r="B24" s="126" t="s">
        <v>111</v>
      </c>
      <c r="C24" s="126"/>
      <c r="D24" s="126"/>
      <c r="E24" s="126"/>
      <c r="F24" s="126"/>
      <c r="G24" s="126"/>
      <c r="H24" s="126"/>
      <c r="I24" s="126"/>
      <c r="J24" s="126"/>
      <c r="K24" s="126"/>
      <c r="L24" s="126"/>
      <c r="M24" s="126"/>
      <c r="N24" s="126"/>
      <c r="O24" s="126"/>
      <c r="P24" s="126"/>
      <c r="Q24" s="126"/>
      <c r="R24" s="126"/>
      <c r="S24" s="126"/>
    </row>
    <row r="25" spans="2:19" x14ac:dyDescent="0.55000000000000004">
      <c r="B25" s="126" t="s">
        <v>96</v>
      </c>
      <c r="C25" s="126"/>
      <c r="D25" s="126"/>
      <c r="E25" s="126"/>
      <c r="F25" s="126"/>
      <c r="G25" s="126"/>
      <c r="H25" s="126"/>
      <c r="I25" s="126"/>
      <c r="J25" s="126"/>
      <c r="K25" s="126"/>
      <c r="L25" s="126"/>
      <c r="M25" s="126"/>
      <c r="N25" s="126"/>
      <c r="O25" s="126"/>
      <c r="P25" s="126"/>
      <c r="Q25" s="126"/>
      <c r="R25" s="126"/>
      <c r="S25" s="126"/>
    </row>
    <row r="27" spans="2:19" ht="22.5" x14ac:dyDescent="0.65">
      <c r="B27" s="124" t="s">
        <v>39</v>
      </c>
      <c r="C27" s="125"/>
      <c r="D27" s="125"/>
      <c r="E27" s="125"/>
    </row>
    <row r="28" spans="2:19" x14ac:dyDescent="0.55000000000000004">
      <c r="B28" s="126" t="s">
        <v>103</v>
      </c>
      <c r="C28" s="126"/>
      <c r="D28" s="126"/>
      <c r="E28" s="126"/>
      <c r="F28" s="126"/>
      <c r="G28" s="126"/>
      <c r="H28" s="126"/>
      <c r="I28" s="126"/>
      <c r="J28" s="126"/>
      <c r="K28" s="126"/>
      <c r="L28" s="126"/>
      <c r="M28" s="126"/>
      <c r="N28" s="126"/>
      <c r="O28" s="126"/>
      <c r="P28" s="126"/>
      <c r="Q28" s="126"/>
      <c r="R28" s="126"/>
      <c r="S28" s="126"/>
    </row>
    <row r="29" spans="2:19" x14ac:dyDescent="0.55000000000000004">
      <c r="B29" s="126" t="s">
        <v>104</v>
      </c>
      <c r="C29" s="126"/>
      <c r="D29" s="126"/>
      <c r="E29" s="126"/>
      <c r="F29" s="126"/>
      <c r="G29" s="126"/>
      <c r="H29" s="126"/>
      <c r="I29" s="126"/>
      <c r="J29" s="126"/>
      <c r="K29" s="126"/>
      <c r="L29" s="126"/>
      <c r="M29" s="126"/>
      <c r="N29" s="126"/>
      <c r="O29" s="126"/>
      <c r="P29" s="126"/>
      <c r="Q29" s="126"/>
      <c r="R29" s="126"/>
      <c r="S29" s="126"/>
    </row>
    <row r="30" spans="2:19" x14ac:dyDescent="0.55000000000000004">
      <c r="B30" s="126" t="s">
        <v>97</v>
      </c>
      <c r="C30" s="126"/>
      <c r="D30" s="126"/>
      <c r="E30" s="126"/>
      <c r="F30" s="126"/>
      <c r="G30" s="126"/>
      <c r="H30" s="126"/>
      <c r="I30" s="126"/>
      <c r="J30" s="126"/>
      <c r="K30" s="126"/>
      <c r="L30" s="126"/>
      <c r="M30" s="126"/>
      <c r="N30" s="126"/>
      <c r="O30" s="126"/>
      <c r="P30" s="126"/>
      <c r="Q30" s="126"/>
      <c r="R30" s="126"/>
      <c r="S30" s="126"/>
    </row>
    <row r="32" spans="2:19" ht="22.5" x14ac:dyDescent="0.65">
      <c r="B32" s="124" t="s">
        <v>75</v>
      </c>
      <c r="C32" s="125"/>
      <c r="D32" s="125"/>
      <c r="E32" s="125"/>
    </row>
    <row r="33" spans="1:20" x14ac:dyDescent="0.55000000000000004">
      <c r="B33" s="126" t="s">
        <v>106</v>
      </c>
      <c r="C33" s="126"/>
      <c r="D33" s="126"/>
      <c r="E33" s="126"/>
      <c r="F33" s="126"/>
      <c r="G33" s="126"/>
      <c r="H33" s="126"/>
      <c r="I33" s="126"/>
      <c r="J33" s="126"/>
      <c r="K33" s="126"/>
      <c r="L33" s="126"/>
      <c r="M33" s="126"/>
      <c r="N33" s="126"/>
      <c r="O33" s="126"/>
      <c r="P33" s="126"/>
      <c r="Q33" s="126"/>
      <c r="R33" s="126"/>
      <c r="S33" s="126"/>
    </row>
    <row r="34" spans="1:20" x14ac:dyDescent="0.55000000000000004">
      <c r="B34" s="126" t="s">
        <v>108</v>
      </c>
      <c r="C34" s="126"/>
      <c r="D34" s="126"/>
      <c r="E34" s="126"/>
      <c r="F34" s="126"/>
      <c r="G34" s="126"/>
      <c r="H34" s="126"/>
      <c r="I34" s="126"/>
      <c r="J34" s="126"/>
      <c r="K34" s="126"/>
      <c r="L34" s="126"/>
      <c r="M34" s="126"/>
      <c r="N34" s="126"/>
      <c r="O34" s="126"/>
      <c r="P34" s="126"/>
      <c r="Q34" s="126"/>
      <c r="R34" s="126"/>
      <c r="S34" s="126"/>
    </row>
    <row r="35" spans="1:20" x14ac:dyDescent="0.55000000000000004">
      <c r="B35" s="126" t="s">
        <v>105</v>
      </c>
      <c r="C35" s="126"/>
      <c r="D35" s="126"/>
      <c r="E35" s="126"/>
      <c r="F35" s="126"/>
      <c r="G35" s="126"/>
      <c r="H35" s="126"/>
      <c r="I35" s="126"/>
      <c r="J35" s="126"/>
      <c r="K35" s="126"/>
      <c r="L35" s="126"/>
      <c r="M35" s="126"/>
      <c r="N35" s="126"/>
      <c r="O35" s="126"/>
      <c r="P35" s="126"/>
      <c r="Q35" s="126"/>
      <c r="R35" s="126"/>
      <c r="S35" s="126"/>
    </row>
    <row r="36" spans="1:20" x14ac:dyDescent="0.55000000000000004">
      <c r="A36" s="127"/>
      <c r="B36" s="127"/>
      <c r="C36" s="127"/>
      <c r="D36" s="127"/>
      <c r="E36" s="127"/>
      <c r="F36" s="127"/>
      <c r="G36" s="127"/>
      <c r="H36" s="127"/>
      <c r="I36" s="127"/>
      <c r="J36" s="127"/>
      <c r="K36" s="127"/>
      <c r="L36" s="127"/>
      <c r="M36" s="127"/>
      <c r="N36" s="127"/>
      <c r="O36" s="127"/>
      <c r="P36" s="127"/>
      <c r="Q36" s="127"/>
      <c r="R36" s="127"/>
      <c r="S36" s="127"/>
      <c r="T36" s="127"/>
    </row>
    <row r="37" spans="1:20" x14ac:dyDescent="0.55000000000000004">
      <c r="A37" s="127"/>
      <c r="B37" s="128"/>
      <c r="C37" s="127"/>
      <c r="D37" s="127"/>
      <c r="E37" s="127"/>
      <c r="F37" s="127"/>
      <c r="G37" s="127"/>
      <c r="H37" s="127"/>
      <c r="I37" s="127"/>
      <c r="J37" s="127"/>
      <c r="K37" s="127"/>
      <c r="L37" s="127"/>
      <c r="M37" s="127"/>
      <c r="N37" s="127"/>
      <c r="O37" s="127"/>
      <c r="P37" s="127"/>
      <c r="Q37" s="127"/>
      <c r="R37" s="127"/>
      <c r="S37" s="127"/>
      <c r="T37" s="127"/>
    </row>
    <row r="38" spans="1:20" x14ac:dyDescent="0.55000000000000004">
      <c r="A38" s="127"/>
      <c r="B38" s="127"/>
      <c r="C38" s="127"/>
      <c r="D38" s="127"/>
      <c r="E38" s="127"/>
      <c r="F38" s="127"/>
      <c r="G38" s="127"/>
      <c r="H38" s="127"/>
      <c r="I38" s="127"/>
      <c r="J38" s="127"/>
      <c r="K38" s="127"/>
      <c r="L38" s="127"/>
      <c r="M38" s="127"/>
      <c r="N38" s="127"/>
      <c r="O38" s="127"/>
      <c r="P38" s="127"/>
      <c r="Q38" s="127"/>
      <c r="R38" s="127"/>
      <c r="S38" s="127"/>
      <c r="T38" s="127"/>
    </row>
    <row r="39" spans="1:20" x14ac:dyDescent="0.55000000000000004">
      <c r="A39" s="127"/>
      <c r="B39" s="127"/>
      <c r="C39" s="127"/>
      <c r="D39" s="127"/>
      <c r="E39" s="127"/>
      <c r="F39" s="127"/>
      <c r="G39" s="127"/>
      <c r="H39" s="127"/>
      <c r="I39" s="127"/>
      <c r="J39" s="127"/>
      <c r="K39" s="127"/>
      <c r="L39" s="127"/>
      <c r="M39" s="127"/>
      <c r="N39" s="127"/>
      <c r="O39" s="127"/>
      <c r="P39" s="127"/>
      <c r="Q39" s="127"/>
      <c r="R39" s="127"/>
      <c r="S39" s="127"/>
      <c r="T39" s="127"/>
    </row>
    <row r="40" spans="1:20" x14ac:dyDescent="0.55000000000000004">
      <c r="A40" s="127"/>
      <c r="B40" s="127"/>
      <c r="C40" s="127"/>
      <c r="D40" s="127"/>
      <c r="E40" s="127"/>
      <c r="F40" s="127"/>
      <c r="G40" s="127"/>
      <c r="H40" s="127"/>
      <c r="I40" s="127"/>
      <c r="J40" s="127"/>
      <c r="K40" s="127"/>
      <c r="L40" s="127"/>
      <c r="M40" s="127"/>
      <c r="N40" s="127"/>
      <c r="O40" s="127"/>
      <c r="P40" s="127"/>
      <c r="Q40" s="127"/>
      <c r="R40" s="127"/>
      <c r="S40" s="127"/>
      <c r="T40" s="127"/>
    </row>
    <row r="41" spans="1:20" x14ac:dyDescent="0.55000000000000004">
      <c r="A41" s="127"/>
      <c r="B41" s="127"/>
      <c r="C41" s="127"/>
      <c r="D41" s="127"/>
      <c r="E41" s="127"/>
      <c r="F41" s="127"/>
      <c r="G41" s="127"/>
      <c r="H41" s="127"/>
      <c r="I41" s="127"/>
      <c r="J41" s="127"/>
      <c r="K41" s="127"/>
      <c r="L41" s="127"/>
      <c r="M41" s="127"/>
      <c r="N41" s="127"/>
      <c r="O41" s="127"/>
      <c r="P41" s="127"/>
      <c r="Q41" s="127"/>
      <c r="R41" s="127"/>
      <c r="S41" s="127"/>
      <c r="T41" s="127"/>
    </row>
    <row r="42" spans="1:20" x14ac:dyDescent="0.55000000000000004">
      <c r="A42" s="127"/>
      <c r="B42" s="127"/>
      <c r="C42" s="127"/>
      <c r="D42" s="127"/>
      <c r="E42" s="127"/>
      <c r="F42" s="127"/>
      <c r="G42" s="127"/>
      <c r="H42" s="127"/>
      <c r="I42" s="127"/>
      <c r="J42" s="127"/>
      <c r="K42" s="127"/>
      <c r="L42" s="127"/>
      <c r="M42" s="127"/>
      <c r="N42" s="127"/>
      <c r="O42" s="127"/>
      <c r="P42" s="127"/>
      <c r="Q42" s="127"/>
      <c r="R42" s="127"/>
      <c r="S42" s="127"/>
      <c r="T42" s="127"/>
    </row>
    <row r="43" spans="1:20" ht="12.65" customHeight="1" x14ac:dyDescent="0.55000000000000004">
      <c r="A43" s="127"/>
      <c r="B43" s="127"/>
      <c r="C43" s="127"/>
      <c r="D43" s="127"/>
      <c r="E43" s="127"/>
      <c r="F43" s="127"/>
      <c r="G43" s="127"/>
      <c r="H43" s="127"/>
      <c r="I43" s="127"/>
      <c r="J43" s="127"/>
      <c r="K43" s="127"/>
      <c r="L43" s="127"/>
      <c r="M43" s="127"/>
      <c r="N43" s="127"/>
      <c r="O43" s="127"/>
      <c r="P43" s="127"/>
      <c r="Q43" s="127"/>
      <c r="R43" s="127"/>
      <c r="S43" s="127"/>
      <c r="T43" s="127"/>
    </row>
    <row r="44" spans="1:20" x14ac:dyDescent="0.55000000000000004">
      <c r="A44" s="127"/>
      <c r="B44" s="127"/>
      <c r="C44" s="127"/>
      <c r="D44" s="127"/>
      <c r="E44" s="127"/>
      <c r="F44" s="127"/>
      <c r="G44" s="127"/>
      <c r="H44" s="127"/>
      <c r="I44" s="127"/>
      <c r="J44" s="127"/>
      <c r="K44" s="127"/>
      <c r="L44" s="127"/>
      <c r="M44" s="127"/>
      <c r="N44" s="127"/>
      <c r="O44" s="127"/>
      <c r="P44" s="127"/>
      <c r="Q44" s="127"/>
      <c r="R44" s="127"/>
      <c r="S44" s="127"/>
      <c r="T44" s="127"/>
    </row>
    <row r="45" spans="1:20" x14ac:dyDescent="0.55000000000000004">
      <c r="A45" s="127"/>
      <c r="B45" s="127"/>
      <c r="C45" s="127"/>
      <c r="D45" s="127"/>
      <c r="E45" s="127"/>
      <c r="F45" s="127"/>
      <c r="G45" s="127"/>
      <c r="H45" s="127"/>
      <c r="I45" s="127"/>
      <c r="J45" s="127"/>
      <c r="K45" s="127"/>
      <c r="L45" s="127"/>
      <c r="M45" s="127"/>
      <c r="N45" s="127"/>
      <c r="O45" s="127"/>
      <c r="P45" s="127"/>
      <c r="Q45" s="127"/>
      <c r="R45" s="127"/>
      <c r="S45" s="127"/>
      <c r="T45" s="127"/>
    </row>
    <row r="46" spans="1:20" x14ac:dyDescent="0.55000000000000004">
      <c r="A46" s="127"/>
      <c r="B46" s="127"/>
      <c r="C46" s="127"/>
      <c r="D46" s="127"/>
      <c r="E46" s="127"/>
      <c r="F46" s="127"/>
      <c r="G46" s="127"/>
      <c r="H46" s="127"/>
      <c r="I46" s="127"/>
      <c r="J46" s="127"/>
      <c r="K46" s="127"/>
      <c r="L46" s="127"/>
      <c r="M46" s="127"/>
      <c r="N46" s="127"/>
      <c r="O46" s="127"/>
      <c r="P46" s="127"/>
      <c r="Q46" s="127"/>
      <c r="R46" s="127"/>
      <c r="S46" s="127"/>
      <c r="T46" s="127"/>
    </row>
    <row r="47" spans="1:20" x14ac:dyDescent="0.55000000000000004">
      <c r="A47" s="127"/>
      <c r="B47" s="127"/>
      <c r="C47" s="127"/>
      <c r="D47" s="127"/>
      <c r="E47" s="127"/>
      <c r="F47" s="127"/>
      <c r="G47" s="127"/>
      <c r="H47" s="127"/>
      <c r="I47" s="127"/>
      <c r="J47" s="127"/>
      <c r="K47" s="127"/>
      <c r="L47" s="127"/>
      <c r="M47" s="127"/>
      <c r="N47" s="127"/>
      <c r="O47" s="127"/>
      <c r="P47" s="127"/>
      <c r="Q47" s="127"/>
      <c r="R47" s="127"/>
      <c r="S47" s="127"/>
      <c r="T47" s="127"/>
    </row>
    <row r="48" spans="1:20" x14ac:dyDescent="0.55000000000000004">
      <c r="A48" s="127"/>
      <c r="B48" s="127"/>
      <c r="C48" s="127"/>
      <c r="D48" s="127"/>
      <c r="E48" s="127"/>
      <c r="F48" s="127"/>
      <c r="G48" s="127"/>
      <c r="H48" s="127"/>
      <c r="I48" s="127"/>
      <c r="J48" s="127"/>
      <c r="K48" s="127"/>
      <c r="L48" s="127"/>
      <c r="M48" s="127"/>
      <c r="N48" s="127"/>
      <c r="O48" s="127"/>
      <c r="P48" s="127"/>
      <c r="Q48" s="127"/>
      <c r="R48" s="127"/>
      <c r="S48" s="127"/>
      <c r="T48" s="127"/>
    </row>
    <row r="49" spans="1:20" x14ac:dyDescent="0.55000000000000004">
      <c r="A49" s="127"/>
      <c r="B49" s="127"/>
      <c r="C49" s="127"/>
      <c r="D49" s="127"/>
      <c r="E49" s="127"/>
      <c r="F49" s="127"/>
      <c r="G49" s="127"/>
      <c r="H49" s="127"/>
      <c r="I49" s="127"/>
      <c r="J49" s="127"/>
      <c r="K49" s="127"/>
      <c r="L49" s="127"/>
      <c r="M49" s="127"/>
      <c r="N49" s="127"/>
      <c r="O49" s="127"/>
      <c r="P49" s="127"/>
      <c r="Q49" s="127"/>
      <c r="R49" s="127"/>
      <c r="S49" s="127"/>
      <c r="T49" s="127"/>
    </row>
    <row r="50" spans="1:20" x14ac:dyDescent="0.55000000000000004">
      <c r="A50" s="127"/>
      <c r="B50" s="127"/>
      <c r="C50" s="127"/>
      <c r="D50" s="127"/>
      <c r="E50" s="127"/>
      <c r="F50" s="127"/>
      <c r="G50" s="127"/>
      <c r="H50" s="127"/>
      <c r="I50" s="127"/>
      <c r="J50" s="127"/>
      <c r="K50" s="127"/>
      <c r="L50" s="127"/>
      <c r="M50" s="127"/>
      <c r="N50" s="127"/>
      <c r="O50" s="127"/>
      <c r="P50" s="127"/>
      <c r="Q50" s="127"/>
      <c r="R50" s="127"/>
      <c r="S50" s="127"/>
      <c r="T50" s="127"/>
    </row>
    <row r="51" spans="1:20" x14ac:dyDescent="0.55000000000000004">
      <c r="A51" s="127"/>
      <c r="B51" s="127"/>
      <c r="C51" s="127"/>
      <c r="D51" s="127"/>
      <c r="E51" s="127"/>
      <c r="F51" s="127"/>
      <c r="G51" s="127"/>
      <c r="H51" s="127"/>
      <c r="I51" s="127"/>
      <c r="J51" s="127"/>
      <c r="K51" s="127"/>
      <c r="L51" s="127"/>
      <c r="M51" s="127"/>
      <c r="N51" s="127"/>
      <c r="O51" s="127"/>
      <c r="P51" s="127"/>
      <c r="Q51" s="127"/>
      <c r="R51" s="127"/>
      <c r="S51" s="127"/>
      <c r="T51" s="127"/>
    </row>
    <row r="52" spans="1:20" x14ac:dyDescent="0.55000000000000004">
      <c r="A52" s="127"/>
      <c r="B52" s="127"/>
      <c r="C52" s="127"/>
      <c r="D52" s="127"/>
      <c r="E52" s="127"/>
      <c r="F52" s="127"/>
      <c r="G52" s="127"/>
      <c r="H52" s="127"/>
      <c r="I52" s="127"/>
      <c r="J52" s="127"/>
      <c r="K52" s="127"/>
      <c r="L52" s="127"/>
      <c r="M52" s="127"/>
      <c r="N52" s="127"/>
      <c r="O52" s="127"/>
      <c r="P52" s="127"/>
      <c r="Q52" s="127"/>
      <c r="R52" s="127"/>
      <c r="S52" s="127"/>
      <c r="T52" s="127"/>
    </row>
    <row r="53" spans="1:20" x14ac:dyDescent="0.55000000000000004">
      <c r="A53" s="127"/>
      <c r="B53" s="127"/>
      <c r="C53" s="127"/>
      <c r="D53" s="127"/>
      <c r="E53" s="127"/>
      <c r="F53" s="127"/>
      <c r="G53" s="127"/>
      <c r="H53" s="127"/>
      <c r="I53" s="127"/>
      <c r="J53" s="127"/>
      <c r="K53" s="127"/>
      <c r="L53" s="127"/>
      <c r="M53" s="127"/>
      <c r="N53" s="127"/>
      <c r="O53" s="127"/>
      <c r="P53" s="127"/>
      <c r="Q53" s="127"/>
      <c r="R53" s="127"/>
      <c r="S53" s="127"/>
      <c r="T53" s="127"/>
    </row>
    <row r="54" spans="1:20" x14ac:dyDescent="0.55000000000000004">
      <c r="A54" s="127"/>
      <c r="B54" s="127"/>
      <c r="C54" s="127"/>
      <c r="D54" s="127"/>
      <c r="E54" s="127"/>
      <c r="F54" s="127"/>
      <c r="G54" s="127"/>
      <c r="H54" s="127"/>
      <c r="I54" s="127"/>
      <c r="J54" s="127"/>
      <c r="K54" s="127"/>
      <c r="L54" s="127"/>
      <c r="M54" s="127"/>
      <c r="N54" s="127"/>
      <c r="O54" s="127"/>
      <c r="P54" s="127"/>
      <c r="Q54" s="127"/>
      <c r="R54" s="127"/>
      <c r="S54" s="127"/>
      <c r="T54" s="127"/>
    </row>
    <row r="55" spans="1:20" x14ac:dyDescent="0.55000000000000004">
      <c r="A55" s="127"/>
      <c r="B55" s="127"/>
      <c r="C55" s="127"/>
      <c r="D55" s="127"/>
      <c r="E55" s="127"/>
      <c r="F55" s="127"/>
      <c r="G55" s="127"/>
      <c r="H55" s="127"/>
      <c r="I55" s="127"/>
      <c r="J55" s="127"/>
      <c r="K55" s="127"/>
      <c r="L55" s="127"/>
      <c r="M55" s="127"/>
      <c r="N55" s="127"/>
      <c r="O55" s="127"/>
      <c r="P55" s="127"/>
      <c r="Q55" s="127"/>
      <c r="R55" s="127"/>
      <c r="S55" s="127"/>
      <c r="T55" s="127"/>
    </row>
    <row r="56" spans="1:20" x14ac:dyDescent="0.55000000000000004">
      <c r="A56" s="127"/>
      <c r="B56" s="127"/>
      <c r="C56" s="127"/>
      <c r="D56" s="127"/>
      <c r="E56" s="127"/>
      <c r="F56" s="127"/>
      <c r="G56" s="127"/>
      <c r="H56" s="127"/>
      <c r="I56" s="127"/>
      <c r="J56" s="127"/>
      <c r="K56" s="127"/>
      <c r="L56" s="127"/>
      <c r="M56" s="127"/>
      <c r="N56" s="127"/>
      <c r="O56" s="127"/>
      <c r="P56" s="127"/>
      <c r="Q56" s="127"/>
      <c r="R56" s="127"/>
      <c r="S56" s="127"/>
      <c r="T56" s="127"/>
    </row>
    <row r="57" spans="1:20" x14ac:dyDescent="0.55000000000000004">
      <c r="A57" s="127"/>
      <c r="B57" s="127"/>
      <c r="C57" s="127"/>
      <c r="D57" s="127"/>
      <c r="E57" s="127"/>
      <c r="F57" s="127"/>
      <c r="G57" s="127"/>
      <c r="H57" s="127"/>
      <c r="I57" s="127"/>
      <c r="J57" s="127"/>
      <c r="K57" s="127"/>
      <c r="L57" s="127"/>
      <c r="M57" s="127"/>
      <c r="N57" s="127"/>
      <c r="O57" s="127"/>
      <c r="P57" s="127"/>
      <c r="Q57" s="127"/>
      <c r="R57" s="127"/>
      <c r="S57" s="127"/>
      <c r="T57" s="127"/>
    </row>
    <row r="58" spans="1:20" x14ac:dyDescent="0.55000000000000004">
      <c r="A58" s="127"/>
      <c r="B58" s="127"/>
      <c r="C58" s="127"/>
      <c r="D58" s="127"/>
      <c r="E58" s="127"/>
      <c r="F58" s="127"/>
      <c r="G58" s="127"/>
      <c r="H58" s="127"/>
      <c r="I58" s="127"/>
      <c r="J58" s="127"/>
      <c r="K58" s="127"/>
      <c r="L58" s="127"/>
      <c r="M58" s="127"/>
      <c r="N58" s="127"/>
      <c r="O58" s="127"/>
      <c r="P58" s="127"/>
      <c r="Q58" s="127"/>
      <c r="R58" s="127"/>
      <c r="S58" s="127"/>
      <c r="T58" s="127"/>
    </row>
    <row r="59" spans="1:20" x14ac:dyDescent="0.55000000000000004">
      <c r="A59" s="127"/>
      <c r="B59" s="127"/>
      <c r="C59" s="127"/>
      <c r="D59" s="127"/>
      <c r="E59" s="127"/>
      <c r="F59" s="127"/>
      <c r="G59" s="127"/>
      <c r="H59" s="127"/>
      <c r="I59" s="127"/>
      <c r="J59" s="127"/>
      <c r="K59" s="127"/>
      <c r="L59" s="127"/>
      <c r="M59" s="127"/>
      <c r="N59" s="127"/>
      <c r="O59" s="127"/>
      <c r="P59" s="127"/>
      <c r="Q59" s="127"/>
      <c r="R59" s="127"/>
      <c r="S59" s="127"/>
      <c r="T59" s="127"/>
    </row>
    <row r="60" spans="1:20" x14ac:dyDescent="0.55000000000000004">
      <c r="A60" s="127"/>
      <c r="B60" s="127"/>
      <c r="C60" s="127"/>
      <c r="D60" s="127"/>
      <c r="E60" s="127"/>
      <c r="F60" s="127"/>
      <c r="G60" s="127"/>
      <c r="H60" s="127"/>
      <c r="I60" s="127"/>
      <c r="J60" s="127"/>
      <c r="K60" s="127"/>
      <c r="L60" s="127"/>
      <c r="M60" s="127"/>
      <c r="N60" s="127"/>
      <c r="O60" s="127"/>
      <c r="P60" s="127"/>
      <c r="Q60" s="127"/>
      <c r="R60" s="127"/>
      <c r="S60" s="127"/>
      <c r="T60" s="127"/>
    </row>
    <row r="61" spans="1:20" x14ac:dyDescent="0.55000000000000004">
      <c r="A61" s="127"/>
      <c r="B61" s="127"/>
      <c r="C61" s="127"/>
      <c r="D61" s="127"/>
      <c r="E61" s="127"/>
      <c r="F61" s="127"/>
      <c r="G61" s="127"/>
      <c r="H61" s="127"/>
      <c r="I61" s="127"/>
      <c r="J61" s="127"/>
      <c r="K61" s="127"/>
      <c r="L61" s="127"/>
      <c r="M61" s="127"/>
      <c r="N61" s="127"/>
      <c r="O61" s="127"/>
      <c r="P61" s="127"/>
      <c r="Q61" s="127"/>
      <c r="R61" s="127"/>
      <c r="S61" s="127"/>
      <c r="T61" s="127"/>
    </row>
    <row r="62" spans="1:20" x14ac:dyDescent="0.55000000000000004">
      <c r="A62" s="127"/>
      <c r="B62" s="127"/>
      <c r="C62" s="127"/>
      <c r="D62" s="127"/>
      <c r="E62" s="127"/>
      <c r="F62" s="127"/>
      <c r="G62" s="127"/>
      <c r="H62" s="127"/>
      <c r="I62" s="127"/>
      <c r="J62" s="127"/>
      <c r="K62" s="127"/>
      <c r="L62" s="127"/>
      <c r="M62" s="127"/>
      <c r="N62" s="127"/>
      <c r="O62" s="127"/>
      <c r="P62" s="127"/>
      <c r="Q62" s="127"/>
      <c r="R62" s="127"/>
      <c r="S62" s="127"/>
      <c r="T62" s="127"/>
    </row>
    <row r="63" spans="1:20" x14ac:dyDescent="0.55000000000000004">
      <c r="A63" s="127"/>
      <c r="B63" s="127"/>
      <c r="C63" s="127"/>
      <c r="D63" s="127"/>
      <c r="E63" s="127"/>
      <c r="F63" s="127"/>
      <c r="G63" s="127"/>
      <c r="H63" s="127"/>
      <c r="I63" s="127"/>
      <c r="J63" s="127"/>
      <c r="K63" s="127"/>
      <c r="L63" s="127"/>
      <c r="M63" s="127"/>
      <c r="N63" s="127"/>
      <c r="O63" s="127"/>
      <c r="P63" s="127"/>
      <c r="Q63" s="127"/>
      <c r="R63" s="127"/>
      <c r="S63" s="127"/>
      <c r="T63" s="127"/>
    </row>
    <row r="64" spans="1:20" x14ac:dyDescent="0.55000000000000004">
      <c r="A64" s="127"/>
      <c r="B64" s="128"/>
      <c r="C64" s="127"/>
      <c r="D64" s="127"/>
      <c r="E64" s="127"/>
      <c r="F64" s="127"/>
      <c r="G64" s="127"/>
      <c r="H64" s="127"/>
      <c r="I64" s="127"/>
      <c r="J64" s="127"/>
      <c r="K64" s="127"/>
      <c r="L64" s="127"/>
      <c r="M64" s="127"/>
      <c r="N64" s="127"/>
      <c r="O64" s="127"/>
      <c r="P64" s="127"/>
      <c r="Q64" s="127"/>
      <c r="R64" s="127"/>
      <c r="S64" s="127"/>
      <c r="T64" s="127"/>
    </row>
    <row r="65" spans="1:20" x14ac:dyDescent="0.55000000000000004">
      <c r="A65" s="127"/>
      <c r="B65" s="127"/>
      <c r="C65" s="127"/>
      <c r="D65" s="127"/>
      <c r="E65" s="127"/>
      <c r="F65" s="127"/>
      <c r="G65" s="127"/>
      <c r="H65" s="127"/>
      <c r="I65" s="127"/>
      <c r="J65" s="127"/>
      <c r="K65" s="127"/>
      <c r="L65" s="127"/>
      <c r="M65" s="127"/>
      <c r="N65" s="127"/>
      <c r="O65" s="127"/>
      <c r="P65" s="127"/>
      <c r="Q65" s="127"/>
      <c r="R65" s="127"/>
      <c r="S65" s="127"/>
      <c r="T65" s="127"/>
    </row>
    <row r="66" spans="1:20" x14ac:dyDescent="0.55000000000000004">
      <c r="A66" s="127"/>
      <c r="B66" s="127"/>
      <c r="C66" s="127"/>
      <c r="D66" s="127"/>
      <c r="E66" s="127"/>
      <c r="F66" s="127"/>
      <c r="G66" s="127"/>
      <c r="H66" s="127"/>
      <c r="I66" s="127"/>
      <c r="J66" s="127"/>
      <c r="K66" s="127"/>
      <c r="L66" s="127"/>
      <c r="M66" s="127"/>
      <c r="N66" s="127"/>
      <c r="O66" s="127"/>
      <c r="P66" s="127"/>
      <c r="Q66" s="127"/>
      <c r="R66" s="127"/>
      <c r="S66" s="127"/>
      <c r="T66" s="127"/>
    </row>
    <row r="67" spans="1:20" x14ac:dyDescent="0.55000000000000004">
      <c r="A67" s="127"/>
      <c r="B67" s="127"/>
      <c r="C67" s="127"/>
      <c r="D67" s="127"/>
      <c r="E67" s="127"/>
      <c r="F67" s="127"/>
      <c r="G67" s="127"/>
      <c r="H67" s="127"/>
      <c r="I67" s="127"/>
      <c r="J67" s="127"/>
      <c r="K67" s="127"/>
      <c r="L67" s="127"/>
      <c r="M67" s="127"/>
      <c r="N67" s="127"/>
      <c r="O67" s="127"/>
      <c r="P67" s="127"/>
      <c r="Q67" s="127"/>
      <c r="R67" s="127"/>
      <c r="S67" s="127"/>
      <c r="T67" s="127"/>
    </row>
    <row r="68" spans="1:20" x14ac:dyDescent="0.55000000000000004">
      <c r="A68" s="127"/>
      <c r="B68" s="127"/>
      <c r="C68" s="127"/>
      <c r="D68" s="127"/>
      <c r="E68" s="127"/>
      <c r="F68" s="127"/>
      <c r="G68" s="127"/>
      <c r="H68" s="127"/>
      <c r="I68" s="127"/>
      <c r="J68" s="127"/>
      <c r="K68" s="127"/>
      <c r="L68" s="127"/>
      <c r="M68" s="127"/>
      <c r="N68" s="127"/>
      <c r="O68" s="127"/>
      <c r="P68" s="127"/>
      <c r="Q68" s="127"/>
      <c r="R68" s="127"/>
      <c r="S68" s="127"/>
      <c r="T68" s="127"/>
    </row>
    <row r="69" spans="1:20" x14ac:dyDescent="0.55000000000000004">
      <c r="A69" s="127"/>
      <c r="B69" s="127"/>
      <c r="C69" s="127"/>
      <c r="D69" s="127"/>
      <c r="E69" s="127"/>
      <c r="F69" s="127"/>
      <c r="G69" s="127"/>
      <c r="H69" s="127"/>
      <c r="I69" s="127"/>
      <c r="J69" s="127"/>
      <c r="K69" s="127"/>
      <c r="L69" s="127"/>
      <c r="M69" s="127"/>
      <c r="N69" s="127"/>
      <c r="O69" s="127"/>
      <c r="P69" s="127"/>
      <c r="Q69" s="127"/>
      <c r="R69" s="127"/>
      <c r="S69" s="127"/>
      <c r="T69" s="127"/>
    </row>
    <row r="70" spans="1:20" x14ac:dyDescent="0.55000000000000004">
      <c r="A70" s="127"/>
      <c r="B70" s="127"/>
      <c r="C70" s="127"/>
      <c r="D70" s="127"/>
      <c r="E70" s="127"/>
      <c r="F70" s="127"/>
      <c r="G70" s="127"/>
      <c r="H70" s="127"/>
      <c r="I70" s="127"/>
      <c r="J70" s="127"/>
      <c r="K70" s="127"/>
      <c r="L70" s="127"/>
      <c r="M70" s="127"/>
      <c r="N70" s="127"/>
      <c r="O70" s="127"/>
      <c r="P70" s="127"/>
      <c r="Q70" s="127"/>
      <c r="R70" s="127"/>
      <c r="S70" s="127"/>
      <c r="T70" s="127"/>
    </row>
    <row r="71" spans="1:20" x14ac:dyDescent="0.55000000000000004">
      <c r="A71" s="127"/>
      <c r="B71" s="127"/>
      <c r="C71" s="127"/>
      <c r="D71" s="127"/>
      <c r="E71" s="127"/>
      <c r="F71" s="127"/>
      <c r="G71" s="127"/>
      <c r="H71" s="127"/>
      <c r="I71" s="127"/>
      <c r="J71" s="127"/>
      <c r="K71" s="127"/>
      <c r="L71" s="127"/>
      <c r="M71" s="127"/>
      <c r="N71" s="127"/>
      <c r="O71" s="127"/>
      <c r="P71" s="127"/>
      <c r="Q71" s="127"/>
      <c r="R71" s="127"/>
      <c r="S71" s="127"/>
      <c r="T71" s="127"/>
    </row>
    <row r="72" spans="1:20" x14ac:dyDescent="0.55000000000000004">
      <c r="A72" s="127"/>
      <c r="B72" s="127"/>
      <c r="C72" s="127"/>
      <c r="D72" s="127"/>
      <c r="E72" s="127"/>
      <c r="F72" s="127"/>
      <c r="G72" s="127"/>
      <c r="H72" s="127"/>
      <c r="I72" s="127"/>
      <c r="J72" s="127"/>
      <c r="K72" s="127"/>
      <c r="L72" s="127"/>
      <c r="M72" s="127"/>
      <c r="N72" s="127"/>
      <c r="O72" s="127"/>
      <c r="P72" s="127"/>
      <c r="Q72" s="127"/>
      <c r="R72" s="127"/>
      <c r="S72" s="127"/>
      <c r="T72" s="127"/>
    </row>
    <row r="73" spans="1:20" x14ac:dyDescent="0.55000000000000004">
      <c r="A73" s="127"/>
      <c r="B73" s="127"/>
      <c r="C73" s="127"/>
      <c r="D73" s="127"/>
      <c r="E73" s="127"/>
      <c r="F73" s="127"/>
      <c r="G73" s="127"/>
      <c r="H73" s="127"/>
      <c r="I73" s="127"/>
      <c r="J73" s="127"/>
      <c r="K73" s="127"/>
      <c r="L73" s="127"/>
      <c r="M73" s="127"/>
      <c r="N73" s="127"/>
      <c r="O73" s="127"/>
      <c r="P73" s="127"/>
      <c r="Q73" s="127"/>
      <c r="R73" s="127"/>
      <c r="S73" s="127"/>
      <c r="T73" s="127"/>
    </row>
    <row r="74" spans="1:20" x14ac:dyDescent="0.55000000000000004">
      <c r="A74" s="127"/>
      <c r="B74" s="127"/>
      <c r="C74" s="127"/>
      <c r="D74" s="127"/>
      <c r="E74" s="127"/>
      <c r="F74" s="127"/>
      <c r="G74" s="127"/>
      <c r="H74" s="127"/>
      <c r="I74" s="127"/>
      <c r="J74" s="127"/>
      <c r="K74" s="127"/>
      <c r="L74" s="127"/>
      <c r="M74" s="127"/>
      <c r="N74" s="127"/>
      <c r="O74" s="127"/>
      <c r="P74" s="127"/>
      <c r="Q74" s="127"/>
      <c r="R74" s="127"/>
      <c r="S74" s="127"/>
      <c r="T74" s="127"/>
    </row>
    <row r="75" spans="1:20" x14ac:dyDescent="0.55000000000000004">
      <c r="A75" s="127"/>
      <c r="B75" s="127"/>
      <c r="C75" s="127"/>
      <c r="D75" s="127"/>
      <c r="E75" s="127"/>
      <c r="F75" s="127"/>
      <c r="G75" s="127"/>
      <c r="H75" s="127"/>
      <c r="I75" s="127"/>
      <c r="J75" s="127"/>
      <c r="K75" s="127"/>
      <c r="L75" s="127"/>
      <c r="M75" s="127"/>
      <c r="N75" s="127"/>
      <c r="O75" s="127"/>
      <c r="P75" s="127"/>
      <c r="Q75" s="127"/>
      <c r="R75" s="127"/>
      <c r="S75" s="127"/>
      <c r="T75" s="127"/>
    </row>
    <row r="76" spans="1:20" x14ac:dyDescent="0.55000000000000004">
      <c r="A76" s="127"/>
      <c r="B76" s="127"/>
      <c r="C76" s="127"/>
      <c r="D76" s="127"/>
      <c r="E76" s="127"/>
      <c r="F76" s="127"/>
      <c r="G76" s="127"/>
      <c r="H76" s="127"/>
      <c r="I76" s="127"/>
      <c r="J76" s="127"/>
      <c r="K76" s="127"/>
      <c r="L76" s="127"/>
      <c r="M76" s="127"/>
      <c r="N76" s="127"/>
      <c r="O76" s="127"/>
      <c r="P76" s="127"/>
      <c r="Q76" s="127"/>
      <c r="R76" s="127"/>
      <c r="S76" s="127"/>
      <c r="T76" s="127"/>
    </row>
    <row r="77" spans="1:20" x14ac:dyDescent="0.55000000000000004">
      <c r="A77" s="127"/>
      <c r="B77" s="127"/>
      <c r="C77" s="127"/>
      <c r="D77" s="127"/>
      <c r="E77" s="127"/>
      <c r="F77" s="127"/>
      <c r="G77" s="127"/>
      <c r="H77" s="127"/>
      <c r="I77" s="127"/>
      <c r="J77" s="127"/>
      <c r="K77" s="127"/>
      <c r="L77" s="127"/>
      <c r="M77" s="127"/>
      <c r="N77" s="127"/>
      <c r="O77" s="127"/>
      <c r="P77" s="127"/>
      <c r="Q77" s="127"/>
      <c r="R77" s="127"/>
      <c r="S77" s="127"/>
      <c r="T77" s="127"/>
    </row>
    <row r="78" spans="1:20" ht="13.5" customHeight="1" x14ac:dyDescent="0.55000000000000004">
      <c r="A78" s="127"/>
      <c r="B78" s="127"/>
      <c r="C78" s="127"/>
      <c r="D78" s="127"/>
      <c r="E78" s="127"/>
      <c r="F78" s="127"/>
      <c r="G78" s="127"/>
      <c r="H78" s="127"/>
      <c r="I78" s="127"/>
      <c r="J78" s="127"/>
      <c r="K78" s="127"/>
      <c r="L78" s="127"/>
      <c r="M78" s="127"/>
      <c r="N78" s="127"/>
      <c r="O78" s="127"/>
      <c r="P78" s="127"/>
      <c r="Q78" s="127"/>
      <c r="R78" s="127"/>
      <c r="S78" s="127"/>
      <c r="T78" s="127"/>
    </row>
    <row r="79" spans="1:20" x14ac:dyDescent="0.55000000000000004">
      <c r="A79" s="127"/>
      <c r="B79" s="127"/>
      <c r="C79" s="127"/>
      <c r="D79" s="127"/>
      <c r="E79" s="127"/>
      <c r="F79" s="127"/>
      <c r="G79" s="127"/>
      <c r="H79" s="127"/>
      <c r="I79" s="127"/>
      <c r="J79" s="127"/>
      <c r="K79" s="127"/>
      <c r="L79" s="127"/>
      <c r="M79" s="127"/>
      <c r="N79" s="127"/>
      <c r="O79" s="127"/>
      <c r="P79" s="127"/>
      <c r="Q79" s="127"/>
      <c r="R79" s="127"/>
      <c r="S79" s="127"/>
      <c r="T79" s="127"/>
    </row>
    <row r="80" spans="1:20" x14ac:dyDescent="0.55000000000000004">
      <c r="A80" s="127"/>
      <c r="B80" s="127"/>
      <c r="C80" s="127"/>
      <c r="D80" s="127"/>
      <c r="E80" s="127"/>
      <c r="F80" s="127"/>
      <c r="G80" s="127"/>
      <c r="H80" s="127"/>
      <c r="I80" s="127"/>
      <c r="J80" s="127"/>
      <c r="K80" s="127"/>
      <c r="L80" s="127"/>
      <c r="M80" s="127"/>
      <c r="N80" s="127"/>
      <c r="O80" s="127"/>
      <c r="P80" s="127"/>
      <c r="Q80" s="127"/>
      <c r="R80" s="127"/>
      <c r="S80" s="127"/>
      <c r="T80" s="127"/>
    </row>
    <row r="81" spans="1:20" ht="17.25" customHeight="1" x14ac:dyDescent="0.55000000000000004">
      <c r="A81" s="127"/>
      <c r="B81" s="127"/>
      <c r="C81" s="127"/>
      <c r="D81" s="127"/>
      <c r="E81" s="127"/>
      <c r="F81" s="127"/>
      <c r="G81" s="127"/>
      <c r="H81" s="127"/>
      <c r="I81" s="127"/>
      <c r="J81" s="127"/>
      <c r="K81" s="127"/>
      <c r="L81" s="127"/>
      <c r="M81" s="127"/>
      <c r="N81" s="127"/>
      <c r="O81" s="127"/>
      <c r="P81" s="127"/>
      <c r="Q81" s="127"/>
      <c r="R81" s="127"/>
      <c r="S81" s="127"/>
      <c r="T81" s="127"/>
    </row>
    <row r="82" spans="1:20" x14ac:dyDescent="0.55000000000000004">
      <c r="A82" s="127"/>
      <c r="B82" s="127"/>
      <c r="C82" s="127"/>
      <c r="D82" s="127"/>
      <c r="E82" s="127"/>
      <c r="F82" s="127"/>
      <c r="G82" s="127"/>
      <c r="H82" s="127"/>
      <c r="I82" s="127"/>
      <c r="J82" s="127"/>
      <c r="K82" s="127"/>
      <c r="L82" s="127"/>
      <c r="M82" s="127"/>
      <c r="N82" s="127"/>
      <c r="O82" s="127"/>
      <c r="P82" s="127"/>
      <c r="Q82" s="127"/>
      <c r="R82" s="127"/>
      <c r="S82" s="127"/>
      <c r="T82" s="127"/>
    </row>
    <row r="83" spans="1:20" ht="17.25" customHeight="1" x14ac:dyDescent="0.55000000000000004">
      <c r="A83" s="127"/>
      <c r="B83" s="127"/>
      <c r="C83" s="127"/>
      <c r="D83" s="127"/>
      <c r="E83" s="127"/>
      <c r="F83" s="127"/>
      <c r="G83" s="127"/>
      <c r="H83" s="127"/>
      <c r="I83" s="127"/>
      <c r="J83" s="127"/>
      <c r="K83" s="127"/>
      <c r="L83" s="127"/>
      <c r="M83" s="127"/>
      <c r="N83" s="127"/>
      <c r="O83" s="127"/>
      <c r="P83" s="127"/>
      <c r="Q83" s="127"/>
      <c r="R83" s="127"/>
      <c r="S83" s="127"/>
      <c r="T83" s="127"/>
    </row>
    <row r="84" spans="1:20" x14ac:dyDescent="0.55000000000000004">
      <c r="A84" s="127"/>
      <c r="B84" s="127"/>
      <c r="C84" s="127"/>
      <c r="D84" s="127"/>
      <c r="E84" s="127"/>
      <c r="F84" s="127"/>
      <c r="G84" s="127"/>
      <c r="H84" s="127"/>
      <c r="I84" s="127"/>
      <c r="J84" s="127"/>
      <c r="K84" s="127"/>
      <c r="L84" s="127"/>
      <c r="M84" s="127"/>
      <c r="N84" s="127"/>
      <c r="O84" s="127"/>
      <c r="P84" s="127"/>
      <c r="Q84" s="127"/>
      <c r="R84" s="127"/>
      <c r="S84" s="127"/>
      <c r="T84" s="127"/>
    </row>
    <row r="85" spans="1:20" ht="17.25" customHeight="1" x14ac:dyDescent="0.55000000000000004">
      <c r="A85" s="127"/>
      <c r="B85" s="127"/>
      <c r="C85" s="127"/>
      <c r="D85" s="127"/>
      <c r="E85" s="127"/>
      <c r="F85" s="127"/>
      <c r="G85" s="127"/>
      <c r="H85" s="127"/>
      <c r="I85" s="127"/>
      <c r="J85" s="127"/>
      <c r="K85" s="127"/>
      <c r="L85" s="127"/>
      <c r="M85" s="127"/>
      <c r="N85" s="127"/>
      <c r="O85" s="127"/>
      <c r="P85" s="127"/>
      <c r="Q85" s="127"/>
      <c r="R85" s="127"/>
      <c r="S85" s="127"/>
      <c r="T85" s="127"/>
    </row>
    <row r="86" spans="1:20" x14ac:dyDescent="0.55000000000000004">
      <c r="A86" s="127"/>
      <c r="B86" s="127"/>
      <c r="C86" s="127"/>
      <c r="D86" s="127"/>
      <c r="E86" s="127"/>
      <c r="F86" s="127"/>
      <c r="G86" s="127"/>
      <c r="H86" s="127"/>
      <c r="I86" s="127"/>
      <c r="J86" s="127"/>
      <c r="K86" s="127"/>
      <c r="L86" s="127"/>
      <c r="M86" s="127"/>
      <c r="N86" s="127"/>
      <c r="O86" s="127"/>
      <c r="P86" s="127"/>
      <c r="Q86" s="127"/>
      <c r="R86" s="127"/>
      <c r="S86" s="127"/>
      <c r="T86" s="127"/>
    </row>
    <row r="87" spans="1:20" ht="17.25" customHeight="1" x14ac:dyDescent="0.55000000000000004">
      <c r="A87" s="127"/>
      <c r="B87" s="127"/>
      <c r="C87" s="127"/>
      <c r="D87" s="127"/>
      <c r="E87" s="127"/>
      <c r="F87" s="127"/>
      <c r="G87" s="127"/>
      <c r="H87" s="127"/>
      <c r="I87" s="127"/>
      <c r="J87" s="127"/>
      <c r="K87" s="127"/>
      <c r="L87" s="127"/>
      <c r="M87" s="127"/>
      <c r="N87" s="127"/>
      <c r="O87" s="127"/>
      <c r="P87" s="127"/>
      <c r="Q87" s="127"/>
      <c r="R87" s="127"/>
      <c r="S87" s="127"/>
      <c r="T87" s="127"/>
    </row>
    <row r="88" spans="1:20" x14ac:dyDescent="0.55000000000000004">
      <c r="A88" s="127"/>
      <c r="B88" s="127"/>
      <c r="C88" s="127"/>
      <c r="D88" s="127"/>
      <c r="E88" s="127"/>
      <c r="F88" s="127"/>
      <c r="G88" s="127"/>
      <c r="H88" s="127"/>
      <c r="I88" s="127"/>
      <c r="J88" s="127"/>
      <c r="K88" s="127"/>
      <c r="L88" s="127"/>
      <c r="M88" s="127"/>
      <c r="N88" s="127"/>
      <c r="O88" s="127"/>
      <c r="P88" s="127"/>
      <c r="Q88" s="127"/>
      <c r="R88" s="127"/>
      <c r="S88" s="127"/>
      <c r="T88" s="127"/>
    </row>
    <row r="89" spans="1:20" ht="17.25" customHeight="1" x14ac:dyDescent="0.55000000000000004">
      <c r="A89" s="127"/>
      <c r="B89" s="127"/>
      <c r="C89" s="127"/>
      <c r="D89" s="127"/>
      <c r="E89" s="127"/>
      <c r="F89" s="127"/>
      <c r="G89" s="127"/>
      <c r="H89" s="127"/>
      <c r="I89" s="127"/>
      <c r="J89" s="127"/>
      <c r="K89" s="127"/>
      <c r="L89" s="127"/>
      <c r="M89" s="127"/>
      <c r="N89" s="127"/>
      <c r="O89" s="127"/>
      <c r="P89" s="127"/>
      <c r="Q89" s="127"/>
      <c r="R89" s="127"/>
      <c r="S89" s="127"/>
      <c r="T89" s="127"/>
    </row>
    <row r="90" spans="1:20" x14ac:dyDescent="0.55000000000000004">
      <c r="A90" s="127"/>
      <c r="B90" s="127"/>
      <c r="C90" s="127"/>
      <c r="D90" s="127"/>
      <c r="E90" s="127"/>
      <c r="F90" s="127"/>
      <c r="G90" s="127"/>
      <c r="H90" s="127"/>
      <c r="I90" s="127"/>
      <c r="J90" s="127"/>
      <c r="K90" s="127"/>
      <c r="L90" s="127"/>
      <c r="M90" s="127"/>
      <c r="N90" s="127"/>
      <c r="O90" s="127"/>
      <c r="P90" s="127"/>
      <c r="Q90" s="127"/>
      <c r="R90" s="127"/>
      <c r="S90" s="127"/>
      <c r="T90" s="127"/>
    </row>
    <row r="91" spans="1:20" ht="17.25" customHeight="1" x14ac:dyDescent="0.55000000000000004">
      <c r="A91" s="127"/>
      <c r="B91" s="127"/>
      <c r="C91" s="127"/>
      <c r="D91" s="127"/>
      <c r="E91" s="127"/>
      <c r="F91" s="127"/>
      <c r="G91" s="127"/>
      <c r="H91" s="127"/>
      <c r="I91" s="127"/>
      <c r="J91" s="127"/>
      <c r="K91" s="127"/>
      <c r="L91" s="127"/>
      <c r="M91" s="127"/>
      <c r="N91" s="127"/>
      <c r="O91" s="127"/>
      <c r="P91" s="127"/>
      <c r="Q91" s="127"/>
      <c r="R91" s="127"/>
      <c r="S91" s="127"/>
      <c r="T91" s="127"/>
    </row>
    <row r="92" spans="1:20" x14ac:dyDescent="0.55000000000000004">
      <c r="A92" s="127"/>
      <c r="B92" s="127"/>
      <c r="C92" s="127"/>
      <c r="D92" s="127"/>
      <c r="E92" s="127"/>
      <c r="F92" s="127"/>
      <c r="G92" s="127"/>
      <c r="H92" s="127"/>
      <c r="I92" s="127"/>
      <c r="J92" s="127"/>
      <c r="K92" s="127"/>
      <c r="L92" s="127"/>
      <c r="M92" s="127"/>
      <c r="N92" s="127"/>
      <c r="O92" s="127"/>
      <c r="P92" s="127"/>
      <c r="Q92" s="127"/>
      <c r="R92" s="127"/>
      <c r="S92" s="127"/>
      <c r="T92" s="127"/>
    </row>
    <row r="93" spans="1:20" ht="17.25" customHeight="1" x14ac:dyDescent="0.55000000000000004">
      <c r="A93" s="127"/>
      <c r="B93" s="127"/>
      <c r="C93" s="127"/>
      <c r="D93" s="127"/>
      <c r="E93" s="127"/>
      <c r="F93" s="127"/>
      <c r="G93" s="127"/>
      <c r="H93" s="127"/>
      <c r="I93" s="127"/>
      <c r="J93" s="127"/>
      <c r="K93" s="127"/>
      <c r="L93" s="127"/>
      <c r="M93" s="127"/>
      <c r="N93" s="127"/>
      <c r="O93" s="127"/>
      <c r="P93" s="127"/>
      <c r="Q93" s="127"/>
      <c r="R93" s="127"/>
      <c r="S93" s="127"/>
      <c r="T93" s="127"/>
    </row>
    <row r="94" spans="1:20" x14ac:dyDescent="0.55000000000000004">
      <c r="A94" s="127"/>
      <c r="B94" s="127"/>
      <c r="C94" s="127"/>
      <c r="D94" s="127"/>
      <c r="E94" s="127"/>
      <c r="F94" s="127"/>
      <c r="G94" s="127"/>
      <c r="H94" s="127"/>
      <c r="I94" s="127"/>
      <c r="J94" s="127"/>
      <c r="K94" s="127"/>
      <c r="L94" s="127"/>
      <c r="M94" s="127"/>
      <c r="N94" s="127"/>
      <c r="O94" s="127"/>
      <c r="P94" s="127"/>
      <c r="Q94" s="127"/>
      <c r="R94" s="127"/>
      <c r="S94" s="127"/>
      <c r="T94" s="127"/>
    </row>
    <row r="95" spans="1:20" x14ac:dyDescent="0.55000000000000004">
      <c r="A95" s="127"/>
      <c r="B95" s="127"/>
      <c r="C95" s="127"/>
      <c r="D95" s="127"/>
      <c r="E95" s="127"/>
      <c r="F95" s="127"/>
      <c r="G95" s="127"/>
      <c r="H95" s="127"/>
      <c r="I95" s="127"/>
      <c r="J95" s="127"/>
      <c r="K95" s="127"/>
      <c r="L95" s="127"/>
      <c r="M95" s="127"/>
      <c r="N95" s="127"/>
      <c r="O95" s="127"/>
      <c r="P95" s="127"/>
      <c r="Q95" s="127"/>
      <c r="R95" s="127"/>
      <c r="S95" s="127"/>
      <c r="T95" s="127"/>
    </row>
    <row r="96" spans="1:20" x14ac:dyDescent="0.55000000000000004">
      <c r="A96" s="127"/>
      <c r="B96" s="127"/>
      <c r="C96" s="127"/>
      <c r="D96" s="127"/>
      <c r="E96" s="127"/>
      <c r="F96" s="127"/>
      <c r="G96" s="127"/>
      <c r="H96" s="127"/>
      <c r="I96" s="127"/>
      <c r="J96" s="127"/>
      <c r="K96" s="127"/>
      <c r="L96" s="127"/>
      <c r="M96" s="127"/>
      <c r="N96" s="127"/>
      <c r="O96" s="127"/>
      <c r="P96" s="127"/>
      <c r="Q96" s="127"/>
      <c r="R96" s="127"/>
      <c r="S96" s="127"/>
      <c r="T96" s="127"/>
    </row>
    <row r="97" spans="1:20" x14ac:dyDescent="0.55000000000000004">
      <c r="A97" s="127"/>
      <c r="B97" s="127"/>
      <c r="C97" s="127"/>
      <c r="D97" s="127"/>
      <c r="E97" s="127"/>
      <c r="F97" s="127"/>
      <c r="G97" s="127"/>
      <c r="H97" s="127"/>
      <c r="I97" s="127"/>
      <c r="J97" s="127"/>
      <c r="K97" s="127"/>
      <c r="L97" s="127"/>
      <c r="M97" s="127"/>
      <c r="N97" s="127"/>
      <c r="O97" s="127"/>
      <c r="P97" s="127"/>
      <c r="Q97" s="127"/>
      <c r="R97" s="127"/>
      <c r="S97" s="127"/>
      <c r="T97" s="127"/>
    </row>
    <row r="98" spans="1:20" x14ac:dyDescent="0.55000000000000004">
      <c r="A98" s="127"/>
      <c r="B98" s="127"/>
      <c r="C98" s="127"/>
      <c r="D98" s="127"/>
      <c r="E98" s="127"/>
      <c r="F98" s="127"/>
      <c r="G98" s="127"/>
      <c r="H98" s="127"/>
      <c r="I98" s="127"/>
      <c r="J98" s="127"/>
      <c r="K98" s="127"/>
      <c r="L98" s="127"/>
      <c r="M98" s="127"/>
      <c r="N98" s="127"/>
      <c r="O98" s="127"/>
      <c r="P98" s="127"/>
      <c r="Q98" s="127"/>
      <c r="R98" s="127"/>
      <c r="S98" s="127"/>
      <c r="T98" s="127"/>
    </row>
    <row r="99" spans="1:20" x14ac:dyDescent="0.55000000000000004">
      <c r="A99" s="127"/>
      <c r="B99" s="127"/>
      <c r="C99" s="127"/>
      <c r="D99" s="127"/>
      <c r="E99" s="127"/>
      <c r="F99" s="127"/>
      <c r="G99" s="127"/>
      <c r="H99" s="127"/>
      <c r="I99" s="127"/>
      <c r="J99" s="127"/>
      <c r="K99" s="127"/>
      <c r="L99" s="127"/>
      <c r="M99" s="127"/>
      <c r="N99" s="127"/>
      <c r="O99" s="127"/>
      <c r="P99" s="127"/>
      <c r="Q99" s="127"/>
      <c r="R99" s="127"/>
      <c r="S99" s="127"/>
      <c r="T99" s="127"/>
    </row>
    <row r="100" spans="1:20" x14ac:dyDescent="0.55000000000000004">
      <c r="A100" s="127"/>
      <c r="B100" s="127"/>
      <c r="C100" s="127"/>
      <c r="D100" s="127"/>
      <c r="E100" s="127"/>
      <c r="F100" s="127"/>
      <c r="G100" s="127"/>
      <c r="H100" s="127"/>
      <c r="I100" s="127"/>
      <c r="J100" s="127"/>
      <c r="K100" s="127"/>
      <c r="L100" s="127"/>
      <c r="M100" s="127"/>
      <c r="N100" s="127"/>
      <c r="O100" s="127"/>
      <c r="P100" s="127"/>
      <c r="Q100" s="127"/>
      <c r="R100" s="127"/>
      <c r="S100" s="127"/>
      <c r="T100" s="127"/>
    </row>
    <row r="101" spans="1:20" x14ac:dyDescent="0.55000000000000004">
      <c r="A101" s="127"/>
      <c r="B101" s="127"/>
      <c r="C101" s="127"/>
      <c r="D101" s="127"/>
      <c r="E101" s="127"/>
      <c r="F101" s="127"/>
      <c r="G101" s="127"/>
      <c r="H101" s="127"/>
      <c r="I101" s="127"/>
      <c r="J101" s="127"/>
      <c r="K101" s="127"/>
      <c r="L101" s="127"/>
      <c r="M101" s="127"/>
      <c r="N101" s="127"/>
      <c r="O101" s="127"/>
      <c r="P101" s="127"/>
      <c r="Q101" s="127"/>
      <c r="R101" s="127"/>
      <c r="S101" s="127"/>
      <c r="T101" s="127"/>
    </row>
    <row r="102" spans="1:20" x14ac:dyDescent="0.55000000000000004">
      <c r="A102" s="127"/>
      <c r="B102" s="127"/>
      <c r="C102" s="127"/>
      <c r="D102" s="127"/>
      <c r="E102" s="127"/>
      <c r="F102" s="127"/>
      <c r="G102" s="127"/>
      <c r="H102" s="127"/>
      <c r="I102" s="127"/>
      <c r="J102" s="127"/>
      <c r="K102" s="127"/>
      <c r="L102" s="127"/>
      <c r="M102" s="127"/>
      <c r="N102" s="127"/>
      <c r="O102" s="127"/>
      <c r="P102" s="127"/>
      <c r="Q102" s="127"/>
      <c r="R102" s="127"/>
      <c r="S102" s="127"/>
      <c r="T102" s="127"/>
    </row>
    <row r="103" spans="1:20" x14ac:dyDescent="0.55000000000000004">
      <c r="A103" s="127"/>
      <c r="B103" s="127"/>
      <c r="C103" s="127"/>
      <c r="D103" s="127"/>
      <c r="E103" s="127"/>
      <c r="F103" s="127"/>
      <c r="G103" s="127"/>
      <c r="H103" s="127"/>
      <c r="I103" s="127"/>
      <c r="J103" s="127"/>
      <c r="K103" s="127"/>
      <c r="L103" s="127"/>
      <c r="M103" s="127"/>
      <c r="N103" s="127"/>
      <c r="O103" s="127"/>
      <c r="P103" s="127"/>
      <c r="Q103" s="127"/>
      <c r="R103" s="127"/>
      <c r="S103" s="127"/>
      <c r="T103" s="127"/>
    </row>
    <row r="104" spans="1:20" x14ac:dyDescent="0.55000000000000004">
      <c r="A104" s="127"/>
      <c r="B104" s="127"/>
      <c r="C104" s="127"/>
      <c r="D104" s="127"/>
      <c r="E104" s="127"/>
      <c r="F104" s="127"/>
      <c r="G104" s="127"/>
      <c r="H104" s="127"/>
      <c r="I104" s="127"/>
      <c r="J104" s="127"/>
      <c r="K104" s="127"/>
      <c r="L104" s="127"/>
      <c r="M104" s="127"/>
      <c r="N104" s="127"/>
      <c r="O104" s="127"/>
      <c r="P104" s="127"/>
      <c r="Q104" s="127"/>
      <c r="R104" s="127"/>
      <c r="S104" s="127"/>
      <c r="T104" s="127"/>
    </row>
    <row r="105" spans="1:20" x14ac:dyDescent="0.55000000000000004">
      <c r="A105" s="127"/>
      <c r="B105" s="127"/>
      <c r="C105" s="127"/>
      <c r="D105" s="127"/>
      <c r="E105" s="127"/>
      <c r="F105" s="127"/>
      <c r="G105" s="127"/>
      <c r="H105" s="127"/>
      <c r="I105" s="127"/>
      <c r="J105" s="127"/>
      <c r="K105" s="127"/>
      <c r="L105" s="127"/>
      <c r="M105" s="127"/>
      <c r="N105" s="127"/>
      <c r="O105" s="127"/>
      <c r="P105" s="127"/>
      <c r="Q105" s="127"/>
      <c r="R105" s="127"/>
      <c r="S105" s="127"/>
      <c r="T105" s="127"/>
    </row>
    <row r="106" spans="1:20" x14ac:dyDescent="0.55000000000000004">
      <c r="A106" s="127"/>
      <c r="B106" s="127"/>
      <c r="C106" s="127"/>
      <c r="D106" s="127"/>
      <c r="E106" s="127"/>
      <c r="F106" s="127"/>
      <c r="G106" s="127"/>
      <c r="H106" s="127"/>
      <c r="I106" s="127"/>
      <c r="J106" s="127"/>
      <c r="K106" s="127"/>
      <c r="L106" s="127"/>
      <c r="M106" s="127"/>
      <c r="N106" s="127"/>
      <c r="O106" s="127"/>
      <c r="P106" s="127"/>
      <c r="Q106" s="127"/>
      <c r="R106" s="127"/>
      <c r="S106" s="127"/>
      <c r="T106" s="127"/>
    </row>
    <row r="107" spans="1:20" x14ac:dyDescent="0.55000000000000004">
      <c r="A107" s="127"/>
      <c r="B107" s="127"/>
      <c r="C107" s="127"/>
      <c r="D107" s="127"/>
      <c r="E107" s="127"/>
      <c r="F107" s="127"/>
      <c r="G107" s="127"/>
      <c r="H107" s="127"/>
      <c r="I107" s="127"/>
      <c r="J107" s="127"/>
      <c r="K107" s="127"/>
      <c r="L107" s="127"/>
      <c r="M107" s="127"/>
      <c r="N107" s="127"/>
      <c r="O107" s="127"/>
      <c r="P107" s="127"/>
      <c r="Q107" s="127"/>
      <c r="R107" s="127"/>
      <c r="S107" s="127"/>
      <c r="T107" s="127"/>
    </row>
    <row r="108" spans="1:20" x14ac:dyDescent="0.55000000000000004">
      <c r="A108" s="127"/>
      <c r="B108" s="127"/>
      <c r="C108" s="127"/>
      <c r="D108" s="127"/>
      <c r="E108" s="127"/>
      <c r="F108" s="127"/>
      <c r="G108" s="127"/>
      <c r="H108" s="127"/>
      <c r="I108" s="127"/>
      <c r="J108" s="127"/>
      <c r="K108" s="127"/>
      <c r="L108" s="127"/>
      <c r="M108" s="127"/>
      <c r="N108" s="127"/>
      <c r="O108" s="127"/>
      <c r="P108" s="127"/>
      <c r="Q108" s="127"/>
      <c r="R108" s="127"/>
      <c r="S108" s="127"/>
      <c r="T108" s="127"/>
    </row>
    <row r="109" spans="1:20" x14ac:dyDescent="0.55000000000000004">
      <c r="A109" s="127"/>
      <c r="B109" s="127"/>
      <c r="C109" s="127"/>
      <c r="D109" s="127"/>
      <c r="E109" s="127"/>
      <c r="F109" s="127"/>
      <c r="G109" s="127"/>
      <c r="H109" s="127"/>
      <c r="I109" s="127"/>
      <c r="J109" s="127"/>
      <c r="K109" s="127"/>
      <c r="L109" s="127"/>
      <c r="M109" s="127"/>
      <c r="N109" s="127"/>
      <c r="O109" s="127"/>
      <c r="P109" s="127"/>
      <c r="Q109" s="127"/>
      <c r="R109" s="127"/>
      <c r="S109" s="127"/>
      <c r="T109" s="127"/>
    </row>
    <row r="110" spans="1:20" x14ac:dyDescent="0.55000000000000004">
      <c r="A110" s="127"/>
      <c r="B110" s="127"/>
      <c r="C110" s="127"/>
      <c r="D110" s="127"/>
      <c r="E110" s="127"/>
      <c r="F110" s="127"/>
      <c r="G110" s="127"/>
      <c r="H110" s="127"/>
      <c r="I110" s="127"/>
      <c r="J110" s="127"/>
      <c r="K110" s="127"/>
      <c r="L110" s="127"/>
      <c r="M110" s="127"/>
      <c r="N110" s="127"/>
      <c r="O110" s="127"/>
      <c r="P110" s="127"/>
      <c r="Q110" s="127"/>
      <c r="R110" s="127"/>
      <c r="S110" s="127"/>
      <c r="T110" s="127"/>
    </row>
    <row r="111" spans="1:20" x14ac:dyDescent="0.55000000000000004">
      <c r="A111" s="127"/>
      <c r="B111" s="127"/>
      <c r="C111" s="127"/>
      <c r="D111" s="127"/>
      <c r="E111" s="127"/>
      <c r="F111" s="127"/>
      <c r="G111" s="127"/>
      <c r="H111" s="127"/>
      <c r="I111" s="127"/>
      <c r="J111" s="127"/>
      <c r="K111" s="127"/>
      <c r="L111" s="127"/>
      <c r="M111" s="127"/>
      <c r="N111" s="127"/>
      <c r="O111" s="127"/>
      <c r="P111" s="127"/>
      <c r="Q111" s="127"/>
      <c r="R111" s="127"/>
      <c r="S111" s="127"/>
      <c r="T111" s="127"/>
    </row>
    <row r="112" spans="1:20" x14ac:dyDescent="0.55000000000000004">
      <c r="A112" s="127"/>
      <c r="B112" s="127"/>
      <c r="C112" s="127"/>
      <c r="D112" s="127"/>
      <c r="E112" s="127"/>
      <c r="F112" s="127"/>
      <c r="G112" s="127"/>
      <c r="H112" s="127"/>
      <c r="I112" s="127"/>
      <c r="J112" s="127"/>
      <c r="K112" s="127"/>
      <c r="L112" s="127"/>
      <c r="M112" s="127"/>
      <c r="N112" s="127"/>
      <c r="O112" s="127"/>
      <c r="P112" s="127"/>
      <c r="Q112" s="127"/>
      <c r="R112" s="127"/>
      <c r="S112" s="127"/>
      <c r="T112" s="127"/>
    </row>
    <row r="113" spans="1:20" x14ac:dyDescent="0.55000000000000004">
      <c r="A113" s="127"/>
      <c r="B113" s="127"/>
      <c r="C113" s="127"/>
      <c r="D113" s="127"/>
      <c r="E113" s="127"/>
      <c r="F113" s="127"/>
      <c r="G113" s="127"/>
      <c r="H113" s="127"/>
      <c r="I113" s="127"/>
      <c r="J113" s="127"/>
      <c r="K113" s="127"/>
      <c r="L113" s="127"/>
      <c r="M113" s="127"/>
      <c r="N113" s="127"/>
      <c r="O113" s="127"/>
      <c r="P113" s="127"/>
      <c r="Q113" s="127"/>
      <c r="R113" s="127"/>
      <c r="S113" s="127"/>
      <c r="T113" s="127"/>
    </row>
    <row r="114" spans="1:20" x14ac:dyDescent="0.55000000000000004">
      <c r="A114" s="127"/>
      <c r="B114" s="127"/>
      <c r="C114" s="127"/>
      <c r="D114" s="127"/>
      <c r="E114" s="127"/>
      <c r="F114" s="127"/>
      <c r="G114" s="127"/>
      <c r="H114" s="127"/>
      <c r="I114" s="127"/>
      <c r="J114" s="127"/>
      <c r="K114" s="127"/>
      <c r="L114" s="127"/>
      <c r="M114" s="127"/>
      <c r="N114" s="127"/>
      <c r="O114" s="127"/>
      <c r="P114" s="127"/>
      <c r="Q114" s="127"/>
      <c r="R114" s="127"/>
      <c r="S114" s="127"/>
      <c r="T114" s="127"/>
    </row>
    <row r="115" spans="1:20" x14ac:dyDescent="0.55000000000000004">
      <c r="A115" s="127"/>
      <c r="B115" s="127"/>
      <c r="C115" s="127"/>
      <c r="D115" s="127"/>
      <c r="E115" s="127"/>
      <c r="F115" s="127"/>
      <c r="G115" s="127"/>
      <c r="H115" s="127"/>
      <c r="I115" s="127"/>
      <c r="J115" s="127"/>
      <c r="K115" s="127"/>
      <c r="L115" s="127"/>
      <c r="M115" s="127"/>
      <c r="N115" s="127"/>
      <c r="O115" s="127"/>
      <c r="P115" s="127"/>
      <c r="Q115" s="127"/>
      <c r="R115" s="127"/>
      <c r="S115" s="127"/>
      <c r="T115" s="127"/>
    </row>
    <row r="116" spans="1:20" x14ac:dyDescent="0.55000000000000004">
      <c r="A116" s="127"/>
      <c r="B116" s="127"/>
      <c r="C116" s="127"/>
      <c r="D116" s="127"/>
      <c r="E116" s="127"/>
      <c r="F116" s="127"/>
      <c r="G116" s="127"/>
      <c r="H116" s="127"/>
      <c r="I116" s="127"/>
      <c r="J116" s="127"/>
      <c r="K116" s="127"/>
      <c r="L116" s="127"/>
      <c r="M116" s="127"/>
      <c r="N116" s="127"/>
      <c r="O116" s="127"/>
      <c r="P116" s="127"/>
      <c r="Q116" s="127"/>
      <c r="R116" s="127"/>
      <c r="S116" s="127"/>
      <c r="T116" s="127"/>
    </row>
    <row r="117" spans="1:20" x14ac:dyDescent="0.55000000000000004">
      <c r="A117" s="127"/>
      <c r="B117" s="127"/>
      <c r="C117" s="127"/>
      <c r="D117" s="127"/>
      <c r="E117" s="127"/>
      <c r="F117" s="127"/>
      <c r="G117" s="127"/>
      <c r="H117" s="127"/>
      <c r="I117" s="127"/>
      <c r="J117" s="127"/>
      <c r="K117" s="127"/>
      <c r="L117" s="127"/>
      <c r="M117" s="127"/>
      <c r="N117" s="127"/>
      <c r="O117" s="127"/>
      <c r="P117" s="127"/>
      <c r="Q117" s="127"/>
      <c r="R117" s="127"/>
      <c r="S117" s="127"/>
      <c r="T117" s="127"/>
    </row>
    <row r="118" spans="1:20" x14ac:dyDescent="0.55000000000000004">
      <c r="A118" s="127"/>
      <c r="B118" s="127"/>
      <c r="C118" s="127"/>
      <c r="D118" s="127"/>
      <c r="E118" s="127"/>
      <c r="F118" s="127"/>
      <c r="G118" s="127"/>
      <c r="H118" s="127"/>
      <c r="I118" s="127"/>
      <c r="J118" s="127"/>
      <c r="K118" s="127"/>
      <c r="L118" s="127"/>
      <c r="M118" s="127"/>
      <c r="N118" s="127"/>
      <c r="O118" s="127"/>
      <c r="P118" s="127"/>
      <c r="Q118" s="127"/>
      <c r="R118" s="127"/>
      <c r="S118" s="127"/>
      <c r="T118" s="127"/>
    </row>
    <row r="119" spans="1:20" x14ac:dyDescent="0.55000000000000004">
      <c r="A119" s="127"/>
      <c r="B119" s="127"/>
      <c r="C119" s="127"/>
      <c r="D119" s="127"/>
      <c r="E119" s="127"/>
      <c r="F119" s="127"/>
      <c r="G119" s="127"/>
      <c r="H119" s="127"/>
      <c r="I119" s="127"/>
      <c r="J119" s="127"/>
      <c r="K119" s="127"/>
      <c r="L119" s="127"/>
      <c r="M119" s="127"/>
      <c r="N119" s="127"/>
      <c r="O119" s="127"/>
      <c r="P119" s="127"/>
      <c r="Q119" s="127"/>
      <c r="R119" s="127"/>
      <c r="S119" s="127"/>
      <c r="T119" s="127"/>
    </row>
    <row r="120" spans="1:20" x14ac:dyDescent="0.55000000000000004">
      <c r="A120" s="127"/>
      <c r="B120" s="127"/>
      <c r="C120" s="127"/>
      <c r="D120" s="127"/>
      <c r="E120" s="127"/>
      <c r="F120" s="127"/>
      <c r="G120" s="127"/>
      <c r="H120" s="127"/>
      <c r="I120" s="127"/>
      <c r="J120" s="127"/>
      <c r="K120" s="127"/>
      <c r="L120" s="127"/>
      <c r="M120" s="127"/>
      <c r="N120" s="127"/>
      <c r="O120" s="127"/>
      <c r="P120" s="127"/>
      <c r="Q120" s="127"/>
      <c r="R120" s="127"/>
      <c r="S120" s="127"/>
      <c r="T120" s="127"/>
    </row>
    <row r="121" spans="1:20" x14ac:dyDescent="0.55000000000000004">
      <c r="A121" s="127"/>
      <c r="B121" s="127"/>
      <c r="C121" s="127"/>
      <c r="D121" s="127"/>
      <c r="E121" s="127"/>
      <c r="F121" s="127"/>
      <c r="G121" s="127"/>
      <c r="H121" s="127"/>
      <c r="I121" s="127"/>
      <c r="J121" s="127"/>
      <c r="K121" s="127"/>
      <c r="L121" s="127"/>
      <c r="M121" s="127"/>
      <c r="N121" s="127"/>
      <c r="O121" s="127"/>
      <c r="P121" s="127"/>
      <c r="Q121" s="127"/>
      <c r="R121" s="127"/>
      <c r="S121" s="127"/>
      <c r="T121" s="127"/>
    </row>
    <row r="122" spans="1:20" x14ac:dyDescent="0.55000000000000004">
      <c r="A122" s="127"/>
      <c r="B122" s="127"/>
      <c r="C122" s="127"/>
      <c r="D122" s="127"/>
      <c r="E122" s="127"/>
      <c r="F122" s="127"/>
      <c r="G122" s="127"/>
      <c r="H122" s="127"/>
      <c r="I122" s="127"/>
      <c r="J122" s="127"/>
      <c r="K122" s="127"/>
      <c r="L122" s="127"/>
      <c r="M122" s="127"/>
      <c r="N122" s="127"/>
      <c r="O122" s="127"/>
      <c r="P122" s="127"/>
      <c r="Q122" s="127"/>
      <c r="R122" s="127"/>
      <c r="S122" s="127"/>
      <c r="T122" s="127"/>
    </row>
    <row r="123" spans="1:20" x14ac:dyDescent="0.55000000000000004">
      <c r="A123" s="127"/>
      <c r="B123" s="127"/>
      <c r="C123" s="127"/>
      <c r="D123" s="127"/>
      <c r="E123" s="127"/>
      <c r="F123" s="127"/>
      <c r="G123" s="127"/>
      <c r="H123" s="127"/>
      <c r="I123" s="127"/>
      <c r="J123" s="127"/>
      <c r="K123" s="127"/>
      <c r="L123" s="127"/>
      <c r="M123" s="127"/>
      <c r="N123" s="127"/>
      <c r="O123" s="127"/>
      <c r="P123" s="127"/>
      <c r="Q123" s="127"/>
      <c r="R123" s="127"/>
      <c r="S123" s="127"/>
      <c r="T123" s="127"/>
    </row>
    <row r="124" spans="1:20" x14ac:dyDescent="0.55000000000000004">
      <c r="A124" s="127"/>
      <c r="B124" s="127"/>
      <c r="C124" s="127"/>
      <c r="D124" s="127"/>
      <c r="E124" s="127"/>
      <c r="F124" s="127"/>
      <c r="G124" s="127"/>
      <c r="H124" s="127"/>
      <c r="I124" s="127"/>
      <c r="J124" s="127"/>
      <c r="K124" s="127"/>
      <c r="L124" s="127"/>
      <c r="M124" s="127"/>
      <c r="N124" s="127"/>
      <c r="O124" s="127"/>
      <c r="P124" s="127"/>
      <c r="Q124" s="127"/>
      <c r="R124" s="127"/>
      <c r="S124" s="127"/>
      <c r="T124" s="127"/>
    </row>
    <row r="125" spans="1:20" x14ac:dyDescent="0.55000000000000004">
      <c r="A125" s="127"/>
      <c r="B125" s="127"/>
      <c r="C125" s="127"/>
      <c r="D125" s="127"/>
      <c r="E125" s="127"/>
      <c r="F125" s="127"/>
      <c r="G125" s="127"/>
      <c r="H125" s="127"/>
      <c r="I125" s="127"/>
      <c r="J125" s="127"/>
      <c r="K125" s="127"/>
      <c r="L125" s="127"/>
      <c r="M125" s="127"/>
      <c r="N125" s="127"/>
      <c r="O125" s="127"/>
      <c r="P125" s="127"/>
      <c r="Q125" s="127"/>
      <c r="R125" s="127"/>
      <c r="S125" s="127"/>
      <c r="T125" s="127"/>
    </row>
    <row r="126" spans="1:20" x14ac:dyDescent="0.55000000000000004">
      <c r="A126" s="127"/>
      <c r="B126" s="127"/>
      <c r="C126" s="127"/>
      <c r="D126" s="127"/>
      <c r="E126" s="127"/>
      <c r="F126" s="127"/>
      <c r="G126" s="127"/>
      <c r="H126" s="127"/>
      <c r="I126" s="127"/>
      <c r="J126" s="127"/>
      <c r="K126" s="127"/>
      <c r="L126" s="127"/>
      <c r="M126" s="127"/>
      <c r="N126" s="127"/>
      <c r="O126" s="127"/>
      <c r="P126" s="127"/>
      <c r="Q126" s="127"/>
      <c r="R126" s="127"/>
      <c r="S126" s="127"/>
      <c r="T126" s="127"/>
    </row>
    <row r="127" spans="1:20" x14ac:dyDescent="0.55000000000000004">
      <c r="A127" s="127"/>
      <c r="B127" s="127"/>
      <c r="C127" s="127"/>
      <c r="D127" s="127"/>
      <c r="E127" s="127"/>
      <c r="F127" s="127"/>
      <c r="G127" s="127"/>
      <c r="H127" s="127"/>
      <c r="I127" s="127"/>
      <c r="J127" s="127"/>
      <c r="K127" s="127"/>
      <c r="L127" s="127"/>
      <c r="M127" s="127"/>
      <c r="N127" s="127"/>
      <c r="O127" s="127"/>
      <c r="P127" s="127"/>
      <c r="Q127" s="127"/>
      <c r="R127" s="127"/>
      <c r="S127" s="127"/>
      <c r="T127" s="127"/>
    </row>
    <row r="128" spans="1:20" x14ac:dyDescent="0.55000000000000004">
      <c r="A128" s="127"/>
      <c r="B128" s="127"/>
      <c r="C128" s="127"/>
      <c r="D128" s="127"/>
      <c r="E128" s="127"/>
      <c r="F128" s="127"/>
      <c r="G128" s="127"/>
      <c r="H128" s="127"/>
      <c r="I128" s="127"/>
      <c r="J128" s="127"/>
      <c r="K128" s="127"/>
      <c r="L128" s="127"/>
      <c r="M128" s="127"/>
      <c r="N128" s="127"/>
      <c r="O128" s="127"/>
      <c r="P128" s="127"/>
      <c r="Q128" s="127"/>
      <c r="R128" s="127"/>
      <c r="S128" s="127"/>
      <c r="T128" s="127"/>
    </row>
    <row r="129" spans="1:20" x14ac:dyDescent="0.55000000000000004">
      <c r="A129" s="127"/>
      <c r="B129" s="127"/>
      <c r="C129" s="127"/>
      <c r="D129" s="127"/>
      <c r="E129" s="127"/>
      <c r="F129" s="127"/>
      <c r="G129" s="127"/>
      <c r="H129" s="127"/>
      <c r="I129" s="127"/>
      <c r="J129" s="127"/>
      <c r="K129" s="127"/>
      <c r="L129" s="127"/>
      <c r="M129" s="127"/>
      <c r="N129" s="127"/>
      <c r="O129" s="127"/>
      <c r="P129" s="127"/>
      <c r="Q129" s="127"/>
      <c r="R129" s="127"/>
      <c r="S129" s="127"/>
      <c r="T129" s="127"/>
    </row>
    <row r="130" spans="1:20" x14ac:dyDescent="0.55000000000000004">
      <c r="A130" s="127"/>
      <c r="B130" s="127"/>
      <c r="C130" s="127"/>
      <c r="D130" s="127"/>
      <c r="E130" s="127"/>
      <c r="F130" s="127"/>
      <c r="G130" s="127"/>
      <c r="H130" s="127"/>
      <c r="I130" s="127"/>
      <c r="J130" s="127"/>
      <c r="K130" s="127"/>
      <c r="L130" s="127"/>
      <c r="M130" s="127"/>
      <c r="N130" s="127"/>
      <c r="O130" s="127"/>
      <c r="P130" s="127"/>
      <c r="Q130" s="127"/>
      <c r="R130" s="127"/>
      <c r="S130" s="127"/>
      <c r="T130" s="127"/>
    </row>
    <row r="131" spans="1:20" x14ac:dyDescent="0.55000000000000004">
      <c r="A131" s="127"/>
      <c r="B131" s="127"/>
      <c r="C131" s="127"/>
      <c r="D131" s="127"/>
      <c r="E131" s="127"/>
      <c r="F131" s="127"/>
      <c r="G131" s="127"/>
      <c r="H131" s="127"/>
      <c r="I131" s="127"/>
      <c r="J131" s="127"/>
      <c r="K131" s="127"/>
      <c r="L131" s="127"/>
      <c r="M131" s="127"/>
      <c r="N131" s="127"/>
      <c r="O131" s="127"/>
      <c r="P131" s="127"/>
      <c r="Q131" s="127"/>
      <c r="R131" s="127"/>
      <c r="S131" s="127"/>
      <c r="T131" s="127"/>
    </row>
    <row r="132" spans="1:20" x14ac:dyDescent="0.55000000000000004">
      <c r="A132" s="127"/>
      <c r="B132" s="127"/>
      <c r="C132" s="127"/>
      <c r="D132" s="127"/>
      <c r="E132" s="127"/>
      <c r="F132" s="127"/>
      <c r="G132" s="127"/>
      <c r="H132" s="127"/>
      <c r="I132" s="127"/>
      <c r="J132" s="127"/>
      <c r="K132" s="127"/>
      <c r="L132" s="127"/>
      <c r="M132" s="127"/>
      <c r="N132" s="127"/>
      <c r="O132" s="127"/>
      <c r="P132" s="127"/>
      <c r="Q132" s="127"/>
      <c r="R132" s="127"/>
      <c r="S132" s="127"/>
      <c r="T132" s="127"/>
    </row>
    <row r="133" spans="1:20" x14ac:dyDescent="0.55000000000000004">
      <c r="A133" s="127"/>
      <c r="B133" s="127"/>
      <c r="C133" s="127"/>
      <c r="D133" s="127"/>
      <c r="E133" s="127"/>
      <c r="F133" s="127"/>
      <c r="G133" s="127"/>
      <c r="H133" s="127"/>
      <c r="I133" s="127"/>
      <c r="J133" s="127"/>
      <c r="K133" s="127"/>
      <c r="L133" s="127"/>
      <c r="M133" s="127"/>
      <c r="N133" s="127"/>
      <c r="O133" s="127"/>
      <c r="P133" s="127"/>
      <c r="Q133" s="127"/>
      <c r="R133" s="127"/>
      <c r="S133" s="127"/>
      <c r="T133" s="127"/>
    </row>
    <row r="134" spans="1:20" x14ac:dyDescent="0.55000000000000004">
      <c r="A134" s="127"/>
      <c r="B134" s="127"/>
      <c r="C134" s="127"/>
      <c r="D134" s="127"/>
      <c r="E134" s="127"/>
      <c r="F134" s="127"/>
      <c r="G134" s="127"/>
      <c r="H134" s="127"/>
      <c r="I134" s="127"/>
      <c r="J134" s="127"/>
      <c r="K134" s="127"/>
      <c r="L134" s="127"/>
      <c r="M134" s="127"/>
      <c r="N134" s="127"/>
      <c r="O134" s="127"/>
      <c r="P134" s="127"/>
      <c r="Q134" s="127"/>
      <c r="R134" s="127"/>
      <c r="S134" s="127"/>
      <c r="T134" s="127"/>
    </row>
    <row r="135" spans="1:20" x14ac:dyDescent="0.55000000000000004">
      <c r="A135" s="127"/>
      <c r="B135" s="129"/>
      <c r="C135" s="129"/>
      <c r="D135" s="129"/>
      <c r="E135" s="129"/>
      <c r="F135" s="129"/>
      <c r="G135" s="129"/>
      <c r="H135" s="129"/>
      <c r="I135" s="129"/>
      <c r="J135" s="129"/>
      <c r="K135" s="129"/>
      <c r="L135" s="129"/>
      <c r="M135" s="129"/>
      <c r="N135" s="129"/>
      <c r="O135" s="129"/>
      <c r="P135" s="129"/>
      <c r="Q135" s="129"/>
      <c r="R135" s="129"/>
      <c r="S135" s="129"/>
      <c r="T135" s="127"/>
    </row>
    <row r="136" spans="1:20" x14ac:dyDescent="0.55000000000000004">
      <c r="A136" s="127"/>
      <c r="B136" s="129"/>
      <c r="C136" s="129"/>
      <c r="D136" s="129"/>
      <c r="E136" s="129"/>
      <c r="F136" s="129"/>
      <c r="G136" s="129"/>
      <c r="H136" s="129"/>
      <c r="I136" s="129"/>
      <c r="J136" s="129"/>
      <c r="K136" s="129"/>
      <c r="L136" s="129"/>
      <c r="M136" s="129"/>
      <c r="N136" s="129"/>
      <c r="O136" s="129"/>
      <c r="P136" s="129"/>
      <c r="Q136" s="129"/>
      <c r="R136" s="129"/>
      <c r="S136" s="129"/>
      <c r="T136" s="127"/>
    </row>
  </sheetData>
  <sheetProtection sheet="1" selectLockedCells="1" selectUnlockedCells="1"/>
  <phoneticPr fontId="4"/>
  <pageMargins left="0.7" right="0.7" top="0.75" bottom="0.75" header="0.3" footer="0.3"/>
  <pageSetup paperSize="9"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Z52"/>
  <sheetViews>
    <sheetView view="pageBreakPreview" topLeftCell="B1" zoomScaleNormal="80" zoomScaleSheetLayoutView="100" workbookViewId="0">
      <selection activeCell="F10" sqref="F10"/>
    </sheetView>
  </sheetViews>
  <sheetFormatPr defaultColWidth="9" defaultRowHeight="12" x14ac:dyDescent="0.2"/>
  <cols>
    <col min="1" max="1" width="4.6328125" style="54" customWidth="1"/>
    <col min="2" max="2" width="40" style="54" customWidth="1"/>
    <col min="3" max="3" width="10.08984375" style="87" customWidth="1"/>
    <col min="4" max="4" width="7.08984375" style="87" customWidth="1"/>
    <col min="5" max="5" width="6.08984375" style="87" customWidth="1"/>
    <col min="6" max="6" width="26.90625" style="87" customWidth="1"/>
    <col min="7" max="7" width="10.08984375" style="87" customWidth="1"/>
    <col min="8" max="8" width="11.36328125" style="87" customWidth="1"/>
    <col min="9" max="9" width="4.90625" style="87" customWidth="1"/>
    <col min="10" max="10" width="23.90625" style="54" customWidth="1"/>
    <col min="11" max="11" width="12.453125" style="54" customWidth="1"/>
    <col min="12" max="15" width="9" style="54"/>
    <col min="16" max="16" width="9" style="54" hidden="1" customWidth="1"/>
    <col min="17" max="17" width="5.6328125" style="54" hidden="1" customWidth="1"/>
    <col min="18" max="18" width="10.08984375" style="54" hidden="1" customWidth="1"/>
    <col min="19" max="19" width="27.36328125" style="54" hidden="1" customWidth="1"/>
    <col min="20" max="20" width="9" style="54" hidden="1" customWidth="1"/>
    <col min="21" max="21" width="25.453125" style="54" hidden="1" customWidth="1"/>
    <col min="22" max="22" width="9" style="54" hidden="1" customWidth="1"/>
    <col min="23" max="23" width="11.90625" style="54" hidden="1" customWidth="1"/>
    <col min="24" max="24" width="13.90625" style="54" hidden="1" customWidth="1"/>
    <col min="25" max="25" width="22.453125" style="54" hidden="1" customWidth="1"/>
    <col min="26" max="26" width="9" style="54" hidden="1" customWidth="1"/>
    <col min="27" max="16384" width="9" style="54"/>
  </cols>
  <sheetData>
    <row r="1" spans="1:26" ht="12" customHeight="1" thickTop="1" x14ac:dyDescent="0.2">
      <c r="A1" s="138" t="s">
        <v>82</v>
      </c>
      <c r="B1" s="139"/>
      <c r="C1" s="139"/>
      <c r="D1" s="139"/>
      <c r="E1" s="139"/>
      <c r="F1" s="139"/>
      <c r="G1" s="139"/>
      <c r="H1" s="139"/>
      <c r="I1" s="139"/>
      <c r="J1" s="139"/>
      <c r="K1" s="140"/>
      <c r="L1" s="94"/>
    </row>
    <row r="2" spans="1:26" x14ac:dyDescent="0.2">
      <c r="A2" s="141"/>
      <c r="B2" s="142"/>
      <c r="C2" s="142"/>
      <c r="D2" s="142"/>
      <c r="E2" s="142"/>
      <c r="F2" s="142"/>
      <c r="G2" s="142"/>
      <c r="H2" s="142"/>
      <c r="I2" s="142"/>
      <c r="J2" s="142"/>
      <c r="K2" s="143"/>
      <c r="L2" s="94"/>
    </row>
    <row r="3" spans="1:26" x14ac:dyDescent="0.2">
      <c r="A3" s="141"/>
      <c r="B3" s="142"/>
      <c r="C3" s="142"/>
      <c r="D3" s="142"/>
      <c r="E3" s="142"/>
      <c r="F3" s="142"/>
      <c r="G3" s="142"/>
      <c r="H3" s="142"/>
      <c r="I3" s="142"/>
      <c r="J3" s="142"/>
      <c r="K3" s="143"/>
      <c r="L3" s="94"/>
    </row>
    <row r="4" spans="1:26" x14ac:dyDescent="0.2">
      <c r="A4" s="141"/>
      <c r="B4" s="142"/>
      <c r="C4" s="142"/>
      <c r="D4" s="142"/>
      <c r="E4" s="142"/>
      <c r="F4" s="142"/>
      <c r="G4" s="142"/>
      <c r="H4" s="142"/>
      <c r="I4" s="142"/>
      <c r="J4" s="142"/>
      <c r="K4" s="143"/>
      <c r="L4" s="94"/>
    </row>
    <row r="5" spans="1:26" ht="12.5" thickBot="1" x14ac:dyDescent="0.25">
      <c r="A5" s="144"/>
      <c r="B5" s="145"/>
      <c r="C5" s="145"/>
      <c r="D5" s="145"/>
      <c r="E5" s="145"/>
      <c r="F5" s="145"/>
      <c r="G5" s="145"/>
      <c r="H5" s="145"/>
      <c r="I5" s="145"/>
      <c r="J5" s="145"/>
      <c r="K5" s="146"/>
      <c r="L5" s="94"/>
    </row>
    <row r="6" spans="1:26" ht="12.5" thickTop="1" x14ac:dyDescent="0.2"/>
    <row r="7" spans="1:26" ht="16.399999999999999" customHeight="1" thickBot="1" x14ac:dyDescent="0.25">
      <c r="A7" s="53" t="s">
        <v>41</v>
      </c>
      <c r="E7" s="53" t="s">
        <v>83</v>
      </c>
      <c r="F7" s="54"/>
      <c r="I7" s="93" t="s">
        <v>33</v>
      </c>
      <c r="Q7" s="54" t="s">
        <v>27</v>
      </c>
    </row>
    <row r="8" spans="1:26" ht="16.399999999999999" customHeight="1" x14ac:dyDescent="0.2">
      <c r="B8" s="47" t="s">
        <v>76</v>
      </c>
      <c r="E8" s="54"/>
      <c r="F8" s="47" t="s">
        <v>77</v>
      </c>
      <c r="J8" s="47" t="s">
        <v>45</v>
      </c>
      <c r="Q8" s="55"/>
      <c r="R8" s="56"/>
      <c r="S8" s="56"/>
      <c r="T8" s="56"/>
      <c r="U8" s="56"/>
      <c r="V8" s="56"/>
      <c r="W8" s="56"/>
      <c r="X8" s="56"/>
      <c r="Y8" s="56"/>
      <c r="Z8" s="57"/>
    </row>
    <row r="9" spans="1:26" ht="16.399999999999999" customHeight="1" x14ac:dyDescent="0.2">
      <c r="A9" s="58">
        <v>1</v>
      </c>
      <c r="B9" s="80" t="s">
        <v>47</v>
      </c>
      <c r="C9" s="88" t="s">
        <v>43</v>
      </c>
      <c r="D9" s="88"/>
      <c r="E9" s="79">
        <v>1</v>
      </c>
      <c r="F9" s="80" t="s">
        <v>54</v>
      </c>
      <c r="G9" s="88" t="s">
        <v>43</v>
      </c>
      <c r="H9" s="88"/>
      <c r="J9" s="60" t="str">
        <f>S10</f>
        <v>設計 (ソフトウェア以外)</v>
      </c>
      <c r="K9" s="61" t="s">
        <v>34</v>
      </c>
      <c r="Q9" s="62">
        <v>1</v>
      </c>
      <c r="R9" s="63" t="s">
        <v>16</v>
      </c>
      <c r="S9" s="64" t="s">
        <v>32</v>
      </c>
      <c r="T9" s="63" t="s">
        <v>17</v>
      </c>
      <c r="U9" s="64" t="s">
        <v>32</v>
      </c>
      <c r="V9" s="63" t="s">
        <v>15</v>
      </c>
      <c r="W9" s="95" t="s">
        <v>32</v>
      </c>
      <c r="X9" s="63" t="s">
        <v>31</v>
      </c>
      <c r="Y9" s="64" t="s">
        <v>32</v>
      </c>
      <c r="Z9" s="65"/>
    </row>
    <row r="10" spans="1:26" ht="16.399999999999999" customHeight="1" x14ac:dyDescent="0.2">
      <c r="A10" s="58">
        <v>2</v>
      </c>
      <c r="B10" s="80" t="s">
        <v>49</v>
      </c>
      <c r="C10" s="88" t="s">
        <v>43</v>
      </c>
      <c r="D10" s="88"/>
      <c r="E10" s="79">
        <v>2</v>
      </c>
      <c r="F10" s="80" t="s">
        <v>56</v>
      </c>
      <c r="G10" s="88" t="s">
        <v>43</v>
      </c>
      <c r="H10" s="88"/>
      <c r="J10" s="66" t="str">
        <f t="shared" ref="J10:J18" si="0">S11</f>
        <v>要件定義</v>
      </c>
      <c r="K10" s="67"/>
      <c r="Q10" s="62">
        <v>2</v>
      </c>
      <c r="R10" s="63" t="s">
        <v>65</v>
      </c>
      <c r="S10" s="81" t="s">
        <v>40</v>
      </c>
      <c r="T10" s="63" t="s">
        <v>65</v>
      </c>
      <c r="U10" s="69" t="str">
        <f t="shared" ref="U10:U29" si="1">IF(B9="","",B9)</f>
        <v>注文処理</v>
      </c>
      <c r="V10" s="63" t="s">
        <v>65</v>
      </c>
      <c r="W10" s="81" t="s">
        <v>29</v>
      </c>
      <c r="X10" s="63" t="s">
        <v>65</v>
      </c>
      <c r="Y10" s="69" t="str">
        <f t="shared" ref="Y10:Y29" si="2">IF(F9="","",F9)</f>
        <v>人-1 田中一郎</v>
      </c>
      <c r="Z10" s="65"/>
    </row>
    <row r="11" spans="1:26" ht="16.399999999999999" customHeight="1" x14ac:dyDescent="0.2">
      <c r="A11" s="58">
        <v>3</v>
      </c>
      <c r="B11" s="80" t="s">
        <v>51</v>
      </c>
      <c r="C11" s="88" t="s">
        <v>43</v>
      </c>
      <c r="D11" s="88"/>
      <c r="E11" s="79">
        <v>3</v>
      </c>
      <c r="F11" s="80" t="s">
        <v>58</v>
      </c>
      <c r="G11" s="88" t="s">
        <v>43</v>
      </c>
      <c r="H11" s="88"/>
      <c r="J11" s="66" t="str">
        <f t="shared" si="0"/>
        <v>システム要件定義</v>
      </c>
      <c r="K11" s="67"/>
      <c r="Q11" s="62">
        <v>3</v>
      </c>
      <c r="R11" s="68"/>
      <c r="S11" s="81" t="s">
        <v>18</v>
      </c>
      <c r="T11" s="68"/>
      <c r="U11" s="69" t="str">
        <f t="shared" si="1"/>
        <v>配達処理</v>
      </c>
      <c r="V11" s="68"/>
      <c r="W11" s="81" t="s">
        <v>30</v>
      </c>
      <c r="X11" s="68"/>
      <c r="Y11" s="69" t="str">
        <f t="shared" si="2"/>
        <v>人-2 佐藤健司</v>
      </c>
      <c r="Z11" s="65"/>
    </row>
    <row r="12" spans="1:26" ht="16.399999999999999" customHeight="1" x14ac:dyDescent="0.2">
      <c r="A12" s="58">
        <v>4</v>
      </c>
      <c r="B12" s="80" t="s">
        <v>52</v>
      </c>
      <c r="C12" s="136" t="s">
        <v>43</v>
      </c>
      <c r="D12" s="88"/>
      <c r="E12" s="79">
        <v>4</v>
      </c>
      <c r="F12" s="80" t="s">
        <v>60</v>
      </c>
      <c r="G12" s="88" t="s">
        <v>43</v>
      </c>
      <c r="H12" s="88"/>
      <c r="J12" s="66" t="str">
        <f t="shared" si="0"/>
        <v>システム方式設計</v>
      </c>
      <c r="K12" s="67"/>
      <c r="Q12" s="62">
        <v>4</v>
      </c>
      <c r="R12" s="68"/>
      <c r="S12" s="81" t="s">
        <v>19</v>
      </c>
      <c r="T12" s="68"/>
      <c r="U12" s="69" t="str">
        <f t="shared" si="1"/>
        <v>課金処理</v>
      </c>
      <c r="V12" s="68"/>
      <c r="W12" s="81" t="s">
        <v>28</v>
      </c>
      <c r="X12" s="68"/>
      <c r="Y12" s="69" t="str">
        <f t="shared" si="2"/>
        <v>人-3 山田太郎</v>
      </c>
      <c r="Z12" s="65"/>
    </row>
    <row r="13" spans="1:26" ht="16.399999999999999" customHeight="1" x14ac:dyDescent="0.2">
      <c r="A13" s="58">
        <v>5</v>
      </c>
      <c r="B13" s="80"/>
      <c r="E13" s="79">
        <v>5</v>
      </c>
      <c r="F13" s="80" t="s">
        <v>74</v>
      </c>
      <c r="G13" s="88" t="s">
        <v>43</v>
      </c>
      <c r="J13" s="66" t="str">
        <f t="shared" si="0"/>
        <v>ソフトウェア設計</v>
      </c>
      <c r="K13" s="67"/>
      <c r="Q13" s="62">
        <v>5</v>
      </c>
      <c r="R13" s="68"/>
      <c r="S13" s="81" t="s">
        <v>20</v>
      </c>
      <c r="T13" s="68"/>
      <c r="U13" s="69" t="str">
        <f t="shared" si="1"/>
        <v>顧客管理処理</v>
      </c>
      <c r="V13" s="68"/>
      <c r="W13" s="81"/>
      <c r="X13" s="68"/>
      <c r="Y13" s="69" t="str">
        <f t="shared" si="2"/>
        <v>委-1 (株)東京〇〇〇</v>
      </c>
      <c r="Z13" s="65"/>
    </row>
    <row r="14" spans="1:26" ht="16.399999999999999" customHeight="1" x14ac:dyDescent="0.2">
      <c r="A14" s="58">
        <v>6</v>
      </c>
      <c r="B14" s="80"/>
      <c r="E14" s="79">
        <v>6</v>
      </c>
      <c r="F14" s="80"/>
      <c r="J14" s="66" t="str">
        <f t="shared" si="0"/>
        <v>プログラミング</v>
      </c>
      <c r="K14" s="67"/>
      <c r="Q14" s="62">
        <v>6</v>
      </c>
      <c r="R14" s="68"/>
      <c r="S14" s="81" t="s">
        <v>21</v>
      </c>
      <c r="T14" s="68"/>
      <c r="U14" s="69" t="str">
        <f t="shared" si="1"/>
        <v/>
      </c>
      <c r="V14" s="68"/>
      <c r="W14" s="81"/>
      <c r="X14" s="68"/>
      <c r="Y14" s="69" t="str">
        <f t="shared" si="2"/>
        <v>委-2 □□工業(株)</v>
      </c>
      <c r="Z14" s="65"/>
    </row>
    <row r="15" spans="1:26" ht="16.399999999999999" customHeight="1" x14ac:dyDescent="0.2">
      <c r="A15" s="58">
        <v>7</v>
      </c>
      <c r="B15" s="80"/>
      <c r="E15" s="79">
        <v>7</v>
      </c>
      <c r="F15" s="80"/>
      <c r="J15" s="66" t="str">
        <f t="shared" si="0"/>
        <v>ソフトウェアテスト</v>
      </c>
      <c r="K15" s="67"/>
      <c r="Q15" s="62">
        <v>7</v>
      </c>
      <c r="R15" s="68"/>
      <c r="S15" s="81" t="s">
        <v>22</v>
      </c>
      <c r="T15" s="68"/>
      <c r="U15" s="69" t="str">
        <f t="shared" si="1"/>
        <v/>
      </c>
      <c r="V15" s="68"/>
      <c r="W15" s="81"/>
      <c r="X15" s="68"/>
      <c r="Y15" s="69" t="str">
        <f t="shared" si="2"/>
        <v/>
      </c>
      <c r="Z15" s="65"/>
    </row>
    <row r="16" spans="1:26" ht="16.399999999999999" customHeight="1" x14ac:dyDescent="0.2">
      <c r="A16" s="58">
        <v>8</v>
      </c>
      <c r="B16" s="80"/>
      <c r="E16" s="79">
        <v>8</v>
      </c>
      <c r="F16" s="80"/>
      <c r="J16" s="66" t="str">
        <f t="shared" si="0"/>
        <v>システム結合</v>
      </c>
      <c r="K16" s="67"/>
      <c r="Q16" s="62">
        <v>8</v>
      </c>
      <c r="R16" s="68"/>
      <c r="S16" s="81" t="s">
        <v>23</v>
      </c>
      <c r="T16" s="68"/>
      <c r="U16" s="69" t="str">
        <f t="shared" si="1"/>
        <v/>
      </c>
      <c r="V16" s="68"/>
      <c r="W16" s="81"/>
      <c r="X16" s="68"/>
      <c r="Y16" s="69" t="str">
        <f t="shared" si="2"/>
        <v/>
      </c>
      <c r="Z16" s="65"/>
    </row>
    <row r="17" spans="1:26" ht="16.399999999999999" customHeight="1" x14ac:dyDescent="0.2">
      <c r="A17" s="58">
        <v>9</v>
      </c>
      <c r="B17" s="80"/>
      <c r="E17" s="79">
        <v>9</v>
      </c>
      <c r="F17" s="80"/>
      <c r="J17" s="66" t="str">
        <f t="shared" si="0"/>
        <v>システムテスト</v>
      </c>
      <c r="K17" s="67"/>
      <c r="Q17" s="62">
        <v>9</v>
      </c>
      <c r="R17" s="68"/>
      <c r="S17" s="81" t="s">
        <v>24</v>
      </c>
      <c r="T17" s="68"/>
      <c r="U17" s="69" t="str">
        <f t="shared" si="1"/>
        <v/>
      </c>
      <c r="V17" s="68"/>
      <c r="W17" s="81"/>
      <c r="X17" s="68"/>
      <c r="Y17" s="69" t="str">
        <f t="shared" si="2"/>
        <v/>
      </c>
      <c r="Z17" s="65"/>
    </row>
    <row r="18" spans="1:26" ht="16.399999999999999" customHeight="1" x14ac:dyDescent="0.2">
      <c r="A18" s="58">
        <v>10</v>
      </c>
      <c r="B18" s="80"/>
      <c r="E18" s="79">
        <v>10</v>
      </c>
      <c r="F18" s="80"/>
      <c r="J18" s="70" t="str">
        <f t="shared" si="0"/>
        <v>運用テスト</v>
      </c>
      <c r="K18" s="71"/>
      <c r="Q18" s="62">
        <v>10</v>
      </c>
      <c r="R18" s="68"/>
      <c r="S18" s="81" t="s">
        <v>25</v>
      </c>
      <c r="T18" s="68"/>
      <c r="U18" s="69" t="str">
        <f t="shared" si="1"/>
        <v/>
      </c>
      <c r="V18" s="68"/>
      <c r="W18" s="81"/>
      <c r="X18" s="68"/>
      <c r="Y18" s="69" t="str">
        <f t="shared" si="2"/>
        <v/>
      </c>
      <c r="Z18" s="65"/>
    </row>
    <row r="19" spans="1:26" ht="16.399999999999999" customHeight="1" x14ac:dyDescent="0.2">
      <c r="A19" s="58">
        <v>11</v>
      </c>
      <c r="B19" s="80"/>
      <c r="E19" s="79">
        <v>11</v>
      </c>
      <c r="F19" s="80"/>
      <c r="I19" s="89">
        <v>1</v>
      </c>
      <c r="J19" s="80" t="s">
        <v>63</v>
      </c>
      <c r="K19" s="72" t="s">
        <v>35</v>
      </c>
      <c r="L19" s="59" t="s">
        <v>43</v>
      </c>
      <c r="Q19" s="62">
        <v>11</v>
      </c>
      <c r="R19" s="68"/>
      <c r="S19" s="81" t="s">
        <v>26</v>
      </c>
      <c r="T19" s="68"/>
      <c r="U19" s="69" t="str">
        <f t="shared" si="1"/>
        <v/>
      </c>
      <c r="V19" s="68"/>
      <c r="W19" s="96"/>
      <c r="X19" s="68"/>
      <c r="Y19" s="69" t="str">
        <f t="shared" si="2"/>
        <v/>
      </c>
      <c r="Z19" s="65"/>
    </row>
    <row r="20" spans="1:26" ht="16.399999999999999" customHeight="1" x14ac:dyDescent="0.2">
      <c r="A20" s="58">
        <v>12</v>
      </c>
      <c r="B20" s="80"/>
      <c r="E20" s="79">
        <v>12</v>
      </c>
      <c r="F20" s="80"/>
      <c r="I20" s="89">
        <v>2</v>
      </c>
      <c r="J20" s="80" t="s">
        <v>62</v>
      </c>
      <c r="K20" s="74"/>
      <c r="L20" s="59" t="s">
        <v>43</v>
      </c>
      <c r="Q20" s="62">
        <v>12</v>
      </c>
      <c r="R20" s="68"/>
      <c r="S20" s="69" t="str">
        <f t="shared" ref="S20:S29" si="3">J19&amp;"（人件費対象外）"</f>
        <v>予備試作（人件費対象外）</v>
      </c>
      <c r="T20" s="68"/>
      <c r="U20" s="69" t="str">
        <f t="shared" si="1"/>
        <v/>
      </c>
      <c r="V20" s="68"/>
      <c r="W20" s="68"/>
      <c r="X20" s="68"/>
      <c r="Y20" s="69" t="str">
        <f t="shared" si="2"/>
        <v/>
      </c>
      <c r="Z20" s="65"/>
    </row>
    <row r="21" spans="1:26" ht="16.399999999999999" customHeight="1" x14ac:dyDescent="0.2">
      <c r="A21" s="58">
        <v>13</v>
      </c>
      <c r="B21" s="80"/>
      <c r="E21" s="79">
        <v>13</v>
      </c>
      <c r="F21" s="80"/>
      <c r="I21" s="89">
        <v>3</v>
      </c>
      <c r="J21" s="80" t="s">
        <v>64</v>
      </c>
      <c r="K21" s="74"/>
      <c r="L21" s="59" t="s">
        <v>43</v>
      </c>
      <c r="Q21" s="62">
        <v>13</v>
      </c>
      <c r="R21" s="68"/>
      <c r="S21" s="69" t="str">
        <f t="shared" si="3"/>
        <v>組立（人件費対象外）</v>
      </c>
      <c r="T21" s="68"/>
      <c r="U21" s="69" t="str">
        <f t="shared" si="1"/>
        <v/>
      </c>
      <c r="V21" s="68"/>
      <c r="W21" s="68"/>
      <c r="X21" s="68"/>
      <c r="Y21" s="69" t="str">
        <f t="shared" si="2"/>
        <v/>
      </c>
      <c r="Z21" s="65"/>
    </row>
    <row r="22" spans="1:26" ht="16.399999999999999" customHeight="1" x14ac:dyDescent="0.2">
      <c r="A22" s="58">
        <v>14</v>
      </c>
      <c r="B22" s="80"/>
      <c r="E22" s="79">
        <v>14</v>
      </c>
      <c r="F22" s="80"/>
      <c r="I22" s="89">
        <v>4</v>
      </c>
      <c r="J22" s="80" t="s">
        <v>84</v>
      </c>
      <c r="K22" s="74"/>
      <c r="Q22" s="62">
        <v>14</v>
      </c>
      <c r="R22" s="68"/>
      <c r="S22" s="69" t="str">
        <f t="shared" si="3"/>
        <v>調整・テスト（人件費対象外）</v>
      </c>
      <c r="T22" s="68"/>
      <c r="U22" s="69" t="str">
        <f t="shared" si="1"/>
        <v/>
      </c>
      <c r="V22" s="68"/>
      <c r="W22" s="68"/>
      <c r="X22" s="68"/>
      <c r="Y22" s="69" t="str">
        <f t="shared" si="2"/>
        <v/>
      </c>
      <c r="Z22" s="65"/>
    </row>
    <row r="23" spans="1:26" ht="16.399999999999999" customHeight="1" x14ac:dyDescent="0.2">
      <c r="A23" s="58">
        <v>15</v>
      </c>
      <c r="B23" s="80"/>
      <c r="E23" s="79">
        <v>15</v>
      </c>
      <c r="F23" s="80"/>
      <c r="I23" s="89">
        <v>5</v>
      </c>
      <c r="J23" s="80"/>
      <c r="K23" s="74"/>
      <c r="Q23" s="62">
        <v>15</v>
      </c>
      <c r="R23" s="68"/>
      <c r="S23" s="69" t="str">
        <f t="shared" si="3"/>
        <v>委託外注作業（人件費対象外）</v>
      </c>
      <c r="T23" s="68"/>
      <c r="U23" s="69" t="str">
        <f t="shared" si="1"/>
        <v/>
      </c>
      <c r="V23" s="68"/>
      <c r="W23" s="68"/>
      <c r="X23" s="68"/>
      <c r="Y23" s="69" t="str">
        <f t="shared" si="2"/>
        <v/>
      </c>
      <c r="Z23" s="65"/>
    </row>
    <row r="24" spans="1:26" ht="16.399999999999999" customHeight="1" x14ac:dyDescent="0.2">
      <c r="A24" s="58">
        <v>16</v>
      </c>
      <c r="B24" s="80"/>
      <c r="E24" s="79">
        <v>16</v>
      </c>
      <c r="F24" s="80"/>
      <c r="I24" s="89">
        <v>6</v>
      </c>
      <c r="J24" s="80"/>
      <c r="K24" s="74"/>
      <c r="Q24" s="62">
        <v>16</v>
      </c>
      <c r="R24" s="68"/>
      <c r="S24" s="69" t="str">
        <f t="shared" si="3"/>
        <v>（人件費対象外）</v>
      </c>
      <c r="T24" s="68"/>
      <c r="U24" s="69" t="str">
        <f t="shared" si="1"/>
        <v/>
      </c>
      <c r="V24" s="68"/>
      <c r="W24" s="68"/>
      <c r="X24" s="68"/>
      <c r="Y24" s="69" t="str">
        <f t="shared" si="2"/>
        <v/>
      </c>
      <c r="Z24" s="65"/>
    </row>
    <row r="25" spans="1:26" ht="16.399999999999999" customHeight="1" x14ac:dyDescent="0.2">
      <c r="A25" s="58">
        <v>17</v>
      </c>
      <c r="B25" s="80"/>
      <c r="E25" s="79">
        <v>17</v>
      </c>
      <c r="F25" s="80"/>
      <c r="I25" s="89">
        <v>7</v>
      </c>
      <c r="J25" s="80"/>
      <c r="K25" s="74"/>
      <c r="Q25" s="62">
        <v>17</v>
      </c>
      <c r="R25" s="68"/>
      <c r="S25" s="69" t="str">
        <f t="shared" si="3"/>
        <v>（人件費対象外）</v>
      </c>
      <c r="T25" s="68"/>
      <c r="U25" s="69" t="str">
        <f t="shared" si="1"/>
        <v/>
      </c>
      <c r="V25" s="68"/>
      <c r="W25" s="68"/>
      <c r="X25" s="68"/>
      <c r="Y25" s="69" t="str">
        <f t="shared" si="2"/>
        <v/>
      </c>
      <c r="Z25" s="65"/>
    </row>
    <row r="26" spans="1:26" ht="16.399999999999999" customHeight="1" x14ac:dyDescent="0.2">
      <c r="A26" s="58">
        <v>18</v>
      </c>
      <c r="B26" s="80"/>
      <c r="E26" s="79">
        <v>18</v>
      </c>
      <c r="F26" s="80"/>
      <c r="I26" s="89">
        <v>8</v>
      </c>
      <c r="J26" s="80"/>
      <c r="K26" s="74"/>
      <c r="Q26" s="62">
        <v>18</v>
      </c>
      <c r="R26" s="68"/>
      <c r="S26" s="69" t="str">
        <f t="shared" si="3"/>
        <v>（人件費対象外）</v>
      </c>
      <c r="T26" s="68"/>
      <c r="U26" s="69" t="str">
        <f t="shared" si="1"/>
        <v/>
      </c>
      <c r="V26" s="68"/>
      <c r="W26" s="68"/>
      <c r="X26" s="68"/>
      <c r="Y26" s="69" t="str">
        <f t="shared" si="2"/>
        <v/>
      </c>
      <c r="Z26" s="65"/>
    </row>
    <row r="27" spans="1:26" ht="16.399999999999999" customHeight="1" x14ac:dyDescent="0.2">
      <c r="A27" s="58">
        <v>19</v>
      </c>
      <c r="B27" s="80"/>
      <c r="E27" s="79">
        <v>19</v>
      </c>
      <c r="F27" s="80"/>
      <c r="I27" s="89">
        <v>9</v>
      </c>
      <c r="J27" s="80"/>
      <c r="K27" s="74"/>
      <c r="Q27" s="62">
        <v>19</v>
      </c>
      <c r="R27" s="68"/>
      <c r="S27" s="69" t="str">
        <f t="shared" si="3"/>
        <v>（人件費対象外）</v>
      </c>
      <c r="T27" s="68"/>
      <c r="U27" s="69" t="str">
        <f t="shared" si="1"/>
        <v/>
      </c>
      <c r="V27" s="68"/>
      <c r="W27" s="68"/>
      <c r="X27" s="68"/>
      <c r="Y27" s="69" t="str">
        <f t="shared" si="2"/>
        <v/>
      </c>
      <c r="Z27" s="65"/>
    </row>
    <row r="28" spans="1:26" ht="16.399999999999999" customHeight="1" x14ac:dyDescent="0.2">
      <c r="A28" s="58">
        <v>20</v>
      </c>
      <c r="B28" s="80"/>
      <c r="E28" s="79">
        <v>20</v>
      </c>
      <c r="F28" s="80"/>
      <c r="I28" s="89">
        <v>10</v>
      </c>
      <c r="J28" s="80"/>
      <c r="K28" s="75"/>
      <c r="Q28" s="62">
        <v>20</v>
      </c>
      <c r="R28" s="68"/>
      <c r="S28" s="69" t="str">
        <f t="shared" si="3"/>
        <v>（人件費対象外）</v>
      </c>
      <c r="T28" s="68"/>
      <c r="U28" s="69" t="str">
        <f t="shared" si="1"/>
        <v/>
      </c>
      <c r="V28" s="68"/>
      <c r="W28" s="68"/>
      <c r="X28" s="68"/>
      <c r="Y28" s="69" t="str">
        <f t="shared" si="2"/>
        <v/>
      </c>
      <c r="Z28" s="65"/>
    </row>
    <row r="29" spans="1:26" ht="16.399999999999999" customHeight="1" x14ac:dyDescent="0.2">
      <c r="Q29" s="62">
        <v>21</v>
      </c>
      <c r="R29" s="68"/>
      <c r="S29" s="73" t="str">
        <f t="shared" si="3"/>
        <v>（人件費対象外）</v>
      </c>
      <c r="T29" s="68"/>
      <c r="U29" s="73" t="str">
        <f t="shared" si="1"/>
        <v/>
      </c>
      <c r="V29" s="68"/>
      <c r="W29" s="68"/>
      <c r="X29" s="68"/>
      <c r="Y29" s="73" t="str">
        <f t="shared" si="2"/>
        <v/>
      </c>
      <c r="Z29" s="65"/>
    </row>
    <row r="30" spans="1:26" ht="16.399999999999999" customHeight="1" x14ac:dyDescent="0.2">
      <c r="Q30" s="62">
        <v>22</v>
      </c>
      <c r="R30" s="68"/>
      <c r="S30" s="68"/>
      <c r="T30" s="68"/>
      <c r="U30" s="68"/>
      <c r="V30" s="68"/>
      <c r="W30" s="68"/>
      <c r="X30" s="68"/>
      <c r="Y30" s="68"/>
      <c r="Z30" s="65"/>
    </row>
    <row r="31" spans="1:26" ht="16.399999999999999" customHeight="1" x14ac:dyDescent="0.2">
      <c r="Q31" s="62">
        <v>23</v>
      </c>
      <c r="R31" s="68"/>
      <c r="S31" s="68"/>
      <c r="T31" s="68"/>
      <c r="U31" s="68"/>
      <c r="V31" s="68"/>
      <c r="W31" s="68"/>
      <c r="X31" s="68"/>
      <c r="Y31" s="68"/>
      <c r="Z31" s="65"/>
    </row>
    <row r="32" spans="1:26" ht="16.399999999999999" customHeight="1" thickBot="1" x14ac:dyDescent="0.25">
      <c r="Q32" s="76"/>
      <c r="R32" s="77"/>
      <c r="S32" s="77"/>
      <c r="T32" s="77"/>
      <c r="U32" s="77"/>
      <c r="V32" s="77"/>
      <c r="W32" s="77"/>
      <c r="X32" s="77"/>
      <c r="Y32" s="77"/>
      <c r="Z32" s="78"/>
    </row>
    <row r="33" spans="4:8" ht="16.399999999999999" customHeight="1" x14ac:dyDescent="0.2">
      <c r="D33" s="88"/>
      <c r="E33" s="88"/>
      <c r="F33" s="88"/>
      <c r="G33" s="88"/>
      <c r="H33" s="88"/>
    </row>
    <row r="34" spans="4:8" ht="16.399999999999999" customHeight="1" x14ac:dyDescent="0.2">
      <c r="D34" s="88"/>
      <c r="E34" s="88"/>
      <c r="F34" s="88"/>
      <c r="G34" s="88"/>
      <c r="H34" s="88"/>
    </row>
    <row r="35" spans="4:8" ht="16.399999999999999" customHeight="1" x14ac:dyDescent="0.2">
      <c r="D35" s="88"/>
      <c r="E35" s="88"/>
      <c r="F35" s="88"/>
      <c r="G35" s="88"/>
      <c r="H35" s="88"/>
    </row>
    <row r="36" spans="4:8" ht="16.399999999999999" customHeight="1" x14ac:dyDescent="0.2">
      <c r="D36" s="88"/>
      <c r="E36" s="88"/>
      <c r="F36" s="88"/>
      <c r="G36" s="88"/>
      <c r="H36" s="88"/>
    </row>
    <row r="37" spans="4:8" ht="16.399999999999999" customHeight="1" x14ac:dyDescent="0.2">
      <c r="D37" s="88"/>
      <c r="E37" s="88"/>
      <c r="F37" s="88"/>
      <c r="G37" s="88"/>
      <c r="H37" s="88"/>
    </row>
    <row r="38" spans="4:8" ht="16.399999999999999" customHeight="1" x14ac:dyDescent="0.2"/>
    <row r="39" spans="4:8" ht="16.399999999999999" customHeight="1" x14ac:dyDescent="0.2"/>
    <row r="40" spans="4:8" ht="16.399999999999999" customHeight="1" x14ac:dyDescent="0.2"/>
    <row r="41" spans="4:8" ht="16.399999999999999" customHeight="1" x14ac:dyDescent="0.2"/>
    <row r="42" spans="4:8" ht="16.399999999999999" customHeight="1" x14ac:dyDescent="0.2"/>
    <row r="43" spans="4:8" ht="16.399999999999999" customHeight="1" x14ac:dyDescent="0.2"/>
    <row r="44" spans="4:8" ht="16.399999999999999" customHeight="1" x14ac:dyDescent="0.2"/>
    <row r="45" spans="4:8" ht="16.399999999999999" customHeight="1" x14ac:dyDescent="0.2"/>
    <row r="46" spans="4:8" ht="16.399999999999999" customHeight="1" x14ac:dyDescent="0.2"/>
    <row r="47" spans="4:8" ht="16.399999999999999" customHeight="1" x14ac:dyDescent="0.2"/>
    <row r="48" spans="4:8" ht="16.399999999999999" customHeight="1" x14ac:dyDescent="0.2"/>
    <row r="49" ht="16.399999999999999" customHeight="1" x14ac:dyDescent="0.2"/>
    <row r="50" ht="16.399999999999999" customHeight="1" x14ac:dyDescent="0.2"/>
    <row r="51" ht="16.399999999999999" customHeight="1" x14ac:dyDescent="0.2"/>
    <row r="52" ht="16.399999999999999" customHeight="1" x14ac:dyDescent="0.2"/>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P38"/>
  <sheetViews>
    <sheetView view="pageBreakPreview" zoomScale="85" zoomScaleNormal="100" zoomScaleSheetLayoutView="85" workbookViewId="0">
      <pane xSplit="11" ySplit="8" topLeftCell="L9" activePane="bottomRight" state="frozenSplit"/>
      <selection pane="topRight" activeCell="L1" sqref="L1"/>
      <selection pane="bottomLeft" activeCell="A9" sqref="A9"/>
      <selection pane="bottomRight" activeCell="D13" sqref="D13:D14"/>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90625" hidden="1" customWidth="1"/>
    <col min="7" max="7" width="5.90625" customWidth="1"/>
    <col min="8" max="12" width="7" customWidth="1"/>
    <col min="13" max="75" width="1.90625" customWidth="1"/>
    <col min="76" max="76" width="1" customWidth="1"/>
    <col min="77" max="77" width="0.90625" customWidth="1"/>
    <col min="78" max="78" width="6.453125" customWidth="1"/>
    <col min="79" max="88" width="4.90625" customWidth="1"/>
  </cols>
  <sheetData>
    <row r="1" spans="1:120" s="8" customFormat="1" ht="22.4"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6"/>
      <c r="BD1" s="6"/>
      <c r="BE1" s="6"/>
      <c r="BF1" s="6"/>
      <c r="BG1" s="6"/>
      <c r="BH1" s="6"/>
      <c r="BI1" s="6"/>
      <c r="BJ1" s="6"/>
      <c r="BK1" s="6"/>
      <c r="BL1" s="6"/>
      <c r="BM1" s="6"/>
      <c r="BN1" s="6"/>
      <c r="BO1" s="6"/>
      <c r="BP1" s="6"/>
      <c r="BQ1" s="6"/>
      <c r="BR1" s="6"/>
      <c r="BS1" s="6"/>
      <c r="BT1" s="6"/>
      <c r="BU1" s="6"/>
      <c r="BV1" s="6"/>
      <c r="BW1" s="6"/>
      <c r="BX1" s="7"/>
      <c r="BY1" s="7"/>
      <c r="BZ1" s="7"/>
    </row>
    <row r="2" spans="1:120" ht="18.75" customHeight="1" x14ac:dyDescent="0.3">
      <c r="A2" s="164"/>
      <c r="B2" s="165"/>
      <c r="C2" s="166"/>
      <c r="D2" s="166"/>
      <c r="E2" s="167"/>
      <c r="F2" s="158"/>
      <c r="G2" s="5"/>
      <c r="H2" s="5"/>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6"/>
      <c r="BD2" s="6"/>
      <c r="BE2" s="6"/>
      <c r="BF2" s="6"/>
      <c r="BG2" s="6"/>
      <c r="BH2" s="6"/>
      <c r="BI2" s="6"/>
      <c r="BJ2" s="6"/>
      <c r="BK2" s="6"/>
      <c r="BL2" s="6"/>
      <c r="BM2" s="6"/>
      <c r="BN2" s="6"/>
      <c r="BO2" s="6"/>
      <c r="BP2" s="6"/>
      <c r="BQ2" s="6"/>
      <c r="BR2" s="6"/>
      <c r="BS2" s="6"/>
      <c r="BT2" s="6"/>
      <c r="BU2" s="6"/>
      <c r="BV2" s="6"/>
      <c r="BW2" s="6"/>
      <c r="BX2" s="11"/>
      <c r="BY2" s="11"/>
      <c r="BZ2" s="11"/>
    </row>
    <row r="3" spans="1:120" ht="25.4" customHeight="1" x14ac:dyDescent="0.3">
      <c r="A3" s="155" t="s">
        <v>13</v>
      </c>
      <c r="B3" s="155"/>
      <c r="C3" s="48" t="s">
        <v>44</v>
      </c>
      <c r="D3" s="49"/>
      <c r="E3" s="49"/>
      <c r="F3" s="49"/>
      <c r="G3" s="49"/>
      <c r="H3" s="49"/>
      <c r="I3" s="46"/>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6"/>
      <c r="BC3" s="6"/>
      <c r="BD3" s="6"/>
      <c r="BE3" s="6"/>
      <c r="BF3" s="6"/>
      <c r="BG3" s="6"/>
      <c r="BH3" s="6"/>
      <c r="BI3" s="6"/>
      <c r="BJ3" s="6"/>
      <c r="BK3" s="6"/>
      <c r="BL3" s="6"/>
      <c r="BM3" s="6"/>
      <c r="BN3" s="6"/>
      <c r="BO3" s="6"/>
      <c r="BP3" s="6"/>
      <c r="BQ3" s="6"/>
      <c r="BR3" s="6"/>
      <c r="BS3" s="6"/>
      <c r="BT3" s="6"/>
      <c r="BU3" s="6"/>
      <c r="BV3" s="6"/>
      <c r="BW3" s="11"/>
      <c r="BX3" s="11"/>
      <c r="BY3" s="11"/>
    </row>
    <row r="4" spans="1:120" ht="25.4" customHeight="1" x14ac:dyDescent="0.2">
      <c r="A4" s="155" t="s">
        <v>14</v>
      </c>
      <c r="B4" s="156"/>
      <c r="C4" s="118">
        <v>45689</v>
      </c>
      <c r="D4" s="50" t="s">
        <v>42</v>
      </c>
      <c r="E4" s="51"/>
      <c r="F4" s="52" t="s">
        <v>0</v>
      </c>
      <c r="G4" s="157">
        <v>46326</v>
      </c>
      <c r="H4" s="158"/>
      <c r="I4" s="162"/>
      <c r="J4" s="163"/>
      <c r="K4" s="163"/>
      <c r="L4" s="163"/>
      <c r="M4" s="163"/>
      <c r="N4" s="163"/>
      <c r="O4" s="163"/>
      <c r="P4" s="163"/>
      <c r="Q4" s="163"/>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63"/>
      <c r="BW4" s="11"/>
      <c r="BX4" s="11"/>
    </row>
    <row r="5" spans="1:120" x14ac:dyDescent="0.2">
      <c r="A5" s="12"/>
      <c r="B5" s="11"/>
      <c r="C5" s="11"/>
      <c r="D5" s="11"/>
      <c r="E5" s="11"/>
      <c r="F5" s="11"/>
      <c r="G5" s="11"/>
      <c r="H5" s="11"/>
      <c r="I5" s="11"/>
      <c r="J5" s="11"/>
      <c r="K5" s="11"/>
      <c r="L5" s="11"/>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AX5" s="168"/>
      <c r="AY5" s="168"/>
      <c r="AZ5" s="168"/>
      <c r="BA5" s="168"/>
      <c r="BB5" s="168"/>
      <c r="BC5" s="168"/>
      <c r="BD5" s="168"/>
      <c r="BE5" s="168"/>
      <c r="BF5" s="168"/>
      <c r="BG5" s="168"/>
      <c r="BH5" s="168"/>
      <c r="BI5" s="168"/>
      <c r="BJ5" s="168"/>
      <c r="BK5" s="168"/>
      <c r="BL5" s="168"/>
      <c r="BM5" s="168"/>
      <c r="BN5" s="168"/>
      <c r="BO5" s="168"/>
      <c r="BP5" s="168"/>
      <c r="BQ5" s="168"/>
      <c r="BR5" s="168"/>
      <c r="BS5" s="168"/>
      <c r="BT5" s="168"/>
      <c r="BU5" s="168"/>
      <c r="BV5" s="168"/>
      <c r="BW5" s="168"/>
      <c r="BX5" s="37"/>
      <c r="BY5" s="11"/>
      <c r="BZ5" s="11"/>
    </row>
    <row r="6" spans="1:120" s="1" customFormat="1" ht="28.5" customHeight="1" x14ac:dyDescent="0.2">
      <c r="A6" s="159" t="s">
        <v>3</v>
      </c>
      <c r="B6" s="160"/>
      <c r="C6" s="161"/>
      <c r="D6" s="169" t="s">
        <v>80</v>
      </c>
      <c r="E6" s="170"/>
      <c r="F6" s="171"/>
      <c r="G6" s="174" t="s">
        <v>66</v>
      </c>
      <c r="H6" s="176" t="s">
        <v>4</v>
      </c>
      <c r="I6" s="151"/>
      <c r="J6" s="151" t="s">
        <v>5</v>
      </c>
      <c r="K6" s="151"/>
      <c r="L6" s="149" t="s">
        <v>109</v>
      </c>
      <c r="M6" s="3" t="str">
        <f>IF(OR(MONTH(M8)=4,MONTH(M8)=7,MONTH(M8)=3,MONTH(M8)=1),TEXT(YEAR(M8),"#"),"")</f>
        <v/>
      </c>
      <c r="N6" s="3"/>
      <c r="O6" s="3"/>
      <c r="P6" s="3" t="str">
        <f>IF(OR(MONTH(P8)=1,MONTH(P8)=7),TEXT(YEAR(P8),"#"),"")</f>
        <v/>
      </c>
      <c r="Q6" s="3"/>
      <c r="R6" s="3"/>
      <c r="S6" s="3" t="str">
        <f>IF(OR(MONTH(S8)=1,MONTH(S8)=7),TEXT(YEAR(S8),"#"),"")</f>
        <v/>
      </c>
      <c r="T6" s="3"/>
      <c r="U6" s="3"/>
      <c r="V6" s="86" t="str">
        <f>IF(OR(MONTH(V8)=1,MONTH(V8)=1),TEXT(YEAR(V8),"#"),"")</f>
        <v/>
      </c>
      <c r="W6" s="3"/>
      <c r="X6" s="3"/>
      <c r="Y6" s="133" t="str">
        <f>IF(OR(MONTH(Y8)=4,MONTH(Y8)=7,MONTH(Y8)=9,MONTH(Y8)=1),TEXT(YEAR(Y8),"#"),"")</f>
        <v/>
      </c>
      <c r="Z6" s="3"/>
      <c r="AA6" s="3"/>
      <c r="AB6" s="121" t="str">
        <f>IF(OR(MONTH(AB8)=1,MONTH(AB8)=7),TEXT(YEAR(AB8),"#"),"")</f>
        <v>2025</v>
      </c>
      <c r="AC6" s="3"/>
      <c r="AD6" s="3"/>
      <c r="AE6" s="3" t="str">
        <f>IF(AE8="","",IF(OR(MONTH(AE8)=1,MONTH(AE8)=7),TEXT(YEAR(AE8),"#"),""))</f>
        <v/>
      </c>
      <c r="AF6" s="3"/>
      <c r="AG6" s="3"/>
      <c r="AH6" s="3" t="str">
        <f>IF(AH8="","",IF(OR(MONTH(AH8)=1,MONTH(AH8)=7),TEXT(YEAR(AH8),"#"),""))</f>
        <v/>
      </c>
      <c r="AI6" s="3"/>
      <c r="AJ6" s="3"/>
      <c r="AK6" s="3" t="str">
        <f>IF(AK8="","",IF(OR(MONTH(AK8)=1,MONTH(AK8)=7),TEXT(YEAR(AK8),"#"),""))</f>
        <v/>
      </c>
      <c r="AL6" s="3"/>
      <c r="AM6" s="3"/>
      <c r="AN6" s="86" t="str">
        <f>IF(AN8="","",IF(OR(MONTH(AN8)=1,MONTH(AN8)=7),TEXT(YEAR(AN8),"#"),""))</f>
        <v/>
      </c>
      <c r="AO6" s="3"/>
      <c r="AP6" s="3"/>
      <c r="AQ6" s="133" t="str">
        <f>IF(AQ8="","",IF(OR(MONTH(AQ8)=1,MONTH(AQ8)=7),TEXT(YEAR(AQ8),"#"),""))</f>
        <v/>
      </c>
      <c r="AR6" s="14"/>
      <c r="AS6" s="15"/>
      <c r="AT6" s="121" t="str">
        <f>IF(AT8="","",IF(OR(MONTH(AT8)=1,MONTH(AT8)=7),TEXT(YEAR(AT8),"#"),""))</f>
        <v>2026</v>
      </c>
      <c r="AU6" s="14"/>
      <c r="AV6" s="14"/>
      <c r="AW6" s="3" t="str">
        <f>IF(AW8="","",IF(OR(MONTH(AW8)=1,MONTH(AW8)=7),TEXT(YEAR(AW8),"#"),""))</f>
        <v/>
      </c>
      <c r="AX6" s="14"/>
      <c r="AY6" s="14"/>
      <c r="AZ6" s="3" t="str">
        <f>IF(AZ8="","",IF(OR(MONTH(AZ8)=1,MONTH(AZ8)=7),TEXT(YEAR(AZ8),"#"),""))</f>
        <v/>
      </c>
      <c r="BA6" s="14"/>
      <c r="BB6" s="14"/>
      <c r="BC6" s="3" t="str">
        <f>IF(BC8="","",IF(OR(MONTH(BC8)=1,MONTH(BC8)=7),TEXT(YEAR(BC8),"#"),""))</f>
        <v/>
      </c>
      <c r="BD6" s="14"/>
      <c r="BE6" s="14"/>
      <c r="BF6" s="86" t="str">
        <f>IF(BF8="","",IF(OR(MONTH(BF8)=1),TEXT(YEAR(BF8),"#"),""))</f>
        <v/>
      </c>
      <c r="BG6" s="14"/>
      <c r="BH6" s="14"/>
      <c r="BI6" s="133" t="str">
        <f>IF(BI8="","",IF(OR(MONTH(BI8)=1,MONTH(BI8)=7),TEXT(YEAR(BI8),"#"),""))</f>
        <v/>
      </c>
      <c r="BJ6" s="14"/>
      <c r="BK6" s="15"/>
      <c r="BL6" s="3" t="str">
        <f>IF(BL8="","",IF(OR(MONTH(BL8)=1,MONTH(BL8)=7),TEXT(YEAR(BL8),"#"),""))</f>
        <v>2026</v>
      </c>
      <c r="BM6" s="14"/>
      <c r="BN6" s="14"/>
      <c r="BO6" s="3" t="str">
        <f>IF(BO8="","",IF(OR(MONTH(BO8)=1,MONTH(BO8)=7),TEXT(YEAR(BO8),"#"),""))</f>
        <v/>
      </c>
      <c r="BP6" s="14"/>
      <c r="BQ6" s="14"/>
      <c r="BR6" s="3" t="str">
        <f>IF(BR8="","",IF(OR(MONTH(BR8)=1,MONTH(BR8)=7),TEXT(YEAR(BR8),"#"),""))</f>
        <v/>
      </c>
      <c r="BS6" s="14"/>
      <c r="BT6" s="14"/>
      <c r="BU6" s="3" t="str">
        <f>IF(BU8="","",IF(OR(MONTH(BU8)=1,MONTH(BU8)=7),TEXT(YEAR(BU8),"#"),""))</f>
        <v/>
      </c>
      <c r="BV6" s="14"/>
      <c r="BW6" s="15"/>
      <c r="BX6" s="16"/>
      <c r="BY6" s="17"/>
      <c r="BZ6" s="149" t="s">
        <v>6</v>
      </c>
      <c r="CK6" s="18" t="s">
        <v>1</v>
      </c>
    </row>
    <row r="7" spans="1:120" s="1" customFormat="1" ht="35.9" customHeight="1" x14ac:dyDescent="0.2">
      <c r="A7" s="19" t="s">
        <v>7</v>
      </c>
      <c r="B7" s="42" t="s">
        <v>16</v>
      </c>
      <c r="C7" s="43" t="s">
        <v>17</v>
      </c>
      <c r="D7" s="172"/>
      <c r="E7" s="168"/>
      <c r="F7" s="173"/>
      <c r="G7" s="175"/>
      <c r="H7" s="35" t="s">
        <v>8</v>
      </c>
      <c r="I7" s="36" t="s">
        <v>9</v>
      </c>
      <c r="J7" s="36" t="s">
        <v>8</v>
      </c>
      <c r="K7" s="36" t="s">
        <v>9</v>
      </c>
      <c r="L7" s="150"/>
      <c r="M7" s="152">
        <f>MONTH(M8)</f>
        <v>2</v>
      </c>
      <c r="N7" s="152"/>
      <c r="O7" s="177"/>
      <c r="P7" s="153">
        <f>MONTH(P8)</f>
        <v>3</v>
      </c>
      <c r="Q7" s="152"/>
      <c r="R7" s="177"/>
      <c r="S7" s="153">
        <f>MONTH(S8)</f>
        <v>4</v>
      </c>
      <c r="T7" s="152"/>
      <c r="U7" s="177"/>
      <c r="V7" s="153">
        <f>MONTH(V8)</f>
        <v>5</v>
      </c>
      <c r="W7" s="152"/>
      <c r="X7" s="152"/>
      <c r="Y7" s="153">
        <f>MONTH(Y8)</f>
        <v>6</v>
      </c>
      <c r="Z7" s="152"/>
      <c r="AA7" s="152"/>
      <c r="AB7" s="178">
        <f>MONTH(AB8)</f>
        <v>7</v>
      </c>
      <c r="AC7" s="152"/>
      <c r="AD7" s="177"/>
      <c r="AE7" s="153">
        <f>IF(AE8="","",MONTH(AE8))</f>
        <v>8</v>
      </c>
      <c r="AF7" s="152"/>
      <c r="AG7" s="177"/>
      <c r="AH7" s="153">
        <f>IF(AH8="","",MONTH(AH8))</f>
        <v>9</v>
      </c>
      <c r="AI7" s="152"/>
      <c r="AJ7" s="177"/>
      <c r="AK7" s="153">
        <f>IF(AK8="","",MONTH(AK8))</f>
        <v>10</v>
      </c>
      <c r="AL7" s="152"/>
      <c r="AM7" s="177"/>
      <c r="AN7" s="152">
        <f>IF(AN8="","",MONTH(AN8))</f>
        <v>11</v>
      </c>
      <c r="AO7" s="152"/>
      <c r="AP7" s="152"/>
      <c r="AQ7" s="153">
        <f>IF(AQ8="","",MONTH(AQ8))</f>
        <v>12</v>
      </c>
      <c r="AR7" s="152"/>
      <c r="AS7" s="154"/>
      <c r="AT7" s="178">
        <f>IF(AT8="","",MONTH(AT8))</f>
        <v>1</v>
      </c>
      <c r="AU7" s="152"/>
      <c r="AV7" s="177"/>
      <c r="AW7" s="152">
        <f>IF(AW8="","",MONTH(AW8))</f>
        <v>2</v>
      </c>
      <c r="AX7" s="152"/>
      <c r="AY7" s="177"/>
      <c r="AZ7" s="153">
        <f>IF(AZ8="","",MONTH(AZ8))</f>
        <v>3</v>
      </c>
      <c r="BA7" s="152"/>
      <c r="BB7" s="177"/>
      <c r="BC7" s="153">
        <f>IF(BC8="","",MONTH(BC8))</f>
        <v>4</v>
      </c>
      <c r="BD7" s="152"/>
      <c r="BE7" s="177"/>
      <c r="BF7" s="153">
        <f>IF(BF8="","",MONTH(BF8))</f>
        <v>5</v>
      </c>
      <c r="BG7" s="152"/>
      <c r="BH7" s="152"/>
      <c r="BI7" s="153">
        <f>IF(BI8="","",MONTH(BI8))</f>
        <v>6</v>
      </c>
      <c r="BJ7" s="152"/>
      <c r="BK7" s="154"/>
      <c r="BL7" s="152">
        <f>IF(BL8="","",MONTH(BL8))</f>
        <v>7</v>
      </c>
      <c r="BM7" s="152"/>
      <c r="BN7" s="177"/>
      <c r="BO7" s="153">
        <f>IF(BO8="","",MONTH(BO8))</f>
        <v>8</v>
      </c>
      <c r="BP7" s="152"/>
      <c r="BQ7" s="177"/>
      <c r="BR7" s="153">
        <f>IF(BR8="","",MONTH(BR8))</f>
        <v>9</v>
      </c>
      <c r="BS7" s="152"/>
      <c r="BT7" s="177"/>
      <c r="BU7" s="153">
        <f>IF(BU8="","",MONTH(BU8))</f>
        <v>10</v>
      </c>
      <c r="BV7" s="152"/>
      <c r="BW7" s="177"/>
      <c r="BX7" s="13"/>
      <c r="BY7" s="21"/>
      <c r="BZ7" s="150"/>
      <c r="CE7" s="34"/>
      <c r="CI7" s="33"/>
    </row>
    <row r="8" spans="1:120" s="1" customFormat="1" x14ac:dyDescent="0.2">
      <c r="A8" s="99"/>
      <c r="B8" s="100"/>
      <c r="C8" s="101"/>
      <c r="D8" s="102"/>
      <c r="E8" s="103"/>
      <c r="F8" s="104"/>
      <c r="G8" s="105"/>
      <c r="H8" s="101"/>
      <c r="I8" s="106"/>
      <c r="J8" s="106"/>
      <c r="K8" s="101"/>
      <c r="L8" s="130"/>
      <c r="M8" s="108">
        <f>C4</f>
        <v>45689</v>
      </c>
      <c r="N8" s="108">
        <f>M8+10</f>
        <v>45699</v>
      </c>
      <c r="O8" s="108">
        <f>N8+10</f>
        <v>45709</v>
      </c>
      <c r="P8" s="108">
        <f>DATE(YEAR(M8),MONTH(M8)+1,1)</f>
        <v>45717</v>
      </c>
      <c r="Q8" s="108">
        <f>P8+10</f>
        <v>45727</v>
      </c>
      <c r="R8" s="108">
        <f>Q8+10</f>
        <v>45737</v>
      </c>
      <c r="S8" s="108">
        <f>DATE(YEAR(P8),MONTH(P8)+1,1)</f>
        <v>45748</v>
      </c>
      <c r="T8" s="108">
        <f>S8+10</f>
        <v>45758</v>
      </c>
      <c r="U8" s="108">
        <f>T8+10</f>
        <v>45768</v>
      </c>
      <c r="V8" s="108">
        <f>DATE(YEAR(S8),MONTH(S8)+1,1)</f>
        <v>45778</v>
      </c>
      <c r="W8" s="108">
        <f>V8+10</f>
        <v>45788</v>
      </c>
      <c r="X8" s="109">
        <f>W8+10</f>
        <v>45798</v>
      </c>
      <c r="Y8" s="108">
        <f>DATE(YEAR(V8),MONTH(V8)+1,1)</f>
        <v>45809</v>
      </c>
      <c r="Z8" s="108">
        <f>Y8+10</f>
        <v>45819</v>
      </c>
      <c r="AA8" s="108">
        <f>Z8+10</f>
        <v>45829</v>
      </c>
      <c r="AB8" s="107">
        <f>DATE(YEAR(Y8),MONTH(Y8)+1,1)</f>
        <v>45839</v>
      </c>
      <c r="AC8" s="108">
        <f>AB8+10</f>
        <v>45849</v>
      </c>
      <c r="AD8" s="108">
        <f>AC8+10</f>
        <v>45859</v>
      </c>
      <c r="AE8" s="108">
        <f>IF(DATE(YEAR(AB8),MONTH(AB8)+1,1)&lt;=$G$4,DATE(YEAR(AB8),MONTH(AB8)+1,1),"")</f>
        <v>45870</v>
      </c>
      <c r="AF8" s="108">
        <f>IF(AE8="","",AE8+10)</f>
        <v>45880</v>
      </c>
      <c r="AG8" s="108">
        <f>IF(AF8="","",AF8+10)</f>
        <v>45890</v>
      </c>
      <c r="AH8" s="108">
        <f>IF(AE8="","",IF(DATE(YEAR(AE8),MONTH(AE8)+1,1)&lt;=$G$4,DATE(YEAR(AE8),MONTH(AE8)+1,1),""))</f>
        <v>45901</v>
      </c>
      <c r="AI8" s="108">
        <f>IF(AH8="","",AH8+10)</f>
        <v>45911</v>
      </c>
      <c r="AJ8" s="108">
        <f>IF(AI8="","",AI8+10)</f>
        <v>45921</v>
      </c>
      <c r="AK8" s="108">
        <f>IF(AH8="","",IF(DATE(YEAR(AH8),MONTH(AH8)+1,1)&lt;=$G$4,DATE(YEAR(AH8),MONTH(AH8)+1,1),""))</f>
        <v>45931</v>
      </c>
      <c r="AL8" s="108">
        <f>IF(AK8="","",AK8+10)</f>
        <v>45941</v>
      </c>
      <c r="AM8" s="108">
        <f>IF(AL8="","",AL8+10)</f>
        <v>45951</v>
      </c>
      <c r="AN8" s="108">
        <f>IF(AK8="","",IF(DATE(YEAR(AK8),MONTH(AK8)+1,1)&lt;=$G$4,DATE(YEAR(AK8),MONTH(AK8)+1,1),""))</f>
        <v>45962</v>
      </c>
      <c r="AO8" s="108">
        <f>IF(AN8="","",AN8+10)</f>
        <v>45972</v>
      </c>
      <c r="AP8" s="108">
        <f>IF(AO8="","",AO8+10)</f>
        <v>45982</v>
      </c>
      <c r="AQ8" s="134">
        <f>IF(AN8="","",IF(DATE(YEAR(AN8),MONTH(AN8)+1,1)&lt;=$G$4,DATE(YEAR(AN8),MONTH(AN8)+1,1),""))</f>
        <v>45992</v>
      </c>
      <c r="AR8" s="108">
        <f>IF(AQ8="","",AQ8+10)</f>
        <v>46002</v>
      </c>
      <c r="AS8" s="109">
        <f>IF(AR8="","",AR8+10)</f>
        <v>46012</v>
      </c>
      <c r="AT8" s="107">
        <f>IF(AQ8="","",IF(DATE(YEAR(AQ8),MONTH(AQ8)+1,1)&lt;=$G$4,DATE(YEAR(AQ8),MONTH(AQ8)+1,1),""))</f>
        <v>46023</v>
      </c>
      <c r="AU8" s="108">
        <f>IF(AT8="","",AT8+10)</f>
        <v>46033</v>
      </c>
      <c r="AV8" s="108">
        <f>IF(AU8="","",AU8+10)</f>
        <v>46043</v>
      </c>
      <c r="AW8" s="108">
        <f>IF(AT8="","",IF(DATE(YEAR(AT8),MONTH(AT8)+1,1)&lt;=$G$4,DATE(YEAR(AT8),MONTH(AT8)+1,1),""))</f>
        <v>46054</v>
      </c>
      <c r="AX8" s="108">
        <f>IF(AW8="","",AW8+10)</f>
        <v>46064</v>
      </c>
      <c r="AY8" s="108">
        <f>IF(AX8="","",AX8+10)</f>
        <v>46074</v>
      </c>
      <c r="AZ8" s="108">
        <f>IF(AW8="","",IF(DATE(YEAR(AW8),MONTH(AW8)+1,1)&lt;=$G$4,DATE(YEAR(AW8),MONTH(AW8)+1,1),""))</f>
        <v>46082</v>
      </c>
      <c r="BA8" s="108">
        <f>IF(AZ8="","",AZ8+10)</f>
        <v>46092</v>
      </c>
      <c r="BB8" s="108">
        <f>IF(BA8="","",BA8+10)</f>
        <v>46102</v>
      </c>
      <c r="BC8" s="108">
        <f>IF(AZ8="","",IF(DATE(YEAR(AZ8),MONTH(AZ8)+1,1)&lt;=$G$4,DATE(YEAR(AZ8),MONTH(AZ8)+1,1),""))</f>
        <v>46113</v>
      </c>
      <c r="BD8" s="108">
        <f>IF(BC8="","",BC8+10)</f>
        <v>46123</v>
      </c>
      <c r="BE8" s="108">
        <f>IF(BD8="","",BD8+10)</f>
        <v>46133</v>
      </c>
      <c r="BF8" s="108">
        <f>IF(BC8="","",IF(DATE(YEAR(BC8),MONTH(BC8)+1,1)&lt;=$G$4,DATE(YEAR(BC8),MONTH(BC8)+1,1),""))</f>
        <v>46143</v>
      </c>
      <c r="BG8" s="108">
        <f>IF(BF8="","",BF8+10)</f>
        <v>46153</v>
      </c>
      <c r="BH8" s="108">
        <f>IF(BG8="","",BG8+10)</f>
        <v>46163</v>
      </c>
      <c r="BI8" s="134">
        <f>IF(BF8="","",IF(DATE(YEAR(BF8),MONTH(BF8)+1,1)&lt;=$G$4,DATE(YEAR(BF8),MONTH(BF8)+1,1),""))</f>
        <v>46174</v>
      </c>
      <c r="BJ8" s="108">
        <f>IF(BI8="","",BI8+10)</f>
        <v>46184</v>
      </c>
      <c r="BK8" s="109">
        <f>IF(BJ8="","",BJ8+10)</f>
        <v>46194</v>
      </c>
      <c r="BL8" s="108">
        <f>IF(BI8="","",IF(DATE(YEAR(BI8),MONTH(BI8)+1,1)&lt;=$G$4,DATE(YEAR(BI8),MONTH(BI8)+1,1),""))</f>
        <v>46204</v>
      </c>
      <c r="BM8" s="108">
        <f>IF(BL8="","",BL8+10)</f>
        <v>46214</v>
      </c>
      <c r="BN8" s="108">
        <f>IF(BM8="","",BM8+10)</f>
        <v>46224</v>
      </c>
      <c r="BO8" s="108">
        <f>IF(BL8="","",IF(DATE(YEAR(BL8),MONTH(BL8)+1,1)&lt;=$G$4,DATE(YEAR(BL8),MONTH(BL8)+1,1),""))</f>
        <v>46235</v>
      </c>
      <c r="BP8" s="108">
        <f>IF(BO8="","",BO8+10)</f>
        <v>46245</v>
      </c>
      <c r="BQ8" s="108">
        <f>IF(BP8="","",BP8+10)</f>
        <v>46255</v>
      </c>
      <c r="BR8" s="108">
        <f>IF(BO8="","",IF(DATE(YEAR(BO8),MONTH(BO8)+1,1)&lt;=$G$4,DATE(YEAR(BO8),MONTH(BO8)+1,1),""))</f>
        <v>46266</v>
      </c>
      <c r="BS8" s="108">
        <f>IF(BR8="","",BR8+10)</f>
        <v>46276</v>
      </c>
      <c r="BT8" s="108">
        <f>IF(BS8="","",BS8+10)</f>
        <v>46286</v>
      </c>
      <c r="BU8" s="108">
        <f>IF(BR8="","",IF(DATE(YEAR(BR8),MONTH(BR8)+1,1)&lt;=$G$4,DATE(YEAR(BR8),MONTH(BR8)+1,1),""))</f>
        <v>46296</v>
      </c>
      <c r="BV8" s="108">
        <f>IF(BU8="","",BU8+10)</f>
        <v>46306</v>
      </c>
      <c r="BW8" s="109">
        <f>IF(BV8="","",BV8+10)</f>
        <v>46316</v>
      </c>
      <c r="BX8" s="110" t="str">
        <f>IF(BU8="","",IF(DATE(YEAR(BU8),MONTH(BU8)+1,1)&lt;=$G$4,DATE(YEAR(BU8),MONTH(BU8)+1,1),""))</f>
        <v/>
      </c>
      <c r="BY8" s="111" t="str">
        <f>IF(BX8="","",BX8+10)</f>
        <v/>
      </c>
      <c r="BZ8" s="112"/>
      <c r="CE8" s="34"/>
      <c r="CI8" s="33"/>
      <c r="DM8" s="23" t="str">
        <f>IF(DL8="","",DL8+10)</f>
        <v/>
      </c>
      <c r="DN8" s="23" t="str">
        <f>IF(DK8="","",IF(DATE(YEAR(DK8),MONTH(DK8)+1,1)&lt;=$I$6,DATE(YEAR(DK8),MONTH(DK8)+1,1),""))</f>
        <v/>
      </c>
      <c r="DO8" s="23" t="str">
        <f>IF(DN8="","",DN8+10)</f>
        <v/>
      </c>
      <c r="DP8" s="23" t="str">
        <f>IF(DO8="","",DO8+10)</f>
        <v/>
      </c>
    </row>
    <row r="9" spans="1:120" s="1" customFormat="1" ht="22.4" customHeight="1" x14ac:dyDescent="0.2">
      <c r="A9" s="179">
        <v>1</v>
      </c>
      <c r="B9" s="181" t="s">
        <v>18</v>
      </c>
      <c r="C9" s="193" t="s">
        <v>46</v>
      </c>
      <c r="D9" s="183" t="s">
        <v>59</v>
      </c>
      <c r="E9" s="185"/>
      <c r="F9" s="187"/>
      <c r="G9" s="189" t="s">
        <v>29</v>
      </c>
      <c r="H9" s="191">
        <v>45689</v>
      </c>
      <c r="I9" s="147">
        <v>45869</v>
      </c>
      <c r="J9" s="147">
        <v>45708</v>
      </c>
      <c r="K9" s="147">
        <v>45889</v>
      </c>
      <c r="L9" s="147"/>
      <c r="M9" s="24" t="str">
        <f>IF(AND($I9&gt;=M$8,$H9&lt;N$8),"━","")</f>
        <v>━</v>
      </c>
      <c r="N9" s="24" t="str">
        <f t="shared" ref="N9:BO9" si="0">IF(AND($I9&gt;=N$8,$H9&lt;O$8),"━","")</f>
        <v>━</v>
      </c>
      <c r="O9" s="24" t="str">
        <f t="shared" si="0"/>
        <v>━</v>
      </c>
      <c r="P9" s="24" t="str">
        <f t="shared" si="0"/>
        <v>━</v>
      </c>
      <c r="Q9" s="24" t="str">
        <f t="shared" si="0"/>
        <v>━</v>
      </c>
      <c r="R9" s="24" t="str">
        <f t="shared" si="0"/>
        <v>━</v>
      </c>
      <c r="S9" s="24" t="str">
        <f t="shared" si="0"/>
        <v>━</v>
      </c>
      <c r="T9" s="24" t="str">
        <f t="shared" si="0"/>
        <v>━</v>
      </c>
      <c r="U9" s="24" t="str">
        <f t="shared" si="0"/>
        <v>━</v>
      </c>
      <c r="V9" s="24" t="str">
        <f t="shared" si="0"/>
        <v>━</v>
      </c>
      <c r="W9" s="24" t="str">
        <f t="shared" si="0"/>
        <v>━</v>
      </c>
      <c r="X9" s="24" t="str">
        <f t="shared" si="0"/>
        <v>━</v>
      </c>
      <c r="Y9" s="131" t="str">
        <f t="shared" si="0"/>
        <v>━</v>
      </c>
      <c r="Z9" s="24" t="str">
        <f t="shared" si="0"/>
        <v>━</v>
      </c>
      <c r="AA9" s="24" t="str">
        <f t="shared" si="0"/>
        <v>━</v>
      </c>
      <c r="AB9" s="31" t="str">
        <f t="shared" si="0"/>
        <v>━</v>
      </c>
      <c r="AC9" s="24" t="str">
        <f t="shared" si="0"/>
        <v>━</v>
      </c>
      <c r="AD9" s="24" t="str">
        <f t="shared" si="0"/>
        <v>━</v>
      </c>
      <c r="AE9" s="24" t="str">
        <f t="shared" si="0"/>
        <v/>
      </c>
      <c r="AF9" s="24" t="str">
        <f t="shared" si="0"/>
        <v/>
      </c>
      <c r="AG9" s="24" t="str">
        <f t="shared" si="0"/>
        <v/>
      </c>
      <c r="AH9" s="24" t="str">
        <f t="shared" si="0"/>
        <v/>
      </c>
      <c r="AI9" s="24" t="str">
        <f t="shared" si="0"/>
        <v/>
      </c>
      <c r="AJ9" s="24" t="str">
        <f t="shared" si="0"/>
        <v/>
      </c>
      <c r="AK9" s="24" t="str">
        <f t="shared" si="0"/>
        <v/>
      </c>
      <c r="AL9" s="24" t="str">
        <f t="shared" si="0"/>
        <v/>
      </c>
      <c r="AM9" s="24" t="str">
        <f t="shared" si="0"/>
        <v/>
      </c>
      <c r="AN9" s="24" t="str">
        <f t="shared" si="0"/>
        <v/>
      </c>
      <c r="AO9" s="24" t="str">
        <f t="shared" si="0"/>
        <v/>
      </c>
      <c r="AP9" s="24" t="str">
        <f t="shared" si="0"/>
        <v/>
      </c>
      <c r="AQ9" s="131" t="str">
        <f t="shared" si="0"/>
        <v/>
      </c>
      <c r="AR9" s="24" t="str">
        <f t="shared" si="0"/>
        <v/>
      </c>
      <c r="AS9" s="116" t="str">
        <f t="shared" si="0"/>
        <v/>
      </c>
      <c r="AT9" s="31" t="str">
        <f t="shared" si="0"/>
        <v/>
      </c>
      <c r="AU9" s="24" t="str">
        <f t="shared" si="0"/>
        <v/>
      </c>
      <c r="AV9" s="24" t="str">
        <f t="shared" si="0"/>
        <v/>
      </c>
      <c r="AW9" s="24" t="str">
        <f t="shared" si="0"/>
        <v/>
      </c>
      <c r="AX9" s="24" t="str">
        <f t="shared" si="0"/>
        <v/>
      </c>
      <c r="AY9" s="24" t="str">
        <f t="shared" si="0"/>
        <v/>
      </c>
      <c r="AZ9" s="24" t="str">
        <f t="shared" si="0"/>
        <v/>
      </c>
      <c r="BA9" s="24" t="str">
        <f t="shared" si="0"/>
        <v/>
      </c>
      <c r="BB9" s="24" t="str">
        <f t="shared" si="0"/>
        <v/>
      </c>
      <c r="BC9" s="24" t="str">
        <f t="shared" si="0"/>
        <v/>
      </c>
      <c r="BD9" s="24" t="str">
        <f t="shared" si="0"/>
        <v/>
      </c>
      <c r="BE9" s="24" t="str">
        <f t="shared" si="0"/>
        <v/>
      </c>
      <c r="BF9" s="24" t="str">
        <f t="shared" si="0"/>
        <v/>
      </c>
      <c r="BG9" s="24" t="str">
        <f t="shared" si="0"/>
        <v/>
      </c>
      <c r="BH9" s="24" t="str">
        <f t="shared" si="0"/>
        <v/>
      </c>
      <c r="BI9" s="131" t="str">
        <f t="shared" si="0"/>
        <v/>
      </c>
      <c r="BJ9" s="24" t="str">
        <f t="shared" si="0"/>
        <v/>
      </c>
      <c r="BK9" s="116" t="str">
        <f t="shared" si="0"/>
        <v/>
      </c>
      <c r="BL9" s="24" t="str">
        <f t="shared" si="0"/>
        <v/>
      </c>
      <c r="BM9" s="24" t="str">
        <f t="shared" si="0"/>
        <v/>
      </c>
      <c r="BN9" s="24" t="str">
        <f t="shared" si="0"/>
        <v/>
      </c>
      <c r="BO9" s="24" t="str">
        <f t="shared" si="0"/>
        <v/>
      </c>
      <c r="BP9" s="24" t="str">
        <f t="shared" ref="BP9:BW9" si="1">IF(AND($I9&gt;=BP$8,$H9&lt;BQ$8),"━","")</f>
        <v/>
      </c>
      <c r="BQ9" s="24" t="str">
        <f t="shared" si="1"/>
        <v/>
      </c>
      <c r="BR9" s="24" t="str">
        <f t="shared" si="1"/>
        <v/>
      </c>
      <c r="BS9" s="24" t="str">
        <f t="shared" si="1"/>
        <v/>
      </c>
      <c r="BT9" s="24" t="str">
        <f t="shared" si="1"/>
        <v/>
      </c>
      <c r="BU9" s="24" t="str">
        <f t="shared" si="1"/>
        <v/>
      </c>
      <c r="BV9" s="24" t="str">
        <f t="shared" si="1"/>
        <v/>
      </c>
      <c r="BW9" s="24" t="str">
        <f t="shared" si="1"/>
        <v/>
      </c>
      <c r="BX9" s="25" t="s">
        <v>10</v>
      </c>
      <c r="BY9" s="2"/>
      <c r="BZ9" s="26">
        <f>IF(OR(H9="",I9=""),"",I9-H9+1)</f>
        <v>181</v>
      </c>
      <c r="CE9" s="34"/>
      <c r="CI9" s="33"/>
    </row>
    <row r="10" spans="1:120" s="1" customFormat="1" ht="22.4" customHeight="1" x14ac:dyDescent="0.2">
      <c r="A10" s="180"/>
      <c r="B10" s="182"/>
      <c r="C10" s="194"/>
      <c r="D10" s="184"/>
      <c r="E10" s="186"/>
      <c r="F10" s="188"/>
      <c r="G10" s="190"/>
      <c r="H10" s="192"/>
      <c r="I10" s="148"/>
      <c r="J10" s="148"/>
      <c r="K10" s="148"/>
      <c r="L10" s="148"/>
      <c r="M10" s="27" t="str">
        <f>IF(AND($K9&gt;=M$8,$J9&lt;N$8),"━","")</f>
        <v/>
      </c>
      <c r="N10" s="27" t="str">
        <f t="shared" ref="N10:BO10" si="2">IF(AND($K9&gt;=N$8,$J9&lt;O$8),"━","")</f>
        <v>━</v>
      </c>
      <c r="O10" s="27" t="str">
        <f t="shared" si="2"/>
        <v>━</v>
      </c>
      <c r="P10" s="27" t="str">
        <f t="shared" si="2"/>
        <v>━</v>
      </c>
      <c r="Q10" s="27" t="str">
        <f t="shared" si="2"/>
        <v>━</v>
      </c>
      <c r="R10" s="27" t="str">
        <f t="shared" si="2"/>
        <v>━</v>
      </c>
      <c r="S10" s="27" t="str">
        <f t="shared" si="2"/>
        <v>━</v>
      </c>
      <c r="T10" s="27" t="str">
        <f t="shared" si="2"/>
        <v>━</v>
      </c>
      <c r="U10" s="27" t="str">
        <f t="shared" si="2"/>
        <v>━</v>
      </c>
      <c r="V10" s="27" t="str">
        <f t="shared" si="2"/>
        <v>━</v>
      </c>
      <c r="W10" s="27" t="str">
        <f t="shared" si="2"/>
        <v>━</v>
      </c>
      <c r="X10" s="27" t="str">
        <f t="shared" si="2"/>
        <v>━</v>
      </c>
      <c r="Y10" s="132" t="str">
        <f t="shared" si="2"/>
        <v>━</v>
      </c>
      <c r="Z10" s="27" t="str">
        <f t="shared" si="2"/>
        <v>━</v>
      </c>
      <c r="AA10" s="27" t="str">
        <f t="shared" si="2"/>
        <v>━</v>
      </c>
      <c r="AB10" s="32" t="str">
        <f t="shared" si="2"/>
        <v>━</v>
      </c>
      <c r="AC10" s="27" t="str">
        <f t="shared" si="2"/>
        <v>━</v>
      </c>
      <c r="AD10" s="27" t="str">
        <f t="shared" si="2"/>
        <v>━</v>
      </c>
      <c r="AE10" s="27" t="str">
        <f t="shared" si="2"/>
        <v>━</v>
      </c>
      <c r="AF10" s="27" t="str">
        <f t="shared" si="2"/>
        <v>━</v>
      </c>
      <c r="AG10" s="27" t="str">
        <f t="shared" si="2"/>
        <v/>
      </c>
      <c r="AH10" s="27" t="str">
        <f t="shared" si="2"/>
        <v/>
      </c>
      <c r="AI10" s="27" t="str">
        <f t="shared" si="2"/>
        <v/>
      </c>
      <c r="AJ10" s="27" t="str">
        <f t="shared" si="2"/>
        <v/>
      </c>
      <c r="AK10" s="27" t="str">
        <f t="shared" si="2"/>
        <v/>
      </c>
      <c r="AL10" s="27" t="str">
        <f t="shared" si="2"/>
        <v/>
      </c>
      <c r="AM10" s="27" t="str">
        <f t="shared" si="2"/>
        <v/>
      </c>
      <c r="AN10" s="27" t="str">
        <f t="shared" si="2"/>
        <v/>
      </c>
      <c r="AO10" s="27" t="str">
        <f t="shared" si="2"/>
        <v/>
      </c>
      <c r="AP10" s="27" t="str">
        <f t="shared" si="2"/>
        <v/>
      </c>
      <c r="AQ10" s="132" t="str">
        <f t="shared" si="2"/>
        <v/>
      </c>
      <c r="AR10" s="27" t="str">
        <f t="shared" si="2"/>
        <v/>
      </c>
      <c r="AS10" s="117" t="str">
        <f t="shared" si="2"/>
        <v/>
      </c>
      <c r="AT10" s="32" t="str">
        <f t="shared" si="2"/>
        <v/>
      </c>
      <c r="AU10" s="27" t="str">
        <f t="shared" si="2"/>
        <v/>
      </c>
      <c r="AV10" s="27" t="str">
        <f t="shared" si="2"/>
        <v/>
      </c>
      <c r="AW10" s="27" t="str">
        <f t="shared" si="2"/>
        <v/>
      </c>
      <c r="AX10" s="27" t="str">
        <f t="shared" si="2"/>
        <v/>
      </c>
      <c r="AY10" s="27" t="str">
        <f t="shared" si="2"/>
        <v/>
      </c>
      <c r="AZ10" s="27" t="str">
        <f t="shared" si="2"/>
        <v/>
      </c>
      <c r="BA10" s="27" t="str">
        <f t="shared" si="2"/>
        <v/>
      </c>
      <c r="BB10" s="27" t="str">
        <f t="shared" si="2"/>
        <v/>
      </c>
      <c r="BC10" s="27" t="str">
        <f t="shared" si="2"/>
        <v/>
      </c>
      <c r="BD10" s="27" t="str">
        <f t="shared" si="2"/>
        <v/>
      </c>
      <c r="BE10" s="27" t="str">
        <f t="shared" si="2"/>
        <v/>
      </c>
      <c r="BF10" s="27" t="str">
        <f t="shared" si="2"/>
        <v/>
      </c>
      <c r="BG10" s="27" t="str">
        <f t="shared" si="2"/>
        <v/>
      </c>
      <c r="BH10" s="27" t="str">
        <f t="shared" si="2"/>
        <v/>
      </c>
      <c r="BI10" s="132" t="str">
        <f t="shared" si="2"/>
        <v/>
      </c>
      <c r="BJ10" s="27" t="str">
        <f t="shared" si="2"/>
        <v/>
      </c>
      <c r="BK10" s="117" t="str">
        <f t="shared" si="2"/>
        <v/>
      </c>
      <c r="BL10" s="27" t="str">
        <f t="shared" si="2"/>
        <v/>
      </c>
      <c r="BM10" s="27" t="str">
        <f t="shared" si="2"/>
        <v/>
      </c>
      <c r="BN10" s="27" t="str">
        <f t="shared" si="2"/>
        <v/>
      </c>
      <c r="BO10" s="27" t="str">
        <f t="shared" si="2"/>
        <v/>
      </c>
      <c r="BP10" s="27" t="str">
        <f t="shared" ref="BP10:BW10" si="3">IF(AND($K9&gt;=BP$8,$J9&lt;BQ$8),"━","")</f>
        <v/>
      </c>
      <c r="BQ10" s="27" t="str">
        <f t="shared" si="3"/>
        <v/>
      </c>
      <c r="BR10" s="27" t="str">
        <f t="shared" si="3"/>
        <v/>
      </c>
      <c r="BS10" s="27" t="str">
        <f t="shared" si="3"/>
        <v/>
      </c>
      <c r="BT10" s="27" t="str">
        <f t="shared" si="3"/>
        <v/>
      </c>
      <c r="BU10" s="27" t="str">
        <f t="shared" si="3"/>
        <v/>
      </c>
      <c r="BV10" s="27" t="str">
        <f t="shared" si="3"/>
        <v/>
      </c>
      <c r="BW10" s="27" t="str">
        <f t="shared" si="3"/>
        <v/>
      </c>
      <c r="BX10" s="25" t="s">
        <v>10</v>
      </c>
      <c r="BY10" s="2"/>
      <c r="BZ10" s="28">
        <f>IF(OR(J9="",K9=""),"",K9-J9+1)</f>
        <v>182</v>
      </c>
    </row>
    <row r="11" spans="1:120" s="1" customFormat="1" ht="22.4" customHeight="1" x14ac:dyDescent="0.2">
      <c r="A11" s="179">
        <v>2</v>
      </c>
      <c r="B11" s="181" t="s">
        <v>21</v>
      </c>
      <c r="C11" s="193" t="s">
        <v>46</v>
      </c>
      <c r="D11" s="183" t="s">
        <v>55</v>
      </c>
      <c r="E11" s="185"/>
      <c r="F11" s="187"/>
      <c r="G11" s="189" t="s">
        <v>29</v>
      </c>
      <c r="H11" s="191">
        <v>45870</v>
      </c>
      <c r="I11" s="147">
        <v>45930</v>
      </c>
      <c r="J11" s="147">
        <v>45889</v>
      </c>
      <c r="K11" s="147">
        <v>45920</v>
      </c>
      <c r="L11" s="147"/>
      <c r="M11" s="24" t="str">
        <f t="shared" ref="M11:AR11" si="4">IF(AND($I11&gt;=M$8,$H11&lt;N$8),"━","")</f>
        <v/>
      </c>
      <c r="N11" s="24" t="str">
        <f t="shared" si="4"/>
        <v/>
      </c>
      <c r="O11" s="24" t="str">
        <f t="shared" si="4"/>
        <v/>
      </c>
      <c r="P11" s="24" t="str">
        <f t="shared" si="4"/>
        <v/>
      </c>
      <c r="Q11" s="24" t="str">
        <f t="shared" si="4"/>
        <v/>
      </c>
      <c r="R11" s="24" t="str">
        <f t="shared" si="4"/>
        <v/>
      </c>
      <c r="S11" s="24" t="str">
        <f t="shared" si="4"/>
        <v/>
      </c>
      <c r="T11" s="24" t="str">
        <f t="shared" si="4"/>
        <v/>
      </c>
      <c r="U11" s="24" t="str">
        <f t="shared" si="4"/>
        <v/>
      </c>
      <c r="V11" s="24" t="str">
        <f t="shared" si="4"/>
        <v/>
      </c>
      <c r="W11" s="24" t="str">
        <f t="shared" si="4"/>
        <v/>
      </c>
      <c r="X11" s="24" t="str">
        <f t="shared" si="4"/>
        <v/>
      </c>
      <c r="Y11" s="131" t="str">
        <f t="shared" si="4"/>
        <v/>
      </c>
      <c r="Z11" s="24" t="str">
        <f t="shared" si="4"/>
        <v/>
      </c>
      <c r="AA11" s="24" t="str">
        <f t="shared" si="4"/>
        <v/>
      </c>
      <c r="AB11" s="31" t="str">
        <f t="shared" si="4"/>
        <v/>
      </c>
      <c r="AC11" s="24" t="str">
        <f t="shared" si="4"/>
        <v/>
      </c>
      <c r="AD11" s="24" t="str">
        <f t="shared" si="4"/>
        <v/>
      </c>
      <c r="AE11" s="24" t="str">
        <f t="shared" si="4"/>
        <v>━</v>
      </c>
      <c r="AF11" s="24" t="str">
        <f t="shared" si="4"/>
        <v>━</v>
      </c>
      <c r="AG11" s="24" t="str">
        <f t="shared" si="4"/>
        <v>━</v>
      </c>
      <c r="AH11" s="24" t="str">
        <f t="shared" si="4"/>
        <v>━</v>
      </c>
      <c r="AI11" s="24" t="str">
        <f t="shared" si="4"/>
        <v>━</v>
      </c>
      <c r="AJ11" s="24" t="str">
        <f t="shared" si="4"/>
        <v>━</v>
      </c>
      <c r="AK11" s="24" t="str">
        <f t="shared" si="4"/>
        <v/>
      </c>
      <c r="AL11" s="24" t="str">
        <f t="shared" si="4"/>
        <v/>
      </c>
      <c r="AM11" s="24" t="str">
        <f t="shared" si="4"/>
        <v/>
      </c>
      <c r="AN11" s="24" t="str">
        <f t="shared" si="4"/>
        <v/>
      </c>
      <c r="AO11" s="24" t="str">
        <f t="shared" si="4"/>
        <v/>
      </c>
      <c r="AP11" s="24" t="str">
        <f t="shared" si="4"/>
        <v/>
      </c>
      <c r="AQ11" s="131" t="str">
        <f t="shared" si="4"/>
        <v/>
      </c>
      <c r="AR11" s="24" t="str">
        <f t="shared" si="4"/>
        <v/>
      </c>
      <c r="AS11" s="116" t="str">
        <f t="shared" ref="AS11:BW11" si="5">IF(AND($I11&gt;=AS$8,$H11&lt;AT$8),"━","")</f>
        <v/>
      </c>
      <c r="AT11" s="31" t="str">
        <f t="shared" si="5"/>
        <v/>
      </c>
      <c r="AU11" s="24" t="str">
        <f t="shared" si="5"/>
        <v/>
      </c>
      <c r="AV11" s="24" t="str">
        <f t="shared" si="5"/>
        <v/>
      </c>
      <c r="AW11" s="24" t="str">
        <f t="shared" si="5"/>
        <v/>
      </c>
      <c r="AX11" s="24" t="str">
        <f t="shared" si="5"/>
        <v/>
      </c>
      <c r="AY11" s="24" t="str">
        <f t="shared" si="5"/>
        <v/>
      </c>
      <c r="AZ11" s="24" t="str">
        <f t="shared" si="5"/>
        <v/>
      </c>
      <c r="BA11" s="24" t="str">
        <f t="shared" si="5"/>
        <v/>
      </c>
      <c r="BB11" s="24" t="str">
        <f t="shared" si="5"/>
        <v/>
      </c>
      <c r="BC11" s="24" t="str">
        <f t="shared" si="5"/>
        <v/>
      </c>
      <c r="BD11" s="24" t="str">
        <f t="shared" si="5"/>
        <v/>
      </c>
      <c r="BE11" s="24" t="str">
        <f t="shared" si="5"/>
        <v/>
      </c>
      <c r="BF11" s="24" t="str">
        <f t="shared" si="5"/>
        <v/>
      </c>
      <c r="BG11" s="24" t="str">
        <f t="shared" si="5"/>
        <v/>
      </c>
      <c r="BH11" s="24" t="str">
        <f t="shared" si="5"/>
        <v/>
      </c>
      <c r="BI11" s="131" t="str">
        <f t="shared" si="5"/>
        <v/>
      </c>
      <c r="BJ11" s="24" t="str">
        <f t="shared" si="5"/>
        <v/>
      </c>
      <c r="BK11" s="116" t="str">
        <f t="shared" si="5"/>
        <v/>
      </c>
      <c r="BL11" s="24" t="str">
        <f t="shared" si="5"/>
        <v/>
      </c>
      <c r="BM11" s="24" t="str">
        <f t="shared" si="5"/>
        <v/>
      </c>
      <c r="BN11" s="24" t="str">
        <f t="shared" si="5"/>
        <v/>
      </c>
      <c r="BO11" s="24" t="str">
        <f t="shared" si="5"/>
        <v/>
      </c>
      <c r="BP11" s="24" t="str">
        <f t="shared" si="5"/>
        <v/>
      </c>
      <c r="BQ11" s="24" t="str">
        <f t="shared" si="5"/>
        <v/>
      </c>
      <c r="BR11" s="24" t="str">
        <f t="shared" si="5"/>
        <v/>
      </c>
      <c r="BS11" s="24" t="str">
        <f t="shared" si="5"/>
        <v/>
      </c>
      <c r="BT11" s="24" t="str">
        <f t="shared" si="5"/>
        <v/>
      </c>
      <c r="BU11" s="24" t="str">
        <f t="shared" si="5"/>
        <v/>
      </c>
      <c r="BV11" s="24" t="str">
        <f t="shared" si="5"/>
        <v/>
      </c>
      <c r="BW11" s="24" t="str">
        <f t="shared" si="5"/>
        <v/>
      </c>
      <c r="BX11" s="25" t="s">
        <v>10</v>
      </c>
      <c r="BY11" s="2"/>
      <c r="BZ11" s="26">
        <f>IF(OR(H11="",I11=""),"",I11-H11+1)</f>
        <v>61</v>
      </c>
    </row>
    <row r="12" spans="1:120" s="1" customFormat="1" ht="22.4" customHeight="1" x14ac:dyDescent="0.2">
      <c r="A12" s="180"/>
      <c r="B12" s="182"/>
      <c r="C12" s="194"/>
      <c r="D12" s="184"/>
      <c r="E12" s="186"/>
      <c r="F12" s="188"/>
      <c r="G12" s="190"/>
      <c r="H12" s="192"/>
      <c r="I12" s="148"/>
      <c r="J12" s="148"/>
      <c r="K12" s="148"/>
      <c r="L12" s="148"/>
      <c r="M12" s="27" t="str">
        <f t="shared" ref="M12:AR12" si="6">IF(AND($K11&gt;=M$8,$J11&lt;N$8),"━","")</f>
        <v/>
      </c>
      <c r="N12" s="27" t="str">
        <f t="shared" si="6"/>
        <v/>
      </c>
      <c r="O12" s="27" t="str">
        <f t="shared" si="6"/>
        <v/>
      </c>
      <c r="P12" s="27" t="str">
        <f t="shared" si="6"/>
        <v/>
      </c>
      <c r="Q12" s="27" t="str">
        <f t="shared" si="6"/>
        <v/>
      </c>
      <c r="R12" s="27" t="str">
        <f t="shared" si="6"/>
        <v/>
      </c>
      <c r="S12" s="27" t="str">
        <f t="shared" si="6"/>
        <v/>
      </c>
      <c r="T12" s="27" t="str">
        <f t="shared" si="6"/>
        <v/>
      </c>
      <c r="U12" s="27" t="str">
        <f t="shared" si="6"/>
        <v/>
      </c>
      <c r="V12" s="27" t="str">
        <f t="shared" si="6"/>
        <v/>
      </c>
      <c r="W12" s="27" t="str">
        <f t="shared" si="6"/>
        <v/>
      </c>
      <c r="X12" s="27" t="str">
        <f t="shared" si="6"/>
        <v/>
      </c>
      <c r="Y12" s="132" t="str">
        <f t="shared" si="6"/>
        <v/>
      </c>
      <c r="Z12" s="27" t="str">
        <f t="shared" si="6"/>
        <v/>
      </c>
      <c r="AA12" s="27" t="str">
        <f t="shared" si="6"/>
        <v/>
      </c>
      <c r="AB12" s="32" t="str">
        <f t="shared" si="6"/>
        <v/>
      </c>
      <c r="AC12" s="27" t="str">
        <f t="shared" si="6"/>
        <v/>
      </c>
      <c r="AD12" s="27" t="str">
        <f t="shared" si="6"/>
        <v/>
      </c>
      <c r="AE12" s="27" t="str">
        <f t="shared" si="6"/>
        <v/>
      </c>
      <c r="AF12" s="27" t="str">
        <f t="shared" si="6"/>
        <v>━</v>
      </c>
      <c r="AG12" s="27" t="str">
        <f t="shared" si="6"/>
        <v>━</v>
      </c>
      <c r="AH12" s="27" t="str">
        <f t="shared" si="6"/>
        <v>━</v>
      </c>
      <c r="AI12" s="27" t="str">
        <f t="shared" si="6"/>
        <v>━</v>
      </c>
      <c r="AJ12" s="27" t="str">
        <f t="shared" si="6"/>
        <v/>
      </c>
      <c r="AK12" s="27" t="str">
        <f t="shared" si="6"/>
        <v/>
      </c>
      <c r="AL12" s="27" t="str">
        <f t="shared" si="6"/>
        <v/>
      </c>
      <c r="AM12" s="27" t="str">
        <f t="shared" si="6"/>
        <v/>
      </c>
      <c r="AN12" s="27" t="str">
        <f t="shared" si="6"/>
        <v/>
      </c>
      <c r="AO12" s="27" t="str">
        <f t="shared" si="6"/>
        <v/>
      </c>
      <c r="AP12" s="27" t="str">
        <f t="shared" si="6"/>
        <v/>
      </c>
      <c r="AQ12" s="132" t="str">
        <f t="shared" si="6"/>
        <v/>
      </c>
      <c r="AR12" s="27" t="str">
        <f t="shared" si="6"/>
        <v/>
      </c>
      <c r="AS12" s="117" t="str">
        <f t="shared" ref="AS12:BO12" si="7">IF(AND($K11&gt;=AS$8,$J11&lt;AT$8),"━","")</f>
        <v/>
      </c>
      <c r="AT12" s="32" t="str">
        <f t="shared" si="7"/>
        <v/>
      </c>
      <c r="AU12" s="27" t="str">
        <f t="shared" si="7"/>
        <v/>
      </c>
      <c r="AV12" s="27" t="str">
        <f t="shared" si="7"/>
        <v/>
      </c>
      <c r="AW12" s="27" t="str">
        <f t="shared" si="7"/>
        <v/>
      </c>
      <c r="AX12" s="27" t="str">
        <f t="shared" si="7"/>
        <v/>
      </c>
      <c r="AY12" s="27" t="str">
        <f t="shared" si="7"/>
        <v/>
      </c>
      <c r="AZ12" s="27" t="str">
        <f t="shared" si="7"/>
        <v/>
      </c>
      <c r="BA12" s="27" t="str">
        <f t="shared" si="7"/>
        <v/>
      </c>
      <c r="BB12" s="27" t="str">
        <f t="shared" si="7"/>
        <v/>
      </c>
      <c r="BC12" s="27" t="str">
        <f t="shared" si="7"/>
        <v/>
      </c>
      <c r="BD12" s="27" t="str">
        <f t="shared" si="7"/>
        <v/>
      </c>
      <c r="BE12" s="27" t="str">
        <f t="shared" si="7"/>
        <v/>
      </c>
      <c r="BF12" s="27" t="str">
        <f t="shared" si="7"/>
        <v/>
      </c>
      <c r="BG12" s="27" t="str">
        <f t="shared" si="7"/>
        <v/>
      </c>
      <c r="BH12" s="27" t="str">
        <f t="shared" si="7"/>
        <v/>
      </c>
      <c r="BI12" s="132" t="str">
        <f t="shared" si="7"/>
        <v/>
      </c>
      <c r="BJ12" s="27" t="str">
        <f t="shared" si="7"/>
        <v/>
      </c>
      <c r="BK12" s="117" t="str">
        <f t="shared" si="7"/>
        <v/>
      </c>
      <c r="BL12" s="27" t="str">
        <f t="shared" si="7"/>
        <v/>
      </c>
      <c r="BM12" s="27" t="str">
        <f t="shared" si="7"/>
        <v/>
      </c>
      <c r="BN12" s="27" t="str">
        <f t="shared" si="7"/>
        <v/>
      </c>
      <c r="BO12" s="27" t="str">
        <f t="shared" si="7"/>
        <v/>
      </c>
      <c r="BP12" s="27" t="str">
        <f t="shared" ref="BP12:BW12" si="8">IF(AND($K11&gt;=BP$8,$J11&lt;BQ$8),"━","")</f>
        <v/>
      </c>
      <c r="BQ12" s="27" t="str">
        <f t="shared" si="8"/>
        <v/>
      </c>
      <c r="BR12" s="27" t="str">
        <f t="shared" si="8"/>
        <v/>
      </c>
      <c r="BS12" s="27" t="str">
        <f t="shared" si="8"/>
        <v/>
      </c>
      <c r="BT12" s="27" t="str">
        <f t="shared" si="8"/>
        <v/>
      </c>
      <c r="BU12" s="27" t="str">
        <f t="shared" si="8"/>
        <v/>
      </c>
      <c r="BV12" s="27" t="str">
        <f t="shared" si="8"/>
        <v/>
      </c>
      <c r="BW12" s="27" t="str">
        <f t="shared" si="8"/>
        <v/>
      </c>
      <c r="BX12" s="25" t="s">
        <v>10</v>
      </c>
      <c r="BY12" s="2"/>
      <c r="BZ12" s="28">
        <f>IF(OR(J11="",K11=""),"",K11-J11+1)</f>
        <v>32</v>
      </c>
    </row>
    <row r="13" spans="1:120" s="1" customFormat="1" ht="22.4" customHeight="1" x14ac:dyDescent="0.2">
      <c r="A13" s="179">
        <v>3</v>
      </c>
      <c r="B13" s="181" t="s">
        <v>22</v>
      </c>
      <c r="C13" s="193" t="s">
        <v>46</v>
      </c>
      <c r="D13" s="183" t="s">
        <v>57</v>
      </c>
      <c r="E13" s="185"/>
      <c r="F13" s="187"/>
      <c r="G13" s="189" t="s">
        <v>29</v>
      </c>
      <c r="H13" s="191">
        <v>45931</v>
      </c>
      <c r="I13" s="147">
        <v>46203</v>
      </c>
      <c r="J13" s="147">
        <v>45950</v>
      </c>
      <c r="K13" s="147">
        <v>46152</v>
      </c>
      <c r="L13" s="147"/>
      <c r="M13" s="24" t="str">
        <f t="shared" ref="M13:AR13" si="9">IF(AND($I13&gt;=M$8,$H13&lt;N$8),"━","")</f>
        <v/>
      </c>
      <c r="N13" s="24" t="str">
        <f t="shared" si="9"/>
        <v/>
      </c>
      <c r="O13" s="24" t="str">
        <f t="shared" si="9"/>
        <v/>
      </c>
      <c r="P13" s="24" t="str">
        <f t="shared" si="9"/>
        <v/>
      </c>
      <c r="Q13" s="24" t="str">
        <f t="shared" si="9"/>
        <v/>
      </c>
      <c r="R13" s="24" t="str">
        <f t="shared" si="9"/>
        <v/>
      </c>
      <c r="S13" s="24" t="str">
        <f t="shared" si="9"/>
        <v/>
      </c>
      <c r="T13" s="24" t="str">
        <f t="shared" si="9"/>
        <v/>
      </c>
      <c r="U13" s="24" t="str">
        <f t="shared" si="9"/>
        <v/>
      </c>
      <c r="V13" s="24" t="str">
        <f t="shared" si="9"/>
        <v/>
      </c>
      <c r="W13" s="24" t="str">
        <f t="shared" si="9"/>
        <v/>
      </c>
      <c r="X13" s="24" t="str">
        <f t="shared" si="9"/>
        <v/>
      </c>
      <c r="Y13" s="131" t="str">
        <f t="shared" si="9"/>
        <v/>
      </c>
      <c r="Z13" s="24" t="str">
        <f t="shared" si="9"/>
        <v/>
      </c>
      <c r="AA13" s="24" t="str">
        <f t="shared" si="9"/>
        <v/>
      </c>
      <c r="AB13" s="31" t="str">
        <f t="shared" si="9"/>
        <v/>
      </c>
      <c r="AC13" s="24" t="str">
        <f t="shared" si="9"/>
        <v/>
      </c>
      <c r="AD13" s="24" t="str">
        <f t="shared" si="9"/>
        <v/>
      </c>
      <c r="AE13" s="24" t="str">
        <f t="shared" si="9"/>
        <v/>
      </c>
      <c r="AF13" s="24" t="str">
        <f t="shared" si="9"/>
        <v/>
      </c>
      <c r="AG13" s="24" t="str">
        <f t="shared" si="9"/>
        <v/>
      </c>
      <c r="AH13" s="24" t="str">
        <f t="shared" si="9"/>
        <v/>
      </c>
      <c r="AI13" s="24" t="str">
        <f t="shared" si="9"/>
        <v/>
      </c>
      <c r="AJ13" s="24" t="str">
        <f t="shared" si="9"/>
        <v/>
      </c>
      <c r="AK13" s="24" t="str">
        <f t="shared" si="9"/>
        <v>━</v>
      </c>
      <c r="AL13" s="24" t="str">
        <f t="shared" si="9"/>
        <v>━</v>
      </c>
      <c r="AM13" s="24" t="str">
        <f t="shared" si="9"/>
        <v>━</v>
      </c>
      <c r="AN13" s="24" t="str">
        <f t="shared" si="9"/>
        <v>━</v>
      </c>
      <c r="AO13" s="24" t="str">
        <f t="shared" si="9"/>
        <v>━</v>
      </c>
      <c r="AP13" s="24" t="str">
        <f t="shared" si="9"/>
        <v>━</v>
      </c>
      <c r="AQ13" s="131" t="str">
        <f t="shared" si="9"/>
        <v>━</v>
      </c>
      <c r="AR13" s="24" t="str">
        <f t="shared" si="9"/>
        <v>━</v>
      </c>
      <c r="AS13" s="116" t="str">
        <f t="shared" ref="AS13:BW13" si="10">IF(AND($I13&gt;=AS$8,$H13&lt;AT$8),"━","")</f>
        <v>━</v>
      </c>
      <c r="AT13" s="31" t="str">
        <f t="shared" si="10"/>
        <v>━</v>
      </c>
      <c r="AU13" s="24" t="str">
        <f t="shared" si="10"/>
        <v>━</v>
      </c>
      <c r="AV13" s="24" t="str">
        <f t="shared" si="10"/>
        <v>━</v>
      </c>
      <c r="AW13" s="24" t="str">
        <f t="shared" si="10"/>
        <v>━</v>
      </c>
      <c r="AX13" s="24" t="str">
        <f t="shared" si="10"/>
        <v>━</v>
      </c>
      <c r="AY13" s="24" t="str">
        <f t="shared" si="10"/>
        <v>━</v>
      </c>
      <c r="AZ13" s="24" t="str">
        <f t="shared" si="10"/>
        <v>━</v>
      </c>
      <c r="BA13" s="24" t="str">
        <f t="shared" si="10"/>
        <v>━</v>
      </c>
      <c r="BB13" s="24" t="str">
        <f t="shared" si="10"/>
        <v>━</v>
      </c>
      <c r="BC13" s="24" t="str">
        <f t="shared" si="10"/>
        <v>━</v>
      </c>
      <c r="BD13" s="24" t="str">
        <f t="shared" si="10"/>
        <v>━</v>
      </c>
      <c r="BE13" s="24" t="str">
        <f t="shared" si="10"/>
        <v>━</v>
      </c>
      <c r="BF13" s="24" t="str">
        <f t="shared" si="10"/>
        <v>━</v>
      </c>
      <c r="BG13" s="24" t="str">
        <f t="shared" si="10"/>
        <v>━</v>
      </c>
      <c r="BH13" s="24" t="str">
        <f t="shared" si="10"/>
        <v>━</v>
      </c>
      <c r="BI13" s="131" t="str">
        <f t="shared" si="10"/>
        <v>━</v>
      </c>
      <c r="BJ13" s="24" t="str">
        <f t="shared" si="10"/>
        <v>━</v>
      </c>
      <c r="BK13" s="116" t="str">
        <f t="shared" si="10"/>
        <v>━</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24" t="str">
        <f t="shared" si="10"/>
        <v/>
      </c>
      <c r="BW13" s="24" t="str">
        <f t="shared" si="10"/>
        <v/>
      </c>
      <c r="BX13" s="25" t="s">
        <v>10</v>
      </c>
      <c r="BY13" s="2"/>
      <c r="BZ13" s="26">
        <f>IF(OR(H13="",I13=""),"",I13-H13+1)</f>
        <v>273</v>
      </c>
    </row>
    <row r="14" spans="1:120" s="1" customFormat="1" ht="22.4" customHeight="1" x14ac:dyDescent="0.2">
      <c r="A14" s="180"/>
      <c r="B14" s="182"/>
      <c r="C14" s="194"/>
      <c r="D14" s="184"/>
      <c r="E14" s="186"/>
      <c r="F14" s="188"/>
      <c r="G14" s="190"/>
      <c r="H14" s="192"/>
      <c r="I14" s="148"/>
      <c r="J14" s="148"/>
      <c r="K14" s="148"/>
      <c r="L14" s="148"/>
      <c r="M14" s="27" t="str">
        <f t="shared" ref="M14:AR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27" t="str">
        <f t="shared" si="11"/>
        <v/>
      </c>
      <c r="X14" s="27" t="str">
        <f t="shared" si="11"/>
        <v/>
      </c>
      <c r="Y14" s="132" t="str">
        <f t="shared" si="11"/>
        <v/>
      </c>
      <c r="Z14" s="27" t="str">
        <f t="shared" si="11"/>
        <v/>
      </c>
      <c r="AA14" s="27" t="str">
        <f t="shared" si="11"/>
        <v/>
      </c>
      <c r="AB14" s="32" t="str">
        <f t="shared" si="11"/>
        <v/>
      </c>
      <c r="AC14" s="27" t="str">
        <f t="shared" si="11"/>
        <v/>
      </c>
      <c r="AD14" s="27" t="str">
        <f t="shared" si="11"/>
        <v/>
      </c>
      <c r="AE14" s="27" t="str">
        <f t="shared" si="11"/>
        <v/>
      </c>
      <c r="AF14" s="27" t="str">
        <f t="shared" si="11"/>
        <v/>
      </c>
      <c r="AG14" s="27" t="str">
        <f t="shared" si="11"/>
        <v/>
      </c>
      <c r="AH14" s="27" t="str">
        <f t="shared" si="11"/>
        <v/>
      </c>
      <c r="AI14" s="27" t="str">
        <f t="shared" si="11"/>
        <v/>
      </c>
      <c r="AJ14" s="27" t="str">
        <f t="shared" si="11"/>
        <v/>
      </c>
      <c r="AK14" s="27" t="str">
        <f t="shared" si="11"/>
        <v/>
      </c>
      <c r="AL14" s="27" t="str">
        <f t="shared" si="11"/>
        <v>━</v>
      </c>
      <c r="AM14" s="27" t="str">
        <f t="shared" si="11"/>
        <v>━</v>
      </c>
      <c r="AN14" s="27" t="str">
        <f t="shared" si="11"/>
        <v>━</v>
      </c>
      <c r="AO14" s="27" t="str">
        <f t="shared" si="11"/>
        <v>━</v>
      </c>
      <c r="AP14" s="27" t="str">
        <f t="shared" si="11"/>
        <v>━</v>
      </c>
      <c r="AQ14" s="132" t="str">
        <f t="shared" si="11"/>
        <v>━</v>
      </c>
      <c r="AR14" s="27" t="str">
        <f t="shared" si="11"/>
        <v>━</v>
      </c>
      <c r="AS14" s="117" t="str">
        <f t="shared" ref="AS14:BO14" si="12">IF(AND($K13&gt;=AS$8,$J13&lt;AT$8),"━","")</f>
        <v>━</v>
      </c>
      <c r="AT14" s="32" t="str">
        <f t="shared" si="12"/>
        <v>━</v>
      </c>
      <c r="AU14" s="27" t="str">
        <f t="shared" si="12"/>
        <v>━</v>
      </c>
      <c r="AV14" s="27" t="str">
        <f t="shared" si="12"/>
        <v>━</v>
      </c>
      <c r="AW14" s="27" t="str">
        <f t="shared" si="12"/>
        <v>━</v>
      </c>
      <c r="AX14" s="27" t="str">
        <f t="shared" si="12"/>
        <v>━</v>
      </c>
      <c r="AY14" s="27" t="str">
        <f t="shared" si="12"/>
        <v>━</v>
      </c>
      <c r="AZ14" s="27" t="str">
        <f t="shared" si="12"/>
        <v>━</v>
      </c>
      <c r="BA14" s="27" t="str">
        <f t="shared" si="12"/>
        <v>━</v>
      </c>
      <c r="BB14" s="27" t="str">
        <f t="shared" si="12"/>
        <v>━</v>
      </c>
      <c r="BC14" s="27" t="str">
        <f t="shared" si="12"/>
        <v>━</v>
      </c>
      <c r="BD14" s="27" t="str">
        <f t="shared" si="12"/>
        <v>━</v>
      </c>
      <c r="BE14" s="27" t="str">
        <f t="shared" si="12"/>
        <v>━</v>
      </c>
      <c r="BF14" s="27" t="str">
        <f t="shared" si="12"/>
        <v>━</v>
      </c>
      <c r="BG14" s="27" t="str">
        <f t="shared" si="12"/>
        <v/>
      </c>
      <c r="BH14" s="27" t="str">
        <f t="shared" si="12"/>
        <v/>
      </c>
      <c r="BI14" s="132" t="str">
        <f t="shared" si="12"/>
        <v/>
      </c>
      <c r="BJ14" s="27" t="str">
        <f t="shared" si="12"/>
        <v/>
      </c>
      <c r="BK14" s="117" t="str">
        <f t="shared" si="12"/>
        <v/>
      </c>
      <c r="BL14" s="27" t="str">
        <f t="shared" si="12"/>
        <v/>
      </c>
      <c r="BM14" s="27" t="str">
        <f t="shared" si="12"/>
        <v/>
      </c>
      <c r="BN14" s="27" t="str">
        <f t="shared" si="12"/>
        <v/>
      </c>
      <c r="BO14" s="27" t="str">
        <f t="shared" si="12"/>
        <v/>
      </c>
      <c r="BP14" s="27" t="str">
        <f t="shared" ref="BP14:BW14" si="13">IF(AND($K13&gt;=BP$8,$J13&lt;BQ$8),"━","")</f>
        <v/>
      </c>
      <c r="BQ14" s="27" t="str">
        <f t="shared" si="13"/>
        <v/>
      </c>
      <c r="BR14" s="27" t="str">
        <f t="shared" si="13"/>
        <v/>
      </c>
      <c r="BS14" s="27" t="str">
        <f t="shared" si="13"/>
        <v/>
      </c>
      <c r="BT14" s="27" t="str">
        <f t="shared" si="13"/>
        <v/>
      </c>
      <c r="BU14" s="27" t="str">
        <f t="shared" si="13"/>
        <v/>
      </c>
      <c r="BV14" s="27" t="str">
        <f t="shared" si="13"/>
        <v/>
      </c>
      <c r="BW14" s="27" t="str">
        <f t="shared" si="13"/>
        <v/>
      </c>
      <c r="BX14" s="25" t="s">
        <v>10</v>
      </c>
      <c r="BY14" s="2"/>
      <c r="BZ14" s="28">
        <f>IF(OR(J13="",K13=""),"",K13-J13+1)</f>
        <v>203</v>
      </c>
    </row>
    <row r="15" spans="1:120" s="1" customFormat="1" ht="22.4" customHeight="1" x14ac:dyDescent="0.2">
      <c r="A15" s="179">
        <v>4</v>
      </c>
      <c r="B15" s="181" t="s">
        <v>25</v>
      </c>
      <c r="C15" s="193" t="s">
        <v>46</v>
      </c>
      <c r="D15" s="183" t="s">
        <v>53</v>
      </c>
      <c r="E15" s="185"/>
      <c r="F15" s="187"/>
      <c r="G15" s="189" t="s">
        <v>29</v>
      </c>
      <c r="H15" s="191">
        <v>45848</v>
      </c>
      <c r="I15" s="147">
        <v>45930</v>
      </c>
      <c r="J15" s="147">
        <v>45809</v>
      </c>
      <c r="K15" s="147">
        <v>45950</v>
      </c>
      <c r="L15" s="147"/>
      <c r="M15" s="24" t="str">
        <f t="shared" ref="M15:AR15" si="14">IF(AND($I15&gt;=M$8,$H15&lt;N$8),"━","")</f>
        <v/>
      </c>
      <c r="N15" s="24" t="str">
        <f t="shared" si="14"/>
        <v/>
      </c>
      <c r="O15" s="24" t="str">
        <f t="shared" si="14"/>
        <v/>
      </c>
      <c r="P15" s="24" t="str">
        <f t="shared" si="14"/>
        <v/>
      </c>
      <c r="Q15" s="24" t="str">
        <f t="shared" si="14"/>
        <v/>
      </c>
      <c r="R15" s="24" t="str">
        <f t="shared" si="14"/>
        <v/>
      </c>
      <c r="S15" s="24" t="str">
        <f t="shared" si="14"/>
        <v/>
      </c>
      <c r="T15" s="24" t="str">
        <f t="shared" si="14"/>
        <v/>
      </c>
      <c r="U15" s="24" t="str">
        <f t="shared" si="14"/>
        <v/>
      </c>
      <c r="V15" s="24" t="str">
        <f t="shared" si="14"/>
        <v/>
      </c>
      <c r="W15" s="24" t="str">
        <f t="shared" si="14"/>
        <v/>
      </c>
      <c r="X15" s="24" t="str">
        <f t="shared" si="14"/>
        <v/>
      </c>
      <c r="Y15" s="131" t="str">
        <f t="shared" si="14"/>
        <v/>
      </c>
      <c r="Z15" s="24" t="str">
        <f t="shared" si="14"/>
        <v/>
      </c>
      <c r="AA15" s="24" t="str">
        <f t="shared" si="14"/>
        <v/>
      </c>
      <c r="AB15" s="31" t="str">
        <f t="shared" si="14"/>
        <v>━</v>
      </c>
      <c r="AC15" s="24" t="str">
        <f t="shared" si="14"/>
        <v>━</v>
      </c>
      <c r="AD15" s="24" t="str">
        <f t="shared" si="14"/>
        <v>━</v>
      </c>
      <c r="AE15" s="24" t="str">
        <f t="shared" si="14"/>
        <v>━</v>
      </c>
      <c r="AF15" s="24" t="str">
        <f t="shared" si="14"/>
        <v>━</v>
      </c>
      <c r="AG15" s="24" t="str">
        <f t="shared" si="14"/>
        <v>━</v>
      </c>
      <c r="AH15" s="24" t="str">
        <f t="shared" si="14"/>
        <v>━</v>
      </c>
      <c r="AI15" s="24" t="str">
        <f t="shared" si="14"/>
        <v>━</v>
      </c>
      <c r="AJ15" s="24" t="str">
        <f t="shared" si="14"/>
        <v>━</v>
      </c>
      <c r="AK15" s="24" t="str">
        <f t="shared" si="14"/>
        <v/>
      </c>
      <c r="AL15" s="24" t="str">
        <f t="shared" si="14"/>
        <v/>
      </c>
      <c r="AM15" s="24" t="str">
        <f t="shared" si="14"/>
        <v/>
      </c>
      <c r="AN15" s="24" t="str">
        <f t="shared" si="14"/>
        <v/>
      </c>
      <c r="AO15" s="24" t="str">
        <f t="shared" si="14"/>
        <v/>
      </c>
      <c r="AP15" s="24" t="str">
        <f t="shared" si="14"/>
        <v/>
      </c>
      <c r="AQ15" s="131" t="str">
        <f t="shared" si="14"/>
        <v/>
      </c>
      <c r="AR15" s="24" t="str">
        <f t="shared" si="14"/>
        <v/>
      </c>
      <c r="AS15" s="116" t="str">
        <f t="shared" ref="AS15:BW15" si="15">IF(AND($I15&gt;=AS$8,$H15&lt;AT$8),"━","")</f>
        <v/>
      </c>
      <c r="AT15" s="31" t="str">
        <f t="shared" si="15"/>
        <v/>
      </c>
      <c r="AU15" s="24" t="str">
        <f t="shared" si="15"/>
        <v/>
      </c>
      <c r="AV15" s="24" t="str">
        <f t="shared" si="15"/>
        <v/>
      </c>
      <c r="AW15" s="24" t="str">
        <f t="shared" si="15"/>
        <v/>
      </c>
      <c r="AX15" s="24" t="str">
        <f t="shared" si="15"/>
        <v/>
      </c>
      <c r="AY15" s="24" t="str">
        <f t="shared" si="15"/>
        <v/>
      </c>
      <c r="AZ15" s="24" t="str">
        <f t="shared" si="15"/>
        <v/>
      </c>
      <c r="BA15" s="24" t="str">
        <f t="shared" si="15"/>
        <v/>
      </c>
      <c r="BB15" s="24" t="str">
        <f t="shared" si="15"/>
        <v/>
      </c>
      <c r="BC15" s="24" t="str">
        <f t="shared" si="15"/>
        <v/>
      </c>
      <c r="BD15" s="24" t="str">
        <f t="shared" si="15"/>
        <v/>
      </c>
      <c r="BE15" s="24" t="str">
        <f t="shared" si="15"/>
        <v/>
      </c>
      <c r="BF15" s="24" t="str">
        <f t="shared" si="15"/>
        <v/>
      </c>
      <c r="BG15" s="24" t="str">
        <f t="shared" si="15"/>
        <v/>
      </c>
      <c r="BH15" s="24" t="str">
        <f t="shared" si="15"/>
        <v/>
      </c>
      <c r="BI15" s="131" t="str">
        <f t="shared" si="15"/>
        <v/>
      </c>
      <c r="BJ15" s="24" t="str">
        <f t="shared" si="15"/>
        <v/>
      </c>
      <c r="BK15" s="116" t="str">
        <f t="shared" si="15"/>
        <v/>
      </c>
      <c r="BL15" s="24" t="str">
        <f t="shared" si="15"/>
        <v/>
      </c>
      <c r="BM15" s="24" t="str">
        <f t="shared" si="15"/>
        <v/>
      </c>
      <c r="BN15" s="24" t="str">
        <f t="shared" si="15"/>
        <v/>
      </c>
      <c r="BO15" s="24" t="str">
        <f t="shared" si="15"/>
        <v/>
      </c>
      <c r="BP15" s="24" t="str">
        <f t="shared" si="15"/>
        <v/>
      </c>
      <c r="BQ15" s="24" t="str">
        <f t="shared" si="15"/>
        <v/>
      </c>
      <c r="BR15" s="24" t="str">
        <f t="shared" si="15"/>
        <v/>
      </c>
      <c r="BS15" s="24" t="str">
        <f t="shared" si="15"/>
        <v/>
      </c>
      <c r="BT15" s="24" t="str">
        <f t="shared" si="15"/>
        <v/>
      </c>
      <c r="BU15" s="24" t="str">
        <f t="shared" si="15"/>
        <v/>
      </c>
      <c r="BV15" s="24" t="str">
        <f t="shared" si="15"/>
        <v/>
      </c>
      <c r="BW15" s="24" t="str">
        <f t="shared" si="15"/>
        <v/>
      </c>
      <c r="BX15" s="25" t="s">
        <v>10</v>
      </c>
      <c r="BY15" s="2"/>
      <c r="BZ15" s="26">
        <f>IF(OR(H15="",I15=""),"",I15-H15+1)</f>
        <v>83</v>
      </c>
    </row>
    <row r="16" spans="1:120" s="1" customFormat="1" ht="22.4" customHeight="1" x14ac:dyDescent="0.2">
      <c r="A16" s="180"/>
      <c r="B16" s="182"/>
      <c r="C16" s="194"/>
      <c r="D16" s="184"/>
      <c r="E16" s="186"/>
      <c r="F16" s="188"/>
      <c r="G16" s="190"/>
      <c r="H16" s="192"/>
      <c r="I16" s="148"/>
      <c r="J16" s="148"/>
      <c r="K16" s="148"/>
      <c r="L16" s="148"/>
      <c r="M16" s="27" t="str">
        <f t="shared" ref="M16:AR16" si="16">IF(AND($K15&gt;=M$8,$J15&lt;N$8),"━","")</f>
        <v/>
      </c>
      <c r="N16" s="27" t="str">
        <f t="shared" si="16"/>
        <v/>
      </c>
      <c r="O16" s="27" t="str">
        <f t="shared" si="16"/>
        <v/>
      </c>
      <c r="P16" s="27" t="str">
        <f t="shared" si="16"/>
        <v/>
      </c>
      <c r="Q16" s="27" t="str">
        <f t="shared" si="16"/>
        <v/>
      </c>
      <c r="R16" s="27" t="str">
        <f t="shared" si="16"/>
        <v/>
      </c>
      <c r="S16" s="27" t="str">
        <f t="shared" si="16"/>
        <v/>
      </c>
      <c r="T16" s="27" t="str">
        <f t="shared" si="16"/>
        <v/>
      </c>
      <c r="U16" s="27" t="str">
        <f t="shared" si="16"/>
        <v/>
      </c>
      <c r="V16" s="27" t="str">
        <f t="shared" si="16"/>
        <v/>
      </c>
      <c r="W16" s="27" t="str">
        <f t="shared" si="16"/>
        <v/>
      </c>
      <c r="X16" s="27" t="str">
        <f t="shared" si="16"/>
        <v/>
      </c>
      <c r="Y16" s="132" t="str">
        <f t="shared" si="16"/>
        <v>━</v>
      </c>
      <c r="Z16" s="27" t="str">
        <f t="shared" si="16"/>
        <v>━</v>
      </c>
      <c r="AA16" s="27" t="str">
        <f t="shared" si="16"/>
        <v>━</v>
      </c>
      <c r="AB16" s="32" t="str">
        <f t="shared" si="16"/>
        <v>━</v>
      </c>
      <c r="AC16" s="27" t="str">
        <f t="shared" si="16"/>
        <v>━</v>
      </c>
      <c r="AD16" s="27" t="str">
        <f t="shared" si="16"/>
        <v>━</v>
      </c>
      <c r="AE16" s="27" t="str">
        <f t="shared" si="16"/>
        <v>━</v>
      </c>
      <c r="AF16" s="27" t="str">
        <f t="shared" si="16"/>
        <v>━</v>
      </c>
      <c r="AG16" s="27" t="str">
        <f t="shared" si="16"/>
        <v>━</v>
      </c>
      <c r="AH16" s="27" t="str">
        <f t="shared" si="16"/>
        <v>━</v>
      </c>
      <c r="AI16" s="27" t="str">
        <f t="shared" si="16"/>
        <v>━</v>
      </c>
      <c r="AJ16" s="27" t="str">
        <f t="shared" si="16"/>
        <v>━</v>
      </c>
      <c r="AK16" s="27" t="str">
        <f t="shared" si="16"/>
        <v>━</v>
      </c>
      <c r="AL16" s="27" t="str">
        <f t="shared" si="16"/>
        <v>━</v>
      </c>
      <c r="AM16" s="27" t="str">
        <f t="shared" si="16"/>
        <v/>
      </c>
      <c r="AN16" s="27" t="str">
        <f t="shared" si="16"/>
        <v/>
      </c>
      <c r="AO16" s="27" t="str">
        <f t="shared" si="16"/>
        <v/>
      </c>
      <c r="AP16" s="27" t="str">
        <f t="shared" si="16"/>
        <v/>
      </c>
      <c r="AQ16" s="132" t="str">
        <f t="shared" si="16"/>
        <v/>
      </c>
      <c r="AR16" s="27" t="str">
        <f t="shared" si="16"/>
        <v/>
      </c>
      <c r="AS16" s="117" t="str">
        <f t="shared" ref="AS16:BO16" si="17">IF(AND($K15&gt;=AS$8,$J15&lt;AT$8),"━","")</f>
        <v/>
      </c>
      <c r="AT16" s="32" t="str">
        <f t="shared" si="17"/>
        <v/>
      </c>
      <c r="AU16" s="27" t="str">
        <f t="shared" si="17"/>
        <v/>
      </c>
      <c r="AV16" s="27" t="str">
        <f t="shared" si="17"/>
        <v/>
      </c>
      <c r="AW16" s="27" t="str">
        <f t="shared" si="17"/>
        <v/>
      </c>
      <c r="AX16" s="27" t="str">
        <f t="shared" si="17"/>
        <v/>
      </c>
      <c r="AY16" s="27" t="str">
        <f t="shared" si="17"/>
        <v/>
      </c>
      <c r="AZ16" s="27" t="str">
        <f t="shared" si="17"/>
        <v/>
      </c>
      <c r="BA16" s="27" t="str">
        <f t="shared" si="17"/>
        <v/>
      </c>
      <c r="BB16" s="27" t="str">
        <f t="shared" si="17"/>
        <v/>
      </c>
      <c r="BC16" s="27" t="str">
        <f t="shared" si="17"/>
        <v/>
      </c>
      <c r="BD16" s="27" t="str">
        <f t="shared" si="17"/>
        <v/>
      </c>
      <c r="BE16" s="27" t="str">
        <f t="shared" si="17"/>
        <v/>
      </c>
      <c r="BF16" s="27" t="str">
        <f t="shared" si="17"/>
        <v/>
      </c>
      <c r="BG16" s="27" t="str">
        <f t="shared" si="17"/>
        <v/>
      </c>
      <c r="BH16" s="27" t="str">
        <f t="shared" si="17"/>
        <v/>
      </c>
      <c r="BI16" s="132" t="str">
        <f t="shared" si="17"/>
        <v/>
      </c>
      <c r="BJ16" s="27" t="str">
        <f t="shared" si="17"/>
        <v/>
      </c>
      <c r="BK16" s="117" t="str">
        <f t="shared" si="17"/>
        <v/>
      </c>
      <c r="BL16" s="27" t="str">
        <f t="shared" si="17"/>
        <v/>
      </c>
      <c r="BM16" s="27" t="str">
        <f t="shared" si="17"/>
        <v/>
      </c>
      <c r="BN16" s="27" t="str">
        <f t="shared" si="17"/>
        <v/>
      </c>
      <c r="BO16" s="27" t="str">
        <f t="shared" si="17"/>
        <v/>
      </c>
      <c r="BP16" s="27" t="str">
        <f t="shared" ref="BP16:BW16" si="18">IF(AND($K15&gt;=BP$8,$J15&lt;BQ$8),"━","")</f>
        <v/>
      </c>
      <c r="BQ16" s="27" t="str">
        <f t="shared" si="18"/>
        <v/>
      </c>
      <c r="BR16" s="27" t="str">
        <f t="shared" si="18"/>
        <v/>
      </c>
      <c r="BS16" s="27" t="str">
        <f t="shared" si="18"/>
        <v/>
      </c>
      <c r="BT16" s="27" t="str">
        <f t="shared" si="18"/>
        <v/>
      </c>
      <c r="BU16" s="27" t="str">
        <f t="shared" si="18"/>
        <v/>
      </c>
      <c r="BV16" s="27" t="str">
        <f t="shared" si="18"/>
        <v/>
      </c>
      <c r="BW16" s="27" t="str">
        <f t="shared" si="18"/>
        <v/>
      </c>
      <c r="BX16" s="25" t="s">
        <v>10</v>
      </c>
      <c r="BY16" s="2"/>
      <c r="BZ16" s="28">
        <f>IF(OR(J15="",K15=""),"",K15-J15+1)</f>
        <v>142</v>
      </c>
    </row>
    <row r="17" spans="1:78" s="1" customFormat="1" ht="22.4" customHeight="1" x14ac:dyDescent="0.2">
      <c r="A17" s="179">
        <v>5</v>
      </c>
      <c r="B17" s="181" t="s">
        <v>18</v>
      </c>
      <c r="C17" s="193" t="s">
        <v>50</v>
      </c>
      <c r="D17" s="183" t="s">
        <v>53</v>
      </c>
      <c r="E17" s="185"/>
      <c r="F17" s="187"/>
      <c r="G17" s="189" t="s">
        <v>29</v>
      </c>
      <c r="H17" s="191">
        <v>45870</v>
      </c>
      <c r="I17" s="147">
        <v>45940</v>
      </c>
      <c r="J17" s="147">
        <v>45901</v>
      </c>
      <c r="K17" s="147">
        <v>45950</v>
      </c>
      <c r="L17" s="147"/>
      <c r="M17" s="24" t="str">
        <f t="shared" ref="M17:AR17" si="19">IF(AND($I17&gt;=M$8,$H17&lt;N$8),"━","")</f>
        <v/>
      </c>
      <c r="N17" s="24" t="str">
        <f t="shared" si="19"/>
        <v/>
      </c>
      <c r="O17" s="24" t="str">
        <f t="shared" si="19"/>
        <v/>
      </c>
      <c r="P17" s="24" t="str">
        <f t="shared" si="19"/>
        <v/>
      </c>
      <c r="Q17" s="24" t="str">
        <f t="shared" si="19"/>
        <v/>
      </c>
      <c r="R17" s="24" t="str">
        <f t="shared" si="19"/>
        <v/>
      </c>
      <c r="S17" s="24" t="str">
        <f t="shared" si="19"/>
        <v/>
      </c>
      <c r="T17" s="24" t="str">
        <f t="shared" si="19"/>
        <v/>
      </c>
      <c r="U17" s="24" t="str">
        <f t="shared" si="19"/>
        <v/>
      </c>
      <c r="V17" s="24" t="str">
        <f t="shared" si="19"/>
        <v/>
      </c>
      <c r="W17" s="24" t="str">
        <f t="shared" si="19"/>
        <v/>
      </c>
      <c r="X17" s="24" t="str">
        <f t="shared" si="19"/>
        <v/>
      </c>
      <c r="Y17" s="131" t="str">
        <f t="shared" si="19"/>
        <v/>
      </c>
      <c r="Z17" s="24" t="str">
        <f t="shared" si="19"/>
        <v/>
      </c>
      <c r="AA17" s="24" t="str">
        <f t="shared" si="19"/>
        <v/>
      </c>
      <c r="AB17" s="31" t="str">
        <f t="shared" si="19"/>
        <v/>
      </c>
      <c r="AC17" s="24" t="str">
        <f t="shared" si="19"/>
        <v/>
      </c>
      <c r="AD17" s="24" t="str">
        <f t="shared" si="19"/>
        <v/>
      </c>
      <c r="AE17" s="24" t="str">
        <f t="shared" si="19"/>
        <v>━</v>
      </c>
      <c r="AF17" s="24" t="str">
        <f t="shared" si="19"/>
        <v>━</v>
      </c>
      <c r="AG17" s="24" t="str">
        <f t="shared" si="19"/>
        <v>━</v>
      </c>
      <c r="AH17" s="24" t="str">
        <f t="shared" si="19"/>
        <v>━</v>
      </c>
      <c r="AI17" s="24" t="str">
        <f t="shared" si="19"/>
        <v>━</v>
      </c>
      <c r="AJ17" s="24" t="str">
        <f t="shared" si="19"/>
        <v>━</v>
      </c>
      <c r="AK17" s="24" t="str">
        <f t="shared" si="19"/>
        <v>━</v>
      </c>
      <c r="AL17" s="24" t="str">
        <f t="shared" si="19"/>
        <v/>
      </c>
      <c r="AM17" s="24" t="str">
        <f t="shared" si="19"/>
        <v/>
      </c>
      <c r="AN17" s="24" t="str">
        <f t="shared" si="19"/>
        <v/>
      </c>
      <c r="AO17" s="24" t="str">
        <f t="shared" si="19"/>
        <v/>
      </c>
      <c r="AP17" s="24" t="str">
        <f t="shared" si="19"/>
        <v/>
      </c>
      <c r="AQ17" s="131" t="str">
        <f t="shared" si="19"/>
        <v/>
      </c>
      <c r="AR17" s="24" t="str">
        <f t="shared" si="19"/>
        <v/>
      </c>
      <c r="AS17" s="116" t="str">
        <f t="shared" ref="AS17:BW17" si="20">IF(AND($I17&gt;=AS$8,$H17&lt;AT$8),"━","")</f>
        <v/>
      </c>
      <c r="AT17" s="31" t="str">
        <f t="shared" si="20"/>
        <v/>
      </c>
      <c r="AU17" s="24" t="str">
        <f t="shared" si="20"/>
        <v/>
      </c>
      <c r="AV17" s="24" t="str">
        <f t="shared" si="20"/>
        <v/>
      </c>
      <c r="AW17" s="24" t="str">
        <f t="shared" si="20"/>
        <v/>
      </c>
      <c r="AX17" s="24" t="str">
        <f t="shared" si="20"/>
        <v/>
      </c>
      <c r="AY17" s="24" t="str">
        <f t="shared" si="20"/>
        <v/>
      </c>
      <c r="AZ17" s="24" t="str">
        <f t="shared" si="20"/>
        <v/>
      </c>
      <c r="BA17" s="24" t="str">
        <f t="shared" si="20"/>
        <v/>
      </c>
      <c r="BB17" s="24" t="str">
        <f t="shared" si="20"/>
        <v/>
      </c>
      <c r="BC17" s="24" t="str">
        <f t="shared" si="20"/>
        <v/>
      </c>
      <c r="BD17" s="24" t="str">
        <f t="shared" si="20"/>
        <v/>
      </c>
      <c r="BE17" s="24" t="str">
        <f t="shared" si="20"/>
        <v/>
      </c>
      <c r="BF17" s="24" t="str">
        <f t="shared" si="20"/>
        <v/>
      </c>
      <c r="BG17" s="24" t="str">
        <f t="shared" si="20"/>
        <v/>
      </c>
      <c r="BH17" s="24" t="str">
        <f t="shared" si="20"/>
        <v/>
      </c>
      <c r="BI17" s="131" t="str">
        <f t="shared" si="20"/>
        <v/>
      </c>
      <c r="BJ17" s="24" t="str">
        <f t="shared" si="20"/>
        <v/>
      </c>
      <c r="BK17" s="116" t="str">
        <f t="shared" si="20"/>
        <v/>
      </c>
      <c r="BL17" s="24" t="str">
        <f t="shared" si="20"/>
        <v/>
      </c>
      <c r="BM17" s="24" t="str">
        <f t="shared" si="20"/>
        <v/>
      </c>
      <c r="BN17" s="24" t="str">
        <f t="shared" si="20"/>
        <v/>
      </c>
      <c r="BO17" s="24" t="str">
        <f t="shared" si="20"/>
        <v/>
      </c>
      <c r="BP17" s="24" t="str">
        <f t="shared" si="20"/>
        <v/>
      </c>
      <c r="BQ17" s="24" t="str">
        <f t="shared" si="20"/>
        <v/>
      </c>
      <c r="BR17" s="24" t="str">
        <f t="shared" si="20"/>
        <v/>
      </c>
      <c r="BS17" s="24" t="str">
        <f t="shared" si="20"/>
        <v/>
      </c>
      <c r="BT17" s="24" t="str">
        <f t="shared" si="20"/>
        <v/>
      </c>
      <c r="BU17" s="24" t="str">
        <f t="shared" si="20"/>
        <v/>
      </c>
      <c r="BV17" s="24" t="str">
        <f t="shared" si="20"/>
        <v/>
      </c>
      <c r="BW17" s="24" t="str">
        <f t="shared" si="20"/>
        <v/>
      </c>
      <c r="BX17" s="25" t="s">
        <v>10</v>
      </c>
      <c r="BY17" s="2"/>
      <c r="BZ17" s="26">
        <f>IF(OR(H17="",I17=""),"",I17-H17+1)</f>
        <v>71</v>
      </c>
    </row>
    <row r="18" spans="1:78" s="1" customFormat="1" ht="22.4" customHeight="1" x14ac:dyDescent="0.2">
      <c r="A18" s="180"/>
      <c r="B18" s="182"/>
      <c r="C18" s="194"/>
      <c r="D18" s="184"/>
      <c r="E18" s="186"/>
      <c r="F18" s="188"/>
      <c r="G18" s="190"/>
      <c r="H18" s="192"/>
      <c r="I18" s="148"/>
      <c r="J18" s="148"/>
      <c r="K18" s="148"/>
      <c r="L18" s="148"/>
      <c r="M18" s="27" t="str">
        <f t="shared" ref="M18:AR18" si="21">IF(AND($K17&gt;=M$8,$J17&lt;N$8),"━","")</f>
        <v/>
      </c>
      <c r="N18" s="27" t="str">
        <f t="shared" si="21"/>
        <v/>
      </c>
      <c r="O18" s="27" t="str">
        <f t="shared" si="21"/>
        <v/>
      </c>
      <c r="P18" s="27" t="str">
        <f t="shared" si="21"/>
        <v/>
      </c>
      <c r="Q18" s="27" t="str">
        <f t="shared" si="21"/>
        <v/>
      </c>
      <c r="R18" s="27" t="str">
        <f t="shared" si="21"/>
        <v/>
      </c>
      <c r="S18" s="27" t="str">
        <f t="shared" si="21"/>
        <v/>
      </c>
      <c r="T18" s="27" t="str">
        <f t="shared" si="21"/>
        <v/>
      </c>
      <c r="U18" s="27" t="str">
        <f t="shared" si="21"/>
        <v/>
      </c>
      <c r="V18" s="27" t="str">
        <f t="shared" si="21"/>
        <v/>
      </c>
      <c r="W18" s="27" t="str">
        <f t="shared" si="21"/>
        <v/>
      </c>
      <c r="X18" s="27" t="str">
        <f t="shared" si="21"/>
        <v/>
      </c>
      <c r="Y18" s="132" t="str">
        <f t="shared" si="21"/>
        <v/>
      </c>
      <c r="Z18" s="27" t="str">
        <f t="shared" si="21"/>
        <v/>
      </c>
      <c r="AA18" s="27" t="str">
        <f t="shared" si="21"/>
        <v/>
      </c>
      <c r="AB18" s="32" t="str">
        <f t="shared" si="21"/>
        <v/>
      </c>
      <c r="AC18" s="27" t="str">
        <f t="shared" si="21"/>
        <v/>
      </c>
      <c r="AD18" s="27" t="str">
        <f t="shared" si="21"/>
        <v/>
      </c>
      <c r="AE18" s="27" t="str">
        <f t="shared" si="21"/>
        <v/>
      </c>
      <c r="AF18" s="27" t="str">
        <f t="shared" si="21"/>
        <v/>
      </c>
      <c r="AG18" s="27" t="str">
        <f t="shared" si="21"/>
        <v/>
      </c>
      <c r="AH18" s="27" t="str">
        <f t="shared" si="21"/>
        <v>━</v>
      </c>
      <c r="AI18" s="27" t="str">
        <f t="shared" si="21"/>
        <v>━</v>
      </c>
      <c r="AJ18" s="27" t="str">
        <f t="shared" si="21"/>
        <v>━</v>
      </c>
      <c r="AK18" s="27" t="str">
        <f t="shared" si="21"/>
        <v>━</v>
      </c>
      <c r="AL18" s="27" t="str">
        <f t="shared" si="21"/>
        <v>━</v>
      </c>
      <c r="AM18" s="27" t="str">
        <f t="shared" si="21"/>
        <v/>
      </c>
      <c r="AN18" s="27" t="str">
        <f t="shared" si="21"/>
        <v/>
      </c>
      <c r="AO18" s="27" t="str">
        <f t="shared" si="21"/>
        <v/>
      </c>
      <c r="AP18" s="27" t="str">
        <f t="shared" si="21"/>
        <v/>
      </c>
      <c r="AQ18" s="132" t="str">
        <f t="shared" si="21"/>
        <v/>
      </c>
      <c r="AR18" s="27" t="str">
        <f t="shared" si="21"/>
        <v/>
      </c>
      <c r="AS18" s="117" t="str">
        <f t="shared" ref="AS18:BO18" si="22">IF(AND($K17&gt;=AS$8,$J17&lt;AT$8),"━","")</f>
        <v/>
      </c>
      <c r="AT18" s="32" t="str">
        <f t="shared" si="22"/>
        <v/>
      </c>
      <c r="AU18" s="27" t="str">
        <f t="shared" si="22"/>
        <v/>
      </c>
      <c r="AV18" s="27" t="str">
        <f t="shared" si="22"/>
        <v/>
      </c>
      <c r="AW18" s="27" t="str">
        <f t="shared" si="22"/>
        <v/>
      </c>
      <c r="AX18" s="27" t="str">
        <f t="shared" si="22"/>
        <v/>
      </c>
      <c r="AY18" s="27" t="str">
        <f t="shared" si="22"/>
        <v/>
      </c>
      <c r="AZ18" s="27" t="str">
        <f t="shared" si="22"/>
        <v/>
      </c>
      <c r="BA18" s="27" t="str">
        <f t="shared" si="22"/>
        <v/>
      </c>
      <c r="BB18" s="27" t="str">
        <f t="shared" si="22"/>
        <v/>
      </c>
      <c r="BC18" s="27" t="str">
        <f t="shared" si="22"/>
        <v/>
      </c>
      <c r="BD18" s="27" t="str">
        <f t="shared" si="22"/>
        <v/>
      </c>
      <c r="BE18" s="27" t="str">
        <f t="shared" si="22"/>
        <v/>
      </c>
      <c r="BF18" s="27" t="str">
        <f t="shared" si="22"/>
        <v/>
      </c>
      <c r="BG18" s="27" t="str">
        <f t="shared" si="22"/>
        <v/>
      </c>
      <c r="BH18" s="27" t="str">
        <f t="shared" si="22"/>
        <v/>
      </c>
      <c r="BI18" s="132" t="str">
        <f t="shared" si="22"/>
        <v/>
      </c>
      <c r="BJ18" s="27" t="str">
        <f t="shared" si="22"/>
        <v/>
      </c>
      <c r="BK18" s="117" t="str">
        <f t="shared" si="22"/>
        <v/>
      </c>
      <c r="BL18" s="27" t="str">
        <f t="shared" si="22"/>
        <v/>
      </c>
      <c r="BM18" s="27" t="str">
        <f t="shared" si="22"/>
        <v/>
      </c>
      <c r="BN18" s="27" t="str">
        <f t="shared" si="22"/>
        <v/>
      </c>
      <c r="BO18" s="27" t="str">
        <f t="shared" si="22"/>
        <v/>
      </c>
      <c r="BP18" s="27" t="str">
        <f t="shared" ref="BP18:BW18" si="23">IF(AND($K17&gt;=BP$8,$J17&lt;BQ$8),"━","")</f>
        <v/>
      </c>
      <c r="BQ18" s="27" t="str">
        <f t="shared" si="23"/>
        <v/>
      </c>
      <c r="BR18" s="27" t="str">
        <f t="shared" si="23"/>
        <v/>
      </c>
      <c r="BS18" s="27" t="str">
        <f t="shared" si="23"/>
        <v/>
      </c>
      <c r="BT18" s="27" t="str">
        <f t="shared" si="23"/>
        <v/>
      </c>
      <c r="BU18" s="27" t="str">
        <f t="shared" si="23"/>
        <v/>
      </c>
      <c r="BV18" s="27" t="str">
        <f t="shared" si="23"/>
        <v/>
      </c>
      <c r="BW18" s="27" t="str">
        <f t="shared" si="23"/>
        <v/>
      </c>
      <c r="BX18" s="25" t="s">
        <v>10</v>
      </c>
      <c r="BY18" s="2"/>
      <c r="BZ18" s="28">
        <f>IF(OR(J17="",K17=""),"",K17-J17+1)</f>
        <v>50</v>
      </c>
    </row>
    <row r="19" spans="1:78" s="1" customFormat="1" ht="22.4" customHeight="1" x14ac:dyDescent="0.2">
      <c r="A19" s="179">
        <v>6</v>
      </c>
      <c r="B19" s="181" t="s">
        <v>85</v>
      </c>
      <c r="C19" s="193" t="s">
        <v>50</v>
      </c>
      <c r="D19" s="183" t="s">
        <v>59</v>
      </c>
      <c r="E19" s="185"/>
      <c r="F19" s="187"/>
      <c r="G19" s="189" t="s">
        <v>30</v>
      </c>
      <c r="H19" s="191">
        <v>45962</v>
      </c>
      <c r="I19" s="147">
        <v>46053</v>
      </c>
      <c r="J19" s="147">
        <v>45976</v>
      </c>
      <c r="K19" s="147">
        <v>46081</v>
      </c>
      <c r="L19" s="147"/>
      <c r="M19" s="24" t="str">
        <f t="shared" ref="M19:AR19" si="24">IF(AND($I19&gt;=M$8,$H19&lt;N$8),"━","")</f>
        <v/>
      </c>
      <c r="N19" s="24" t="str">
        <f t="shared" si="24"/>
        <v/>
      </c>
      <c r="O19" s="24" t="str">
        <f t="shared" si="24"/>
        <v/>
      </c>
      <c r="P19" s="24" t="str">
        <f t="shared" si="24"/>
        <v/>
      </c>
      <c r="Q19" s="24" t="str">
        <f t="shared" si="24"/>
        <v/>
      </c>
      <c r="R19" s="24" t="str">
        <f t="shared" si="24"/>
        <v/>
      </c>
      <c r="S19" s="24" t="str">
        <f t="shared" si="24"/>
        <v/>
      </c>
      <c r="T19" s="24" t="str">
        <f t="shared" si="24"/>
        <v/>
      </c>
      <c r="U19" s="24" t="str">
        <f t="shared" si="24"/>
        <v/>
      </c>
      <c r="V19" s="24" t="str">
        <f t="shared" si="24"/>
        <v/>
      </c>
      <c r="W19" s="24" t="str">
        <f t="shared" si="24"/>
        <v/>
      </c>
      <c r="X19" s="24" t="str">
        <f t="shared" si="24"/>
        <v/>
      </c>
      <c r="Y19" s="131" t="str">
        <f t="shared" si="24"/>
        <v/>
      </c>
      <c r="Z19" s="24" t="str">
        <f t="shared" si="24"/>
        <v/>
      </c>
      <c r="AA19" s="24" t="str">
        <f t="shared" si="24"/>
        <v/>
      </c>
      <c r="AB19" s="31" t="str">
        <f t="shared" si="24"/>
        <v/>
      </c>
      <c r="AC19" s="24" t="str">
        <f t="shared" si="24"/>
        <v/>
      </c>
      <c r="AD19" s="24" t="str">
        <f t="shared" si="24"/>
        <v/>
      </c>
      <c r="AE19" s="24" t="str">
        <f t="shared" si="24"/>
        <v/>
      </c>
      <c r="AF19" s="24" t="str">
        <f t="shared" si="24"/>
        <v/>
      </c>
      <c r="AG19" s="24" t="str">
        <f t="shared" si="24"/>
        <v/>
      </c>
      <c r="AH19" s="24" t="str">
        <f t="shared" si="24"/>
        <v/>
      </c>
      <c r="AI19" s="24" t="str">
        <f t="shared" si="24"/>
        <v/>
      </c>
      <c r="AJ19" s="24" t="str">
        <f t="shared" si="24"/>
        <v/>
      </c>
      <c r="AK19" s="24" t="str">
        <f t="shared" si="24"/>
        <v/>
      </c>
      <c r="AL19" s="24" t="str">
        <f t="shared" si="24"/>
        <v/>
      </c>
      <c r="AM19" s="24" t="str">
        <f t="shared" si="24"/>
        <v/>
      </c>
      <c r="AN19" s="24" t="str">
        <f t="shared" si="24"/>
        <v>━</v>
      </c>
      <c r="AO19" s="24" t="str">
        <f t="shared" si="24"/>
        <v>━</v>
      </c>
      <c r="AP19" s="24" t="str">
        <f t="shared" si="24"/>
        <v>━</v>
      </c>
      <c r="AQ19" s="131" t="str">
        <f t="shared" si="24"/>
        <v>━</v>
      </c>
      <c r="AR19" s="24" t="str">
        <f t="shared" si="24"/>
        <v>━</v>
      </c>
      <c r="AS19" s="116" t="str">
        <f t="shared" ref="AS19:BW19" si="25">IF(AND($I19&gt;=AS$8,$H19&lt;AT$8),"━","")</f>
        <v>━</v>
      </c>
      <c r="AT19" s="31" t="str">
        <f t="shared" si="25"/>
        <v>━</v>
      </c>
      <c r="AU19" s="24" t="str">
        <f t="shared" si="25"/>
        <v>━</v>
      </c>
      <c r="AV19" s="24" t="str">
        <f t="shared" si="25"/>
        <v>━</v>
      </c>
      <c r="AW19" s="24" t="str">
        <f t="shared" si="25"/>
        <v/>
      </c>
      <c r="AX19" s="24" t="str">
        <f t="shared" si="25"/>
        <v/>
      </c>
      <c r="AY19" s="24" t="str">
        <f t="shared" si="25"/>
        <v/>
      </c>
      <c r="AZ19" s="24" t="str">
        <f t="shared" si="25"/>
        <v/>
      </c>
      <c r="BA19" s="24" t="str">
        <f t="shared" si="25"/>
        <v/>
      </c>
      <c r="BB19" s="24" t="str">
        <f t="shared" si="25"/>
        <v/>
      </c>
      <c r="BC19" s="24" t="str">
        <f t="shared" si="25"/>
        <v/>
      </c>
      <c r="BD19" s="24" t="str">
        <f t="shared" si="25"/>
        <v/>
      </c>
      <c r="BE19" s="24" t="str">
        <f t="shared" si="25"/>
        <v/>
      </c>
      <c r="BF19" s="24" t="str">
        <f t="shared" si="25"/>
        <v/>
      </c>
      <c r="BG19" s="24" t="str">
        <f t="shared" si="25"/>
        <v/>
      </c>
      <c r="BH19" s="24" t="str">
        <f t="shared" si="25"/>
        <v/>
      </c>
      <c r="BI19" s="131" t="str">
        <f t="shared" si="25"/>
        <v/>
      </c>
      <c r="BJ19" s="24" t="str">
        <f t="shared" si="25"/>
        <v/>
      </c>
      <c r="BK19" s="116" t="str">
        <f t="shared" si="25"/>
        <v/>
      </c>
      <c r="BL19" s="24" t="str">
        <f t="shared" si="25"/>
        <v/>
      </c>
      <c r="BM19" s="24" t="str">
        <f t="shared" si="25"/>
        <v/>
      </c>
      <c r="BN19" s="24" t="str">
        <f t="shared" si="25"/>
        <v/>
      </c>
      <c r="BO19" s="115" t="str">
        <f t="shared" si="25"/>
        <v/>
      </c>
      <c r="BP19" s="24" t="str">
        <f t="shared" si="25"/>
        <v/>
      </c>
      <c r="BQ19" s="24" t="str">
        <f t="shared" si="25"/>
        <v/>
      </c>
      <c r="BR19" s="24" t="str">
        <f t="shared" si="25"/>
        <v/>
      </c>
      <c r="BS19" s="24" t="str">
        <f t="shared" si="25"/>
        <v/>
      </c>
      <c r="BT19" s="24" t="str">
        <f t="shared" si="25"/>
        <v/>
      </c>
      <c r="BU19" s="24" t="str">
        <f t="shared" si="25"/>
        <v/>
      </c>
      <c r="BV19" s="24" t="str">
        <f t="shared" si="25"/>
        <v/>
      </c>
      <c r="BW19" s="24" t="str">
        <f t="shared" si="25"/>
        <v/>
      </c>
      <c r="BX19" s="25" t="s">
        <v>10</v>
      </c>
      <c r="BY19" s="2"/>
      <c r="BZ19" s="26">
        <f>IF(OR(H19="",I19=""),"",I19-H19+1)</f>
        <v>92</v>
      </c>
    </row>
    <row r="20" spans="1:78" s="1" customFormat="1" ht="22.4" customHeight="1" x14ac:dyDescent="0.2">
      <c r="A20" s="180"/>
      <c r="B20" s="182"/>
      <c r="C20" s="194"/>
      <c r="D20" s="184"/>
      <c r="E20" s="186"/>
      <c r="F20" s="188"/>
      <c r="G20" s="190"/>
      <c r="H20" s="192"/>
      <c r="I20" s="148"/>
      <c r="J20" s="148"/>
      <c r="K20" s="148"/>
      <c r="L20" s="148"/>
      <c r="M20" s="27" t="str">
        <f t="shared" ref="M20:AR20" si="26">IF(AND($K19&gt;=M$8,$J19&lt;N$8),"━","")</f>
        <v/>
      </c>
      <c r="N20" s="27" t="str">
        <f t="shared" si="26"/>
        <v/>
      </c>
      <c r="O20" s="27" t="str">
        <f t="shared" si="26"/>
        <v/>
      </c>
      <c r="P20" s="27" t="str">
        <f t="shared" si="26"/>
        <v/>
      </c>
      <c r="Q20" s="27" t="str">
        <f t="shared" si="26"/>
        <v/>
      </c>
      <c r="R20" s="27" t="str">
        <f t="shared" si="26"/>
        <v/>
      </c>
      <c r="S20" s="27" t="str">
        <f t="shared" si="26"/>
        <v/>
      </c>
      <c r="T20" s="27" t="str">
        <f t="shared" si="26"/>
        <v/>
      </c>
      <c r="U20" s="27" t="str">
        <f t="shared" si="26"/>
        <v/>
      </c>
      <c r="V20" s="27" t="str">
        <f t="shared" si="26"/>
        <v/>
      </c>
      <c r="W20" s="27" t="str">
        <f t="shared" si="26"/>
        <v/>
      </c>
      <c r="X20" s="27" t="str">
        <f t="shared" si="26"/>
        <v/>
      </c>
      <c r="Y20" s="132" t="str">
        <f t="shared" si="26"/>
        <v/>
      </c>
      <c r="Z20" s="27" t="str">
        <f t="shared" si="26"/>
        <v/>
      </c>
      <c r="AA20" s="27" t="str">
        <f t="shared" si="26"/>
        <v/>
      </c>
      <c r="AB20" s="32" t="str">
        <f t="shared" si="26"/>
        <v/>
      </c>
      <c r="AC20" s="27" t="str">
        <f t="shared" si="26"/>
        <v/>
      </c>
      <c r="AD20" s="27" t="str">
        <f t="shared" si="26"/>
        <v/>
      </c>
      <c r="AE20" s="27" t="str">
        <f t="shared" si="26"/>
        <v/>
      </c>
      <c r="AF20" s="27" t="str">
        <f t="shared" si="26"/>
        <v/>
      </c>
      <c r="AG20" s="27" t="str">
        <f t="shared" si="26"/>
        <v/>
      </c>
      <c r="AH20" s="27" t="str">
        <f t="shared" si="26"/>
        <v/>
      </c>
      <c r="AI20" s="27" t="str">
        <f t="shared" si="26"/>
        <v/>
      </c>
      <c r="AJ20" s="27" t="str">
        <f t="shared" si="26"/>
        <v/>
      </c>
      <c r="AK20" s="27" t="str">
        <f t="shared" si="26"/>
        <v/>
      </c>
      <c r="AL20" s="27" t="str">
        <f t="shared" si="26"/>
        <v/>
      </c>
      <c r="AM20" s="27" t="str">
        <f t="shared" si="26"/>
        <v/>
      </c>
      <c r="AN20" s="27" t="str">
        <f t="shared" si="26"/>
        <v/>
      </c>
      <c r="AO20" s="27" t="str">
        <f t="shared" si="26"/>
        <v>━</v>
      </c>
      <c r="AP20" s="27" t="str">
        <f t="shared" si="26"/>
        <v>━</v>
      </c>
      <c r="AQ20" s="132" t="str">
        <f t="shared" si="26"/>
        <v>━</v>
      </c>
      <c r="AR20" s="27" t="str">
        <f t="shared" si="26"/>
        <v>━</v>
      </c>
      <c r="AS20" s="117" t="str">
        <f t="shared" ref="AS20:BO20" si="27">IF(AND($K19&gt;=AS$8,$J19&lt;AT$8),"━","")</f>
        <v>━</v>
      </c>
      <c r="AT20" s="32" t="str">
        <f t="shared" si="27"/>
        <v>━</v>
      </c>
      <c r="AU20" s="27" t="str">
        <f t="shared" si="27"/>
        <v>━</v>
      </c>
      <c r="AV20" s="27" t="str">
        <f t="shared" si="27"/>
        <v>━</v>
      </c>
      <c r="AW20" s="27" t="str">
        <f t="shared" si="27"/>
        <v>━</v>
      </c>
      <c r="AX20" s="27" t="str">
        <f t="shared" si="27"/>
        <v>━</v>
      </c>
      <c r="AY20" s="27" t="str">
        <f t="shared" si="27"/>
        <v>━</v>
      </c>
      <c r="AZ20" s="27" t="str">
        <f t="shared" si="27"/>
        <v/>
      </c>
      <c r="BA20" s="27" t="str">
        <f t="shared" si="27"/>
        <v/>
      </c>
      <c r="BB20" s="27" t="str">
        <f t="shared" si="27"/>
        <v/>
      </c>
      <c r="BC20" s="27" t="str">
        <f t="shared" si="27"/>
        <v/>
      </c>
      <c r="BD20" s="27" t="str">
        <f t="shared" si="27"/>
        <v/>
      </c>
      <c r="BE20" s="27" t="str">
        <f t="shared" si="27"/>
        <v/>
      </c>
      <c r="BF20" s="27" t="str">
        <f t="shared" si="27"/>
        <v/>
      </c>
      <c r="BG20" s="27" t="str">
        <f t="shared" si="27"/>
        <v/>
      </c>
      <c r="BH20" s="27" t="str">
        <f t="shared" si="27"/>
        <v/>
      </c>
      <c r="BI20" s="132" t="str">
        <f t="shared" si="27"/>
        <v/>
      </c>
      <c r="BJ20" s="27" t="str">
        <f t="shared" si="27"/>
        <v/>
      </c>
      <c r="BK20" s="117" t="str">
        <f t="shared" si="27"/>
        <v/>
      </c>
      <c r="BL20" s="27" t="str">
        <f t="shared" si="27"/>
        <v/>
      </c>
      <c r="BM20" s="27" t="str">
        <f t="shared" si="27"/>
        <v/>
      </c>
      <c r="BN20" s="27" t="str">
        <f t="shared" si="27"/>
        <v/>
      </c>
      <c r="BO20" s="114" t="str">
        <f t="shared" si="27"/>
        <v/>
      </c>
      <c r="BP20" s="27" t="str">
        <f t="shared" ref="BP20:BW20" si="28">IF(AND($K19&gt;=BP$8,$J19&lt;BQ$8),"━","")</f>
        <v/>
      </c>
      <c r="BQ20" s="27" t="str">
        <f t="shared" si="28"/>
        <v/>
      </c>
      <c r="BR20" s="27" t="str">
        <f t="shared" si="28"/>
        <v/>
      </c>
      <c r="BS20" s="27" t="str">
        <f t="shared" si="28"/>
        <v/>
      </c>
      <c r="BT20" s="27" t="str">
        <f t="shared" si="28"/>
        <v/>
      </c>
      <c r="BU20" s="27" t="str">
        <f t="shared" si="28"/>
        <v/>
      </c>
      <c r="BV20" s="27" t="str">
        <f t="shared" si="28"/>
        <v/>
      </c>
      <c r="BW20" s="27" t="str">
        <f t="shared" si="28"/>
        <v/>
      </c>
      <c r="BX20" s="25" t="s">
        <v>10</v>
      </c>
      <c r="BY20" s="2"/>
      <c r="BZ20" s="28">
        <f>IF(OR(J19="",K19=""),"",K19-J19+1)</f>
        <v>106</v>
      </c>
    </row>
    <row r="21" spans="1:78" s="1" customFormat="1" ht="22.4" customHeight="1" x14ac:dyDescent="0.2">
      <c r="A21" s="179">
        <v>7</v>
      </c>
      <c r="B21" s="181" t="s">
        <v>85</v>
      </c>
      <c r="C21" s="193" t="s">
        <v>48</v>
      </c>
      <c r="D21" s="183" t="s">
        <v>61</v>
      </c>
      <c r="E21" s="185"/>
      <c r="F21" s="187"/>
      <c r="G21" s="189" t="s">
        <v>30</v>
      </c>
      <c r="H21" s="191">
        <v>46235</v>
      </c>
      <c r="I21" s="147">
        <v>46325</v>
      </c>
      <c r="J21" s="147">
        <v>46249</v>
      </c>
      <c r="K21" s="147">
        <v>46325</v>
      </c>
      <c r="L21" s="147"/>
      <c r="M21" s="24" t="str">
        <f t="shared" ref="M21:AR21" si="29">IF(AND($I21&gt;=M$8,$H21&lt;N$8),"━","")</f>
        <v/>
      </c>
      <c r="N21" s="24" t="str">
        <f t="shared" si="29"/>
        <v/>
      </c>
      <c r="O21" s="24" t="str">
        <f t="shared" si="29"/>
        <v/>
      </c>
      <c r="P21" s="24" t="str">
        <f t="shared" si="29"/>
        <v/>
      </c>
      <c r="Q21" s="24" t="str">
        <f t="shared" si="29"/>
        <v/>
      </c>
      <c r="R21" s="24" t="str">
        <f t="shared" si="29"/>
        <v/>
      </c>
      <c r="S21" s="24" t="str">
        <f t="shared" si="29"/>
        <v/>
      </c>
      <c r="T21" s="24" t="str">
        <f t="shared" si="29"/>
        <v/>
      </c>
      <c r="U21" s="24" t="str">
        <f t="shared" si="29"/>
        <v/>
      </c>
      <c r="V21" s="24" t="str">
        <f t="shared" si="29"/>
        <v/>
      </c>
      <c r="W21" s="24" t="str">
        <f t="shared" si="29"/>
        <v/>
      </c>
      <c r="X21" s="24" t="str">
        <f t="shared" si="29"/>
        <v/>
      </c>
      <c r="Y21" s="131" t="str">
        <f t="shared" si="29"/>
        <v/>
      </c>
      <c r="Z21" s="24" t="str">
        <f t="shared" si="29"/>
        <v/>
      </c>
      <c r="AA21" s="24" t="str">
        <f t="shared" si="29"/>
        <v/>
      </c>
      <c r="AB21" s="31" t="str">
        <f t="shared" si="29"/>
        <v/>
      </c>
      <c r="AC21" s="24" t="str">
        <f t="shared" si="29"/>
        <v/>
      </c>
      <c r="AD21" s="24" t="str">
        <f t="shared" si="29"/>
        <v/>
      </c>
      <c r="AE21" s="24" t="str">
        <f t="shared" si="29"/>
        <v/>
      </c>
      <c r="AF21" s="24" t="str">
        <f t="shared" si="29"/>
        <v/>
      </c>
      <c r="AG21" s="24" t="str">
        <f t="shared" si="29"/>
        <v/>
      </c>
      <c r="AH21" s="24" t="str">
        <f t="shared" si="29"/>
        <v/>
      </c>
      <c r="AI21" s="24" t="str">
        <f t="shared" si="29"/>
        <v/>
      </c>
      <c r="AJ21" s="24" t="str">
        <f t="shared" si="29"/>
        <v/>
      </c>
      <c r="AK21" s="24" t="str">
        <f t="shared" si="29"/>
        <v/>
      </c>
      <c r="AL21" s="24" t="str">
        <f t="shared" si="29"/>
        <v/>
      </c>
      <c r="AM21" s="24" t="str">
        <f t="shared" si="29"/>
        <v/>
      </c>
      <c r="AN21" s="24" t="str">
        <f t="shared" si="29"/>
        <v/>
      </c>
      <c r="AO21" s="24" t="str">
        <f t="shared" si="29"/>
        <v/>
      </c>
      <c r="AP21" s="24" t="str">
        <f t="shared" si="29"/>
        <v/>
      </c>
      <c r="AQ21" s="131" t="str">
        <f t="shared" si="29"/>
        <v/>
      </c>
      <c r="AR21" s="24" t="str">
        <f t="shared" si="29"/>
        <v/>
      </c>
      <c r="AS21" s="116" t="str">
        <f t="shared" ref="AS21:BW21" si="30">IF(AND($I21&gt;=AS$8,$H21&lt;AT$8),"━","")</f>
        <v/>
      </c>
      <c r="AT21" s="31" t="str">
        <f t="shared" si="30"/>
        <v/>
      </c>
      <c r="AU21" s="24" t="str">
        <f t="shared" si="30"/>
        <v/>
      </c>
      <c r="AV21" s="24" t="str">
        <f t="shared" si="30"/>
        <v/>
      </c>
      <c r="AW21" s="24" t="str">
        <f t="shared" si="30"/>
        <v/>
      </c>
      <c r="AX21" s="24" t="str">
        <f t="shared" si="30"/>
        <v/>
      </c>
      <c r="AY21" s="24" t="str">
        <f t="shared" si="30"/>
        <v/>
      </c>
      <c r="AZ21" s="24" t="str">
        <f t="shared" si="30"/>
        <v/>
      </c>
      <c r="BA21" s="24" t="str">
        <f t="shared" si="30"/>
        <v/>
      </c>
      <c r="BB21" s="24" t="str">
        <f t="shared" si="30"/>
        <v/>
      </c>
      <c r="BC21" s="24" t="str">
        <f t="shared" si="30"/>
        <v/>
      </c>
      <c r="BD21" s="24" t="str">
        <f t="shared" si="30"/>
        <v/>
      </c>
      <c r="BE21" s="24" t="str">
        <f t="shared" si="30"/>
        <v/>
      </c>
      <c r="BF21" s="24" t="str">
        <f t="shared" si="30"/>
        <v/>
      </c>
      <c r="BG21" s="24" t="str">
        <f t="shared" si="30"/>
        <v/>
      </c>
      <c r="BH21" s="24" t="str">
        <f t="shared" si="30"/>
        <v/>
      </c>
      <c r="BI21" s="131" t="str">
        <f t="shared" si="30"/>
        <v/>
      </c>
      <c r="BJ21" s="24" t="str">
        <f t="shared" si="30"/>
        <v/>
      </c>
      <c r="BK21" s="116" t="str">
        <f t="shared" si="30"/>
        <v/>
      </c>
      <c r="BL21" s="24" t="str">
        <f t="shared" si="30"/>
        <v/>
      </c>
      <c r="BM21" s="24" t="str">
        <f t="shared" si="30"/>
        <v/>
      </c>
      <c r="BN21" s="24" t="str">
        <f t="shared" si="30"/>
        <v/>
      </c>
      <c r="BO21" s="24" t="str">
        <f t="shared" si="30"/>
        <v>━</v>
      </c>
      <c r="BP21" s="24" t="str">
        <f t="shared" si="30"/>
        <v>━</v>
      </c>
      <c r="BQ21" s="24" t="str">
        <f t="shared" si="30"/>
        <v>━</v>
      </c>
      <c r="BR21" s="24" t="str">
        <f t="shared" si="30"/>
        <v>━</v>
      </c>
      <c r="BS21" s="24" t="str">
        <f t="shared" si="30"/>
        <v>━</v>
      </c>
      <c r="BT21" s="24" t="str">
        <f t="shared" si="30"/>
        <v>━</v>
      </c>
      <c r="BU21" s="24" t="str">
        <f t="shared" si="30"/>
        <v>━</v>
      </c>
      <c r="BV21" s="24" t="str">
        <f t="shared" si="30"/>
        <v>━</v>
      </c>
      <c r="BW21" s="24" t="str">
        <f t="shared" si="30"/>
        <v>━</v>
      </c>
      <c r="BX21" s="25" t="s">
        <v>10</v>
      </c>
      <c r="BY21" s="2"/>
      <c r="BZ21" s="26">
        <f>IF(OR(H21="",I21=""),"",I21-H21+1)</f>
        <v>91</v>
      </c>
    </row>
    <row r="22" spans="1:78" s="1" customFormat="1" ht="22.4" customHeight="1" x14ac:dyDescent="0.2">
      <c r="A22" s="180"/>
      <c r="B22" s="182"/>
      <c r="C22" s="194"/>
      <c r="D22" s="184"/>
      <c r="E22" s="186"/>
      <c r="F22" s="188"/>
      <c r="G22" s="190"/>
      <c r="H22" s="192"/>
      <c r="I22" s="148"/>
      <c r="J22" s="148"/>
      <c r="K22" s="148"/>
      <c r="L22" s="148"/>
      <c r="M22" s="27" t="str">
        <f t="shared" ref="M22:AR22" si="31">IF(AND($K21&gt;=M$8,$J21&lt;N$8),"━","")</f>
        <v/>
      </c>
      <c r="N22" s="27" t="str">
        <f t="shared" si="31"/>
        <v/>
      </c>
      <c r="O22" s="27" t="str">
        <f t="shared" si="31"/>
        <v/>
      </c>
      <c r="P22" s="27" t="str">
        <f t="shared" si="31"/>
        <v/>
      </c>
      <c r="Q22" s="27" t="str">
        <f t="shared" si="31"/>
        <v/>
      </c>
      <c r="R22" s="27" t="str">
        <f t="shared" si="31"/>
        <v/>
      </c>
      <c r="S22" s="27" t="str">
        <f t="shared" si="31"/>
        <v/>
      </c>
      <c r="T22" s="27" t="str">
        <f t="shared" si="31"/>
        <v/>
      </c>
      <c r="U22" s="27" t="str">
        <f t="shared" si="31"/>
        <v/>
      </c>
      <c r="V22" s="27" t="str">
        <f t="shared" si="31"/>
        <v/>
      </c>
      <c r="W22" s="27" t="str">
        <f t="shared" si="31"/>
        <v/>
      </c>
      <c r="X22" s="27" t="str">
        <f t="shared" si="31"/>
        <v/>
      </c>
      <c r="Y22" s="132" t="str">
        <f t="shared" si="31"/>
        <v/>
      </c>
      <c r="Z22" s="27" t="str">
        <f t="shared" si="31"/>
        <v/>
      </c>
      <c r="AA22" s="27" t="str">
        <f t="shared" si="31"/>
        <v/>
      </c>
      <c r="AB22" s="32" t="str">
        <f t="shared" si="31"/>
        <v/>
      </c>
      <c r="AC22" s="27" t="str">
        <f t="shared" si="31"/>
        <v/>
      </c>
      <c r="AD22" s="27" t="str">
        <f t="shared" si="31"/>
        <v/>
      </c>
      <c r="AE22" s="27" t="str">
        <f t="shared" si="31"/>
        <v/>
      </c>
      <c r="AF22" s="27" t="str">
        <f t="shared" si="31"/>
        <v/>
      </c>
      <c r="AG22" s="27" t="str">
        <f t="shared" si="31"/>
        <v/>
      </c>
      <c r="AH22" s="27" t="str">
        <f t="shared" si="31"/>
        <v/>
      </c>
      <c r="AI22" s="27" t="str">
        <f t="shared" si="31"/>
        <v/>
      </c>
      <c r="AJ22" s="27" t="str">
        <f t="shared" si="31"/>
        <v/>
      </c>
      <c r="AK22" s="27" t="str">
        <f t="shared" si="31"/>
        <v/>
      </c>
      <c r="AL22" s="27" t="str">
        <f t="shared" si="31"/>
        <v/>
      </c>
      <c r="AM22" s="27" t="str">
        <f t="shared" si="31"/>
        <v/>
      </c>
      <c r="AN22" s="27" t="str">
        <f t="shared" si="31"/>
        <v/>
      </c>
      <c r="AO22" s="27" t="str">
        <f t="shared" si="31"/>
        <v/>
      </c>
      <c r="AP22" s="27" t="str">
        <f t="shared" si="31"/>
        <v/>
      </c>
      <c r="AQ22" s="132" t="str">
        <f t="shared" si="31"/>
        <v/>
      </c>
      <c r="AR22" s="27" t="str">
        <f t="shared" si="31"/>
        <v/>
      </c>
      <c r="AS22" s="117" t="str">
        <f t="shared" ref="AS22:BO22" si="32">IF(AND($K21&gt;=AS$8,$J21&lt;AT$8),"━","")</f>
        <v/>
      </c>
      <c r="AT22" s="32" t="str">
        <f t="shared" si="32"/>
        <v/>
      </c>
      <c r="AU22" s="27" t="str">
        <f t="shared" si="32"/>
        <v/>
      </c>
      <c r="AV22" s="27" t="str">
        <f t="shared" si="32"/>
        <v/>
      </c>
      <c r="AW22" s="27" t="str">
        <f t="shared" si="32"/>
        <v/>
      </c>
      <c r="AX22" s="27" t="str">
        <f t="shared" si="32"/>
        <v/>
      </c>
      <c r="AY22" s="27" t="str">
        <f t="shared" si="32"/>
        <v/>
      </c>
      <c r="AZ22" s="27" t="str">
        <f t="shared" si="32"/>
        <v/>
      </c>
      <c r="BA22" s="27" t="str">
        <f t="shared" si="32"/>
        <v/>
      </c>
      <c r="BB22" s="27" t="str">
        <f t="shared" si="32"/>
        <v/>
      </c>
      <c r="BC22" s="27" t="str">
        <f t="shared" si="32"/>
        <v/>
      </c>
      <c r="BD22" s="27" t="str">
        <f t="shared" si="32"/>
        <v/>
      </c>
      <c r="BE22" s="27" t="str">
        <f t="shared" si="32"/>
        <v/>
      </c>
      <c r="BF22" s="27" t="str">
        <f t="shared" si="32"/>
        <v/>
      </c>
      <c r="BG22" s="27" t="str">
        <f t="shared" si="32"/>
        <v/>
      </c>
      <c r="BH22" s="27" t="str">
        <f t="shared" si="32"/>
        <v/>
      </c>
      <c r="BI22" s="132" t="str">
        <f t="shared" si="32"/>
        <v/>
      </c>
      <c r="BJ22" s="27" t="str">
        <f t="shared" si="32"/>
        <v/>
      </c>
      <c r="BK22" s="117" t="str">
        <f t="shared" si="32"/>
        <v/>
      </c>
      <c r="BL22" s="27" t="str">
        <f t="shared" si="32"/>
        <v/>
      </c>
      <c r="BM22" s="27" t="str">
        <f t="shared" si="32"/>
        <v/>
      </c>
      <c r="BN22" s="27" t="str">
        <f t="shared" si="32"/>
        <v/>
      </c>
      <c r="BO22" s="27" t="str">
        <f t="shared" si="32"/>
        <v/>
      </c>
      <c r="BP22" s="27" t="str">
        <f t="shared" ref="BP22:BW22" si="33">IF(AND($K21&gt;=BP$8,$J21&lt;BQ$8),"━","")</f>
        <v>━</v>
      </c>
      <c r="BQ22" s="27" t="str">
        <f t="shared" si="33"/>
        <v>━</v>
      </c>
      <c r="BR22" s="27" t="str">
        <f t="shared" si="33"/>
        <v>━</v>
      </c>
      <c r="BS22" s="27" t="str">
        <f t="shared" si="33"/>
        <v>━</v>
      </c>
      <c r="BT22" s="27" t="str">
        <f t="shared" si="33"/>
        <v>━</v>
      </c>
      <c r="BU22" s="27" t="str">
        <f t="shared" si="33"/>
        <v>━</v>
      </c>
      <c r="BV22" s="27" t="str">
        <f t="shared" si="33"/>
        <v>━</v>
      </c>
      <c r="BW22" s="27" t="str">
        <f t="shared" si="33"/>
        <v>━</v>
      </c>
      <c r="BX22" s="25" t="s">
        <v>10</v>
      </c>
      <c r="BY22" s="2"/>
      <c r="BZ22" s="28">
        <f>IF(OR(J21="",K21=""),"",K21-J21+1)</f>
        <v>77</v>
      </c>
    </row>
    <row r="23" spans="1:78" s="1" customFormat="1" ht="22.4" customHeight="1" x14ac:dyDescent="0.2">
      <c r="A23" s="179">
        <v>8</v>
      </c>
      <c r="B23" s="181"/>
      <c r="C23" s="193"/>
      <c r="D23" s="183"/>
      <c r="E23" s="185"/>
      <c r="F23" s="187"/>
      <c r="G23" s="189"/>
      <c r="H23" s="191"/>
      <c r="I23" s="147"/>
      <c r="J23" s="147"/>
      <c r="K23" s="147"/>
      <c r="L23" s="147"/>
      <c r="M23" s="24" t="str">
        <f t="shared" ref="M23:AR23" si="34">IF(AND($I23&gt;=M$8,$H23&lt;N$8),"━","")</f>
        <v/>
      </c>
      <c r="N23" s="24" t="str">
        <f t="shared" si="34"/>
        <v/>
      </c>
      <c r="O23" s="24" t="str">
        <f t="shared" si="34"/>
        <v/>
      </c>
      <c r="P23" s="24" t="str">
        <f t="shared" si="34"/>
        <v/>
      </c>
      <c r="Q23" s="24" t="str">
        <f t="shared" si="34"/>
        <v/>
      </c>
      <c r="R23" s="24" t="str">
        <f t="shared" si="34"/>
        <v/>
      </c>
      <c r="S23" s="24" t="str">
        <f t="shared" si="34"/>
        <v/>
      </c>
      <c r="T23" s="24" t="str">
        <f t="shared" si="34"/>
        <v/>
      </c>
      <c r="U23" s="24" t="str">
        <f t="shared" si="34"/>
        <v/>
      </c>
      <c r="V23" s="24" t="str">
        <f t="shared" si="34"/>
        <v/>
      </c>
      <c r="W23" s="24" t="str">
        <f t="shared" si="34"/>
        <v/>
      </c>
      <c r="X23" s="24" t="str">
        <f t="shared" si="34"/>
        <v/>
      </c>
      <c r="Y23" s="131" t="str">
        <f t="shared" si="34"/>
        <v/>
      </c>
      <c r="Z23" s="24" t="str">
        <f t="shared" si="34"/>
        <v/>
      </c>
      <c r="AA23" s="24" t="str">
        <f t="shared" si="34"/>
        <v/>
      </c>
      <c r="AB23" s="31" t="str">
        <f t="shared" si="34"/>
        <v/>
      </c>
      <c r="AC23" s="24" t="str">
        <f t="shared" si="34"/>
        <v/>
      </c>
      <c r="AD23" s="24" t="str">
        <f t="shared" si="34"/>
        <v/>
      </c>
      <c r="AE23" s="24" t="str">
        <f t="shared" si="34"/>
        <v/>
      </c>
      <c r="AF23" s="24" t="str">
        <f t="shared" si="34"/>
        <v/>
      </c>
      <c r="AG23" s="24" t="str">
        <f t="shared" si="34"/>
        <v/>
      </c>
      <c r="AH23" s="24" t="str">
        <f t="shared" si="34"/>
        <v/>
      </c>
      <c r="AI23" s="24" t="str">
        <f t="shared" si="34"/>
        <v/>
      </c>
      <c r="AJ23" s="24" t="str">
        <f t="shared" si="34"/>
        <v/>
      </c>
      <c r="AK23" s="24" t="str">
        <f t="shared" si="34"/>
        <v/>
      </c>
      <c r="AL23" s="24" t="str">
        <f t="shared" si="34"/>
        <v/>
      </c>
      <c r="AM23" s="24" t="str">
        <f t="shared" si="34"/>
        <v/>
      </c>
      <c r="AN23" s="24" t="str">
        <f t="shared" si="34"/>
        <v/>
      </c>
      <c r="AO23" s="24" t="str">
        <f t="shared" si="34"/>
        <v/>
      </c>
      <c r="AP23" s="24" t="str">
        <f t="shared" si="34"/>
        <v/>
      </c>
      <c r="AQ23" s="131" t="str">
        <f t="shared" si="34"/>
        <v/>
      </c>
      <c r="AR23" s="24" t="str">
        <f t="shared" si="34"/>
        <v/>
      </c>
      <c r="AS23" s="116" t="str">
        <f t="shared" ref="AS23:BW23" si="35">IF(AND($I23&gt;=AS$8,$H23&lt;AT$8),"━","")</f>
        <v/>
      </c>
      <c r="AT23" s="31" t="str">
        <f t="shared" si="35"/>
        <v/>
      </c>
      <c r="AU23" s="24" t="str">
        <f t="shared" si="35"/>
        <v/>
      </c>
      <c r="AV23" s="24" t="str">
        <f t="shared" si="35"/>
        <v/>
      </c>
      <c r="AW23" s="24" t="str">
        <f t="shared" si="35"/>
        <v/>
      </c>
      <c r="AX23" s="24" t="str">
        <f t="shared" si="35"/>
        <v/>
      </c>
      <c r="AY23" s="24" t="str">
        <f t="shared" si="35"/>
        <v/>
      </c>
      <c r="AZ23" s="24" t="str">
        <f t="shared" si="35"/>
        <v/>
      </c>
      <c r="BA23" s="24" t="str">
        <f t="shared" si="35"/>
        <v/>
      </c>
      <c r="BB23" s="24" t="str">
        <f t="shared" si="35"/>
        <v/>
      </c>
      <c r="BC23" s="24" t="str">
        <f t="shared" si="35"/>
        <v/>
      </c>
      <c r="BD23" s="24" t="str">
        <f t="shared" si="35"/>
        <v/>
      </c>
      <c r="BE23" s="24" t="str">
        <f t="shared" si="35"/>
        <v/>
      </c>
      <c r="BF23" s="24" t="str">
        <f t="shared" si="35"/>
        <v/>
      </c>
      <c r="BG23" s="24" t="str">
        <f t="shared" si="35"/>
        <v/>
      </c>
      <c r="BH23" s="24" t="str">
        <f t="shared" si="35"/>
        <v/>
      </c>
      <c r="BI23" s="131" t="str">
        <f t="shared" si="35"/>
        <v/>
      </c>
      <c r="BJ23" s="24" t="str">
        <f t="shared" si="35"/>
        <v/>
      </c>
      <c r="BK23" s="116" t="str">
        <f t="shared" si="35"/>
        <v/>
      </c>
      <c r="BL23" s="24" t="str">
        <f t="shared" si="35"/>
        <v/>
      </c>
      <c r="BM23" s="24" t="str">
        <f t="shared" si="35"/>
        <v/>
      </c>
      <c r="BN23" s="24" t="str">
        <f t="shared" si="35"/>
        <v/>
      </c>
      <c r="BO23" s="115" t="str">
        <f t="shared" si="35"/>
        <v/>
      </c>
      <c r="BP23" s="24" t="str">
        <f t="shared" si="35"/>
        <v/>
      </c>
      <c r="BQ23" s="24" t="str">
        <f t="shared" si="35"/>
        <v/>
      </c>
      <c r="BR23" s="24" t="str">
        <f t="shared" si="35"/>
        <v/>
      </c>
      <c r="BS23" s="24" t="str">
        <f t="shared" si="35"/>
        <v/>
      </c>
      <c r="BT23" s="24" t="str">
        <f t="shared" si="35"/>
        <v/>
      </c>
      <c r="BU23" s="24" t="str">
        <f t="shared" si="35"/>
        <v/>
      </c>
      <c r="BV23" s="24" t="str">
        <f t="shared" si="35"/>
        <v/>
      </c>
      <c r="BW23" s="24" t="str">
        <f t="shared" si="35"/>
        <v/>
      </c>
      <c r="BX23" s="25" t="s">
        <v>10</v>
      </c>
      <c r="BY23" s="2"/>
      <c r="BZ23" s="26" t="str">
        <f>IF(OR(H23="",I23=""),"",I23-H23+1)</f>
        <v/>
      </c>
    </row>
    <row r="24" spans="1:78" s="1" customFormat="1" ht="22.4" customHeight="1" x14ac:dyDescent="0.2">
      <c r="A24" s="180"/>
      <c r="B24" s="182"/>
      <c r="C24" s="194"/>
      <c r="D24" s="184"/>
      <c r="E24" s="186"/>
      <c r="F24" s="188"/>
      <c r="G24" s="190"/>
      <c r="H24" s="192"/>
      <c r="I24" s="148"/>
      <c r="J24" s="148"/>
      <c r="K24" s="148"/>
      <c r="L24" s="148"/>
      <c r="M24" s="27" t="str">
        <f t="shared" ref="M24:AR24" si="36">IF(AND($K23&gt;=M$8,$J23&lt;N$8),"━","")</f>
        <v/>
      </c>
      <c r="N24" s="27" t="str">
        <f t="shared" si="36"/>
        <v/>
      </c>
      <c r="O24" s="27" t="str">
        <f t="shared" si="36"/>
        <v/>
      </c>
      <c r="P24" s="27" t="str">
        <f t="shared" si="36"/>
        <v/>
      </c>
      <c r="Q24" s="27" t="str">
        <f t="shared" si="36"/>
        <v/>
      </c>
      <c r="R24" s="27" t="str">
        <f t="shared" si="36"/>
        <v/>
      </c>
      <c r="S24" s="27" t="str">
        <f t="shared" si="36"/>
        <v/>
      </c>
      <c r="T24" s="27" t="str">
        <f t="shared" si="36"/>
        <v/>
      </c>
      <c r="U24" s="27" t="str">
        <f t="shared" si="36"/>
        <v/>
      </c>
      <c r="V24" s="27" t="str">
        <f t="shared" si="36"/>
        <v/>
      </c>
      <c r="W24" s="27" t="str">
        <f t="shared" si="36"/>
        <v/>
      </c>
      <c r="X24" s="27" t="str">
        <f t="shared" si="36"/>
        <v/>
      </c>
      <c r="Y24" s="132" t="str">
        <f t="shared" si="36"/>
        <v/>
      </c>
      <c r="Z24" s="27" t="str">
        <f t="shared" si="36"/>
        <v/>
      </c>
      <c r="AA24" s="27" t="str">
        <f t="shared" si="36"/>
        <v/>
      </c>
      <c r="AB24" s="32" t="str">
        <f t="shared" si="36"/>
        <v/>
      </c>
      <c r="AC24" s="27" t="str">
        <f t="shared" si="36"/>
        <v/>
      </c>
      <c r="AD24" s="27" t="str">
        <f t="shared" si="36"/>
        <v/>
      </c>
      <c r="AE24" s="27" t="str">
        <f t="shared" si="36"/>
        <v/>
      </c>
      <c r="AF24" s="27" t="str">
        <f t="shared" si="36"/>
        <v/>
      </c>
      <c r="AG24" s="27" t="str">
        <f t="shared" si="36"/>
        <v/>
      </c>
      <c r="AH24" s="27" t="str">
        <f t="shared" si="36"/>
        <v/>
      </c>
      <c r="AI24" s="27" t="str">
        <f t="shared" si="36"/>
        <v/>
      </c>
      <c r="AJ24" s="27" t="str">
        <f t="shared" si="36"/>
        <v/>
      </c>
      <c r="AK24" s="27" t="str">
        <f t="shared" si="36"/>
        <v/>
      </c>
      <c r="AL24" s="27" t="str">
        <f t="shared" si="36"/>
        <v/>
      </c>
      <c r="AM24" s="27" t="str">
        <f t="shared" si="36"/>
        <v/>
      </c>
      <c r="AN24" s="27" t="str">
        <f t="shared" si="36"/>
        <v/>
      </c>
      <c r="AO24" s="27" t="str">
        <f t="shared" si="36"/>
        <v/>
      </c>
      <c r="AP24" s="27" t="str">
        <f t="shared" si="36"/>
        <v/>
      </c>
      <c r="AQ24" s="132" t="str">
        <f t="shared" si="36"/>
        <v/>
      </c>
      <c r="AR24" s="27" t="str">
        <f t="shared" si="36"/>
        <v/>
      </c>
      <c r="AS24" s="117" t="str">
        <f t="shared" ref="AS24:BO24" si="37">IF(AND($K23&gt;=AS$8,$J23&lt;AT$8),"━","")</f>
        <v/>
      </c>
      <c r="AT24" s="32" t="str">
        <f t="shared" si="37"/>
        <v/>
      </c>
      <c r="AU24" s="27" t="str">
        <f t="shared" si="37"/>
        <v/>
      </c>
      <c r="AV24" s="27" t="str">
        <f t="shared" si="37"/>
        <v/>
      </c>
      <c r="AW24" s="27" t="str">
        <f t="shared" si="37"/>
        <v/>
      </c>
      <c r="AX24" s="27" t="str">
        <f t="shared" si="37"/>
        <v/>
      </c>
      <c r="AY24" s="27" t="str">
        <f t="shared" si="37"/>
        <v/>
      </c>
      <c r="AZ24" s="27" t="str">
        <f t="shared" si="37"/>
        <v/>
      </c>
      <c r="BA24" s="27" t="str">
        <f t="shared" si="37"/>
        <v/>
      </c>
      <c r="BB24" s="27" t="str">
        <f t="shared" si="37"/>
        <v/>
      </c>
      <c r="BC24" s="27" t="str">
        <f t="shared" si="37"/>
        <v/>
      </c>
      <c r="BD24" s="27" t="str">
        <f t="shared" si="37"/>
        <v/>
      </c>
      <c r="BE24" s="27" t="str">
        <f t="shared" si="37"/>
        <v/>
      </c>
      <c r="BF24" s="27" t="str">
        <f t="shared" si="37"/>
        <v/>
      </c>
      <c r="BG24" s="27" t="str">
        <f t="shared" si="37"/>
        <v/>
      </c>
      <c r="BH24" s="27" t="str">
        <f t="shared" si="37"/>
        <v/>
      </c>
      <c r="BI24" s="132" t="str">
        <f t="shared" si="37"/>
        <v/>
      </c>
      <c r="BJ24" s="27" t="str">
        <f t="shared" si="37"/>
        <v/>
      </c>
      <c r="BK24" s="117" t="str">
        <f t="shared" si="37"/>
        <v/>
      </c>
      <c r="BL24" s="27" t="str">
        <f t="shared" si="37"/>
        <v/>
      </c>
      <c r="BM24" s="27" t="str">
        <f t="shared" si="37"/>
        <v/>
      </c>
      <c r="BN24" s="27" t="str">
        <f t="shared" si="37"/>
        <v/>
      </c>
      <c r="BO24" s="114" t="str">
        <f t="shared" si="37"/>
        <v/>
      </c>
      <c r="BP24" s="27" t="str">
        <f t="shared" ref="BP24:BW24" si="38">IF(AND($K23&gt;=BP$8,$J23&lt;BQ$8),"━","")</f>
        <v/>
      </c>
      <c r="BQ24" s="27" t="str">
        <f t="shared" si="38"/>
        <v/>
      </c>
      <c r="BR24" s="27" t="str">
        <f t="shared" si="38"/>
        <v/>
      </c>
      <c r="BS24" s="27" t="str">
        <f t="shared" si="38"/>
        <v/>
      </c>
      <c r="BT24" s="27" t="str">
        <f t="shared" si="38"/>
        <v/>
      </c>
      <c r="BU24" s="27" t="str">
        <f t="shared" si="38"/>
        <v/>
      </c>
      <c r="BV24" s="27" t="str">
        <f t="shared" si="38"/>
        <v/>
      </c>
      <c r="BW24" s="27" t="str">
        <f t="shared" si="38"/>
        <v/>
      </c>
      <c r="BX24" s="25" t="s">
        <v>10</v>
      </c>
      <c r="BY24" s="2"/>
      <c r="BZ24" s="28" t="str">
        <f>IF(OR(J23="",K23=""),"",K23-J23+1)</f>
        <v/>
      </c>
    </row>
    <row r="25" spans="1:78" s="1" customFormat="1" ht="22.4" customHeight="1" x14ac:dyDescent="0.2">
      <c r="A25" s="179">
        <v>9</v>
      </c>
      <c r="B25" s="181"/>
      <c r="C25" s="193"/>
      <c r="D25" s="183"/>
      <c r="E25" s="185"/>
      <c r="F25" s="187"/>
      <c r="G25" s="189"/>
      <c r="H25" s="195"/>
      <c r="I25" s="147"/>
      <c r="J25" s="147"/>
      <c r="K25" s="147"/>
      <c r="L25" s="147"/>
      <c r="M25" s="24" t="str">
        <f t="shared" ref="M25:AR25" si="39">IF(AND($I25&gt;=M$8,$H25&lt;N$8),"━","")</f>
        <v/>
      </c>
      <c r="N25" s="24" t="str">
        <f t="shared" si="39"/>
        <v/>
      </c>
      <c r="O25" s="24" t="str">
        <f t="shared" si="39"/>
        <v/>
      </c>
      <c r="P25" s="24" t="str">
        <f t="shared" si="39"/>
        <v/>
      </c>
      <c r="Q25" s="24" t="str">
        <f t="shared" si="39"/>
        <v/>
      </c>
      <c r="R25" s="24" t="str">
        <f t="shared" si="39"/>
        <v/>
      </c>
      <c r="S25" s="24" t="str">
        <f t="shared" si="39"/>
        <v/>
      </c>
      <c r="T25" s="24" t="str">
        <f t="shared" si="39"/>
        <v/>
      </c>
      <c r="U25" s="24" t="str">
        <f t="shared" si="39"/>
        <v/>
      </c>
      <c r="V25" s="24" t="str">
        <f t="shared" si="39"/>
        <v/>
      </c>
      <c r="W25" s="24" t="str">
        <f t="shared" si="39"/>
        <v/>
      </c>
      <c r="X25" s="24" t="str">
        <f t="shared" si="39"/>
        <v/>
      </c>
      <c r="Y25" s="131" t="str">
        <f t="shared" si="39"/>
        <v/>
      </c>
      <c r="Z25" s="24" t="str">
        <f t="shared" si="39"/>
        <v/>
      </c>
      <c r="AA25" s="24" t="str">
        <f t="shared" si="39"/>
        <v/>
      </c>
      <c r="AB25" s="31" t="str">
        <f t="shared" si="39"/>
        <v/>
      </c>
      <c r="AC25" s="24" t="str">
        <f t="shared" si="39"/>
        <v/>
      </c>
      <c r="AD25" s="24" t="str">
        <f t="shared" si="39"/>
        <v/>
      </c>
      <c r="AE25" s="24" t="str">
        <f t="shared" si="39"/>
        <v/>
      </c>
      <c r="AF25" s="24" t="str">
        <f t="shared" si="39"/>
        <v/>
      </c>
      <c r="AG25" s="24" t="str">
        <f t="shared" si="39"/>
        <v/>
      </c>
      <c r="AH25" s="24" t="str">
        <f t="shared" si="39"/>
        <v/>
      </c>
      <c r="AI25" s="24" t="str">
        <f t="shared" si="39"/>
        <v/>
      </c>
      <c r="AJ25" s="24" t="str">
        <f t="shared" si="39"/>
        <v/>
      </c>
      <c r="AK25" s="24" t="str">
        <f t="shared" si="39"/>
        <v/>
      </c>
      <c r="AL25" s="24" t="str">
        <f t="shared" si="39"/>
        <v/>
      </c>
      <c r="AM25" s="24" t="str">
        <f t="shared" si="39"/>
        <v/>
      </c>
      <c r="AN25" s="24" t="str">
        <f t="shared" si="39"/>
        <v/>
      </c>
      <c r="AO25" s="24" t="str">
        <f t="shared" si="39"/>
        <v/>
      </c>
      <c r="AP25" s="24" t="str">
        <f t="shared" si="39"/>
        <v/>
      </c>
      <c r="AQ25" s="131" t="str">
        <f t="shared" si="39"/>
        <v/>
      </c>
      <c r="AR25" s="24" t="str">
        <f t="shared" si="39"/>
        <v/>
      </c>
      <c r="AS25" s="116" t="str">
        <f t="shared" ref="AS25:BW25" si="40">IF(AND($I25&gt;=AS$8,$H25&lt;AT$8),"━","")</f>
        <v/>
      </c>
      <c r="AT25" s="31" t="str">
        <f t="shared" si="40"/>
        <v/>
      </c>
      <c r="AU25" s="24" t="str">
        <f t="shared" si="40"/>
        <v/>
      </c>
      <c r="AV25" s="24" t="str">
        <f t="shared" si="40"/>
        <v/>
      </c>
      <c r="AW25" s="24" t="str">
        <f t="shared" si="40"/>
        <v/>
      </c>
      <c r="AX25" s="24" t="str">
        <f t="shared" si="40"/>
        <v/>
      </c>
      <c r="AY25" s="24" t="str">
        <f t="shared" si="40"/>
        <v/>
      </c>
      <c r="AZ25" s="24" t="str">
        <f t="shared" si="40"/>
        <v/>
      </c>
      <c r="BA25" s="24" t="str">
        <f t="shared" si="40"/>
        <v/>
      </c>
      <c r="BB25" s="24" t="str">
        <f t="shared" si="40"/>
        <v/>
      </c>
      <c r="BC25" s="24" t="str">
        <f t="shared" si="40"/>
        <v/>
      </c>
      <c r="BD25" s="24" t="str">
        <f t="shared" si="40"/>
        <v/>
      </c>
      <c r="BE25" s="24" t="str">
        <f t="shared" si="40"/>
        <v/>
      </c>
      <c r="BF25" s="24" t="str">
        <f t="shared" si="40"/>
        <v/>
      </c>
      <c r="BG25" s="24" t="str">
        <f t="shared" si="40"/>
        <v/>
      </c>
      <c r="BH25" s="24" t="str">
        <f t="shared" si="40"/>
        <v/>
      </c>
      <c r="BI25" s="131" t="str">
        <f t="shared" si="40"/>
        <v/>
      </c>
      <c r="BJ25" s="24" t="str">
        <f t="shared" si="40"/>
        <v/>
      </c>
      <c r="BK25" s="116" t="str">
        <f t="shared" si="40"/>
        <v/>
      </c>
      <c r="BL25" s="24" t="str">
        <f t="shared" si="40"/>
        <v/>
      </c>
      <c r="BM25" s="24" t="str">
        <f t="shared" si="40"/>
        <v/>
      </c>
      <c r="BN25" s="24" t="str">
        <f t="shared" si="40"/>
        <v/>
      </c>
      <c r="BO25" s="24" t="str">
        <f t="shared" si="40"/>
        <v/>
      </c>
      <c r="BP25" s="24" t="str">
        <f t="shared" si="40"/>
        <v/>
      </c>
      <c r="BQ25" s="24" t="str">
        <f t="shared" si="40"/>
        <v/>
      </c>
      <c r="BR25" s="24" t="str">
        <f t="shared" si="40"/>
        <v/>
      </c>
      <c r="BS25" s="24" t="str">
        <f t="shared" si="40"/>
        <v/>
      </c>
      <c r="BT25" s="24" t="str">
        <f t="shared" si="40"/>
        <v/>
      </c>
      <c r="BU25" s="24" t="str">
        <f t="shared" si="40"/>
        <v/>
      </c>
      <c r="BV25" s="24" t="str">
        <f t="shared" si="40"/>
        <v/>
      </c>
      <c r="BW25" s="24" t="str">
        <f t="shared" si="40"/>
        <v/>
      </c>
      <c r="BX25" s="25" t="s">
        <v>10</v>
      </c>
      <c r="BY25" s="2"/>
      <c r="BZ25" s="26" t="str">
        <f>IF(OR(H25="",I25=""),"",I25-H25+1)</f>
        <v/>
      </c>
    </row>
    <row r="26" spans="1:78" s="1" customFormat="1" ht="22.4" customHeight="1" x14ac:dyDescent="0.2">
      <c r="A26" s="180"/>
      <c r="B26" s="182"/>
      <c r="C26" s="194"/>
      <c r="D26" s="184"/>
      <c r="E26" s="186"/>
      <c r="F26" s="188"/>
      <c r="G26" s="190"/>
      <c r="H26" s="196"/>
      <c r="I26" s="148"/>
      <c r="J26" s="148"/>
      <c r="K26" s="148"/>
      <c r="L26" s="148"/>
      <c r="M26" s="27" t="str">
        <f t="shared" ref="M26:AR26" si="41">IF(AND($K25&gt;=M$8,$J25&lt;N$8),"━","")</f>
        <v/>
      </c>
      <c r="N26" s="27" t="str">
        <f t="shared" si="41"/>
        <v/>
      </c>
      <c r="O26" s="27" t="str">
        <f t="shared" si="41"/>
        <v/>
      </c>
      <c r="P26" s="27" t="str">
        <f t="shared" si="41"/>
        <v/>
      </c>
      <c r="Q26" s="27" t="str">
        <f t="shared" si="41"/>
        <v/>
      </c>
      <c r="R26" s="27" t="str">
        <f t="shared" si="41"/>
        <v/>
      </c>
      <c r="S26" s="27" t="str">
        <f t="shared" si="41"/>
        <v/>
      </c>
      <c r="T26" s="27" t="str">
        <f t="shared" si="41"/>
        <v/>
      </c>
      <c r="U26" s="27" t="str">
        <f t="shared" si="41"/>
        <v/>
      </c>
      <c r="V26" s="27" t="str">
        <f t="shared" si="41"/>
        <v/>
      </c>
      <c r="W26" s="27" t="str">
        <f t="shared" si="41"/>
        <v/>
      </c>
      <c r="X26" s="27" t="str">
        <f t="shared" si="41"/>
        <v/>
      </c>
      <c r="Y26" s="132" t="str">
        <f t="shared" si="41"/>
        <v/>
      </c>
      <c r="Z26" s="27" t="str">
        <f t="shared" si="41"/>
        <v/>
      </c>
      <c r="AA26" s="27" t="str">
        <f t="shared" si="41"/>
        <v/>
      </c>
      <c r="AB26" s="32" t="str">
        <f t="shared" si="41"/>
        <v/>
      </c>
      <c r="AC26" s="27" t="str">
        <f t="shared" si="41"/>
        <v/>
      </c>
      <c r="AD26" s="27" t="str">
        <f t="shared" si="41"/>
        <v/>
      </c>
      <c r="AE26" s="27" t="str">
        <f t="shared" si="41"/>
        <v/>
      </c>
      <c r="AF26" s="27" t="str">
        <f t="shared" si="41"/>
        <v/>
      </c>
      <c r="AG26" s="27" t="str">
        <f t="shared" si="41"/>
        <v/>
      </c>
      <c r="AH26" s="27" t="str">
        <f t="shared" si="41"/>
        <v/>
      </c>
      <c r="AI26" s="27" t="str">
        <f t="shared" si="41"/>
        <v/>
      </c>
      <c r="AJ26" s="27" t="str">
        <f t="shared" si="41"/>
        <v/>
      </c>
      <c r="AK26" s="27" t="str">
        <f t="shared" si="41"/>
        <v/>
      </c>
      <c r="AL26" s="27" t="str">
        <f t="shared" si="41"/>
        <v/>
      </c>
      <c r="AM26" s="27" t="str">
        <f t="shared" si="41"/>
        <v/>
      </c>
      <c r="AN26" s="27" t="str">
        <f t="shared" si="41"/>
        <v/>
      </c>
      <c r="AO26" s="27" t="str">
        <f t="shared" si="41"/>
        <v/>
      </c>
      <c r="AP26" s="27" t="str">
        <f t="shared" si="41"/>
        <v/>
      </c>
      <c r="AQ26" s="132" t="str">
        <f t="shared" si="41"/>
        <v/>
      </c>
      <c r="AR26" s="27" t="str">
        <f t="shared" si="41"/>
        <v/>
      </c>
      <c r="AS26" s="117" t="str">
        <f t="shared" ref="AS26:BO26" si="42">IF(AND($K25&gt;=AS$8,$J25&lt;AT$8),"━","")</f>
        <v/>
      </c>
      <c r="AT26" s="32" t="str">
        <f t="shared" si="42"/>
        <v/>
      </c>
      <c r="AU26" s="27" t="str">
        <f t="shared" si="42"/>
        <v/>
      </c>
      <c r="AV26" s="27" t="str">
        <f t="shared" si="42"/>
        <v/>
      </c>
      <c r="AW26" s="27" t="str">
        <f t="shared" si="42"/>
        <v/>
      </c>
      <c r="AX26" s="27" t="str">
        <f t="shared" si="42"/>
        <v/>
      </c>
      <c r="AY26" s="27" t="str">
        <f t="shared" si="42"/>
        <v/>
      </c>
      <c r="AZ26" s="27" t="str">
        <f t="shared" si="42"/>
        <v/>
      </c>
      <c r="BA26" s="27" t="str">
        <f t="shared" si="42"/>
        <v/>
      </c>
      <c r="BB26" s="27" t="str">
        <f t="shared" si="42"/>
        <v/>
      </c>
      <c r="BC26" s="27" t="str">
        <f t="shared" si="42"/>
        <v/>
      </c>
      <c r="BD26" s="27" t="str">
        <f t="shared" si="42"/>
        <v/>
      </c>
      <c r="BE26" s="27" t="str">
        <f t="shared" si="42"/>
        <v/>
      </c>
      <c r="BF26" s="27" t="str">
        <f t="shared" si="42"/>
        <v/>
      </c>
      <c r="BG26" s="27" t="str">
        <f t="shared" si="42"/>
        <v/>
      </c>
      <c r="BH26" s="27" t="str">
        <f t="shared" si="42"/>
        <v/>
      </c>
      <c r="BI26" s="132" t="str">
        <f t="shared" si="42"/>
        <v/>
      </c>
      <c r="BJ26" s="27" t="str">
        <f t="shared" si="42"/>
        <v/>
      </c>
      <c r="BK26" s="117" t="str">
        <f t="shared" si="42"/>
        <v/>
      </c>
      <c r="BL26" s="27" t="str">
        <f t="shared" si="42"/>
        <v/>
      </c>
      <c r="BM26" s="27" t="str">
        <f t="shared" si="42"/>
        <v/>
      </c>
      <c r="BN26" s="27" t="str">
        <f t="shared" si="42"/>
        <v/>
      </c>
      <c r="BO26" s="27" t="str">
        <f t="shared" si="42"/>
        <v/>
      </c>
      <c r="BP26" s="27" t="str">
        <f t="shared" ref="BP26:BW26" si="43">IF(AND($K25&gt;=BP$8,$J25&lt;BQ$8),"━","")</f>
        <v/>
      </c>
      <c r="BQ26" s="27" t="str">
        <f t="shared" si="43"/>
        <v/>
      </c>
      <c r="BR26" s="27" t="str">
        <f t="shared" si="43"/>
        <v/>
      </c>
      <c r="BS26" s="27" t="str">
        <f t="shared" si="43"/>
        <v/>
      </c>
      <c r="BT26" s="27" t="str">
        <f t="shared" si="43"/>
        <v/>
      </c>
      <c r="BU26" s="27" t="str">
        <f t="shared" si="43"/>
        <v/>
      </c>
      <c r="BV26" s="27" t="str">
        <f t="shared" si="43"/>
        <v/>
      </c>
      <c r="BW26" s="27" t="str">
        <f t="shared" si="43"/>
        <v/>
      </c>
      <c r="BX26" s="25" t="s">
        <v>10</v>
      </c>
      <c r="BY26" s="2"/>
      <c r="BZ26" s="28" t="str">
        <f>IF(OR(J25="",K25=""),"",K25-J25+1)</f>
        <v/>
      </c>
    </row>
    <row r="27" spans="1:78" s="1" customFormat="1" ht="22.4" customHeight="1" x14ac:dyDescent="0.2">
      <c r="A27" s="179">
        <v>10</v>
      </c>
      <c r="B27" s="181"/>
      <c r="C27" s="193"/>
      <c r="D27" s="183"/>
      <c r="E27" s="185"/>
      <c r="F27" s="187"/>
      <c r="G27" s="189"/>
      <c r="H27" s="195"/>
      <c r="I27" s="147"/>
      <c r="J27" s="147"/>
      <c r="K27" s="147"/>
      <c r="L27" s="147"/>
      <c r="M27" s="24" t="str">
        <f t="shared" ref="M27:AR27" si="44">IF(AND($I27&gt;=M$8,$H27&lt;N$8),"━","")</f>
        <v/>
      </c>
      <c r="N27" s="24" t="str">
        <f t="shared" si="44"/>
        <v/>
      </c>
      <c r="O27" s="24" t="str">
        <f t="shared" si="44"/>
        <v/>
      </c>
      <c r="P27" s="24" t="str">
        <f t="shared" si="44"/>
        <v/>
      </c>
      <c r="Q27" s="24" t="str">
        <f t="shared" si="44"/>
        <v/>
      </c>
      <c r="R27" s="24" t="str">
        <f t="shared" si="44"/>
        <v/>
      </c>
      <c r="S27" s="24" t="str">
        <f t="shared" si="44"/>
        <v/>
      </c>
      <c r="T27" s="24" t="str">
        <f t="shared" si="44"/>
        <v/>
      </c>
      <c r="U27" s="24" t="str">
        <f t="shared" si="44"/>
        <v/>
      </c>
      <c r="V27" s="24" t="str">
        <f t="shared" si="44"/>
        <v/>
      </c>
      <c r="W27" s="24" t="str">
        <f t="shared" si="44"/>
        <v/>
      </c>
      <c r="X27" s="24" t="str">
        <f t="shared" si="44"/>
        <v/>
      </c>
      <c r="Y27" s="131" t="str">
        <f t="shared" si="44"/>
        <v/>
      </c>
      <c r="Z27" s="24" t="str">
        <f t="shared" si="44"/>
        <v/>
      </c>
      <c r="AA27" s="24" t="str">
        <f t="shared" si="44"/>
        <v/>
      </c>
      <c r="AB27" s="31" t="str">
        <f t="shared" si="44"/>
        <v/>
      </c>
      <c r="AC27" s="24" t="str">
        <f t="shared" si="44"/>
        <v/>
      </c>
      <c r="AD27" s="24" t="str">
        <f t="shared" si="44"/>
        <v/>
      </c>
      <c r="AE27" s="24" t="str">
        <f t="shared" si="44"/>
        <v/>
      </c>
      <c r="AF27" s="24" t="str">
        <f t="shared" si="44"/>
        <v/>
      </c>
      <c r="AG27" s="24" t="str">
        <f t="shared" si="44"/>
        <v/>
      </c>
      <c r="AH27" s="24" t="str">
        <f t="shared" si="44"/>
        <v/>
      </c>
      <c r="AI27" s="24" t="str">
        <f t="shared" si="44"/>
        <v/>
      </c>
      <c r="AJ27" s="24" t="str">
        <f t="shared" si="44"/>
        <v/>
      </c>
      <c r="AK27" s="24" t="str">
        <f t="shared" si="44"/>
        <v/>
      </c>
      <c r="AL27" s="24" t="str">
        <f t="shared" si="44"/>
        <v/>
      </c>
      <c r="AM27" s="24" t="str">
        <f t="shared" si="44"/>
        <v/>
      </c>
      <c r="AN27" s="24" t="str">
        <f t="shared" si="44"/>
        <v/>
      </c>
      <c r="AO27" s="24" t="str">
        <f t="shared" si="44"/>
        <v/>
      </c>
      <c r="AP27" s="24" t="str">
        <f t="shared" si="44"/>
        <v/>
      </c>
      <c r="AQ27" s="131" t="str">
        <f t="shared" si="44"/>
        <v/>
      </c>
      <c r="AR27" s="24" t="str">
        <f t="shared" si="44"/>
        <v/>
      </c>
      <c r="AS27" s="116" t="str">
        <f t="shared" ref="AS27:BW27" si="45">IF(AND($I27&gt;=AS$8,$H27&lt;AT$8),"━","")</f>
        <v/>
      </c>
      <c r="AT27" s="31" t="str">
        <f t="shared" si="45"/>
        <v/>
      </c>
      <c r="AU27" s="24" t="str">
        <f t="shared" si="45"/>
        <v/>
      </c>
      <c r="AV27" s="24" t="str">
        <f t="shared" si="45"/>
        <v/>
      </c>
      <c r="AW27" s="24" t="str">
        <f t="shared" si="45"/>
        <v/>
      </c>
      <c r="AX27" s="24" t="str">
        <f t="shared" si="45"/>
        <v/>
      </c>
      <c r="AY27" s="24" t="str">
        <f t="shared" si="45"/>
        <v/>
      </c>
      <c r="AZ27" s="24" t="str">
        <f t="shared" si="45"/>
        <v/>
      </c>
      <c r="BA27" s="24" t="str">
        <f t="shared" si="45"/>
        <v/>
      </c>
      <c r="BB27" s="24" t="str">
        <f t="shared" si="45"/>
        <v/>
      </c>
      <c r="BC27" s="24" t="str">
        <f t="shared" si="45"/>
        <v/>
      </c>
      <c r="BD27" s="24" t="str">
        <f t="shared" si="45"/>
        <v/>
      </c>
      <c r="BE27" s="24" t="str">
        <f t="shared" si="45"/>
        <v/>
      </c>
      <c r="BF27" s="24" t="str">
        <f t="shared" si="45"/>
        <v/>
      </c>
      <c r="BG27" s="24" t="str">
        <f t="shared" si="45"/>
        <v/>
      </c>
      <c r="BH27" s="24" t="str">
        <f t="shared" si="45"/>
        <v/>
      </c>
      <c r="BI27" s="131" t="str">
        <f t="shared" si="45"/>
        <v/>
      </c>
      <c r="BJ27" s="24" t="str">
        <f t="shared" si="45"/>
        <v/>
      </c>
      <c r="BK27" s="116" t="str">
        <f t="shared" si="45"/>
        <v/>
      </c>
      <c r="BL27" s="24" t="str">
        <f t="shared" si="45"/>
        <v/>
      </c>
      <c r="BM27" s="24" t="str">
        <f t="shared" si="45"/>
        <v/>
      </c>
      <c r="BN27" s="24" t="str">
        <f t="shared" si="45"/>
        <v/>
      </c>
      <c r="BO27" s="115" t="str">
        <f t="shared" si="45"/>
        <v/>
      </c>
      <c r="BP27" s="24" t="str">
        <f t="shared" si="45"/>
        <v/>
      </c>
      <c r="BQ27" s="24" t="str">
        <f t="shared" si="45"/>
        <v/>
      </c>
      <c r="BR27" s="24" t="str">
        <f t="shared" si="45"/>
        <v/>
      </c>
      <c r="BS27" s="24" t="str">
        <f t="shared" si="45"/>
        <v/>
      </c>
      <c r="BT27" s="24" t="str">
        <f t="shared" si="45"/>
        <v/>
      </c>
      <c r="BU27" s="24" t="str">
        <f t="shared" si="45"/>
        <v/>
      </c>
      <c r="BV27" s="24" t="str">
        <f t="shared" si="45"/>
        <v/>
      </c>
      <c r="BW27" s="24" t="str">
        <f t="shared" si="45"/>
        <v/>
      </c>
      <c r="BX27" s="25" t="s">
        <v>10</v>
      </c>
      <c r="BY27" s="2"/>
      <c r="BZ27" s="26" t="str">
        <f>IF(OR(H27="",I27=""),"",I27-H27+1)</f>
        <v/>
      </c>
    </row>
    <row r="28" spans="1:78" s="1" customFormat="1" ht="22.4" customHeight="1" x14ac:dyDescent="0.2">
      <c r="A28" s="180"/>
      <c r="B28" s="182"/>
      <c r="C28" s="194"/>
      <c r="D28" s="184"/>
      <c r="E28" s="186"/>
      <c r="F28" s="188"/>
      <c r="G28" s="190"/>
      <c r="H28" s="196"/>
      <c r="I28" s="148"/>
      <c r="J28" s="148"/>
      <c r="K28" s="148"/>
      <c r="L28" s="148"/>
      <c r="M28" s="27" t="str">
        <f t="shared" ref="M28:AR28" si="46">IF(AND($K27&gt;=M$8,$J27&lt;N$8),"━","")</f>
        <v/>
      </c>
      <c r="N28" s="27" t="str">
        <f t="shared" si="46"/>
        <v/>
      </c>
      <c r="O28" s="27" t="str">
        <f t="shared" si="46"/>
        <v/>
      </c>
      <c r="P28" s="27" t="str">
        <f t="shared" si="46"/>
        <v/>
      </c>
      <c r="Q28" s="27" t="str">
        <f t="shared" si="46"/>
        <v/>
      </c>
      <c r="R28" s="27" t="str">
        <f t="shared" si="46"/>
        <v/>
      </c>
      <c r="S28" s="27" t="str">
        <f t="shared" si="46"/>
        <v/>
      </c>
      <c r="T28" s="27" t="str">
        <f t="shared" si="46"/>
        <v/>
      </c>
      <c r="U28" s="27" t="str">
        <f t="shared" si="46"/>
        <v/>
      </c>
      <c r="V28" s="27" t="str">
        <f t="shared" si="46"/>
        <v/>
      </c>
      <c r="W28" s="27" t="str">
        <f t="shared" si="46"/>
        <v/>
      </c>
      <c r="X28" s="27" t="str">
        <f t="shared" si="46"/>
        <v/>
      </c>
      <c r="Y28" s="132" t="str">
        <f t="shared" si="46"/>
        <v/>
      </c>
      <c r="Z28" s="27" t="str">
        <f t="shared" si="46"/>
        <v/>
      </c>
      <c r="AA28" s="27" t="str">
        <f t="shared" si="46"/>
        <v/>
      </c>
      <c r="AB28" s="32" t="str">
        <f t="shared" si="46"/>
        <v/>
      </c>
      <c r="AC28" s="27" t="str">
        <f t="shared" si="46"/>
        <v/>
      </c>
      <c r="AD28" s="27" t="str">
        <f t="shared" si="46"/>
        <v/>
      </c>
      <c r="AE28" s="27" t="str">
        <f t="shared" si="46"/>
        <v/>
      </c>
      <c r="AF28" s="27" t="str">
        <f t="shared" si="46"/>
        <v/>
      </c>
      <c r="AG28" s="27" t="str">
        <f t="shared" si="46"/>
        <v/>
      </c>
      <c r="AH28" s="27" t="str">
        <f t="shared" si="46"/>
        <v/>
      </c>
      <c r="AI28" s="27" t="str">
        <f t="shared" si="46"/>
        <v/>
      </c>
      <c r="AJ28" s="27" t="str">
        <f t="shared" si="46"/>
        <v/>
      </c>
      <c r="AK28" s="27" t="str">
        <f t="shared" si="46"/>
        <v/>
      </c>
      <c r="AL28" s="27" t="str">
        <f t="shared" si="46"/>
        <v/>
      </c>
      <c r="AM28" s="27" t="str">
        <f t="shared" si="46"/>
        <v/>
      </c>
      <c r="AN28" s="27" t="str">
        <f t="shared" si="46"/>
        <v/>
      </c>
      <c r="AO28" s="27" t="str">
        <f t="shared" si="46"/>
        <v/>
      </c>
      <c r="AP28" s="27" t="str">
        <f t="shared" si="46"/>
        <v/>
      </c>
      <c r="AQ28" s="132" t="str">
        <f t="shared" si="46"/>
        <v/>
      </c>
      <c r="AR28" s="27" t="str">
        <f t="shared" si="46"/>
        <v/>
      </c>
      <c r="AS28" s="117" t="str">
        <f t="shared" ref="AS28:BO28" si="47">IF(AND($K27&gt;=AS$8,$J27&lt;AT$8),"━","")</f>
        <v/>
      </c>
      <c r="AT28" s="32" t="str">
        <f t="shared" si="47"/>
        <v/>
      </c>
      <c r="AU28" s="27" t="str">
        <f t="shared" si="47"/>
        <v/>
      </c>
      <c r="AV28" s="27" t="str">
        <f t="shared" si="47"/>
        <v/>
      </c>
      <c r="AW28" s="27" t="str">
        <f t="shared" si="47"/>
        <v/>
      </c>
      <c r="AX28" s="27" t="str">
        <f t="shared" si="47"/>
        <v/>
      </c>
      <c r="AY28" s="27" t="str">
        <f t="shared" si="47"/>
        <v/>
      </c>
      <c r="AZ28" s="27" t="str">
        <f t="shared" si="47"/>
        <v/>
      </c>
      <c r="BA28" s="27" t="str">
        <f t="shared" si="47"/>
        <v/>
      </c>
      <c r="BB28" s="27" t="str">
        <f t="shared" si="47"/>
        <v/>
      </c>
      <c r="BC28" s="27" t="str">
        <f t="shared" si="47"/>
        <v/>
      </c>
      <c r="BD28" s="27" t="str">
        <f t="shared" si="47"/>
        <v/>
      </c>
      <c r="BE28" s="27" t="str">
        <f t="shared" si="47"/>
        <v/>
      </c>
      <c r="BF28" s="27" t="str">
        <f t="shared" si="47"/>
        <v/>
      </c>
      <c r="BG28" s="27" t="str">
        <f t="shared" si="47"/>
        <v/>
      </c>
      <c r="BH28" s="27" t="str">
        <f t="shared" si="47"/>
        <v/>
      </c>
      <c r="BI28" s="132" t="str">
        <f t="shared" si="47"/>
        <v/>
      </c>
      <c r="BJ28" s="27" t="str">
        <f t="shared" si="47"/>
        <v/>
      </c>
      <c r="BK28" s="117" t="str">
        <f t="shared" si="47"/>
        <v/>
      </c>
      <c r="BL28" s="27" t="str">
        <f t="shared" si="47"/>
        <v/>
      </c>
      <c r="BM28" s="27" t="str">
        <f t="shared" si="47"/>
        <v/>
      </c>
      <c r="BN28" s="27" t="str">
        <f t="shared" si="47"/>
        <v/>
      </c>
      <c r="BO28" s="114" t="str">
        <f t="shared" si="47"/>
        <v/>
      </c>
      <c r="BP28" s="27" t="str">
        <f t="shared" ref="BP28:BW28" si="48">IF(AND($K27&gt;=BP$8,$J27&lt;BQ$8),"━","")</f>
        <v/>
      </c>
      <c r="BQ28" s="27" t="str">
        <f t="shared" si="48"/>
        <v/>
      </c>
      <c r="BR28" s="27" t="str">
        <f t="shared" si="48"/>
        <v/>
      </c>
      <c r="BS28" s="27" t="str">
        <f t="shared" si="48"/>
        <v/>
      </c>
      <c r="BT28" s="27" t="str">
        <f t="shared" si="48"/>
        <v/>
      </c>
      <c r="BU28" s="27" t="str">
        <f t="shared" si="48"/>
        <v/>
      </c>
      <c r="BV28" s="27" t="str">
        <f t="shared" si="48"/>
        <v/>
      </c>
      <c r="BW28" s="27" t="str">
        <f t="shared" si="48"/>
        <v/>
      </c>
      <c r="BX28" s="25" t="s">
        <v>10</v>
      </c>
      <c r="BY28" s="2"/>
      <c r="BZ28" s="28" t="str">
        <f>IF(OR(J27="",K27=""),"",K27-J27+1)</f>
        <v/>
      </c>
    </row>
    <row r="29" spans="1:78" s="1" customFormat="1" ht="22.4" customHeight="1" x14ac:dyDescent="0.2">
      <c r="A29" s="179">
        <v>11</v>
      </c>
      <c r="B29" s="181"/>
      <c r="C29" s="193"/>
      <c r="D29" s="183"/>
      <c r="E29" s="185"/>
      <c r="F29" s="187"/>
      <c r="G29" s="189"/>
      <c r="H29" s="195"/>
      <c r="I29" s="147"/>
      <c r="J29" s="147"/>
      <c r="K29" s="147"/>
      <c r="L29" s="147"/>
      <c r="M29" s="24" t="str">
        <f t="shared" ref="M29:AR29" si="49">IF(AND($I29&gt;=M$8,$H29&lt;N$8),"━","")</f>
        <v/>
      </c>
      <c r="N29" s="24" t="str">
        <f t="shared" si="49"/>
        <v/>
      </c>
      <c r="O29" s="24" t="str">
        <f t="shared" si="49"/>
        <v/>
      </c>
      <c r="P29" s="24" t="str">
        <f t="shared" si="49"/>
        <v/>
      </c>
      <c r="Q29" s="24" t="str">
        <f t="shared" si="49"/>
        <v/>
      </c>
      <c r="R29" s="24" t="str">
        <f t="shared" si="49"/>
        <v/>
      </c>
      <c r="S29" s="24" t="str">
        <f t="shared" si="49"/>
        <v/>
      </c>
      <c r="T29" s="24" t="str">
        <f t="shared" si="49"/>
        <v/>
      </c>
      <c r="U29" s="24" t="str">
        <f t="shared" si="49"/>
        <v/>
      </c>
      <c r="V29" s="24" t="str">
        <f t="shared" si="49"/>
        <v/>
      </c>
      <c r="W29" s="24" t="str">
        <f t="shared" si="49"/>
        <v/>
      </c>
      <c r="X29" s="24" t="str">
        <f t="shared" si="49"/>
        <v/>
      </c>
      <c r="Y29" s="131" t="str">
        <f t="shared" si="49"/>
        <v/>
      </c>
      <c r="Z29" s="24" t="str">
        <f t="shared" si="49"/>
        <v/>
      </c>
      <c r="AA29" s="24" t="str">
        <f t="shared" si="49"/>
        <v/>
      </c>
      <c r="AB29" s="31" t="str">
        <f t="shared" si="49"/>
        <v/>
      </c>
      <c r="AC29" s="24" t="str">
        <f t="shared" si="49"/>
        <v/>
      </c>
      <c r="AD29" s="24" t="str">
        <f t="shared" si="49"/>
        <v/>
      </c>
      <c r="AE29" s="24" t="str">
        <f t="shared" si="49"/>
        <v/>
      </c>
      <c r="AF29" s="24" t="str">
        <f t="shared" si="49"/>
        <v/>
      </c>
      <c r="AG29" s="24" t="str">
        <f t="shared" si="49"/>
        <v/>
      </c>
      <c r="AH29" s="24" t="str">
        <f t="shared" si="49"/>
        <v/>
      </c>
      <c r="AI29" s="24" t="str">
        <f t="shared" si="49"/>
        <v/>
      </c>
      <c r="AJ29" s="24" t="str">
        <f t="shared" si="49"/>
        <v/>
      </c>
      <c r="AK29" s="24" t="str">
        <f t="shared" si="49"/>
        <v/>
      </c>
      <c r="AL29" s="24" t="str">
        <f t="shared" si="49"/>
        <v/>
      </c>
      <c r="AM29" s="24" t="str">
        <f t="shared" si="49"/>
        <v/>
      </c>
      <c r="AN29" s="24" t="str">
        <f t="shared" si="49"/>
        <v/>
      </c>
      <c r="AO29" s="24" t="str">
        <f t="shared" si="49"/>
        <v/>
      </c>
      <c r="AP29" s="24" t="str">
        <f t="shared" si="49"/>
        <v/>
      </c>
      <c r="AQ29" s="131" t="str">
        <f t="shared" si="49"/>
        <v/>
      </c>
      <c r="AR29" s="24" t="str">
        <f t="shared" si="49"/>
        <v/>
      </c>
      <c r="AS29" s="116" t="str">
        <f t="shared" ref="AS29:BW29" si="50">IF(AND($I29&gt;=AS$8,$H29&lt;AT$8),"━","")</f>
        <v/>
      </c>
      <c r="AT29" s="31" t="str">
        <f t="shared" si="50"/>
        <v/>
      </c>
      <c r="AU29" s="24" t="str">
        <f t="shared" si="50"/>
        <v/>
      </c>
      <c r="AV29" s="24" t="str">
        <f t="shared" si="50"/>
        <v/>
      </c>
      <c r="AW29" s="24" t="str">
        <f t="shared" si="50"/>
        <v/>
      </c>
      <c r="AX29" s="24" t="str">
        <f t="shared" si="50"/>
        <v/>
      </c>
      <c r="AY29" s="24" t="str">
        <f t="shared" si="50"/>
        <v/>
      </c>
      <c r="AZ29" s="24" t="str">
        <f t="shared" si="50"/>
        <v/>
      </c>
      <c r="BA29" s="24" t="str">
        <f t="shared" si="50"/>
        <v/>
      </c>
      <c r="BB29" s="24" t="str">
        <f t="shared" si="50"/>
        <v/>
      </c>
      <c r="BC29" s="24" t="str">
        <f t="shared" si="50"/>
        <v/>
      </c>
      <c r="BD29" s="24" t="str">
        <f t="shared" si="50"/>
        <v/>
      </c>
      <c r="BE29" s="24" t="str">
        <f t="shared" si="50"/>
        <v/>
      </c>
      <c r="BF29" s="24" t="str">
        <f t="shared" si="50"/>
        <v/>
      </c>
      <c r="BG29" s="24" t="str">
        <f t="shared" si="50"/>
        <v/>
      </c>
      <c r="BH29" s="24" t="str">
        <f t="shared" si="50"/>
        <v/>
      </c>
      <c r="BI29" s="131" t="str">
        <f t="shared" si="50"/>
        <v/>
      </c>
      <c r="BJ29" s="24" t="str">
        <f t="shared" si="50"/>
        <v/>
      </c>
      <c r="BK29" s="116" t="str">
        <f t="shared" si="50"/>
        <v/>
      </c>
      <c r="BL29" s="24" t="str">
        <f t="shared" si="50"/>
        <v/>
      </c>
      <c r="BM29" s="24" t="str">
        <f t="shared" si="50"/>
        <v/>
      </c>
      <c r="BN29" s="24" t="str">
        <f t="shared" si="50"/>
        <v/>
      </c>
      <c r="BO29" s="24" t="str">
        <f t="shared" si="50"/>
        <v/>
      </c>
      <c r="BP29" s="24" t="str">
        <f t="shared" si="50"/>
        <v/>
      </c>
      <c r="BQ29" s="24" t="str">
        <f t="shared" si="50"/>
        <v/>
      </c>
      <c r="BR29" s="24" t="str">
        <f t="shared" si="50"/>
        <v/>
      </c>
      <c r="BS29" s="24" t="str">
        <f t="shared" si="50"/>
        <v/>
      </c>
      <c r="BT29" s="24" t="str">
        <f t="shared" si="50"/>
        <v/>
      </c>
      <c r="BU29" s="24" t="str">
        <f t="shared" si="50"/>
        <v/>
      </c>
      <c r="BV29" s="24" t="str">
        <f t="shared" si="50"/>
        <v/>
      </c>
      <c r="BW29" s="24" t="str">
        <f t="shared" si="50"/>
        <v/>
      </c>
      <c r="BX29" s="25" t="s">
        <v>10</v>
      </c>
      <c r="BY29" s="2"/>
      <c r="BZ29" s="26" t="str">
        <f>IF(OR(H29="",I29=""),"",I29-H29+1)</f>
        <v/>
      </c>
    </row>
    <row r="30" spans="1:78" s="1" customFormat="1" ht="22.4" customHeight="1" x14ac:dyDescent="0.2">
      <c r="A30" s="180"/>
      <c r="B30" s="182"/>
      <c r="C30" s="194"/>
      <c r="D30" s="184"/>
      <c r="E30" s="186"/>
      <c r="F30" s="188"/>
      <c r="G30" s="190"/>
      <c r="H30" s="196"/>
      <c r="I30" s="148"/>
      <c r="J30" s="148"/>
      <c r="K30" s="148"/>
      <c r="L30" s="148"/>
      <c r="M30" s="27" t="str">
        <f t="shared" ref="M30:AR30" si="51">IF(AND($K29&gt;=M$8,$J29&lt;N$8),"━","")</f>
        <v/>
      </c>
      <c r="N30" s="27" t="str">
        <f t="shared" si="51"/>
        <v/>
      </c>
      <c r="O30" s="27" t="str">
        <f t="shared" si="51"/>
        <v/>
      </c>
      <c r="P30" s="27" t="str">
        <f t="shared" si="51"/>
        <v/>
      </c>
      <c r="Q30" s="27" t="str">
        <f t="shared" si="51"/>
        <v/>
      </c>
      <c r="R30" s="27" t="str">
        <f t="shared" si="51"/>
        <v/>
      </c>
      <c r="S30" s="27" t="str">
        <f t="shared" si="51"/>
        <v/>
      </c>
      <c r="T30" s="27" t="str">
        <f t="shared" si="51"/>
        <v/>
      </c>
      <c r="U30" s="27" t="str">
        <f t="shared" si="51"/>
        <v/>
      </c>
      <c r="V30" s="27" t="str">
        <f t="shared" si="51"/>
        <v/>
      </c>
      <c r="W30" s="27" t="str">
        <f t="shared" si="51"/>
        <v/>
      </c>
      <c r="X30" s="27" t="str">
        <f t="shared" si="51"/>
        <v/>
      </c>
      <c r="Y30" s="132" t="str">
        <f t="shared" si="51"/>
        <v/>
      </c>
      <c r="Z30" s="27" t="str">
        <f t="shared" si="51"/>
        <v/>
      </c>
      <c r="AA30" s="27" t="str">
        <f t="shared" si="51"/>
        <v/>
      </c>
      <c r="AB30" s="32" t="str">
        <f t="shared" si="51"/>
        <v/>
      </c>
      <c r="AC30" s="27" t="str">
        <f t="shared" si="51"/>
        <v/>
      </c>
      <c r="AD30" s="27" t="str">
        <f t="shared" si="51"/>
        <v/>
      </c>
      <c r="AE30" s="27" t="str">
        <f t="shared" si="51"/>
        <v/>
      </c>
      <c r="AF30" s="27" t="str">
        <f t="shared" si="51"/>
        <v/>
      </c>
      <c r="AG30" s="27" t="str">
        <f t="shared" si="51"/>
        <v/>
      </c>
      <c r="AH30" s="27" t="str">
        <f t="shared" si="51"/>
        <v/>
      </c>
      <c r="AI30" s="27" t="str">
        <f t="shared" si="51"/>
        <v/>
      </c>
      <c r="AJ30" s="27" t="str">
        <f t="shared" si="51"/>
        <v/>
      </c>
      <c r="AK30" s="27" t="str">
        <f t="shared" si="51"/>
        <v/>
      </c>
      <c r="AL30" s="27" t="str">
        <f t="shared" si="51"/>
        <v/>
      </c>
      <c r="AM30" s="27" t="str">
        <f t="shared" si="51"/>
        <v/>
      </c>
      <c r="AN30" s="27" t="str">
        <f t="shared" si="51"/>
        <v/>
      </c>
      <c r="AO30" s="27" t="str">
        <f t="shared" si="51"/>
        <v/>
      </c>
      <c r="AP30" s="27" t="str">
        <f t="shared" si="51"/>
        <v/>
      </c>
      <c r="AQ30" s="132" t="str">
        <f t="shared" si="51"/>
        <v/>
      </c>
      <c r="AR30" s="27" t="str">
        <f t="shared" si="51"/>
        <v/>
      </c>
      <c r="AS30" s="117" t="str">
        <f t="shared" ref="AS30:BO30" si="52">IF(AND($K29&gt;=AS$8,$J29&lt;AT$8),"━","")</f>
        <v/>
      </c>
      <c r="AT30" s="32" t="str">
        <f t="shared" si="52"/>
        <v/>
      </c>
      <c r="AU30" s="27" t="str">
        <f t="shared" si="52"/>
        <v/>
      </c>
      <c r="AV30" s="27" t="str">
        <f t="shared" si="52"/>
        <v/>
      </c>
      <c r="AW30" s="27" t="str">
        <f t="shared" si="52"/>
        <v/>
      </c>
      <c r="AX30" s="27" t="str">
        <f t="shared" si="52"/>
        <v/>
      </c>
      <c r="AY30" s="27" t="str">
        <f t="shared" si="52"/>
        <v/>
      </c>
      <c r="AZ30" s="27" t="str">
        <f t="shared" si="52"/>
        <v/>
      </c>
      <c r="BA30" s="27" t="str">
        <f t="shared" si="52"/>
        <v/>
      </c>
      <c r="BB30" s="27" t="str">
        <f t="shared" si="52"/>
        <v/>
      </c>
      <c r="BC30" s="27" t="str">
        <f t="shared" si="52"/>
        <v/>
      </c>
      <c r="BD30" s="27" t="str">
        <f t="shared" si="52"/>
        <v/>
      </c>
      <c r="BE30" s="27" t="str">
        <f t="shared" si="52"/>
        <v/>
      </c>
      <c r="BF30" s="27" t="str">
        <f t="shared" si="52"/>
        <v/>
      </c>
      <c r="BG30" s="27" t="str">
        <f t="shared" si="52"/>
        <v/>
      </c>
      <c r="BH30" s="27" t="str">
        <f t="shared" si="52"/>
        <v/>
      </c>
      <c r="BI30" s="132" t="str">
        <f t="shared" si="52"/>
        <v/>
      </c>
      <c r="BJ30" s="27" t="str">
        <f t="shared" si="52"/>
        <v/>
      </c>
      <c r="BK30" s="117" t="str">
        <f t="shared" si="52"/>
        <v/>
      </c>
      <c r="BL30" s="27" t="str">
        <f t="shared" si="52"/>
        <v/>
      </c>
      <c r="BM30" s="27" t="str">
        <f t="shared" si="52"/>
        <v/>
      </c>
      <c r="BN30" s="27" t="str">
        <f t="shared" si="52"/>
        <v/>
      </c>
      <c r="BO30" s="27" t="str">
        <f t="shared" si="52"/>
        <v/>
      </c>
      <c r="BP30" s="27" t="str">
        <f t="shared" ref="BP30:BW30" si="53">IF(AND($K29&gt;=BP$8,$J29&lt;BQ$8),"━","")</f>
        <v/>
      </c>
      <c r="BQ30" s="27" t="str">
        <f t="shared" si="53"/>
        <v/>
      </c>
      <c r="BR30" s="27" t="str">
        <f t="shared" si="53"/>
        <v/>
      </c>
      <c r="BS30" s="27" t="str">
        <f t="shared" si="53"/>
        <v/>
      </c>
      <c r="BT30" s="27" t="str">
        <f t="shared" si="53"/>
        <v/>
      </c>
      <c r="BU30" s="27" t="str">
        <f t="shared" si="53"/>
        <v/>
      </c>
      <c r="BV30" s="27" t="str">
        <f t="shared" si="53"/>
        <v/>
      </c>
      <c r="BW30" s="27" t="str">
        <f t="shared" si="53"/>
        <v/>
      </c>
      <c r="BX30" s="25" t="s">
        <v>10</v>
      </c>
      <c r="BY30" s="2"/>
      <c r="BZ30" s="28" t="str">
        <f>IF(OR(J29="",K29=""),"",K29-J29+1)</f>
        <v/>
      </c>
    </row>
    <row r="31" spans="1:78" s="1" customFormat="1" ht="22.4" customHeight="1" x14ac:dyDescent="0.2">
      <c r="A31" s="179">
        <v>12</v>
      </c>
      <c r="B31" s="181"/>
      <c r="C31" s="193"/>
      <c r="D31" s="183"/>
      <c r="E31" s="185"/>
      <c r="F31" s="187"/>
      <c r="G31" s="189"/>
      <c r="H31" s="195"/>
      <c r="I31" s="147"/>
      <c r="J31" s="147"/>
      <c r="K31" s="147"/>
      <c r="L31" s="147"/>
      <c r="M31" s="24" t="str">
        <f t="shared" ref="M31:AR31" si="54">IF(AND($I31&gt;=M$8,$H31&lt;N$8),"━","")</f>
        <v/>
      </c>
      <c r="N31" s="24" t="str">
        <f t="shared" si="54"/>
        <v/>
      </c>
      <c r="O31" s="24" t="str">
        <f t="shared" si="54"/>
        <v/>
      </c>
      <c r="P31" s="24" t="str">
        <f t="shared" si="54"/>
        <v/>
      </c>
      <c r="Q31" s="24" t="str">
        <f t="shared" si="54"/>
        <v/>
      </c>
      <c r="R31" s="24" t="str">
        <f t="shared" si="54"/>
        <v/>
      </c>
      <c r="S31" s="24" t="str">
        <f t="shared" si="54"/>
        <v/>
      </c>
      <c r="T31" s="24" t="str">
        <f t="shared" si="54"/>
        <v/>
      </c>
      <c r="U31" s="24" t="str">
        <f t="shared" si="54"/>
        <v/>
      </c>
      <c r="V31" s="24" t="str">
        <f t="shared" si="54"/>
        <v/>
      </c>
      <c r="W31" s="24" t="str">
        <f t="shared" si="54"/>
        <v/>
      </c>
      <c r="X31" s="24" t="str">
        <f t="shared" si="54"/>
        <v/>
      </c>
      <c r="Y31" s="131" t="str">
        <f t="shared" si="54"/>
        <v/>
      </c>
      <c r="Z31" s="24" t="str">
        <f t="shared" si="54"/>
        <v/>
      </c>
      <c r="AA31" s="24" t="str">
        <f t="shared" si="54"/>
        <v/>
      </c>
      <c r="AB31" s="31" t="str">
        <f t="shared" si="54"/>
        <v/>
      </c>
      <c r="AC31" s="24" t="str">
        <f t="shared" si="54"/>
        <v/>
      </c>
      <c r="AD31" s="24" t="str">
        <f t="shared" si="54"/>
        <v/>
      </c>
      <c r="AE31" s="24" t="str">
        <f t="shared" si="54"/>
        <v/>
      </c>
      <c r="AF31" s="24" t="str">
        <f t="shared" si="54"/>
        <v/>
      </c>
      <c r="AG31" s="24" t="str">
        <f t="shared" si="54"/>
        <v/>
      </c>
      <c r="AH31" s="24" t="str">
        <f t="shared" si="54"/>
        <v/>
      </c>
      <c r="AI31" s="24" t="str">
        <f t="shared" si="54"/>
        <v/>
      </c>
      <c r="AJ31" s="24" t="str">
        <f t="shared" si="54"/>
        <v/>
      </c>
      <c r="AK31" s="24" t="str">
        <f t="shared" si="54"/>
        <v/>
      </c>
      <c r="AL31" s="24" t="str">
        <f t="shared" si="54"/>
        <v/>
      </c>
      <c r="AM31" s="24" t="str">
        <f t="shared" si="54"/>
        <v/>
      </c>
      <c r="AN31" s="24" t="str">
        <f t="shared" si="54"/>
        <v/>
      </c>
      <c r="AO31" s="24" t="str">
        <f t="shared" si="54"/>
        <v/>
      </c>
      <c r="AP31" s="24" t="str">
        <f t="shared" si="54"/>
        <v/>
      </c>
      <c r="AQ31" s="131" t="str">
        <f t="shared" si="54"/>
        <v/>
      </c>
      <c r="AR31" s="24" t="str">
        <f t="shared" si="54"/>
        <v/>
      </c>
      <c r="AS31" s="116" t="str">
        <f t="shared" ref="AS31:BW31" si="55">IF(AND($I31&gt;=AS$8,$H31&lt;AT$8),"━","")</f>
        <v/>
      </c>
      <c r="AT31" s="31" t="str">
        <f t="shared" si="55"/>
        <v/>
      </c>
      <c r="AU31" s="24" t="str">
        <f t="shared" si="55"/>
        <v/>
      </c>
      <c r="AV31" s="24" t="str">
        <f t="shared" si="55"/>
        <v/>
      </c>
      <c r="AW31" s="24" t="str">
        <f t="shared" si="55"/>
        <v/>
      </c>
      <c r="AX31" s="24" t="str">
        <f t="shared" si="55"/>
        <v/>
      </c>
      <c r="AY31" s="24" t="str">
        <f t="shared" si="55"/>
        <v/>
      </c>
      <c r="AZ31" s="24" t="str">
        <f t="shared" si="55"/>
        <v/>
      </c>
      <c r="BA31" s="24" t="str">
        <f t="shared" si="55"/>
        <v/>
      </c>
      <c r="BB31" s="24" t="str">
        <f t="shared" si="55"/>
        <v/>
      </c>
      <c r="BC31" s="24" t="str">
        <f t="shared" si="55"/>
        <v/>
      </c>
      <c r="BD31" s="24" t="str">
        <f t="shared" si="55"/>
        <v/>
      </c>
      <c r="BE31" s="24" t="str">
        <f t="shared" si="55"/>
        <v/>
      </c>
      <c r="BF31" s="24" t="str">
        <f t="shared" si="55"/>
        <v/>
      </c>
      <c r="BG31" s="24" t="str">
        <f t="shared" si="55"/>
        <v/>
      </c>
      <c r="BH31" s="24" t="str">
        <f t="shared" si="55"/>
        <v/>
      </c>
      <c r="BI31" s="131" t="str">
        <f t="shared" si="55"/>
        <v/>
      </c>
      <c r="BJ31" s="24" t="str">
        <f t="shared" si="55"/>
        <v/>
      </c>
      <c r="BK31" s="116" t="str">
        <f t="shared" si="55"/>
        <v/>
      </c>
      <c r="BL31" s="24" t="str">
        <f t="shared" si="55"/>
        <v/>
      </c>
      <c r="BM31" s="24" t="str">
        <f t="shared" si="55"/>
        <v/>
      </c>
      <c r="BN31" s="24" t="str">
        <f t="shared" si="55"/>
        <v/>
      </c>
      <c r="BO31" s="115" t="str">
        <f t="shared" si="55"/>
        <v/>
      </c>
      <c r="BP31" s="24" t="str">
        <f t="shared" si="55"/>
        <v/>
      </c>
      <c r="BQ31" s="24" t="str">
        <f t="shared" si="55"/>
        <v/>
      </c>
      <c r="BR31" s="24" t="str">
        <f t="shared" si="55"/>
        <v/>
      </c>
      <c r="BS31" s="24" t="str">
        <f t="shared" si="55"/>
        <v/>
      </c>
      <c r="BT31" s="24" t="str">
        <f t="shared" si="55"/>
        <v/>
      </c>
      <c r="BU31" s="24" t="str">
        <f t="shared" si="55"/>
        <v/>
      </c>
      <c r="BV31" s="24" t="str">
        <f t="shared" si="55"/>
        <v/>
      </c>
      <c r="BW31" s="24" t="str">
        <f t="shared" si="55"/>
        <v/>
      </c>
      <c r="BX31" s="25" t="s">
        <v>10</v>
      </c>
      <c r="BY31" s="2"/>
      <c r="BZ31" s="26" t="str">
        <f>IF(OR(H31="",I31=""),"",I31-H31+1)</f>
        <v/>
      </c>
    </row>
    <row r="32" spans="1:78" s="1" customFormat="1" ht="22.4" customHeight="1" x14ac:dyDescent="0.2">
      <c r="A32" s="180"/>
      <c r="B32" s="182"/>
      <c r="C32" s="194"/>
      <c r="D32" s="184"/>
      <c r="E32" s="186"/>
      <c r="F32" s="188"/>
      <c r="G32" s="190"/>
      <c r="H32" s="196"/>
      <c r="I32" s="148"/>
      <c r="J32" s="148"/>
      <c r="K32" s="148"/>
      <c r="L32" s="148"/>
      <c r="M32" s="27" t="str">
        <f t="shared" ref="M32:AR32" si="56">IF(AND($K31&gt;=M$8,$J31&lt;N$8),"━","")</f>
        <v/>
      </c>
      <c r="N32" s="27" t="str">
        <f t="shared" si="56"/>
        <v/>
      </c>
      <c r="O32" s="27" t="str">
        <f t="shared" si="56"/>
        <v/>
      </c>
      <c r="P32" s="27" t="str">
        <f t="shared" si="56"/>
        <v/>
      </c>
      <c r="Q32" s="27" t="str">
        <f t="shared" si="56"/>
        <v/>
      </c>
      <c r="R32" s="27" t="str">
        <f t="shared" si="56"/>
        <v/>
      </c>
      <c r="S32" s="27" t="str">
        <f t="shared" si="56"/>
        <v/>
      </c>
      <c r="T32" s="27" t="str">
        <f t="shared" si="56"/>
        <v/>
      </c>
      <c r="U32" s="27" t="str">
        <f t="shared" si="56"/>
        <v/>
      </c>
      <c r="V32" s="27" t="str">
        <f t="shared" si="56"/>
        <v/>
      </c>
      <c r="W32" s="27" t="str">
        <f t="shared" si="56"/>
        <v/>
      </c>
      <c r="X32" s="27" t="str">
        <f t="shared" si="56"/>
        <v/>
      </c>
      <c r="Y32" s="132" t="str">
        <f t="shared" si="56"/>
        <v/>
      </c>
      <c r="Z32" s="27" t="str">
        <f t="shared" si="56"/>
        <v/>
      </c>
      <c r="AA32" s="27" t="str">
        <f t="shared" si="56"/>
        <v/>
      </c>
      <c r="AB32" s="32" t="str">
        <f t="shared" si="56"/>
        <v/>
      </c>
      <c r="AC32" s="27" t="str">
        <f t="shared" si="56"/>
        <v/>
      </c>
      <c r="AD32" s="27" t="str">
        <f t="shared" si="56"/>
        <v/>
      </c>
      <c r="AE32" s="27" t="str">
        <f t="shared" si="56"/>
        <v/>
      </c>
      <c r="AF32" s="27" t="str">
        <f t="shared" si="56"/>
        <v/>
      </c>
      <c r="AG32" s="27" t="str">
        <f t="shared" si="56"/>
        <v/>
      </c>
      <c r="AH32" s="27" t="str">
        <f t="shared" si="56"/>
        <v/>
      </c>
      <c r="AI32" s="27" t="str">
        <f t="shared" si="56"/>
        <v/>
      </c>
      <c r="AJ32" s="27" t="str">
        <f t="shared" si="56"/>
        <v/>
      </c>
      <c r="AK32" s="27" t="str">
        <f t="shared" si="56"/>
        <v/>
      </c>
      <c r="AL32" s="27" t="str">
        <f t="shared" si="56"/>
        <v/>
      </c>
      <c r="AM32" s="27" t="str">
        <f t="shared" si="56"/>
        <v/>
      </c>
      <c r="AN32" s="27" t="str">
        <f t="shared" si="56"/>
        <v/>
      </c>
      <c r="AO32" s="27" t="str">
        <f t="shared" si="56"/>
        <v/>
      </c>
      <c r="AP32" s="27" t="str">
        <f t="shared" si="56"/>
        <v/>
      </c>
      <c r="AQ32" s="132" t="str">
        <f t="shared" si="56"/>
        <v/>
      </c>
      <c r="AR32" s="27" t="str">
        <f t="shared" si="56"/>
        <v/>
      </c>
      <c r="AS32" s="117" t="str">
        <f t="shared" ref="AS32:BO32" si="57">IF(AND($K31&gt;=AS$8,$J31&lt;AT$8),"━","")</f>
        <v/>
      </c>
      <c r="AT32" s="32" t="str">
        <f t="shared" si="57"/>
        <v/>
      </c>
      <c r="AU32" s="27" t="str">
        <f t="shared" si="57"/>
        <v/>
      </c>
      <c r="AV32" s="27" t="str">
        <f t="shared" si="57"/>
        <v/>
      </c>
      <c r="AW32" s="27" t="str">
        <f t="shared" si="57"/>
        <v/>
      </c>
      <c r="AX32" s="27" t="str">
        <f t="shared" si="57"/>
        <v/>
      </c>
      <c r="AY32" s="27" t="str">
        <f t="shared" si="57"/>
        <v/>
      </c>
      <c r="AZ32" s="27" t="str">
        <f t="shared" si="57"/>
        <v/>
      </c>
      <c r="BA32" s="27" t="str">
        <f t="shared" si="57"/>
        <v/>
      </c>
      <c r="BB32" s="27" t="str">
        <f t="shared" si="57"/>
        <v/>
      </c>
      <c r="BC32" s="27" t="str">
        <f t="shared" si="57"/>
        <v/>
      </c>
      <c r="BD32" s="27" t="str">
        <f t="shared" si="57"/>
        <v/>
      </c>
      <c r="BE32" s="27" t="str">
        <f t="shared" si="57"/>
        <v/>
      </c>
      <c r="BF32" s="27" t="str">
        <f t="shared" si="57"/>
        <v/>
      </c>
      <c r="BG32" s="27" t="str">
        <f t="shared" si="57"/>
        <v/>
      </c>
      <c r="BH32" s="27" t="str">
        <f t="shared" si="57"/>
        <v/>
      </c>
      <c r="BI32" s="132" t="str">
        <f t="shared" si="57"/>
        <v/>
      </c>
      <c r="BJ32" s="27" t="str">
        <f t="shared" si="57"/>
        <v/>
      </c>
      <c r="BK32" s="117" t="str">
        <f t="shared" si="57"/>
        <v/>
      </c>
      <c r="BL32" s="27" t="str">
        <f t="shared" si="57"/>
        <v/>
      </c>
      <c r="BM32" s="27" t="str">
        <f t="shared" si="57"/>
        <v/>
      </c>
      <c r="BN32" s="27" t="str">
        <f t="shared" si="57"/>
        <v/>
      </c>
      <c r="BO32" s="114" t="str">
        <f t="shared" si="57"/>
        <v/>
      </c>
      <c r="BP32" s="27" t="str">
        <f t="shared" ref="BP32:BW32" si="58">IF(AND($K31&gt;=BP$8,$J31&lt;BQ$8),"━","")</f>
        <v/>
      </c>
      <c r="BQ32" s="27" t="str">
        <f t="shared" si="58"/>
        <v/>
      </c>
      <c r="BR32" s="27" t="str">
        <f t="shared" si="58"/>
        <v/>
      </c>
      <c r="BS32" s="27" t="str">
        <f t="shared" si="58"/>
        <v/>
      </c>
      <c r="BT32" s="27" t="str">
        <f t="shared" si="58"/>
        <v/>
      </c>
      <c r="BU32" s="27" t="str">
        <f t="shared" si="58"/>
        <v/>
      </c>
      <c r="BV32" s="27" t="str">
        <f t="shared" si="58"/>
        <v/>
      </c>
      <c r="BW32" s="27" t="str">
        <f t="shared" si="58"/>
        <v/>
      </c>
      <c r="BX32" s="25" t="s">
        <v>10</v>
      </c>
      <c r="BY32" s="2"/>
      <c r="BZ32" s="28" t="str">
        <f>IF(OR(J31="",K31=""),"",K31-J31+1)</f>
        <v/>
      </c>
    </row>
    <row r="33" spans="1:78" s="1" customFormat="1" ht="22.4" customHeight="1" x14ac:dyDescent="0.2">
      <c r="A33" s="179">
        <v>13</v>
      </c>
      <c r="B33" s="181"/>
      <c r="C33" s="193"/>
      <c r="D33" s="183"/>
      <c r="E33" s="185"/>
      <c r="F33" s="187"/>
      <c r="G33" s="189"/>
      <c r="H33" s="195"/>
      <c r="I33" s="147"/>
      <c r="J33" s="147"/>
      <c r="K33" s="147"/>
      <c r="L33" s="147"/>
      <c r="M33" s="24" t="str">
        <f t="shared" ref="M33:AR33" si="59">IF(AND($I33&gt;=M$8,$H33&lt;N$8),"━","")</f>
        <v/>
      </c>
      <c r="N33" s="24" t="str">
        <f t="shared" si="59"/>
        <v/>
      </c>
      <c r="O33" s="24" t="str">
        <f t="shared" si="59"/>
        <v/>
      </c>
      <c r="P33" s="24" t="str">
        <f t="shared" si="59"/>
        <v/>
      </c>
      <c r="Q33" s="24" t="str">
        <f t="shared" si="59"/>
        <v/>
      </c>
      <c r="R33" s="24" t="str">
        <f t="shared" si="59"/>
        <v/>
      </c>
      <c r="S33" s="24" t="str">
        <f t="shared" si="59"/>
        <v/>
      </c>
      <c r="T33" s="24" t="str">
        <f t="shared" si="59"/>
        <v/>
      </c>
      <c r="U33" s="24" t="str">
        <f t="shared" si="59"/>
        <v/>
      </c>
      <c r="V33" s="24" t="str">
        <f t="shared" si="59"/>
        <v/>
      </c>
      <c r="W33" s="24" t="str">
        <f t="shared" si="59"/>
        <v/>
      </c>
      <c r="X33" s="24" t="str">
        <f t="shared" si="59"/>
        <v/>
      </c>
      <c r="Y33" s="131" t="str">
        <f t="shared" si="59"/>
        <v/>
      </c>
      <c r="Z33" s="24" t="str">
        <f t="shared" si="59"/>
        <v/>
      </c>
      <c r="AA33" s="24" t="str">
        <f t="shared" si="59"/>
        <v/>
      </c>
      <c r="AB33" s="31" t="str">
        <f t="shared" si="59"/>
        <v/>
      </c>
      <c r="AC33" s="24" t="str">
        <f t="shared" si="59"/>
        <v/>
      </c>
      <c r="AD33" s="24" t="str">
        <f t="shared" si="59"/>
        <v/>
      </c>
      <c r="AE33" s="24" t="str">
        <f t="shared" si="59"/>
        <v/>
      </c>
      <c r="AF33" s="24" t="str">
        <f t="shared" si="59"/>
        <v/>
      </c>
      <c r="AG33" s="24" t="str">
        <f t="shared" si="59"/>
        <v/>
      </c>
      <c r="AH33" s="24" t="str">
        <f t="shared" si="59"/>
        <v/>
      </c>
      <c r="AI33" s="24" t="str">
        <f t="shared" si="59"/>
        <v/>
      </c>
      <c r="AJ33" s="24" t="str">
        <f t="shared" si="59"/>
        <v/>
      </c>
      <c r="AK33" s="24" t="str">
        <f t="shared" si="59"/>
        <v/>
      </c>
      <c r="AL33" s="24" t="str">
        <f t="shared" si="59"/>
        <v/>
      </c>
      <c r="AM33" s="24" t="str">
        <f t="shared" si="59"/>
        <v/>
      </c>
      <c r="AN33" s="24" t="str">
        <f t="shared" si="59"/>
        <v/>
      </c>
      <c r="AO33" s="24" t="str">
        <f t="shared" si="59"/>
        <v/>
      </c>
      <c r="AP33" s="24" t="str">
        <f t="shared" si="59"/>
        <v/>
      </c>
      <c r="AQ33" s="131" t="str">
        <f t="shared" si="59"/>
        <v/>
      </c>
      <c r="AR33" s="24" t="str">
        <f t="shared" si="59"/>
        <v/>
      </c>
      <c r="AS33" s="116" t="str">
        <f t="shared" ref="AS33:BW33" si="60">IF(AND($I33&gt;=AS$8,$H33&lt;AT$8),"━","")</f>
        <v/>
      </c>
      <c r="AT33" s="31" t="str">
        <f t="shared" si="60"/>
        <v/>
      </c>
      <c r="AU33" s="24" t="str">
        <f t="shared" si="60"/>
        <v/>
      </c>
      <c r="AV33" s="24" t="str">
        <f t="shared" si="60"/>
        <v/>
      </c>
      <c r="AW33" s="24" t="str">
        <f t="shared" si="60"/>
        <v/>
      </c>
      <c r="AX33" s="24" t="str">
        <f t="shared" si="60"/>
        <v/>
      </c>
      <c r="AY33" s="24" t="str">
        <f t="shared" si="60"/>
        <v/>
      </c>
      <c r="AZ33" s="24" t="str">
        <f t="shared" si="60"/>
        <v/>
      </c>
      <c r="BA33" s="24" t="str">
        <f t="shared" si="60"/>
        <v/>
      </c>
      <c r="BB33" s="24" t="str">
        <f t="shared" si="60"/>
        <v/>
      </c>
      <c r="BC33" s="24" t="str">
        <f t="shared" si="60"/>
        <v/>
      </c>
      <c r="BD33" s="24" t="str">
        <f t="shared" si="60"/>
        <v/>
      </c>
      <c r="BE33" s="24" t="str">
        <f t="shared" si="60"/>
        <v/>
      </c>
      <c r="BF33" s="24" t="str">
        <f t="shared" si="60"/>
        <v/>
      </c>
      <c r="BG33" s="24" t="str">
        <f t="shared" si="60"/>
        <v/>
      </c>
      <c r="BH33" s="24" t="str">
        <f t="shared" si="60"/>
        <v/>
      </c>
      <c r="BI33" s="131" t="str">
        <f t="shared" si="60"/>
        <v/>
      </c>
      <c r="BJ33" s="24" t="str">
        <f t="shared" si="60"/>
        <v/>
      </c>
      <c r="BK33" s="116" t="str">
        <f t="shared" si="60"/>
        <v/>
      </c>
      <c r="BL33" s="24" t="str">
        <f t="shared" si="60"/>
        <v/>
      </c>
      <c r="BM33" s="24" t="str">
        <f t="shared" si="60"/>
        <v/>
      </c>
      <c r="BN33" s="24" t="str">
        <f t="shared" si="60"/>
        <v/>
      </c>
      <c r="BO33" s="24" t="str">
        <f t="shared" si="60"/>
        <v/>
      </c>
      <c r="BP33" s="24" t="str">
        <f t="shared" si="60"/>
        <v/>
      </c>
      <c r="BQ33" s="24" t="str">
        <f t="shared" si="60"/>
        <v/>
      </c>
      <c r="BR33" s="24" t="str">
        <f t="shared" si="60"/>
        <v/>
      </c>
      <c r="BS33" s="24" t="str">
        <f t="shared" si="60"/>
        <v/>
      </c>
      <c r="BT33" s="24" t="str">
        <f t="shared" si="60"/>
        <v/>
      </c>
      <c r="BU33" s="24" t="str">
        <f t="shared" si="60"/>
        <v/>
      </c>
      <c r="BV33" s="24" t="str">
        <f t="shared" si="60"/>
        <v/>
      </c>
      <c r="BW33" s="24" t="str">
        <f t="shared" si="60"/>
        <v/>
      </c>
      <c r="BX33" s="25" t="s">
        <v>10</v>
      </c>
      <c r="BY33" s="2"/>
      <c r="BZ33" s="26" t="str">
        <f>IF(OR(H33="",I33=""),"",I33-H33+1)</f>
        <v/>
      </c>
    </row>
    <row r="34" spans="1:78" s="1" customFormat="1" ht="22.4" customHeight="1" x14ac:dyDescent="0.2">
      <c r="A34" s="180"/>
      <c r="B34" s="182"/>
      <c r="C34" s="194"/>
      <c r="D34" s="184"/>
      <c r="E34" s="186"/>
      <c r="F34" s="188"/>
      <c r="G34" s="190"/>
      <c r="H34" s="196"/>
      <c r="I34" s="148"/>
      <c r="J34" s="148"/>
      <c r="K34" s="148"/>
      <c r="L34" s="148"/>
      <c r="M34" s="27" t="str">
        <f t="shared" ref="M34:AR34" si="61">IF(AND($K33&gt;=M$8,$J33&lt;N$8),"━","")</f>
        <v/>
      </c>
      <c r="N34" s="27" t="str">
        <f t="shared" si="61"/>
        <v/>
      </c>
      <c r="O34" s="27" t="str">
        <f t="shared" si="61"/>
        <v/>
      </c>
      <c r="P34" s="27" t="str">
        <f t="shared" si="61"/>
        <v/>
      </c>
      <c r="Q34" s="27" t="str">
        <f t="shared" si="61"/>
        <v/>
      </c>
      <c r="R34" s="27" t="str">
        <f t="shared" si="61"/>
        <v/>
      </c>
      <c r="S34" s="27" t="str">
        <f t="shared" si="61"/>
        <v/>
      </c>
      <c r="T34" s="27" t="str">
        <f t="shared" si="61"/>
        <v/>
      </c>
      <c r="U34" s="27" t="str">
        <f t="shared" si="61"/>
        <v/>
      </c>
      <c r="V34" s="27" t="str">
        <f t="shared" si="61"/>
        <v/>
      </c>
      <c r="W34" s="27" t="str">
        <f t="shared" si="61"/>
        <v/>
      </c>
      <c r="X34" s="27" t="str">
        <f t="shared" si="61"/>
        <v/>
      </c>
      <c r="Y34" s="132" t="str">
        <f t="shared" si="61"/>
        <v/>
      </c>
      <c r="Z34" s="27" t="str">
        <f t="shared" si="61"/>
        <v/>
      </c>
      <c r="AA34" s="27" t="str">
        <f t="shared" si="61"/>
        <v/>
      </c>
      <c r="AB34" s="32" t="str">
        <f t="shared" si="61"/>
        <v/>
      </c>
      <c r="AC34" s="27" t="str">
        <f t="shared" si="61"/>
        <v/>
      </c>
      <c r="AD34" s="27" t="str">
        <f t="shared" si="61"/>
        <v/>
      </c>
      <c r="AE34" s="27" t="str">
        <f t="shared" si="61"/>
        <v/>
      </c>
      <c r="AF34" s="27" t="str">
        <f t="shared" si="61"/>
        <v/>
      </c>
      <c r="AG34" s="27" t="str">
        <f t="shared" si="61"/>
        <v/>
      </c>
      <c r="AH34" s="27" t="str">
        <f t="shared" si="61"/>
        <v/>
      </c>
      <c r="AI34" s="27" t="str">
        <f t="shared" si="61"/>
        <v/>
      </c>
      <c r="AJ34" s="27" t="str">
        <f t="shared" si="61"/>
        <v/>
      </c>
      <c r="AK34" s="27" t="str">
        <f t="shared" si="61"/>
        <v/>
      </c>
      <c r="AL34" s="27" t="str">
        <f t="shared" si="61"/>
        <v/>
      </c>
      <c r="AM34" s="27" t="str">
        <f t="shared" si="61"/>
        <v/>
      </c>
      <c r="AN34" s="27" t="str">
        <f t="shared" si="61"/>
        <v/>
      </c>
      <c r="AO34" s="27" t="str">
        <f t="shared" si="61"/>
        <v/>
      </c>
      <c r="AP34" s="27" t="str">
        <f t="shared" si="61"/>
        <v/>
      </c>
      <c r="AQ34" s="132" t="str">
        <f t="shared" si="61"/>
        <v/>
      </c>
      <c r="AR34" s="27" t="str">
        <f t="shared" si="61"/>
        <v/>
      </c>
      <c r="AS34" s="117" t="str">
        <f t="shared" ref="AS34:BO34" si="62">IF(AND($K33&gt;=AS$8,$J33&lt;AT$8),"━","")</f>
        <v/>
      </c>
      <c r="AT34" s="32" t="str">
        <f t="shared" si="62"/>
        <v/>
      </c>
      <c r="AU34" s="27" t="str">
        <f t="shared" si="62"/>
        <v/>
      </c>
      <c r="AV34" s="27" t="str">
        <f t="shared" si="62"/>
        <v/>
      </c>
      <c r="AW34" s="27" t="str">
        <f t="shared" si="62"/>
        <v/>
      </c>
      <c r="AX34" s="27" t="str">
        <f t="shared" si="62"/>
        <v/>
      </c>
      <c r="AY34" s="27" t="str">
        <f t="shared" si="62"/>
        <v/>
      </c>
      <c r="AZ34" s="27" t="str">
        <f t="shared" si="62"/>
        <v/>
      </c>
      <c r="BA34" s="27" t="str">
        <f t="shared" si="62"/>
        <v/>
      </c>
      <c r="BB34" s="27" t="str">
        <f t="shared" si="62"/>
        <v/>
      </c>
      <c r="BC34" s="27" t="str">
        <f t="shared" si="62"/>
        <v/>
      </c>
      <c r="BD34" s="27" t="str">
        <f t="shared" si="62"/>
        <v/>
      </c>
      <c r="BE34" s="27" t="str">
        <f t="shared" si="62"/>
        <v/>
      </c>
      <c r="BF34" s="27" t="str">
        <f t="shared" si="62"/>
        <v/>
      </c>
      <c r="BG34" s="27" t="str">
        <f t="shared" si="62"/>
        <v/>
      </c>
      <c r="BH34" s="27" t="str">
        <f t="shared" si="62"/>
        <v/>
      </c>
      <c r="BI34" s="132" t="str">
        <f t="shared" si="62"/>
        <v/>
      </c>
      <c r="BJ34" s="27" t="str">
        <f t="shared" si="62"/>
        <v/>
      </c>
      <c r="BK34" s="117" t="str">
        <f t="shared" si="62"/>
        <v/>
      </c>
      <c r="BL34" s="27" t="str">
        <f t="shared" si="62"/>
        <v/>
      </c>
      <c r="BM34" s="27" t="str">
        <f t="shared" si="62"/>
        <v/>
      </c>
      <c r="BN34" s="27" t="str">
        <f t="shared" si="62"/>
        <v/>
      </c>
      <c r="BO34" s="27" t="str">
        <f t="shared" si="62"/>
        <v/>
      </c>
      <c r="BP34" s="27" t="str">
        <f t="shared" ref="BP34:BW34" si="63">IF(AND($K33&gt;=BP$8,$J33&lt;BQ$8),"━","")</f>
        <v/>
      </c>
      <c r="BQ34" s="27" t="str">
        <f t="shared" si="63"/>
        <v/>
      </c>
      <c r="BR34" s="27" t="str">
        <f t="shared" si="63"/>
        <v/>
      </c>
      <c r="BS34" s="27" t="str">
        <f t="shared" si="63"/>
        <v/>
      </c>
      <c r="BT34" s="27" t="str">
        <f t="shared" si="63"/>
        <v/>
      </c>
      <c r="BU34" s="27" t="str">
        <f t="shared" si="63"/>
        <v/>
      </c>
      <c r="BV34" s="27" t="str">
        <f t="shared" si="63"/>
        <v/>
      </c>
      <c r="BW34" s="27" t="str">
        <f t="shared" si="63"/>
        <v/>
      </c>
      <c r="BX34" s="25" t="s">
        <v>10</v>
      </c>
      <c r="BY34" s="2"/>
      <c r="BZ34" s="28" t="str">
        <f>IF(OR(J33="",K33=""),"",K33-J33+1)</f>
        <v/>
      </c>
    </row>
    <row r="35" spans="1:78" s="1" customFormat="1" ht="22.4" customHeight="1" x14ac:dyDescent="0.2">
      <c r="A35" s="179">
        <v>14</v>
      </c>
      <c r="B35" s="181"/>
      <c r="C35" s="193"/>
      <c r="D35" s="183"/>
      <c r="E35" s="185"/>
      <c r="F35" s="187"/>
      <c r="G35" s="189"/>
      <c r="H35" s="195"/>
      <c r="I35" s="147"/>
      <c r="J35" s="147"/>
      <c r="K35" s="147"/>
      <c r="L35" s="147"/>
      <c r="M35" s="24" t="str">
        <f t="shared" ref="M35:AR35" si="64">IF(AND($I35&gt;=M$8,$H35&lt;N$8),"━","")</f>
        <v/>
      </c>
      <c r="N35" s="24" t="str">
        <f t="shared" si="64"/>
        <v/>
      </c>
      <c r="O35" s="24" t="str">
        <f t="shared" si="64"/>
        <v/>
      </c>
      <c r="P35" s="24" t="str">
        <f t="shared" si="64"/>
        <v/>
      </c>
      <c r="Q35" s="24" t="str">
        <f t="shared" si="64"/>
        <v/>
      </c>
      <c r="R35" s="24" t="str">
        <f t="shared" si="64"/>
        <v/>
      </c>
      <c r="S35" s="24" t="str">
        <f t="shared" si="64"/>
        <v/>
      </c>
      <c r="T35" s="24" t="str">
        <f t="shared" si="64"/>
        <v/>
      </c>
      <c r="U35" s="24" t="str">
        <f t="shared" si="64"/>
        <v/>
      </c>
      <c r="V35" s="24" t="str">
        <f t="shared" si="64"/>
        <v/>
      </c>
      <c r="W35" s="24" t="str">
        <f t="shared" si="64"/>
        <v/>
      </c>
      <c r="X35" s="24" t="str">
        <f t="shared" si="64"/>
        <v/>
      </c>
      <c r="Y35" s="131" t="str">
        <f t="shared" si="64"/>
        <v/>
      </c>
      <c r="Z35" s="24" t="str">
        <f t="shared" si="64"/>
        <v/>
      </c>
      <c r="AA35" s="24" t="str">
        <f t="shared" si="64"/>
        <v/>
      </c>
      <c r="AB35" s="31" t="str">
        <f t="shared" si="64"/>
        <v/>
      </c>
      <c r="AC35" s="24" t="str">
        <f t="shared" si="64"/>
        <v/>
      </c>
      <c r="AD35" s="24" t="str">
        <f t="shared" si="64"/>
        <v/>
      </c>
      <c r="AE35" s="24" t="str">
        <f t="shared" si="64"/>
        <v/>
      </c>
      <c r="AF35" s="24" t="str">
        <f t="shared" si="64"/>
        <v/>
      </c>
      <c r="AG35" s="24" t="str">
        <f t="shared" si="64"/>
        <v/>
      </c>
      <c r="AH35" s="24" t="str">
        <f t="shared" si="64"/>
        <v/>
      </c>
      <c r="AI35" s="24" t="str">
        <f t="shared" si="64"/>
        <v/>
      </c>
      <c r="AJ35" s="24" t="str">
        <f t="shared" si="64"/>
        <v/>
      </c>
      <c r="AK35" s="24" t="str">
        <f t="shared" si="64"/>
        <v/>
      </c>
      <c r="AL35" s="24" t="str">
        <f t="shared" si="64"/>
        <v/>
      </c>
      <c r="AM35" s="24" t="str">
        <f t="shared" si="64"/>
        <v/>
      </c>
      <c r="AN35" s="24" t="str">
        <f t="shared" si="64"/>
        <v/>
      </c>
      <c r="AO35" s="24" t="str">
        <f t="shared" si="64"/>
        <v/>
      </c>
      <c r="AP35" s="24" t="str">
        <f t="shared" si="64"/>
        <v/>
      </c>
      <c r="AQ35" s="131" t="str">
        <f t="shared" si="64"/>
        <v/>
      </c>
      <c r="AR35" s="24" t="str">
        <f t="shared" si="64"/>
        <v/>
      </c>
      <c r="AS35" s="116" t="str">
        <f t="shared" ref="AS35:BW35" si="65">IF(AND($I35&gt;=AS$8,$H35&lt;AT$8),"━","")</f>
        <v/>
      </c>
      <c r="AT35" s="31" t="str">
        <f t="shared" si="65"/>
        <v/>
      </c>
      <c r="AU35" s="24" t="str">
        <f t="shared" si="65"/>
        <v/>
      </c>
      <c r="AV35" s="24" t="str">
        <f t="shared" si="65"/>
        <v/>
      </c>
      <c r="AW35" s="24" t="str">
        <f t="shared" si="65"/>
        <v/>
      </c>
      <c r="AX35" s="24" t="str">
        <f t="shared" si="65"/>
        <v/>
      </c>
      <c r="AY35" s="24" t="str">
        <f t="shared" si="65"/>
        <v/>
      </c>
      <c r="AZ35" s="24" t="str">
        <f t="shared" si="65"/>
        <v/>
      </c>
      <c r="BA35" s="24" t="str">
        <f t="shared" si="65"/>
        <v/>
      </c>
      <c r="BB35" s="24" t="str">
        <f t="shared" si="65"/>
        <v/>
      </c>
      <c r="BC35" s="24" t="str">
        <f t="shared" si="65"/>
        <v/>
      </c>
      <c r="BD35" s="24" t="str">
        <f t="shared" si="65"/>
        <v/>
      </c>
      <c r="BE35" s="24" t="str">
        <f t="shared" si="65"/>
        <v/>
      </c>
      <c r="BF35" s="24" t="str">
        <f t="shared" si="65"/>
        <v/>
      </c>
      <c r="BG35" s="24" t="str">
        <f t="shared" si="65"/>
        <v/>
      </c>
      <c r="BH35" s="24" t="str">
        <f t="shared" si="65"/>
        <v/>
      </c>
      <c r="BI35" s="131" t="str">
        <f t="shared" si="65"/>
        <v/>
      </c>
      <c r="BJ35" s="24" t="str">
        <f t="shared" si="65"/>
        <v/>
      </c>
      <c r="BK35" s="116" t="str">
        <f t="shared" si="65"/>
        <v/>
      </c>
      <c r="BL35" s="24" t="str">
        <f t="shared" si="65"/>
        <v/>
      </c>
      <c r="BM35" s="24" t="str">
        <f t="shared" si="65"/>
        <v/>
      </c>
      <c r="BN35" s="24" t="str">
        <f t="shared" si="65"/>
        <v/>
      </c>
      <c r="BO35" s="115" t="str">
        <f t="shared" si="65"/>
        <v/>
      </c>
      <c r="BP35" s="24" t="str">
        <f t="shared" si="65"/>
        <v/>
      </c>
      <c r="BQ35" s="24" t="str">
        <f t="shared" si="65"/>
        <v/>
      </c>
      <c r="BR35" s="24" t="str">
        <f t="shared" si="65"/>
        <v/>
      </c>
      <c r="BS35" s="24" t="str">
        <f t="shared" si="65"/>
        <v/>
      </c>
      <c r="BT35" s="24" t="str">
        <f t="shared" si="65"/>
        <v/>
      </c>
      <c r="BU35" s="24" t="str">
        <f t="shared" si="65"/>
        <v/>
      </c>
      <c r="BV35" s="24" t="str">
        <f t="shared" si="65"/>
        <v/>
      </c>
      <c r="BW35" s="24" t="str">
        <f t="shared" si="65"/>
        <v/>
      </c>
      <c r="BX35" s="25" t="s">
        <v>10</v>
      </c>
      <c r="BY35" s="2"/>
      <c r="BZ35" s="26" t="str">
        <f>IF(OR(H35="",I35=""),"",I35-H35+1)</f>
        <v/>
      </c>
    </row>
    <row r="36" spans="1:78" s="1" customFormat="1" ht="22.4" customHeight="1" x14ac:dyDescent="0.2">
      <c r="A36" s="180"/>
      <c r="B36" s="182"/>
      <c r="C36" s="194"/>
      <c r="D36" s="184"/>
      <c r="E36" s="186"/>
      <c r="F36" s="188"/>
      <c r="G36" s="190"/>
      <c r="H36" s="196"/>
      <c r="I36" s="148"/>
      <c r="J36" s="148"/>
      <c r="K36" s="148"/>
      <c r="L36" s="148"/>
      <c r="M36" s="27" t="str">
        <f t="shared" ref="M36:AR36" si="66">IF(AND($K35&gt;=M$8,$J35&lt;N$8),"━","")</f>
        <v/>
      </c>
      <c r="N36" s="27" t="str">
        <f t="shared" si="66"/>
        <v/>
      </c>
      <c r="O36" s="27" t="str">
        <f t="shared" si="66"/>
        <v/>
      </c>
      <c r="P36" s="27" t="str">
        <f t="shared" si="66"/>
        <v/>
      </c>
      <c r="Q36" s="27" t="str">
        <f t="shared" si="66"/>
        <v/>
      </c>
      <c r="R36" s="27" t="str">
        <f t="shared" si="66"/>
        <v/>
      </c>
      <c r="S36" s="27" t="str">
        <f t="shared" si="66"/>
        <v/>
      </c>
      <c r="T36" s="27" t="str">
        <f t="shared" si="66"/>
        <v/>
      </c>
      <c r="U36" s="27" t="str">
        <f t="shared" si="66"/>
        <v/>
      </c>
      <c r="V36" s="27" t="str">
        <f t="shared" si="66"/>
        <v/>
      </c>
      <c r="W36" s="27" t="str">
        <f t="shared" si="66"/>
        <v/>
      </c>
      <c r="X36" s="27" t="str">
        <f t="shared" si="66"/>
        <v/>
      </c>
      <c r="Y36" s="132" t="str">
        <f t="shared" si="66"/>
        <v/>
      </c>
      <c r="Z36" s="27" t="str">
        <f t="shared" si="66"/>
        <v/>
      </c>
      <c r="AA36" s="27" t="str">
        <f t="shared" si="66"/>
        <v/>
      </c>
      <c r="AB36" s="32" t="str">
        <f t="shared" si="66"/>
        <v/>
      </c>
      <c r="AC36" s="27" t="str">
        <f t="shared" si="66"/>
        <v/>
      </c>
      <c r="AD36" s="27" t="str">
        <f t="shared" si="66"/>
        <v/>
      </c>
      <c r="AE36" s="27" t="str">
        <f t="shared" si="66"/>
        <v/>
      </c>
      <c r="AF36" s="27" t="str">
        <f t="shared" si="66"/>
        <v/>
      </c>
      <c r="AG36" s="27" t="str">
        <f t="shared" si="66"/>
        <v/>
      </c>
      <c r="AH36" s="27" t="str">
        <f t="shared" si="66"/>
        <v/>
      </c>
      <c r="AI36" s="27" t="str">
        <f t="shared" si="66"/>
        <v/>
      </c>
      <c r="AJ36" s="27" t="str">
        <f t="shared" si="66"/>
        <v/>
      </c>
      <c r="AK36" s="27" t="str">
        <f t="shared" si="66"/>
        <v/>
      </c>
      <c r="AL36" s="27" t="str">
        <f t="shared" si="66"/>
        <v/>
      </c>
      <c r="AM36" s="27" t="str">
        <f t="shared" si="66"/>
        <v/>
      </c>
      <c r="AN36" s="27" t="str">
        <f t="shared" si="66"/>
        <v/>
      </c>
      <c r="AO36" s="27" t="str">
        <f t="shared" si="66"/>
        <v/>
      </c>
      <c r="AP36" s="27" t="str">
        <f t="shared" si="66"/>
        <v/>
      </c>
      <c r="AQ36" s="132" t="str">
        <f t="shared" si="66"/>
        <v/>
      </c>
      <c r="AR36" s="27" t="str">
        <f t="shared" si="66"/>
        <v/>
      </c>
      <c r="AS36" s="117" t="str">
        <f t="shared" ref="AS36:BO36" si="67">IF(AND($K35&gt;=AS$8,$J35&lt;AT$8),"━","")</f>
        <v/>
      </c>
      <c r="AT36" s="32" t="str">
        <f t="shared" si="67"/>
        <v/>
      </c>
      <c r="AU36" s="27" t="str">
        <f t="shared" si="67"/>
        <v/>
      </c>
      <c r="AV36" s="27" t="str">
        <f t="shared" si="67"/>
        <v/>
      </c>
      <c r="AW36" s="27" t="str">
        <f t="shared" si="67"/>
        <v/>
      </c>
      <c r="AX36" s="27" t="str">
        <f t="shared" si="67"/>
        <v/>
      </c>
      <c r="AY36" s="27" t="str">
        <f t="shared" si="67"/>
        <v/>
      </c>
      <c r="AZ36" s="27" t="str">
        <f t="shared" si="67"/>
        <v/>
      </c>
      <c r="BA36" s="27" t="str">
        <f t="shared" si="67"/>
        <v/>
      </c>
      <c r="BB36" s="27" t="str">
        <f t="shared" si="67"/>
        <v/>
      </c>
      <c r="BC36" s="27" t="str">
        <f t="shared" si="67"/>
        <v/>
      </c>
      <c r="BD36" s="27" t="str">
        <f t="shared" si="67"/>
        <v/>
      </c>
      <c r="BE36" s="27" t="str">
        <f t="shared" si="67"/>
        <v/>
      </c>
      <c r="BF36" s="27" t="str">
        <f t="shared" si="67"/>
        <v/>
      </c>
      <c r="BG36" s="27" t="str">
        <f t="shared" si="67"/>
        <v/>
      </c>
      <c r="BH36" s="27" t="str">
        <f t="shared" si="67"/>
        <v/>
      </c>
      <c r="BI36" s="132" t="str">
        <f t="shared" si="67"/>
        <v/>
      </c>
      <c r="BJ36" s="27" t="str">
        <f t="shared" si="67"/>
        <v/>
      </c>
      <c r="BK36" s="117" t="str">
        <f t="shared" si="67"/>
        <v/>
      </c>
      <c r="BL36" s="27" t="str">
        <f t="shared" si="67"/>
        <v/>
      </c>
      <c r="BM36" s="27" t="str">
        <f t="shared" si="67"/>
        <v/>
      </c>
      <c r="BN36" s="27" t="str">
        <f t="shared" si="67"/>
        <v/>
      </c>
      <c r="BO36" s="114" t="str">
        <f t="shared" si="67"/>
        <v/>
      </c>
      <c r="BP36" s="27" t="str">
        <f t="shared" ref="BP36:BW36" si="68">IF(AND($K35&gt;=BP$8,$J35&lt;BQ$8),"━","")</f>
        <v/>
      </c>
      <c r="BQ36" s="27" t="str">
        <f t="shared" si="68"/>
        <v/>
      </c>
      <c r="BR36" s="27" t="str">
        <f t="shared" si="68"/>
        <v/>
      </c>
      <c r="BS36" s="27" t="str">
        <f t="shared" si="68"/>
        <v/>
      </c>
      <c r="BT36" s="27" t="str">
        <f t="shared" si="68"/>
        <v/>
      </c>
      <c r="BU36" s="27" t="str">
        <f t="shared" si="68"/>
        <v/>
      </c>
      <c r="BV36" s="27" t="str">
        <f t="shared" si="68"/>
        <v/>
      </c>
      <c r="BW36" s="27" t="str">
        <f t="shared" si="68"/>
        <v/>
      </c>
      <c r="BX36" s="25" t="s">
        <v>10</v>
      </c>
      <c r="BY36" s="2"/>
      <c r="BZ36" s="28" t="str">
        <f>IF(OR(J35="",K35=""),"",K35-J35+1)</f>
        <v/>
      </c>
    </row>
    <row r="37" spans="1:78" s="1" customFormat="1" ht="22.4" customHeight="1" x14ac:dyDescent="0.2">
      <c r="A37" s="179">
        <v>15</v>
      </c>
      <c r="B37" s="181"/>
      <c r="C37" s="193"/>
      <c r="D37" s="183"/>
      <c r="E37" s="185"/>
      <c r="F37" s="187"/>
      <c r="G37" s="189"/>
      <c r="H37" s="191"/>
      <c r="I37" s="147"/>
      <c r="J37" s="147"/>
      <c r="K37" s="147"/>
      <c r="L37" s="147"/>
      <c r="M37" s="24" t="str">
        <f t="shared" ref="M37:AR37" si="69">IF(AND($I37&gt;=M$8,$H37&lt;N$8),"━","")</f>
        <v/>
      </c>
      <c r="N37" s="24" t="str">
        <f t="shared" si="69"/>
        <v/>
      </c>
      <c r="O37" s="24" t="str">
        <f t="shared" si="69"/>
        <v/>
      </c>
      <c r="P37" s="24" t="str">
        <f t="shared" si="69"/>
        <v/>
      </c>
      <c r="Q37" s="24" t="str">
        <f t="shared" si="69"/>
        <v/>
      </c>
      <c r="R37" s="24" t="str">
        <f t="shared" si="69"/>
        <v/>
      </c>
      <c r="S37" s="24" t="str">
        <f t="shared" si="69"/>
        <v/>
      </c>
      <c r="T37" s="24" t="str">
        <f t="shared" si="69"/>
        <v/>
      </c>
      <c r="U37" s="24" t="str">
        <f t="shared" si="69"/>
        <v/>
      </c>
      <c r="V37" s="24" t="str">
        <f t="shared" si="69"/>
        <v/>
      </c>
      <c r="W37" s="24" t="str">
        <f t="shared" si="69"/>
        <v/>
      </c>
      <c r="X37" s="24" t="str">
        <f t="shared" si="69"/>
        <v/>
      </c>
      <c r="Y37" s="131" t="str">
        <f t="shared" si="69"/>
        <v/>
      </c>
      <c r="Z37" s="24" t="str">
        <f t="shared" si="69"/>
        <v/>
      </c>
      <c r="AA37" s="24" t="str">
        <f t="shared" si="69"/>
        <v/>
      </c>
      <c r="AB37" s="31" t="str">
        <f t="shared" si="69"/>
        <v/>
      </c>
      <c r="AC37" s="24" t="str">
        <f t="shared" si="69"/>
        <v/>
      </c>
      <c r="AD37" s="24" t="str">
        <f t="shared" si="69"/>
        <v/>
      </c>
      <c r="AE37" s="24" t="str">
        <f t="shared" si="69"/>
        <v/>
      </c>
      <c r="AF37" s="24" t="str">
        <f t="shared" si="69"/>
        <v/>
      </c>
      <c r="AG37" s="24" t="str">
        <f t="shared" si="69"/>
        <v/>
      </c>
      <c r="AH37" s="24" t="str">
        <f t="shared" si="69"/>
        <v/>
      </c>
      <c r="AI37" s="24" t="str">
        <f t="shared" si="69"/>
        <v/>
      </c>
      <c r="AJ37" s="24" t="str">
        <f t="shared" si="69"/>
        <v/>
      </c>
      <c r="AK37" s="24" t="str">
        <f t="shared" si="69"/>
        <v/>
      </c>
      <c r="AL37" s="24" t="str">
        <f t="shared" si="69"/>
        <v/>
      </c>
      <c r="AM37" s="24" t="str">
        <f t="shared" si="69"/>
        <v/>
      </c>
      <c r="AN37" s="24" t="str">
        <f t="shared" si="69"/>
        <v/>
      </c>
      <c r="AO37" s="24" t="str">
        <f t="shared" si="69"/>
        <v/>
      </c>
      <c r="AP37" s="24" t="str">
        <f t="shared" si="69"/>
        <v/>
      </c>
      <c r="AQ37" s="131" t="str">
        <f t="shared" si="69"/>
        <v/>
      </c>
      <c r="AR37" s="24" t="str">
        <f t="shared" si="69"/>
        <v/>
      </c>
      <c r="AS37" s="116" t="str">
        <f t="shared" ref="AS37:BW37" si="70">IF(AND($I37&gt;=AS$8,$H37&lt;AT$8),"━","")</f>
        <v/>
      </c>
      <c r="AT37" s="31" t="str">
        <f t="shared" si="70"/>
        <v/>
      </c>
      <c r="AU37" s="24" t="str">
        <f t="shared" si="70"/>
        <v/>
      </c>
      <c r="AV37" s="24" t="str">
        <f t="shared" si="70"/>
        <v/>
      </c>
      <c r="AW37" s="24" t="str">
        <f t="shared" si="70"/>
        <v/>
      </c>
      <c r="AX37" s="24" t="str">
        <f t="shared" si="70"/>
        <v/>
      </c>
      <c r="AY37" s="24" t="str">
        <f t="shared" si="70"/>
        <v/>
      </c>
      <c r="AZ37" s="24" t="str">
        <f t="shared" si="70"/>
        <v/>
      </c>
      <c r="BA37" s="24" t="str">
        <f t="shared" si="70"/>
        <v/>
      </c>
      <c r="BB37" s="24" t="str">
        <f t="shared" si="70"/>
        <v/>
      </c>
      <c r="BC37" s="24" t="str">
        <f t="shared" si="70"/>
        <v/>
      </c>
      <c r="BD37" s="24" t="str">
        <f t="shared" si="70"/>
        <v/>
      </c>
      <c r="BE37" s="24" t="str">
        <f t="shared" si="70"/>
        <v/>
      </c>
      <c r="BF37" s="24" t="str">
        <f t="shared" si="70"/>
        <v/>
      </c>
      <c r="BG37" s="24" t="str">
        <f t="shared" si="70"/>
        <v/>
      </c>
      <c r="BH37" s="24" t="str">
        <f t="shared" si="70"/>
        <v/>
      </c>
      <c r="BI37" s="131" t="str">
        <f t="shared" si="70"/>
        <v/>
      </c>
      <c r="BJ37" s="24" t="str">
        <f t="shared" si="70"/>
        <v/>
      </c>
      <c r="BK37" s="116" t="str">
        <f t="shared" si="70"/>
        <v/>
      </c>
      <c r="BL37" s="24" t="str">
        <f t="shared" si="70"/>
        <v/>
      </c>
      <c r="BM37" s="24" t="str">
        <f t="shared" si="70"/>
        <v/>
      </c>
      <c r="BN37" s="24" t="str">
        <f t="shared" si="70"/>
        <v/>
      </c>
      <c r="BO37" s="24" t="str">
        <f t="shared" si="70"/>
        <v/>
      </c>
      <c r="BP37" s="24" t="str">
        <f t="shared" si="70"/>
        <v/>
      </c>
      <c r="BQ37" s="24" t="str">
        <f t="shared" si="70"/>
        <v/>
      </c>
      <c r="BR37" s="24" t="str">
        <f t="shared" si="70"/>
        <v/>
      </c>
      <c r="BS37" s="24" t="str">
        <f t="shared" si="70"/>
        <v/>
      </c>
      <c r="BT37" s="24" t="str">
        <f t="shared" si="70"/>
        <v/>
      </c>
      <c r="BU37" s="24" t="str">
        <f t="shared" si="70"/>
        <v/>
      </c>
      <c r="BV37" s="24" t="str">
        <f t="shared" si="70"/>
        <v/>
      </c>
      <c r="BW37" s="24" t="str">
        <f t="shared" si="70"/>
        <v/>
      </c>
      <c r="BX37" s="25" t="s">
        <v>10</v>
      </c>
      <c r="BY37" s="2"/>
      <c r="BZ37" s="26" t="str">
        <f>IF(OR(H37="",I37=""),"",I37-H37+1)</f>
        <v/>
      </c>
    </row>
    <row r="38" spans="1:78" s="1" customFormat="1" ht="22.4" customHeight="1" x14ac:dyDescent="0.2">
      <c r="A38" s="180"/>
      <c r="B38" s="182"/>
      <c r="C38" s="194"/>
      <c r="D38" s="184"/>
      <c r="E38" s="186"/>
      <c r="F38" s="188"/>
      <c r="G38" s="190"/>
      <c r="H38" s="192"/>
      <c r="I38" s="148"/>
      <c r="J38" s="148"/>
      <c r="K38" s="148"/>
      <c r="L38" s="148"/>
      <c r="M38" s="27" t="str">
        <f t="shared" ref="M38:AR38" si="71">IF(AND($K37&gt;=M$8,$J37&lt;N$8),"━","")</f>
        <v/>
      </c>
      <c r="N38" s="27" t="str">
        <f t="shared" si="71"/>
        <v/>
      </c>
      <c r="O38" s="27" t="str">
        <f t="shared" si="71"/>
        <v/>
      </c>
      <c r="P38" s="27" t="str">
        <f t="shared" si="71"/>
        <v/>
      </c>
      <c r="Q38" s="27" t="str">
        <f t="shared" si="71"/>
        <v/>
      </c>
      <c r="R38" s="27" t="str">
        <f t="shared" si="71"/>
        <v/>
      </c>
      <c r="S38" s="27" t="str">
        <f t="shared" si="71"/>
        <v/>
      </c>
      <c r="T38" s="27" t="str">
        <f t="shared" si="71"/>
        <v/>
      </c>
      <c r="U38" s="27" t="str">
        <f t="shared" si="71"/>
        <v/>
      </c>
      <c r="V38" s="27" t="str">
        <f t="shared" si="71"/>
        <v/>
      </c>
      <c r="W38" s="27" t="str">
        <f t="shared" si="71"/>
        <v/>
      </c>
      <c r="X38" s="27" t="str">
        <f t="shared" si="71"/>
        <v/>
      </c>
      <c r="Y38" s="132" t="str">
        <f>IF(AND($K37&gt;=Y$8,$J37&lt;Z$8),"━","")</f>
        <v/>
      </c>
      <c r="Z38" s="27" t="str">
        <f t="shared" si="71"/>
        <v/>
      </c>
      <c r="AA38" s="27" t="str">
        <f t="shared" si="71"/>
        <v/>
      </c>
      <c r="AB38" s="32" t="str">
        <f t="shared" si="71"/>
        <v/>
      </c>
      <c r="AC38" s="27" t="str">
        <f t="shared" si="71"/>
        <v/>
      </c>
      <c r="AD38" s="27" t="str">
        <f t="shared" si="71"/>
        <v/>
      </c>
      <c r="AE38" s="27" t="str">
        <f t="shared" si="71"/>
        <v/>
      </c>
      <c r="AF38" s="27" t="str">
        <f t="shared" si="71"/>
        <v/>
      </c>
      <c r="AG38" s="27" t="str">
        <f t="shared" si="71"/>
        <v/>
      </c>
      <c r="AH38" s="27" t="str">
        <f t="shared" si="71"/>
        <v/>
      </c>
      <c r="AI38" s="27" t="str">
        <f t="shared" si="71"/>
        <v/>
      </c>
      <c r="AJ38" s="27" t="str">
        <f t="shared" si="71"/>
        <v/>
      </c>
      <c r="AK38" s="27" t="str">
        <f t="shared" si="71"/>
        <v/>
      </c>
      <c r="AL38" s="27" t="str">
        <f t="shared" si="71"/>
        <v/>
      </c>
      <c r="AM38" s="27" t="str">
        <f t="shared" si="71"/>
        <v/>
      </c>
      <c r="AN38" s="27" t="str">
        <f t="shared" si="71"/>
        <v/>
      </c>
      <c r="AO38" s="27" t="str">
        <f t="shared" si="71"/>
        <v/>
      </c>
      <c r="AP38" s="27" t="str">
        <f t="shared" si="71"/>
        <v/>
      </c>
      <c r="AQ38" s="132" t="str">
        <f t="shared" si="71"/>
        <v/>
      </c>
      <c r="AR38" s="27" t="str">
        <f t="shared" si="71"/>
        <v/>
      </c>
      <c r="AS38" s="117" t="str">
        <f t="shared" ref="AS38:BO38" si="72">IF(AND($K37&gt;=AS$8,$J37&lt;AT$8),"━","")</f>
        <v/>
      </c>
      <c r="AT38" s="32" t="str">
        <f t="shared" si="72"/>
        <v/>
      </c>
      <c r="AU38" s="27" t="str">
        <f t="shared" si="72"/>
        <v/>
      </c>
      <c r="AV38" s="27" t="str">
        <f t="shared" si="72"/>
        <v/>
      </c>
      <c r="AW38" s="27" t="str">
        <f t="shared" si="72"/>
        <v/>
      </c>
      <c r="AX38" s="27" t="str">
        <f t="shared" si="72"/>
        <v/>
      </c>
      <c r="AY38" s="27" t="str">
        <f t="shared" si="72"/>
        <v/>
      </c>
      <c r="AZ38" s="27" t="str">
        <f t="shared" si="72"/>
        <v/>
      </c>
      <c r="BA38" s="27" t="str">
        <f t="shared" si="72"/>
        <v/>
      </c>
      <c r="BB38" s="27" t="str">
        <f t="shared" si="72"/>
        <v/>
      </c>
      <c r="BC38" s="27" t="str">
        <f t="shared" si="72"/>
        <v/>
      </c>
      <c r="BD38" s="27" t="str">
        <f t="shared" si="72"/>
        <v/>
      </c>
      <c r="BE38" s="27" t="str">
        <f t="shared" si="72"/>
        <v/>
      </c>
      <c r="BF38" s="27" t="str">
        <f t="shared" si="72"/>
        <v/>
      </c>
      <c r="BG38" s="27" t="str">
        <f t="shared" si="72"/>
        <v/>
      </c>
      <c r="BH38" s="27" t="str">
        <f t="shared" si="72"/>
        <v/>
      </c>
      <c r="BI38" s="132" t="str">
        <f t="shared" si="72"/>
        <v/>
      </c>
      <c r="BJ38" s="27" t="str">
        <f t="shared" si="72"/>
        <v/>
      </c>
      <c r="BK38" s="117" t="str">
        <f t="shared" si="72"/>
        <v/>
      </c>
      <c r="BL38" s="27" t="str">
        <f t="shared" si="72"/>
        <v/>
      </c>
      <c r="BM38" s="27" t="str">
        <f t="shared" si="72"/>
        <v/>
      </c>
      <c r="BN38" s="27" t="str">
        <f t="shared" si="72"/>
        <v/>
      </c>
      <c r="BO38" s="27" t="str">
        <f t="shared" si="72"/>
        <v/>
      </c>
      <c r="BP38" s="27" t="str">
        <f t="shared" ref="BP38:BW38" si="73">IF(AND($K37&gt;=BP$8,$J37&lt;BQ$8),"━","")</f>
        <v/>
      </c>
      <c r="BQ38" s="27" t="str">
        <f t="shared" si="73"/>
        <v/>
      </c>
      <c r="BR38" s="27" t="str">
        <f t="shared" si="73"/>
        <v/>
      </c>
      <c r="BS38" s="27" t="str">
        <f t="shared" si="73"/>
        <v/>
      </c>
      <c r="BT38" s="27" t="str">
        <f t="shared" si="73"/>
        <v/>
      </c>
      <c r="BU38" s="27" t="str">
        <f t="shared" si="73"/>
        <v/>
      </c>
      <c r="BV38" s="27" t="str">
        <f t="shared" si="73"/>
        <v/>
      </c>
      <c r="BW38" s="27" t="str">
        <f t="shared" si="73"/>
        <v/>
      </c>
      <c r="BX38" s="25" t="s">
        <v>10</v>
      </c>
      <c r="BY38" s="2"/>
      <c r="BZ38" s="28" t="str">
        <f>IF(OR(J37="",K37=""),"",K37-J37+1)</f>
        <v/>
      </c>
    </row>
  </sheetData>
  <sheetProtection sheet="1" selectLockedCells="1"/>
  <mergeCells count="216">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T7:AV7"/>
    <mergeCell ref="AW7:AY7"/>
    <mergeCell ref="AZ7:BB7"/>
    <mergeCell ref="H9:H10"/>
    <mergeCell ref="I9:I10"/>
    <mergeCell ref="J9:J10"/>
    <mergeCell ref="K9:K10"/>
    <mergeCell ref="C9:C10"/>
    <mergeCell ref="L9:L10"/>
    <mergeCell ref="BZ6:BZ7"/>
    <mergeCell ref="M7:O7"/>
    <mergeCell ref="P7:R7"/>
    <mergeCell ref="S7:U7"/>
    <mergeCell ref="V7:X7"/>
    <mergeCell ref="Y7:AA7"/>
    <mergeCell ref="AB7:AD7"/>
    <mergeCell ref="AE7:AG7"/>
    <mergeCell ref="AH7:AJ7"/>
    <mergeCell ref="AK7:AM7"/>
    <mergeCell ref="BL7:BN7"/>
    <mergeCell ref="BO7:BQ7"/>
    <mergeCell ref="BR7:BT7"/>
    <mergeCell ref="BU7:BW7"/>
    <mergeCell ref="BC7:BE7"/>
    <mergeCell ref="BF7:BH7"/>
    <mergeCell ref="BI7:BK7"/>
    <mergeCell ref="J6:K6"/>
    <mergeCell ref="AN7:AP7"/>
    <mergeCell ref="AQ7:AS7"/>
    <mergeCell ref="A3:B3"/>
    <mergeCell ref="A4:B4"/>
    <mergeCell ref="G4:H4"/>
    <mergeCell ref="A6:C6"/>
    <mergeCell ref="I4:BV4"/>
    <mergeCell ref="A2:B2"/>
    <mergeCell ref="C2:D2"/>
    <mergeCell ref="E2:F2"/>
    <mergeCell ref="M5:BW5"/>
    <mergeCell ref="D6:F7"/>
    <mergeCell ref="G6:G7"/>
    <mergeCell ref="H6:I6"/>
    <mergeCell ref="L29:L30"/>
    <mergeCell ref="L31:L32"/>
    <mergeCell ref="L33:L34"/>
    <mergeCell ref="L35:L36"/>
    <mergeCell ref="L37:L38"/>
    <mergeCell ref="L6:L7"/>
    <mergeCell ref="L11:L12"/>
    <mergeCell ref="L13:L14"/>
    <mergeCell ref="L15:L16"/>
    <mergeCell ref="L17:L18"/>
    <mergeCell ref="L19:L20"/>
    <mergeCell ref="L21:L22"/>
    <mergeCell ref="L23:L24"/>
    <mergeCell ref="L25:L26"/>
    <mergeCell ref="L27:L28"/>
  </mergeCells>
  <phoneticPr fontId="4"/>
  <conditionalFormatting sqref="L9:L38">
    <cfRule type="containsText" dxfId="0" priority="2" operator="containsText" text="未了">
      <formula>NOT(ISERROR(SEARCH("未了",L9)))</formula>
    </cfRule>
  </conditionalFormatting>
  <dataValidations count="3">
    <dataValidation type="list" allowBlank="1" showInputMessage="1" showErrorMessage="1" sqref="E9:F9 E37:F37 E35:F35 E33:F33 E31:F31 E29:F29 E27:F27 E25:F25 E23:F23 E21:F21 E19:F19 E17:F17 E15:F15 E13:F13 E11:F11">
      <formula1>$CK$6</formula1>
    </dataValidation>
    <dataValidation allowBlank="1" showInputMessage="1" showErrorMessage="1" error="（最長）2025/11/30までの日付を入力してください" sqref="G4:H4"/>
    <dataValidation type="list" allowBlank="1" showInputMessage="1" showErrorMessage="1" sqref="L9:L38">
      <formula1>"終了,未了"</formula1>
    </dataValidation>
  </dataValidations>
  <printOptions horizontalCentered="1"/>
  <pageMargins left="0.47244094488188981" right="0.39370078740157483" top="0.62992125984251968" bottom="0.15748031496062992" header="0.31496062992125984" footer="0.31496062992125984"/>
  <pageSetup paperSize="9" scale="61" orientation="landscape" r:id="rId1"/>
  <headerFooter>
    <oddHeader>&amp;C&amp;14令和６年度女性活躍のためのフェムテック開発支援・普及促進事業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初期設定!$S$9:$S$29</xm:f>
          </x14:formula1>
          <xm:sqref>B9:B38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view="pageBreakPreview" zoomScaleNormal="80" zoomScaleSheetLayoutView="100" workbookViewId="0">
      <pane xSplit="9" ySplit="6" topLeftCell="J7" activePane="bottomRight" state="frozenSplit"/>
      <selection pane="topRight" activeCell="J1" sqref="J1"/>
      <selection pane="bottomLeft" activeCell="A7" sqref="A7"/>
      <selection pane="bottomRight" activeCell="J7" sqref="J7:J8"/>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9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0" t="s">
        <v>81</v>
      </c>
      <c r="B1" s="5"/>
      <c r="C1" s="5"/>
      <c r="D1" s="5"/>
      <c r="E1" s="5"/>
      <c r="F1" s="5"/>
      <c r="G1" s="5"/>
      <c r="H1" s="5"/>
      <c r="I1" s="5"/>
      <c r="J1" s="5"/>
      <c r="K1" s="7"/>
    </row>
    <row r="2" spans="1:20" ht="18.75" customHeight="1" x14ac:dyDescent="0.3">
      <c r="A2" s="197" t="str">
        <f>IF(全体工程表!C3="","",全体工程表!C3)</f>
        <v>○○製造 株式会社</v>
      </c>
      <c r="B2" s="197"/>
      <c r="C2" s="197"/>
      <c r="D2" s="197"/>
      <c r="E2" s="197"/>
      <c r="F2" s="197"/>
      <c r="G2" s="44"/>
      <c r="H2" s="10"/>
      <c r="I2" s="10"/>
      <c r="J2" s="11"/>
      <c r="K2" s="11"/>
    </row>
    <row r="3" spans="1:20" x14ac:dyDescent="0.2">
      <c r="J3" s="11"/>
      <c r="K3" s="11"/>
    </row>
    <row r="4" spans="1:20" s="1" customFormat="1" ht="28.5" customHeight="1" x14ac:dyDescent="0.2">
      <c r="A4" s="229" t="s">
        <v>3</v>
      </c>
      <c r="B4" s="230"/>
      <c r="C4" s="231"/>
      <c r="D4" s="198" t="s">
        <v>80</v>
      </c>
      <c r="E4" s="199"/>
      <c r="F4" s="200"/>
      <c r="G4" s="204" t="s">
        <v>15</v>
      </c>
      <c r="H4" s="198" t="s">
        <v>78</v>
      </c>
      <c r="I4" s="206"/>
      <c r="J4" s="208" t="s">
        <v>87</v>
      </c>
      <c r="K4" s="210" t="s">
        <v>2</v>
      </c>
      <c r="T4" s="135" t="s">
        <v>1</v>
      </c>
    </row>
    <row r="5" spans="1:20" s="1" customFormat="1" ht="32.25" customHeight="1" x14ac:dyDescent="0.2">
      <c r="A5" s="19" t="s">
        <v>7</v>
      </c>
      <c r="B5" s="42" t="s">
        <v>16</v>
      </c>
      <c r="C5" s="43" t="s">
        <v>17</v>
      </c>
      <c r="D5" s="201"/>
      <c r="E5" s="202"/>
      <c r="F5" s="203"/>
      <c r="G5" s="205"/>
      <c r="H5" s="201"/>
      <c r="I5" s="207"/>
      <c r="J5" s="209"/>
      <c r="K5" s="211"/>
    </row>
    <row r="6" spans="1:20" s="1" customFormat="1" ht="19.5" hidden="1" customHeight="1" x14ac:dyDescent="0.2">
      <c r="A6" s="22"/>
      <c r="B6" s="20"/>
      <c r="C6" s="41"/>
      <c r="D6" s="82"/>
      <c r="E6" s="83"/>
      <c r="F6" s="84"/>
      <c r="G6" s="85"/>
      <c r="H6" s="45"/>
      <c r="I6" s="45"/>
      <c r="J6" s="30"/>
    </row>
    <row r="7" spans="1:20" s="1" customFormat="1" ht="22.4" customHeight="1" x14ac:dyDescent="0.2">
      <c r="A7" s="179">
        <v>1</v>
      </c>
      <c r="B7" s="212" t="str">
        <f>IF(全体工程表!B9="","",全体工程表!B9)</f>
        <v>要件定義</v>
      </c>
      <c r="C7" s="227" t="str">
        <f>IF(全体工程表!C9="","",全体工程表!C9)</f>
        <v>注文処理</v>
      </c>
      <c r="D7" s="214" t="str">
        <f>IF(全体工程表!D9="","",全体工程表!D9)</f>
        <v>委-1 (株)東京〇〇〇</v>
      </c>
      <c r="E7" s="216" t="s">
        <v>11</v>
      </c>
      <c r="F7" s="218" t="s">
        <v>11</v>
      </c>
      <c r="G7" s="220" t="str">
        <f>IF(全体工程表!G9="","",全体工程表!G9)</f>
        <v>人件費</v>
      </c>
      <c r="H7" s="222">
        <v>44256</v>
      </c>
      <c r="I7" s="224">
        <f>IF(全体工程表!K9="","",全体工程表!K9)</f>
        <v>45889</v>
      </c>
      <c r="J7" s="225" t="s">
        <v>68</v>
      </c>
      <c r="K7" s="225"/>
    </row>
    <row r="8" spans="1:20" s="1" customFormat="1" ht="22.4" customHeight="1" x14ac:dyDescent="0.2">
      <c r="A8" s="180"/>
      <c r="B8" s="213"/>
      <c r="C8" s="228"/>
      <c r="D8" s="215"/>
      <c r="E8" s="217"/>
      <c r="F8" s="219"/>
      <c r="G8" s="221"/>
      <c r="H8" s="223"/>
      <c r="I8" s="224"/>
      <c r="J8" s="226"/>
      <c r="K8" s="226"/>
    </row>
    <row r="9" spans="1:20" s="1" customFormat="1" ht="22.4" customHeight="1" x14ac:dyDescent="0.2">
      <c r="A9" s="179">
        <v>2</v>
      </c>
      <c r="B9" s="212" t="str">
        <f>IF(全体工程表!B11="","",全体工程表!B11)</f>
        <v>ソフトウェア設計</v>
      </c>
      <c r="C9" s="227" t="str">
        <f>IF(全体工程表!C11="","",全体工程表!C11)</f>
        <v>注文処理</v>
      </c>
      <c r="D9" s="214" t="str">
        <f>IF(全体工程表!D11="","",全体工程表!D11)</f>
        <v>人-2 佐藤健司</v>
      </c>
      <c r="E9" s="216" t="s">
        <v>11</v>
      </c>
      <c r="F9" s="218" t="s">
        <v>11</v>
      </c>
      <c r="G9" s="220" t="str">
        <f>IF(全体工程表!G11="","",全体工程表!G11)</f>
        <v>人件費</v>
      </c>
      <c r="H9" s="222" t="s">
        <v>11</v>
      </c>
      <c r="I9" s="224">
        <f>IF(全体工程表!K11="","",全体工程表!K11)</f>
        <v>45920</v>
      </c>
      <c r="J9" s="225" t="s">
        <v>69</v>
      </c>
      <c r="K9" s="225"/>
    </row>
    <row r="10" spans="1:20" s="1" customFormat="1" ht="22.4" customHeight="1" x14ac:dyDescent="0.2">
      <c r="A10" s="180"/>
      <c r="B10" s="213"/>
      <c r="C10" s="228"/>
      <c r="D10" s="215"/>
      <c r="E10" s="217"/>
      <c r="F10" s="219"/>
      <c r="G10" s="221"/>
      <c r="H10" s="223"/>
      <c r="I10" s="224"/>
      <c r="J10" s="226"/>
      <c r="K10" s="226"/>
    </row>
    <row r="11" spans="1:20" s="1" customFormat="1" ht="22.4" customHeight="1" x14ac:dyDescent="0.2">
      <c r="A11" s="179">
        <v>3</v>
      </c>
      <c r="B11" s="212" t="str">
        <f>IF(全体工程表!B13="","",全体工程表!B13)</f>
        <v>プログラミング</v>
      </c>
      <c r="C11" s="227" t="str">
        <f>IF(全体工程表!C13="","",全体工程表!C13)</f>
        <v>注文処理</v>
      </c>
      <c r="D11" s="214" t="str">
        <f>IF(全体工程表!D13="","",全体工程表!D13)</f>
        <v>人-3 山田太郎</v>
      </c>
      <c r="E11" s="216" t="s">
        <v>11</v>
      </c>
      <c r="F11" s="218" t="s">
        <v>11</v>
      </c>
      <c r="G11" s="220" t="str">
        <f>IF(全体工程表!G13="","",全体工程表!G13)</f>
        <v>人件費</v>
      </c>
      <c r="H11" s="222" t="s">
        <v>11</v>
      </c>
      <c r="I11" s="224">
        <f>IF(全体工程表!K13="","",全体工程表!K13)</f>
        <v>46152</v>
      </c>
      <c r="J11" s="232" t="s">
        <v>86</v>
      </c>
      <c r="K11" s="225" t="s">
        <v>70</v>
      </c>
    </row>
    <row r="12" spans="1:20" s="1" customFormat="1" ht="22.4" customHeight="1" x14ac:dyDescent="0.2">
      <c r="A12" s="180"/>
      <c r="B12" s="213"/>
      <c r="C12" s="228"/>
      <c r="D12" s="215"/>
      <c r="E12" s="217"/>
      <c r="F12" s="219"/>
      <c r="G12" s="221"/>
      <c r="H12" s="223"/>
      <c r="I12" s="224"/>
      <c r="J12" s="226"/>
      <c r="K12" s="226"/>
    </row>
    <row r="13" spans="1:20" s="1" customFormat="1" ht="22.4" customHeight="1" x14ac:dyDescent="0.2">
      <c r="A13" s="179">
        <v>4</v>
      </c>
      <c r="B13" s="212" t="str">
        <f>IF(全体工程表!B15="","",全体工程表!B15)</f>
        <v>システムテスト</v>
      </c>
      <c r="C13" s="227" t="str">
        <f>IF(全体工程表!C15="","",全体工程表!C15)</f>
        <v>注文処理</v>
      </c>
      <c r="D13" s="214" t="str">
        <f>IF(全体工程表!D15="","",全体工程表!D15)</f>
        <v>人-1 田中一郎</v>
      </c>
      <c r="E13" s="216" t="s">
        <v>11</v>
      </c>
      <c r="F13" s="218" t="s">
        <v>11</v>
      </c>
      <c r="G13" s="220" t="str">
        <f>IF(全体工程表!G15="","",全体工程表!G15)</f>
        <v>人件費</v>
      </c>
      <c r="H13" s="222" t="s">
        <v>11</v>
      </c>
      <c r="I13" s="224">
        <f>IF(全体工程表!K15="","",全体工程表!K15)</f>
        <v>45950</v>
      </c>
      <c r="J13" s="225" t="s">
        <v>67</v>
      </c>
      <c r="K13" s="225"/>
    </row>
    <row r="14" spans="1:20" s="1" customFormat="1" ht="22.4" customHeight="1" x14ac:dyDescent="0.2">
      <c r="A14" s="180"/>
      <c r="B14" s="213"/>
      <c r="C14" s="228"/>
      <c r="D14" s="215"/>
      <c r="E14" s="217"/>
      <c r="F14" s="219"/>
      <c r="G14" s="221"/>
      <c r="H14" s="223"/>
      <c r="I14" s="224"/>
      <c r="J14" s="226"/>
      <c r="K14" s="226"/>
    </row>
    <row r="15" spans="1:20" s="1" customFormat="1" ht="22.4" customHeight="1" x14ac:dyDescent="0.2">
      <c r="A15" s="179">
        <v>5</v>
      </c>
      <c r="B15" s="212" t="str">
        <f>IF(全体工程表!B17="","",全体工程表!B17)</f>
        <v>要件定義</v>
      </c>
      <c r="C15" s="227" t="str">
        <f>IF(全体工程表!C17="","",全体工程表!C17)</f>
        <v>課金処理</v>
      </c>
      <c r="D15" s="214" t="str">
        <f>IF(全体工程表!D17="","",全体工程表!D17)</f>
        <v>人-1 田中一郎</v>
      </c>
      <c r="E15" s="216" t="s">
        <v>11</v>
      </c>
      <c r="F15" s="218" t="s">
        <v>11</v>
      </c>
      <c r="G15" s="220" t="str">
        <f>IF(全体工程表!G17="","",全体工程表!G17)</f>
        <v>人件費</v>
      </c>
      <c r="H15" s="222" t="s">
        <v>11</v>
      </c>
      <c r="I15" s="224">
        <f>IF(全体工程表!K17="","",全体工程表!K17)</f>
        <v>45950</v>
      </c>
      <c r="J15" s="225" t="s">
        <v>71</v>
      </c>
      <c r="K15" s="225"/>
    </row>
    <row r="16" spans="1:20" s="1" customFormat="1" ht="22.4" customHeight="1" x14ac:dyDescent="0.2">
      <c r="A16" s="180"/>
      <c r="B16" s="213"/>
      <c r="C16" s="228"/>
      <c r="D16" s="215"/>
      <c r="E16" s="217"/>
      <c r="F16" s="219"/>
      <c r="G16" s="221"/>
      <c r="H16" s="223"/>
      <c r="I16" s="224"/>
      <c r="J16" s="226"/>
      <c r="K16" s="226"/>
    </row>
    <row r="17" spans="1:11" s="1" customFormat="1" ht="22.4" customHeight="1" x14ac:dyDescent="0.2">
      <c r="A17" s="179">
        <v>6</v>
      </c>
      <c r="B17" s="212" t="str">
        <f>IF(全体工程表!B19="","",全体工程表!B19)</f>
        <v>委託外注作業（人件費対象外）</v>
      </c>
      <c r="C17" s="227" t="str">
        <f>IF(全体工程表!C19="","",全体工程表!C19)</f>
        <v>課金処理</v>
      </c>
      <c r="D17" s="214" t="str">
        <f>IF(全体工程表!D19="","",全体工程表!D19)</f>
        <v>委-1 (株)東京〇〇〇</v>
      </c>
      <c r="E17" s="216" t="s">
        <v>11</v>
      </c>
      <c r="F17" s="218" t="s">
        <v>11</v>
      </c>
      <c r="G17" s="220" t="str">
        <f>IF(全体工程表!G19="","",全体工程表!G19)</f>
        <v>委託費</v>
      </c>
      <c r="H17" s="222" t="s">
        <v>11</v>
      </c>
      <c r="I17" s="224">
        <f>IF(全体工程表!K19="","",全体工程表!K19)</f>
        <v>46081</v>
      </c>
      <c r="J17" s="225" t="s">
        <v>72</v>
      </c>
      <c r="K17" s="225"/>
    </row>
    <row r="18" spans="1:11" s="1" customFormat="1" ht="22.4" customHeight="1" x14ac:dyDescent="0.2">
      <c r="A18" s="180"/>
      <c r="B18" s="213"/>
      <c r="C18" s="228"/>
      <c r="D18" s="215"/>
      <c r="E18" s="217"/>
      <c r="F18" s="219"/>
      <c r="G18" s="221"/>
      <c r="H18" s="223"/>
      <c r="I18" s="224"/>
      <c r="J18" s="226"/>
      <c r="K18" s="226"/>
    </row>
    <row r="19" spans="1:11" s="1" customFormat="1" ht="22.4" customHeight="1" x14ac:dyDescent="0.2">
      <c r="A19" s="179">
        <v>7</v>
      </c>
      <c r="B19" s="212" t="str">
        <f>IF(全体工程表!B21="","",全体工程表!B21)</f>
        <v>委託外注作業（人件費対象外）</v>
      </c>
      <c r="C19" s="227" t="str">
        <f>IF(全体工程表!C21="","",全体工程表!C21)</f>
        <v>配達処理</v>
      </c>
      <c r="D19" s="214" t="str">
        <f>IF(全体工程表!D21="","",全体工程表!D21)</f>
        <v>委-2 □□工業</v>
      </c>
      <c r="E19" s="216" t="s">
        <v>11</v>
      </c>
      <c r="F19" s="218" t="s">
        <v>11</v>
      </c>
      <c r="G19" s="220" t="str">
        <f>IF(全体工程表!G21="","",全体工程表!G21)</f>
        <v>委託費</v>
      </c>
      <c r="H19" s="222" t="s">
        <v>11</v>
      </c>
      <c r="I19" s="224">
        <f>IF(全体工程表!K21="","",全体工程表!K21)</f>
        <v>46325</v>
      </c>
      <c r="J19" s="232" t="s">
        <v>73</v>
      </c>
      <c r="K19" s="225"/>
    </row>
    <row r="20" spans="1:11" s="1" customFormat="1" ht="22.4" customHeight="1" x14ac:dyDescent="0.2">
      <c r="A20" s="180"/>
      <c r="B20" s="213"/>
      <c r="C20" s="228"/>
      <c r="D20" s="215"/>
      <c r="E20" s="217"/>
      <c r="F20" s="219"/>
      <c r="G20" s="221"/>
      <c r="H20" s="223"/>
      <c r="I20" s="224"/>
      <c r="J20" s="226"/>
      <c r="K20" s="226"/>
    </row>
    <row r="21" spans="1:11" s="1" customFormat="1" ht="22.4" customHeight="1" x14ac:dyDescent="0.2">
      <c r="A21" s="179">
        <v>8</v>
      </c>
      <c r="B21" s="212" t="str">
        <f>IF(全体工程表!B23="","",全体工程表!B23)</f>
        <v/>
      </c>
      <c r="C21" s="227" t="str">
        <f>IF(全体工程表!C23="","",全体工程表!C23)</f>
        <v/>
      </c>
      <c r="D21" s="214" t="str">
        <f>IF(全体工程表!D23="","",全体工程表!D23)</f>
        <v/>
      </c>
      <c r="E21" s="216" t="s">
        <v>11</v>
      </c>
      <c r="F21" s="218" t="s">
        <v>11</v>
      </c>
      <c r="G21" s="220" t="str">
        <f>IF(全体工程表!G23="","",全体工程表!G23)</f>
        <v/>
      </c>
      <c r="H21" s="222" t="s">
        <v>11</v>
      </c>
      <c r="I21" s="224" t="str">
        <f>IF(全体工程表!K23="","",全体工程表!K23)</f>
        <v/>
      </c>
      <c r="J21" s="225"/>
      <c r="K21" s="225"/>
    </row>
    <row r="22" spans="1:11" s="1" customFormat="1" ht="22.4" customHeight="1" x14ac:dyDescent="0.2">
      <c r="A22" s="180"/>
      <c r="B22" s="213"/>
      <c r="C22" s="228"/>
      <c r="D22" s="215"/>
      <c r="E22" s="217"/>
      <c r="F22" s="219"/>
      <c r="G22" s="221"/>
      <c r="H22" s="223"/>
      <c r="I22" s="224"/>
      <c r="J22" s="226"/>
      <c r="K22" s="226"/>
    </row>
    <row r="23" spans="1:11" s="1" customFormat="1" ht="22.4" customHeight="1" x14ac:dyDescent="0.2">
      <c r="A23" s="179">
        <v>9</v>
      </c>
      <c r="B23" s="212" t="str">
        <f>IF(全体工程表!B25="","",全体工程表!B25)</f>
        <v/>
      </c>
      <c r="C23" s="227" t="str">
        <f>IF(全体工程表!C25="","",全体工程表!C25)</f>
        <v/>
      </c>
      <c r="D23" s="214" t="str">
        <f>IF(全体工程表!D25="","",全体工程表!D25)</f>
        <v/>
      </c>
      <c r="E23" s="216" t="s">
        <v>11</v>
      </c>
      <c r="F23" s="218" t="s">
        <v>11</v>
      </c>
      <c r="G23" s="220" t="str">
        <f>IF(全体工程表!G25="","",全体工程表!G25)</f>
        <v/>
      </c>
      <c r="H23" s="222" t="s">
        <v>11</v>
      </c>
      <c r="I23" s="224" t="str">
        <f>IF(全体工程表!K25="","",全体工程表!K25)</f>
        <v/>
      </c>
      <c r="J23" s="225"/>
      <c r="K23" s="225"/>
    </row>
    <row r="24" spans="1:11" s="1" customFormat="1" ht="22.4" customHeight="1" x14ac:dyDescent="0.2">
      <c r="A24" s="180"/>
      <c r="B24" s="213"/>
      <c r="C24" s="228"/>
      <c r="D24" s="215"/>
      <c r="E24" s="217"/>
      <c r="F24" s="219"/>
      <c r="G24" s="221"/>
      <c r="H24" s="223"/>
      <c r="I24" s="224"/>
      <c r="J24" s="226"/>
      <c r="K24" s="226"/>
    </row>
    <row r="25" spans="1:11" s="1" customFormat="1" ht="22.4" customHeight="1" x14ac:dyDescent="0.2">
      <c r="A25" s="179">
        <v>10</v>
      </c>
      <c r="B25" s="212" t="str">
        <f>IF(全体工程表!B27="","",全体工程表!B27)</f>
        <v/>
      </c>
      <c r="C25" s="227" t="str">
        <f>IF(全体工程表!C27="","",全体工程表!C27)</f>
        <v/>
      </c>
      <c r="D25" s="214" t="str">
        <f>IF(全体工程表!D27="","",全体工程表!D27)</f>
        <v/>
      </c>
      <c r="E25" s="216" t="s">
        <v>11</v>
      </c>
      <c r="F25" s="218" t="s">
        <v>11</v>
      </c>
      <c r="G25" s="220" t="str">
        <f>IF(全体工程表!G27="","",全体工程表!G27)</f>
        <v/>
      </c>
      <c r="H25" s="222" t="s">
        <v>11</v>
      </c>
      <c r="I25" s="224" t="str">
        <f>IF(全体工程表!K27="","",全体工程表!K27)</f>
        <v/>
      </c>
      <c r="J25" s="225"/>
      <c r="K25" s="225"/>
    </row>
    <row r="26" spans="1:11" s="1" customFormat="1" ht="22.4" customHeight="1" x14ac:dyDescent="0.2">
      <c r="A26" s="180"/>
      <c r="B26" s="213"/>
      <c r="C26" s="228"/>
      <c r="D26" s="215"/>
      <c r="E26" s="217"/>
      <c r="F26" s="219"/>
      <c r="G26" s="221"/>
      <c r="H26" s="223"/>
      <c r="I26" s="224"/>
      <c r="J26" s="226"/>
      <c r="K26" s="226"/>
    </row>
    <row r="27" spans="1:11" s="1" customFormat="1" ht="22.4" customHeight="1" x14ac:dyDescent="0.2">
      <c r="A27" s="179">
        <v>11</v>
      </c>
      <c r="B27" s="212" t="str">
        <f>IF(全体工程表!B29="","",全体工程表!B29)</f>
        <v/>
      </c>
      <c r="C27" s="227" t="str">
        <f>IF(全体工程表!C29="","",全体工程表!C29)</f>
        <v/>
      </c>
      <c r="D27" s="214" t="str">
        <f>IF(全体工程表!D29="","",全体工程表!D29)</f>
        <v/>
      </c>
      <c r="E27" s="216" t="s">
        <v>11</v>
      </c>
      <c r="F27" s="218" t="s">
        <v>11</v>
      </c>
      <c r="G27" s="220" t="str">
        <f>IF(全体工程表!G29="","",全体工程表!G29)</f>
        <v/>
      </c>
      <c r="H27" s="222" t="s">
        <v>11</v>
      </c>
      <c r="I27" s="224" t="str">
        <f>IF(全体工程表!K29="","",全体工程表!K29)</f>
        <v/>
      </c>
      <c r="J27" s="225"/>
      <c r="K27" s="225"/>
    </row>
    <row r="28" spans="1:11" s="1" customFormat="1" ht="22.4" customHeight="1" x14ac:dyDescent="0.2">
      <c r="A28" s="180"/>
      <c r="B28" s="213"/>
      <c r="C28" s="228"/>
      <c r="D28" s="215"/>
      <c r="E28" s="217"/>
      <c r="F28" s="219"/>
      <c r="G28" s="221"/>
      <c r="H28" s="223"/>
      <c r="I28" s="224"/>
      <c r="J28" s="226"/>
      <c r="K28" s="226"/>
    </row>
    <row r="29" spans="1:11" s="1" customFormat="1" ht="22.4" customHeight="1" x14ac:dyDescent="0.2">
      <c r="A29" s="179">
        <v>12</v>
      </c>
      <c r="B29" s="212" t="str">
        <f>IF(全体工程表!B31="","",全体工程表!B31)</f>
        <v/>
      </c>
      <c r="C29" s="227" t="str">
        <f>IF(全体工程表!C31="","",全体工程表!C31)</f>
        <v/>
      </c>
      <c r="D29" s="214" t="str">
        <f>IF(全体工程表!D31="","",全体工程表!D31)</f>
        <v/>
      </c>
      <c r="E29" s="216" t="s">
        <v>11</v>
      </c>
      <c r="F29" s="218" t="s">
        <v>11</v>
      </c>
      <c r="G29" s="220" t="str">
        <f>IF(全体工程表!G31="","",全体工程表!G31)</f>
        <v/>
      </c>
      <c r="H29" s="222" t="s">
        <v>11</v>
      </c>
      <c r="I29" s="224" t="str">
        <f>IF(全体工程表!K31="","",全体工程表!K31)</f>
        <v/>
      </c>
      <c r="J29" s="225"/>
      <c r="K29" s="225"/>
    </row>
    <row r="30" spans="1:11" s="1" customFormat="1" ht="22.4" customHeight="1" x14ac:dyDescent="0.2">
      <c r="A30" s="180"/>
      <c r="B30" s="213"/>
      <c r="C30" s="228"/>
      <c r="D30" s="215"/>
      <c r="E30" s="217"/>
      <c r="F30" s="219"/>
      <c r="G30" s="221"/>
      <c r="H30" s="223"/>
      <c r="I30" s="224"/>
      <c r="J30" s="226"/>
      <c r="K30" s="226"/>
    </row>
    <row r="31" spans="1:11" s="1" customFormat="1" ht="22.4" customHeight="1" x14ac:dyDescent="0.2">
      <c r="A31" s="179">
        <v>13</v>
      </c>
      <c r="B31" s="212" t="str">
        <f>IF(全体工程表!B33="","",全体工程表!B33)</f>
        <v/>
      </c>
      <c r="C31" s="227" t="str">
        <f>IF(全体工程表!C33="","",全体工程表!C33)</f>
        <v/>
      </c>
      <c r="D31" s="214" t="str">
        <f>IF(全体工程表!D33="","",全体工程表!D33)</f>
        <v/>
      </c>
      <c r="E31" s="216" t="s">
        <v>11</v>
      </c>
      <c r="F31" s="218" t="s">
        <v>11</v>
      </c>
      <c r="G31" s="220" t="str">
        <f>IF(全体工程表!G33="","",全体工程表!G33)</f>
        <v/>
      </c>
      <c r="H31" s="222" t="s">
        <v>11</v>
      </c>
      <c r="I31" s="224" t="str">
        <f>IF(全体工程表!K33="","",全体工程表!K33)</f>
        <v/>
      </c>
      <c r="J31" s="225"/>
      <c r="K31" s="225"/>
    </row>
    <row r="32" spans="1:11" s="1" customFormat="1" ht="22.4" customHeight="1" x14ac:dyDescent="0.2">
      <c r="A32" s="180"/>
      <c r="B32" s="213"/>
      <c r="C32" s="228"/>
      <c r="D32" s="215"/>
      <c r="E32" s="217"/>
      <c r="F32" s="219"/>
      <c r="G32" s="221"/>
      <c r="H32" s="223"/>
      <c r="I32" s="224"/>
      <c r="J32" s="226"/>
      <c r="K32" s="226"/>
    </row>
    <row r="33" spans="1:11" s="1" customFormat="1" ht="22.4" customHeight="1" x14ac:dyDescent="0.2">
      <c r="A33" s="179">
        <v>14</v>
      </c>
      <c r="B33" s="212" t="str">
        <f>IF(全体工程表!B35="","",全体工程表!B35)</f>
        <v/>
      </c>
      <c r="C33" s="227" t="str">
        <f>IF(全体工程表!C35="","",全体工程表!C35)</f>
        <v/>
      </c>
      <c r="D33" s="214" t="str">
        <f>IF(全体工程表!D35="","",全体工程表!D35)</f>
        <v/>
      </c>
      <c r="E33" s="216" t="s">
        <v>11</v>
      </c>
      <c r="F33" s="218" t="s">
        <v>11</v>
      </c>
      <c r="G33" s="220" t="str">
        <f>IF(全体工程表!G35="","",全体工程表!G35)</f>
        <v/>
      </c>
      <c r="H33" s="222" t="s">
        <v>11</v>
      </c>
      <c r="I33" s="224" t="str">
        <f>IF(全体工程表!K35="","",全体工程表!K35)</f>
        <v/>
      </c>
      <c r="J33" s="225"/>
      <c r="K33" s="225"/>
    </row>
    <row r="34" spans="1:11" s="1" customFormat="1" ht="22.4" customHeight="1" x14ac:dyDescent="0.2">
      <c r="A34" s="180"/>
      <c r="B34" s="213"/>
      <c r="C34" s="228"/>
      <c r="D34" s="215"/>
      <c r="E34" s="217"/>
      <c r="F34" s="219"/>
      <c r="G34" s="221"/>
      <c r="H34" s="223"/>
      <c r="I34" s="224"/>
      <c r="J34" s="226"/>
      <c r="K34" s="226"/>
    </row>
    <row r="35" spans="1:11" s="1" customFormat="1" ht="22.4" customHeight="1" x14ac:dyDescent="0.2">
      <c r="A35" s="179">
        <v>15</v>
      </c>
      <c r="B35" s="212" t="str">
        <f>IF(全体工程表!B37="","",全体工程表!B37)</f>
        <v/>
      </c>
      <c r="C35" s="227" t="str">
        <f>IF(全体工程表!C37="","",全体工程表!C37)</f>
        <v/>
      </c>
      <c r="D35" s="214" t="str">
        <f>IF(全体工程表!D37="","",全体工程表!D37)</f>
        <v/>
      </c>
      <c r="E35" s="216" t="s">
        <v>11</v>
      </c>
      <c r="F35" s="218" t="s">
        <v>11</v>
      </c>
      <c r="G35" s="220" t="str">
        <f>IF(全体工程表!G37="","",全体工程表!G37)</f>
        <v/>
      </c>
      <c r="H35" s="222" t="s">
        <v>11</v>
      </c>
      <c r="I35" s="224" t="str">
        <f>IF(全体工程表!K37="","",全体工程表!K37)</f>
        <v/>
      </c>
      <c r="J35" s="225"/>
      <c r="K35" s="225"/>
    </row>
    <row r="36" spans="1:11" s="1" customFormat="1" ht="22.4" customHeight="1" x14ac:dyDescent="0.2">
      <c r="A36" s="180"/>
      <c r="B36" s="213"/>
      <c r="C36" s="228"/>
      <c r="D36" s="215"/>
      <c r="E36" s="217"/>
      <c r="F36" s="219"/>
      <c r="G36" s="221"/>
      <c r="H36" s="223"/>
      <c r="I36" s="224"/>
      <c r="J36" s="226"/>
      <c r="K36" s="226"/>
    </row>
  </sheetData>
  <sheetProtection sheet="1"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H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8" orientation="landscape" r:id="rId1"/>
  <headerFooter>
    <oddHeader>&amp;C&amp;14令和６年度女性活躍のためのフェムテック開発支援・普及促進事業</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85" zoomScaleNormal="85" workbookViewId="0">
      <pane xSplit="11" ySplit="8" topLeftCell="L9" activePane="bottomRight" state="frozenSplit"/>
      <selection pane="topRight" activeCell="L1" sqref="L1"/>
      <selection pane="bottomLeft" activeCell="A9" sqref="A9"/>
      <selection pane="bottomRight" activeCell="H9" sqref="H9:K38"/>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90625" hidden="1" customWidth="1"/>
    <col min="7" max="7" width="5.453125" customWidth="1"/>
    <col min="8"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4"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233"/>
      <c r="B2" s="233"/>
      <c r="C2" s="233"/>
      <c r="D2" s="233"/>
      <c r="E2" s="233"/>
      <c r="F2" s="233"/>
      <c r="G2" s="9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4" customHeight="1" x14ac:dyDescent="0.3">
      <c r="A3" s="155" t="s">
        <v>13</v>
      </c>
      <c r="B3" s="155"/>
      <c r="C3" s="90" t="str">
        <f>IF(全体工程表!C3="","",全体工程表!C3)</f>
        <v>○○製造 株式会社</v>
      </c>
      <c r="D3" s="91"/>
      <c r="E3" s="91"/>
      <c r="F3" s="91"/>
      <c r="G3" s="91"/>
      <c r="H3" s="91"/>
      <c r="I3" s="92"/>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4" customHeight="1" x14ac:dyDescent="0.3">
      <c r="A4" s="155" t="s">
        <v>14</v>
      </c>
      <c r="B4" s="156"/>
      <c r="C4" s="118">
        <f>全体工程表!C4</f>
        <v>45689</v>
      </c>
      <c r="D4" s="50" t="s">
        <v>0</v>
      </c>
      <c r="E4" s="51"/>
      <c r="F4" s="52" t="s">
        <v>0</v>
      </c>
      <c r="G4" s="234">
        <f>IF(全体工程表!G4="","",全体工程表!G4)</f>
        <v>46326</v>
      </c>
      <c r="H4" s="235"/>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x14ac:dyDescent="0.2">
      <c r="A5" s="12"/>
      <c r="B5" s="11"/>
      <c r="C5" s="11"/>
      <c r="D5" s="11"/>
      <c r="E5" s="11"/>
      <c r="F5" s="11"/>
      <c r="G5" s="11"/>
      <c r="H5" s="11"/>
      <c r="I5" s="11"/>
      <c r="J5" s="11"/>
      <c r="K5" s="11"/>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AX5" s="168"/>
      <c r="AY5" s="168"/>
      <c r="AZ5" s="168"/>
      <c r="BA5" s="168"/>
      <c r="BB5" s="168"/>
      <c r="BC5" s="168"/>
      <c r="BD5" s="168"/>
      <c r="BE5" s="168"/>
      <c r="BF5" s="168"/>
      <c r="BG5" s="168"/>
      <c r="BH5" s="168"/>
      <c r="BI5" s="168"/>
      <c r="BJ5" s="168"/>
      <c r="BK5" s="168"/>
      <c r="BL5" s="168"/>
      <c r="BM5" s="168"/>
      <c r="BN5" s="168"/>
      <c r="BO5" s="168"/>
      <c r="BP5" s="168"/>
      <c r="BQ5" s="168"/>
      <c r="BR5" s="168"/>
      <c r="BS5" s="168"/>
      <c r="BT5" s="168"/>
      <c r="BU5" s="168"/>
      <c r="BV5" s="168"/>
      <c r="BW5" s="37"/>
      <c r="BX5" s="11"/>
      <c r="BY5" s="11"/>
    </row>
    <row r="6" spans="1:119" s="1" customFormat="1" ht="28.5" customHeight="1" x14ac:dyDescent="0.2">
      <c r="A6" s="159" t="s">
        <v>3</v>
      </c>
      <c r="B6" s="160"/>
      <c r="C6" s="161"/>
      <c r="D6" s="169" t="s">
        <v>80</v>
      </c>
      <c r="E6" s="170"/>
      <c r="F6" s="171"/>
      <c r="G6" s="174" t="s">
        <v>66</v>
      </c>
      <c r="H6" s="176" t="s">
        <v>4</v>
      </c>
      <c r="I6" s="151"/>
      <c r="J6" s="151" t="s">
        <v>5</v>
      </c>
      <c r="K6" s="151"/>
      <c r="L6" s="3" t="str">
        <f>IF(OR(MONTH(L8)=4,MONTH(L8)=7,MONTH(L8)=9,MONTH(L8)=1),TEXT(YEAR(L8),"#"),"")</f>
        <v/>
      </c>
      <c r="M6" s="3"/>
      <c r="N6" s="3"/>
      <c r="O6" s="3" t="str">
        <f>IF(OR(MONTH(O8)=1,MONTH(O8)=7),TEXT(YEAR(O8),"#"),"")</f>
        <v/>
      </c>
      <c r="P6" s="3"/>
      <c r="Q6" s="3"/>
      <c r="R6" s="3" t="str">
        <f>IF(OR(MONTH(R8)=1,MONTH(R8)=7),TEXT(YEAR(R8),"#"),"")</f>
        <v/>
      </c>
      <c r="S6" s="3"/>
      <c r="T6" s="3"/>
      <c r="U6" s="86" t="str">
        <f>IF(OR(MONTH(U8)=1,MONTH(U8)=1),TEXT(YEAR(U8),"#"),"")</f>
        <v/>
      </c>
      <c r="V6" s="3"/>
      <c r="W6" s="113"/>
      <c r="X6" s="3" t="str">
        <f>IF(OR(MONTH(X8)=4,MONTH(X8)=7,MONTH(X8)=9,MONTH(X8)=1),TEXT(YEAR(X8),"#"),"")</f>
        <v/>
      </c>
      <c r="Y6" s="3"/>
      <c r="Z6" s="3"/>
      <c r="AA6" s="3" t="str">
        <f>IF(OR(MONTH(AA8)=1,MONTH(AA8)=7),TEXT(YEAR(AA8),"#"),"")</f>
        <v>2025</v>
      </c>
      <c r="AB6" s="3"/>
      <c r="AC6" s="3"/>
      <c r="AD6" s="3" t="str">
        <f>IF(AD8="","",IF(OR(MONTH(AD8)=1,MONTH(AD8)=7),TEXT(YEAR(AD8),"#"),""))</f>
        <v/>
      </c>
      <c r="AE6" s="3"/>
      <c r="AF6" s="3"/>
      <c r="AG6" s="3" t="str">
        <f>IF(AG8="","",IF(OR(MONTH(AG8)=1,MONTH(AG8)=7),TEXT(YEAR(AG8),"#"),""))</f>
        <v/>
      </c>
      <c r="AH6" s="3"/>
      <c r="AI6" s="3"/>
      <c r="AJ6" s="3" t="str">
        <f>IF(AJ8="","",IF(OR(MONTH(AJ8)=1,MONTH(AJ8)=7),TEXT(YEAR(AJ8),"#"),""))</f>
        <v/>
      </c>
      <c r="AK6" s="3"/>
      <c r="AL6" s="3"/>
      <c r="AM6" s="86" t="str">
        <f>IF(AM8="","",IF(OR(MONTH(AM8)=1,MONTH(AM8)=7),TEXT(YEAR(AM8),"#"),""))</f>
        <v/>
      </c>
      <c r="AN6" s="3"/>
      <c r="AO6" s="3"/>
      <c r="AP6" s="3" t="str">
        <f>IF(AP8="","",IF(OR(MONTH(AP8)=1,MONTH(AP8)=7),TEXT(YEAR(AP8),"#"),""))</f>
        <v/>
      </c>
      <c r="AQ6" s="14"/>
      <c r="AR6" s="14"/>
      <c r="AS6" s="3" t="str">
        <f>IF(AS8="","",IF(OR(MONTH(AS8)=1,MONTH(AS8)=7),TEXT(YEAR(AS8),"#"),""))</f>
        <v>2026</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86" t="str">
        <f>IF(BE8="","",IF(OR(MONTH(BE8)=1),TEXT(YEAR(BE8),"#"),""))</f>
        <v/>
      </c>
      <c r="BF6" s="14"/>
      <c r="BG6" s="15"/>
      <c r="BH6" s="3" t="str">
        <f>IF(BH8="","",IF(OR(MONTH(BH8)=1,MONTH(BH8)=7),TEXT(YEAR(BH8),"#"),""))</f>
        <v/>
      </c>
      <c r="BI6" s="14"/>
      <c r="BJ6" s="14"/>
      <c r="BK6" s="3" t="str">
        <f>IF(BK8="","",IF(OR(MONTH(BK8)=1,MONTH(BK8)=7),TEXT(YEAR(BK8),"#"),""))</f>
        <v>2026</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20"/>
      <c r="BX6" s="17"/>
      <c r="BY6" s="149" t="s">
        <v>6</v>
      </c>
      <c r="CJ6" s="18" t="s">
        <v>1</v>
      </c>
    </row>
    <row r="7" spans="1:119" s="1" customFormat="1" ht="27" customHeight="1" x14ac:dyDescent="0.2">
      <c r="A7" s="19" t="s">
        <v>7</v>
      </c>
      <c r="B7" s="42" t="s">
        <v>16</v>
      </c>
      <c r="C7" s="43" t="s">
        <v>17</v>
      </c>
      <c r="D7" s="172"/>
      <c r="E7" s="168"/>
      <c r="F7" s="173"/>
      <c r="G7" s="175"/>
      <c r="H7" s="41" t="s">
        <v>8</v>
      </c>
      <c r="I7" s="98" t="s">
        <v>9</v>
      </c>
      <c r="J7" s="98" t="s">
        <v>8</v>
      </c>
      <c r="K7" s="98" t="s">
        <v>9</v>
      </c>
      <c r="L7" s="152">
        <f>MONTH(L8)</f>
        <v>2</v>
      </c>
      <c r="M7" s="152"/>
      <c r="N7" s="177"/>
      <c r="O7" s="153">
        <f>MONTH(O8)</f>
        <v>3</v>
      </c>
      <c r="P7" s="152"/>
      <c r="Q7" s="177"/>
      <c r="R7" s="153">
        <f>MONTH(R8)</f>
        <v>4</v>
      </c>
      <c r="S7" s="152"/>
      <c r="T7" s="177"/>
      <c r="U7" s="153">
        <f>MONTH(U8)</f>
        <v>5</v>
      </c>
      <c r="V7" s="152"/>
      <c r="W7" s="177"/>
      <c r="X7" s="153">
        <f>MONTH(X8)</f>
        <v>6</v>
      </c>
      <c r="Y7" s="152"/>
      <c r="Z7" s="177"/>
      <c r="AA7" s="153">
        <f>MONTH(AA8)</f>
        <v>7</v>
      </c>
      <c r="AB7" s="152"/>
      <c r="AC7" s="177"/>
      <c r="AD7" s="153">
        <f>IF(AD8="","",MONTH(AD8))</f>
        <v>8</v>
      </c>
      <c r="AE7" s="152"/>
      <c r="AF7" s="177"/>
      <c r="AG7" s="153">
        <f>IF(AG8="","",MONTH(AG8))</f>
        <v>9</v>
      </c>
      <c r="AH7" s="152"/>
      <c r="AI7" s="177"/>
      <c r="AJ7" s="153">
        <f>IF(AJ8="","",MONTH(AJ8))</f>
        <v>10</v>
      </c>
      <c r="AK7" s="152"/>
      <c r="AL7" s="152"/>
      <c r="AM7" s="178">
        <f>IF(AM8="","",MONTH(AM8))</f>
        <v>11</v>
      </c>
      <c r="AN7" s="152"/>
      <c r="AO7" s="177"/>
      <c r="AP7" s="152">
        <f>IF(AP8="","",MONTH(AP8))</f>
        <v>12</v>
      </c>
      <c r="AQ7" s="152"/>
      <c r="AR7" s="177"/>
      <c r="AS7" s="153">
        <f>IF(AS8="","",MONTH(AS8))</f>
        <v>1</v>
      </c>
      <c r="AT7" s="152"/>
      <c r="AU7" s="177"/>
      <c r="AV7" s="152">
        <f>IF(AV8="","",MONTH(AV8))</f>
        <v>2</v>
      </c>
      <c r="AW7" s="152"/>
      <c r="AX7" s="177"/>
      <c r="AY7" s="153">
        <f>IF(AY8="","",MONTH(AY8))</f>
        <v>3</v>
      </c>
      <c r="AZ7" s="152"/>
      <c r="BA7" s="177"/>
      <c r="BB7" s="153">
        <f>IF(BB8="","",MONTH(BB8))</f>
        <v>4</v>
      </c>
      <c r="BC7" s="152"/>
      <c r="BD7" s="177"/>
      <c r="BE7" s="153">
        <f>IF(BE8="","",MONTH(BE8))</f>
        <v>5</v>
      </c>
      <c r="BF7" s="152"/>
      <c r="BG7" s="177"/>
      <c r="BH7" s="153">
        <f>IF(BH8="","",MONTH(BH8))</f>
        <v>6</v>
      </c>
      <c r="BI7" s="152"/>
      <c r="BJ7" s="177"/>
      <c r="BK7" s="153">
        <f>IF(BK8="","",MONTH(BK8))</f>
        <v>7</v>
      </c>
      <c r="BL7" s="152"/>
      <c r="BM7" s="177"/>
      <c r="BN7" s="153">
        <f>IF(BN8="","",MONTH(BN8))</f>
        <v>8</v>
      </c>
      <c r="BO7" s="152"/>
      <c r="BP7" s="177"/>
      <c r="BQ7" s="153">
        <f>IF(BQ8="","",MONTH(BQ8))</f>
        <v>9</v>
      </c>
      <c r="BR7" s="152"/>
      <c r="BS7" s="177"/>
      <c r="BT7" s="153">
        <f>IF(BT8="","",MONTH(BT8))</f>
        <v>10</v>
      </c>
      <c r="BU7" s="152"/>
      <c r="BV7" s="154"/>
      <c r="BW7" s="37"/>
      <c r="BX7" s="21"/>
      <c r="BY7" s="150"/>
      <c r="CD7" s="34"/>
      <c r="CH7" s="33"/>
    </row>
    <row r="8" spans="1:119" s="1" customFormat="1" ht="27" hidden="1" customHeight="1" x14ac:dyDescent="0.2">
      <c r="A8" s="99"/>
      <c r="B8" s="100"/>
      <c r="C8" s="101"/>
      <c r="D8" s="102"/>
      <c r="E8" s="103"/>
      <c r="F8" s="104"/>
      <c r="G8" s="105"/>
      <c r="H8" s="101"/>
      <c r="I8" s="106"/>
      <c r="J8" s="106"/>
      <c r="K8" s="101"/>
      <c r="L8" s="107">
        <f>C4</f>
        <v>45689</v>
      </c>
      <c r="M8" s="108">
        <f>L8+10</f>
        <v>45699</v>
      </c>
      <c r="N8" s="108">
        <f>M8+10</f>
        <v>45709</v>
      </c>
      <c r="O8" s="108">
        <f>DATE(YEAR(L8),MONTH(L8)+1,1)</f>
        <v>45717</v>
      </c>
      <c r="P8" s="108">
        <f>O8+10</f>
        <v>45727</v>
      </c>
      <c r="Q8" s="108">
        <f>P8+10</f>
        <v>45737</v>
      </c>
      <c r="R8" s="108">
        <f>DATE(YEAR(O8),MONTH(O8)+1,1)</f>
        <v>45748</v>
      </c>
      <c r="S8" s="108">
        <f>R8+10</f>
        <v>45758</v>
      </c>
      <c r="T8" s="108">
        <f>S8+10</f>
        <v>45768</v>
      </c>
      <c r="U8" s="108">
        <f>DATE(YEAR(R8),MONTH(R8)+1,1)</f>
        <v>45778</v>
      </c>
      <c r="V8" s="108">
        <f>U8+10</f>
        <v>45788</v>
      </c>
      <c r="W8" s="108">
        <f>V8+10</f>
        <v>45798</v>
      </c>
      <c r="X8" s="108">
        <f>DATE(YEAR(U8),MONTH(U8)+1,1)</f>
        <v>45809</v>
      </c>
      <c r="Y8" s="108">
        <f>X8+10</f>
        <v>45819</v>
      </c>
      <c r="Z8" s="108">
        <f>Y8+10</f>
        <v>45829</v>
      </c>
      <c r="AA8" s="108">
        <f>DATE(YEAR(X8),MONTH(X8)+1,1)</f>
        <v>45839</v>
      </c>
      <c r="AB8" s="108">
        <f>AA8+10</f>
        <v>45849</v>
      </c>
      <c r="AC8" s="108">
        <f>AB8+10</f>
        <v>45859</v>
      </c>
      <c r="AD8" s="108">
        <f>IF(DATE(YEAR(AA8),MONTH(AA8)+1,1)&lt;=$G$4,DATE(YEAR(AA8),MONTH(AA8)+1,1),"")</f>
        <v>45870</v>
      </c>
      <c r="AE8" s="108">
        <f>IF(AD8="","",AD8+10)</f>
        <v>45880</v>
      </c>
      <c r="AF8" s="108">
        <f>IF(AE8="","",AE8+10)</f>
        <v>45890</v>
      </c>
      <c r="AG8" s="108">
        <f>IF(AD8="","",IF(DATE(YEAR(AD8),MONTH(AD8)+1,1)&lt;=$G$4,DATE(YEAR(AD8),MONTH(AD8)+1,1),""))</f>
        <v>45901</v>
      </c>
      <c r="AH8" s="108">
        <f>IF(AG8="","",AG8+10)</f>
        <v>45911</v>
      </c>
      <c r="AI8" s="108">
        <f>IF(AH8="","",AH8+10)</f>
        <v>45921</v>
      </c>
      <c r="AJ8" s="108">
        <f>IF(AG8="","",IF(DATE(YEAR(AG8),MONTH(AG8)+1,1)&lt;=$G$4,DATE(YEAR(AG8),MONTH(AG8)+1,1),""))</f>
        <v>45931</v>
      </c>
      <c r="AK8" s="108">
        <f>IF(AJ8="","",AJ8+10)</f>
        <v>45941</v>
      </c>
      <c r="AL8" s="108">
        <f>IF(AK8="","",AK8+10)</f>
        <v>45951</v>
      </c>
      <c r="AM8" s="108">
        <f>IF(AJ8="","",IF(DATE(YEAR(AJ8),MONTH(AJ8)+1,1)&lt;=$G$4,DATE(YEAR(AJ8),MONTH(AJ8)+1,1),""))</f>
        <v>45962</v>
      </c>
      <c r="AN8" s="108">
        <f>IF(AM8="","",AM8+10)</f>
        <v>45972</v>
      </c>
      <c r="AO8" s="108">
        <f>IF(AN8="","",AN8+10)</f>
        <v>45982</v>
      </c>
      <c r="AP8" s="108">
        <f>IF(AM8="","",IF(DATE(YEAR(AM8),MONTH(AM8)+1,1)&lt;=$G$4,DATE(YEAR(AM8),MONTH(AM8)+1,1),""))</f>
        <v>45992</v>
      </c>
      <c r="AQ8" s="108">
        <f>IF(AP8="","",AP8+10)</f>
        <v>46002</v>
      </c>
      <c r="AR8" s="108">
        <f>IF(AQ8="","",AQ8+10)</f>
        <v>46012</v>
      </c>
      <c r="AS8" s="108">
        <f>IF(AP8="","",IF(DATE(YEAR(AP8),MONTH(AP8)+1,1)&lt;=$G$4,DATE(YEAR(AP8),MONTH(AP8)+1,1),""))</f>
        <v>46023</v>
      </c>
      <c r="AT8" s="108">
        <f>IF(AS8="","",AS8+10)</f>
        <v>46033</v>
      </c>
      <c r="AU8" s="108">
        <f>IF(AT8="","",AT8+10)</f>
        <v>46043</v>
      </c>
      <c r="AV8" s="107">
        <f>IF(AS8="","",IF(DATE(YEAR(AS8),MONTH(AS8)+1,1)&lt;=$G$4,DATE(YEAR(AS8),MONTH(AS8)+1,1),""))</f>
        <v>46054</v>
      </c>
      <c r="AW8" s="108">
        <f>IF(AV8="","",AV8+10)</f>
        <v>46064</v>
      </c>
      <c r="AX8" s="108">
        <f>IF(AW8="","",AW8+10)</f>
        <v>46074</v>
      </c>
      <c r="AY8" s="108">
        <f>IF(AV8="","",IF(DATE(YEAR(AV8),MONTH(AV8)+1,1)&lt;=$G$4,DATE(YEAR(AV8),MONTH(AV8)+1,1),""))</f>
        <v>46082</v>
      </c>
      <c r="AZ8" s="108">
        <f>IF(AY8="","",AY8+10)</f>
        <v>46092</v>
      </c>
      <c r="BA8" s="108">
        <f>IF(AZ8="","",AZ8+10)</f>
        <v>46102</v>
      </c>
      <c r="BB8" s="108">
        <f>IF(AY8="","",IF(DATE(YEAR(AY8),MONTH(AY8)+1,1)&lt;=$G$4,DATE(YEAR(AY8),MONTH(AY8)+1,1),""))</f>
        <v>46113</v>
      </c>
      <c r="BC8" s="108">
        <f>IF(BB8="","",BB8+10)</f>
        <v>46123</v>
      </c>
      <c r="BD8" s="108">
        <f>IF(BC8="","",BC8+10)</f>
        <v>46133</v>
      </c>
      <c r="BE8" s="108">
        <f>IF(BB8="","",IF(DATE(YEAR(BB8),MONTH(BB8)+1,1)&lt;=$G$4,DATE(YEAR(BB8),MONTH(BB8)+1,1),""))</f>
        <v>46143</v>
      </c>
      <c r="BF8" s="108">
        <f>IF(BE8="","",BE8+10)</f>
        <v>46153</v>
      </c>
      <c r="BG8" s="108">
        <f>IF(BF8="","",BF8+10)</f>
        <v>46163</v>
      </c>
      <c r="BH8" s="108">
        <f>IF(BE8="","",IF(DATE(YEAR(BE8),MONTH(BE8)+1,1)&lt;=$G$4,DATE(YEAR(BE8),MONTH(BE8)+1,1),""))</f>
        <v>46174</v>
      </c>
      <c r="BI8" s="108">
        <f>IF(BH8="","",BH8+10)</f>
        <v>46184</v>
      </c>
      <c r="BJ8" s="108">
        <f>IF(BI8="","",BI8+10)</f>
        <v>46194</v>
      </c>
      <c r="BK8" s="108">
        <f>IF(BH8="","",IF(DATE(YEAR(BH8),MONTH(BH8)+1,1)&lt;=$G$4,DATE(YEAR(BH8),MONTH(BH8)+1,1),""))</f>
        <v>46204</v>
      </c>
      <c r="BL8" s="108">
        <f>IF(BK8="","",BK8+10)</f>
        <v>46214</v>
      </c>
      <c r="BM8" s="108">
        <f>IF(BL8="","",BL8+10)</f>
        <v>46224</v>
      </c>
      <c r="BN8" s="108">
        <f>IF(BK8="","",IF(DATE(YEAR(BK8),MONTH(BK8)+1,1)&lt;=$G$4,DATE(YEAR(BK8),MONTH(BK8)+1,1),""))</f>
        <v>46235</v>
      </c>
      <c r="BO8" s="108">
        <f>IF(BN8="","",BN8+10)</f>
        <v>46245</v>
      </c>
      <c r="BP8" s="108">
        <f>IF(BO8="","",BO8+10)</f>
        <v>46255</v>
      </c>
      <c r="BQ8" s="108">
        <f>IF(BN8="","",IF(DATE(YEAR(BN8),MONTH(BN8)+1,1)&lt;=$G$4,DATE(YEAR(BN8),MONTH(BN8)+1,1),""))</f>
        <v>46266</v>
      </c>
      <c r="BR8" s="108">
        <f>IF(BQ8="","",BQ8+10)</f>
        <v>46276</v>
      </c>
      <c r="BS8" s="108">
        <f>IF(BR8="","",BR8+10)</f>
        <v>46286</v>
      </c>
      <c r="BT8" s="108">
        <f>IF(BQ8="","",IF(DATE(YEAR(BQ8),MONTH(BQ8)+1,1)&lt;=$G$4,DATE(YEAR(BQ8),MONTH(BQ8)+1,1),""))</f>
        <v>46296</v>
      </c>
      <c r="BU8" s="108">
        <f>IF(BT8="","",BT8+10)</f>
        <v>46306</v>
      </c>
      <c r="BV8" s="109">
        <f>IF(BU8="","",BU8+10)</f>
        <v>46316</v>
      </c>
      <c r="BW8" s="6" t="str">
        <f>IF(BT8="","",IF(DATE(YEAR(BT8),MONTH(BT8)+1,1)&lt;=$G$4,DATE(YEAR(BT8),MONTH(BT8)+1,1),""))</f>
        <v/>
      </c>
      <c r="BX8" s="39" t="str">
        <f>IF(BW8="","",BW8+10)</f>
        <v/>
      </c>
      <c r="BY8" s="38"/>
      <c r="CD8" s="34"/>
      <c r="CH8" s="33"/>
      <c r="DL8" s="23" t="str">
        <f>IF(DK8="","",DK8+10)</f>
        <v/>
      </c>
      <c r="DM8" s="23" t="str">
        <f>IF(DJ8="","",IF(DATE(YEAR(DJ8),MONTH(DJ8)+1,1)&lt;=$I$6,DATE(YEAR(DJ8),MONTH(DJ8)+1,1),""))</f>
        <v/>
      </c>
      <c r="DN8" s="23" t="str">
        <f>IF(DM8="","",DM8+10)</f>
        <v/>
      </c>
      <c r="DO8" s="23" t="str">
        <f>IF(DN8="","",DN8+10)</f>
        <v/>
      </c>
    </row>
    <row r="9" spans="1:119" s="1" customFormat="1" ht="27" customHeight="1" x14ac:dyDescent="0.2">
      <c r="A9" s="179">
        <v>16</v>
      </c>
      <c r="B9" s="181"/>
      <c r="C9" s="193"/>
      <c r="D9" s="183"/>
      <c r="E9" s="185"/>
      <c r="F9" s="187"/>
      <c r="G9" s="189" t="s">
        <v>79</v>
      </c>
      <c r="H9" s="191"/>
      <c r="I9" s="147"/>
      <c r="J9" s="147"/>
      <c r="K9" s="147"/>
      <c r="L9" s="31" t="str">
        <f>IF(AND($I9&gt;=L$8,$H9&lt;M$8),"━","")</f>
        <v/>
      </c>
      <c r="M9" s="24" t="str">
        <f t="shared" ref="M9:BU9" si="0">IF(AND($I9&gt;=M$8,$H9&lt;N$8),"━","")</f>
        <v/>
      </c>
      <c r="N9" s="24" t="str">
        <f t="shared" si="0"/>
        <v/>
      </c>
      <c r="O9" s="24" t="str">
        <f t="shared" si="0"/>
        <v/>
      </c>
      <c r="P9" s="24" t="str">
        <f t="shared" si="0"/>
        <v/>
      </c>
      <c r="Q9" s="24" t="str">
        <f t="shared" si="0"/>
        <v/>
      </c>
      <c r="R9" s="24" t="str">
        <f t="shared" si="0"/>
        <v/>
      </c>
      <c r="S9" s="24" t="str">
        <f t="shared" si="0"/>
        <v/>
      </c>
      <c r="T9" s="24" t="str">
        <f t="shared" si="0"/>
        <v/>
      </c>
      <c r="U9" s="24" t="str">
        <f t="shared" si="0"/>
        <v/>
      </c>
      <c r="V9" s="24" t="str">
        <f t="shared" si="0"/>
        <v/>
      </c>
      <c r="W9" s="116" t="str">
        <f t="shared" si="0"/>
        <v/>
      </c>
      <c r="X9" s="24" t="str">
        <f t="shared" si="0"/>
        <v/>
      </c>
      <c r="Y9" s="24" t="str">
        <f t="shared" si="0"/>
        <v/>
      </c>
      <c r="Z9" s="24" t="str">
        <f t="shared" si="0"/>
        <v/>
      </c>
      <c r="AA9" s="24" t="str">
        <f t="shared" si="0"/>
        <v/>
      </c>
      <c r="AB9" s="24" t="str">
        <f t="shared" si="0"/>
        <v/>
      </c>
      <c r="AC9" s="24" t="str">
        <f t="shared" si="0"/>
        <v/>
      </c>
      <c r="AD9" s="24" t="str">
        <f t="shared" si="0"/>
        <v/>
      </c>
      <c r="AE9" s="24" t="str">
        <f t="shared" si="0"/>
        <v/>
      </c>
      <c r="AF9" s="24" t="str">
        <f t="shared" si="0"/>
        <v/>
      </c>
      <c r="AG9" s="24" t="str">
        <f t="shared" si="0"/>
        <v/>
      </c>
      <c r="AH9" s="24" t="str">
        <f t="shared" si="0"/>
        <v/>
      </c>
      <c r="AI9" s="24" t="str">
        <f t="shared" si="0"/>
        <v/>
      </c>
      <c r="AJ9" s="24" t="str">
        <f t="shared" si="0"/>
        <v/>
      </c>
      <c r="AK9" s="24" t="str">
        <f t="shared" si="0"/>
        <v/>
      </c>
      <c r="AL9" s="24" t="str">
        <f t="shared" si="0"/>
        <v/>
      </c>
      <c r="AM9" s="24" t="str">
        <f t="shared" si="0"/>
        <v/>
      </c>
      <c r="AN9" s="24" t="str">
        <f t="shared" si="0"/>
        <v/>
      </c>
      <c r="AO9" s="116" t="str">
        <f t="shared" si="0"/>
        <v/>
      </c>
      <c r="AP9" s="24" t="str">
        <f t="shared" si="0"/>
        <v/>
      </c>
      <c r="AQ9" s="24" t="str">
        <f t="shared" si="0"/>
        <v/>
      </c>
      <c r="AR9" s="24" t="str">
        <f t="shared" si="0"/>
        <v/>
      </c>
      <c r="AS9" s="24" t="str">
        <f t="shared" si="0"/>
        <v/>
      </c>
      <c r="AT9" s="24" t="str">
        <f t="shared" si="0"/>
        <v/>
      </c>
      <c r="AU9" s="24" t="str">
        <f t="shared" si="0"/>
        <v/>
      </c>
      <c r="AV9" s="24" t="str">
        <f t="shared" si="0"/>
        <v/>
      </c>
      <c r="AW9" s="24" t="str">
        <f t="shared" si="0"/>
        <v/>
      </c>
      <c r="AX9" s="24" t="str">
        <f t="shared" si="0"/>
        <v/>
      </c>
      <c r="AY9" s="24" t="str">
        <f t="shared" si="0"/>
        <v/>
      </c>
      <c r="AZ9" s="24" t="str">
        <f t="shared" si="0"/>
        <v/>
      </c>
      <c r="BA9" s="24" t="str">
        <f t="shared" si="0"/>
        <v/>
      </c>
      <c r="BB9" s="24" t="str">
        <f t="shared" si="0"/>
        <v/>
      </c>
      <c r="BC9" s="24" t="str">
        <f t="shared" si="0"/>
        <v/>
      </c>
      <c r="BD9" s="24" t="str">
        <f t="shared" si="0"/>
        <v/>
      </c>
      <c r="BE9" s="24" t="str">
        <f t="shared" si="0"/>
        <v/>
      </c>
      <c r="BF9" s="24" t="str">
        <f t="shared" si="0"/>
        <v/>
      </c>
      <c r="BG9" s="116" t="str">
        <f t="shared" si="0"/>
        <v/>
      </c>
      <c r="BH9" s="24" t="str">
        <f t="shared" si="0"/>
        <v/>
      </c>
      <c r="BI9" s="24" t="str">
        <f t="shared" si="0"/>
        <v/>
      </c>
      <c r="BJ9" s="24" t="str">
        <f t="shared" si="0"/>
        <v/>
      </c>
      <c r="BK9" s="24" t="str">
        <f t="shared" si="0"/>
        <v/>
      </c>
      <c r="BL9" s="24" t="str">
        <f t="shared" si="0"/>
        <v/>
      </c>
      <c r="BM9" s="24" t="str">
        <f t="shared" si="0"/>
        <v/>
      </c>
      <c r="BN9" s="24" t="str">
        <f t="shared" si="0"/>
        <v/>
      </c>
      <c r="BO9" s="24" t="str">
        <f t="shared" si="0"/>
        <v/>
      </c>
      <c r="BP9" s="24" t="str">
        <f t="shared" si="0"/>
        <v/>
      </c>
      <c r="BQ9" s="24" t="str">
        <f t="shared" si="0"/>
        <v/>
      </c>
      <c r="BR9" s="24" t="str">
        <f t="shared" si="0"/>
        <v/>
      </c>
      <c r="BS9" s="24" t="str">
        <f t="shared" si="0"/>
        <v/>
      </c>
      <c r="BT9" s="24" t="str">
        <f t="shared" si="0"/>
        <v/>
      </c>
      <c r="BU9" s="24" t="str">
        <f t="shared" si="0"/>
        <v/>
      </c>
      <c r="BV9" s="116" t="str">
        <f>IF(AND($I9&gt;=BV$8,$H9&lt;BW$8),"━","")</f>
        <v/>
      </c>
      <c r="BW9" s="119" t="s">
        <v>10</v>
      </c>
      <c r="BX9" s="2"/>
      <c r="BY9" s="26" t="str">
        <f>IF(OR(H9="",I9=""),"",I9-H9+1)</f>
        <v/>
      </c>
      <c r="CD9" s="34"/>
      <c r="CH9" s="33"/>
    </row>
    <row r="10" spans="1:119" s="1" customFormat="1" ht="27" customHeight="1" x14ac:dyDescent="0.2">
      <c r="A10" s="180"/>
      <c r="B10" s="182"/>
      <c r="C10" s="194"/>
      <c r="D10" s="184"/>
      <c r="E10" s="186"/>
      <c r="F10" s="188"/>
      <c r="G10" s="190"/>
      <c r="H10" s="192"/>
      <c r="I10" s="148"/>
      <c r="J10" s="148"/>
      <c r="K10" s="148"/>
      <c r="L10" s="32" t="str">
        <f>IF(AND($K9&gt;=L$8,$J9&lt;M$8),"━","")</f>
        <v/>
      </c>
      <c r="M10" s="27" t="str">
        <f t="shared" ref="M10:BV10" si="1">IF(AND($K9&gt;=M$8,$J9&lt;N$8),"━","")</f>
        <v/>
      </c>
      <c r="N10" s="27" t="str">
        <f t="shared" si="1"/>
        <v/>
      </c>
      <c r="O10" s="27" t="str">
        <f t="shared" si="1"/>
        <v/>
      </c>
      <c r="P10" s="27" t="str">
        <f t="shared" si="1"/>
        <v/>
      </c>
      <c r="Q10" s="27" t="str">
        <f t="shared" si="1"/>
        <v/>
      </c>
      <c r="R10" s="27" t="str">
        <f t="shared" si="1"/>
        <v/>
      </c>
      <c r="S10" s="27" t="str">
        <f t="shared" si="1"/>
        <v/>
      </c>
      <c r="T10" s="27" t="str">
        <f t="shared" si="1"/>
        <v/>
      </c>
      <c r="U10" s="27" t="str">
        <f t="shared" si="1"/>
        <v/>
      </c>
      <c r="V10" s="27" t="str">
        <f t="shared" si="1"/>
        <v/>
      </c>
      <c r="W10" s="117" t="str">
        <f t="shared" si="1"/>
        <v/>
      </c>
      <c r="X10" s="27" t="str">
        <f t="shared" si="1"/>
        <v/>
      </c>
      <c r="Y10" s="27" t="str">
        <f t="shared" si="1"/>
        <v/>
      </c>
      <c r="Z10" s="27" t="str">
        <f t="shared" si="1"/>
        <v/>
      </c>
      <c r="AA10" s="27" t="str">
        <f t="shared" si="1"/>
        <v/>
      </c>
      <c r="AB10" s="27" t="str">
        <f t="shared" si="1"/>
        <v/>
      </c>
      <c r="AC10" s="27" t="str">
        <f t="shared" si="1"/>
        <v/>
      </c>
      <c r="AD10" s="27" t="str">
        <f t="shared" si="1"/>
        <v/>
      </c>
      <c r="AE10" s="27" t="str">
        <f t="shared" si="1"/>
        <v/>
      </c>
      <c r="AF10" s="27" t="str">
        <f t="shared" si="1"/>
        <v/>
      </c>
      <c r="AG10" s="27" t="str">
        <f t="shared" si="1"/>
        <v/>
      </c>
      <c r="AH10" s="27" t="str">
        <f t="shared" si="1"/>
        <v/>
      </c>
      <c r="AI10" s="27" t="str">
        <f t="shared" si="1"/>
        <v/>
      </c>
      <c r="AJ10" s="27" t="str">
        <f t="shared" si="1"/>
        <v/>
      </c>
      <c r="AK10" s="27" t="str">
        <f t="shared" si="1"/>
        <v/>
      </c>
      <c r="AL10" s="27" t="str">
        <f t="shared" si="1"/>
        <v/>
      </c>
      <c r="AM10" s="27" t="str">
        <f t="shared" si="1"/>
        <v/>
      </c>
      <c r="AN10" s="27" t="str">
        <f t="shared" si="1"/>
        <v/>
      </c>
      <c r="AO10" s="117" t="str">
        <f t="shared" si="1"/>
        <v/>
      </c>
      <c r="AP10" s="27" t="str">
        <f t="shared" si="1"/>
        <v/>
      </c>
      <c r="AQ10" s="27" t="str">
        <f t="shared" si="1"/>
        <v/>
      </c>
      <c r="AR10" s="27" t="str">
        <f t="shared" si="1"/>
        <v/>
      </c>
      <c r="AS10" s="27" t="str">
        <f t="shared" si="1"/>
        <v/>
      </c>
      <c r="AT10" s="27" t="str">
        <f t="shared" si="1"/>
        <v/>
      </c>
      <c r="AU10" s="27" t="str">
        <f t="shared" si="1"/>
        <v/>
      </c>
      <c r="AV10" s="27" t="str">
        <f t="shared" si="1"/>
        <v/>
      </c>
      <c r="AW10" s="27" t="str">
        <f t="shared" si="1"/>
        <v/>
      </c>
      <c r="AX10" s="27" t="str">
        <f t="shared" si="1"/>
        <v/>
      </c>
      <c r="AY10" s="27" t="str">
        <f t="shared" si="1"/>
        <v/>
      </c>
      <c r="AZ10" s="27" t="str">
        <f t="shared" si="1"/>
        <v/>
      </c>
      <c r="BA10" s="27" t="str">
        <f t="shared" si="1"/>
        <v/>
      </c>
      <c r="BB10" s="27" t="str">
        <f t="shared" si="1"/>
        <v/>
      </c>
      <c r="BC10" s="27" t="str">
        <f t="shared" si="1"/>
        <v/>
      </c>
      <c r="BD10" s="27" t="str">
        <f t="shared" si="1"/>
        <v/>
      </c>
      <c r="BE10" s="27" t="str">
        <f t="shared" si="1"/>
        <v/>
      </c>
      <c r="BF10" s="27" t="str">
        <f t="shared" si="1"/>
        <v/>
      </c>
      <c r="BG10" s="117" t="str">
        <f t="shared" si="1"/>
        <v/>
      </c>
      <c r="BH10" s="27" t="str">
        <f t="shared" si="1"/>
        <v/>
      </c>
      <c r="BI10" s="27" t="str">
        <f t="shared" si="1"/>
        <v/>
      </c>
      <c r="BJ10" s="27" t="str">
        <f t="shared" si="1"/>
        <v/>
      </c>
      <c r="BK10" s="27" t="str">
        <f t="shared" si="1"/>
        <v/>
      </c>
      <c r="BL10" s="27" t="str">
        <f t="shared" si="1"/>
        <v/>
      </c>
      <c r="BM10" s="27" t="str">
        <f t="shared" si="1"/>
        <v/>
      </c>
      <c r="BN10" s="27" t="str">
        <f t="shared" si="1"/>
        <v/>
      </c>
      <c r="BO10" s="27" t="str">
        <f t="shared" si="1"/>
        <v/>
      </c>
      <c r="BP10" s="27" t="str">
        <f t="shared" si="1"/>
        <v/>
      </c>
      <c r="BQ10" s="27" t="str">
        <f t="shared" si="1"/>
        <v/>
      </c>
      <c r="BR10" s="27" t="str">
        <f t="shared" si="1"/>
        <v/>
      </c>
      <c r="BS10" s="27" t="str">
        <f t="shared" si="1"/>
        <v/>
      </c>
      <c r="BT10" s="27" t="str">
        <f t="shared" si="1"/>
        <v/>
      </c>
      <c r="BU10" s="27" t="str">
        <f t="shared" si="1"/>
        <v/>
      </c>
      <c r="BV10" s="117" t="str">
        <f t="shared" si="1"/>
        <v/>
      </c>
      <c r="BW10" s="119" t="s">
        <v>10</v>
      </c>
      <c r="BX10" s="2"/>
      <c r="BY10" s="28" t="str">
        <f>IF(OR(J9="",K9=""),"",K9-J9+1)</f>
        <v/>
      </c>
    </row>
    <row r="11" spans="1:119" s="1" customFormat="1" ht="22.4" customHeight="1" x14ac:dyDescent="0.2">
      <c r="A11" s="179">
        <v>17</v>
      </c>
      <c r="B11" s="181"/>
      <c r="C11" s="193"/>
      <c r="D11" s="183"/>
      <c r="E11" s="185"/>
      <c r="F11" s="187"/>
      <c r="G11" s="189"/>
      <c r="H11" s="191"/>
      <c r="I11" s="147"/>
      <c r="J11" s="147"/>
      <c r="K11" s="147"/>
      <c r="L11" s="31" t="str">
        <f>IF(AND($I11&gt;=L$8,$H11&lt;M$8),"━","")</f>
        <v/>
      </c>
      <c r="M11" s="24" t="str">
        <f t="shared" ref="M11:BV11" si="2">IF(AND($I11&gt;=M$8,$H11&lt;N$8),"━","")</f>
        <v/>
      </c>
      <c r="N11" s="24" t="str">
        <f t="shared" si="2"/>
        <v/>
      </c>
      <c r="O11" s="24" t="str">
        <f t="shared" si="2"/>
        <v/>
      </c>
      <c r="P11" s="24" t="str">
        <f t="shared" si="2"/>
        <v/>
      </c>
      <c r="Q11" s="24" t="str">
        <f t="shared" si="2"/>
        <v/>
      </c>
      <c r="R11" s="24" t="str">
        <f t="shared" si="2"/>
        <v/>
      </c>
      <c r="S11" s="24" t="str">
        <f t="shared" si="2"/>
        <v/>
      </c>
      <c r="T11" s="24" t="str">
        <f t="shared" si="2"/>
        <v/>
      </c>
      <c r="U11" s="24" t="str">
        <f t="shared" si="2"/>
        <v/>
      </c>
      <c r="V11" s="24" t="str">
        <f t="shared" si="2"/>
        <v/>
      </c>
      <c r="W11" s="116" t="str">
        <f t="shared" si="2"/>
        <v/>
      </c>
      <c r="X11" s="24" t="str">
        <f t="shared" si="2"/>
        <v/>
      </c>
      <c r="Y11" s="24" t="str">
        <f t="shared" si="2"/>
        <v/>
      </c>
      <c r="Z11" s="24" t="str">
        <f t="shared" si="2"/>
        <v/>
      </c>
      <c r="AA11" s="24" t="str">
        <f t="shared" si="2"/>
        <v/>
      </c>
      <c r="AB11" s="24" t="str">
        <f t="shared" si="2"/>
        <v/>
      </c>
      <c r="AC11" s="24" t="str">
        <f t="shared" si="2"/>
        <v/>
      </c>
      <c r="AD11" s="24" t="str">
        <f t="shared" si="2"/>
        <v/>
      </c>
      <c r="AE11" s="24" t="str">
        <f t="shared" si="2"/>
        <v/>
      </c>
      <c r="AF11" s="24" t="str">
        <f t="shared" si="2"/>
        <v/>
      </c>
      <c r="AG11" s="24" t="str">
        <f t="shared" si="2"/>
        <v/>
      </c>
      <c r="AH11" s="24" t="str">
        <f t="shared" si="2"/>
        <v/>
      </c>
      <c r="AI11" s="24" t="str">
        <f t="shared" si="2"/>
        <v/>
      </c>
      <c r="AJ11" s="24" t="str">
        <f t="shared" si="2"/>
        <v/>
      </c>
      <c r="AK11" s="24" t="str">
        <f t="shared" si="2"/>
        <v/>
      </c>
      <c r="AL11" s="24" t="str">
        <f t="shared" si="2"/>
        <v/>
      </c>
      <c r="AM11" s="24" t="str">
        <f t="shared" si="2"/>
        <v/>
      </c>
      <c r="AN11" s="24" t="str">
        <f t="shared" si="2"/>
        <v/>
      </c>
      <c r="AO11" s="116" t="str">
        <f t="shared" si="2"/>
        <v/>
      </c>
      <c r="AP11" s="24" t="str">
        <f t="shared" si="2"/>
        <v/>
      </c>
      <c r="AQ11" s="24" t="str">
        <f t="shared" si="2"/>
        <v/>
      </c>
      <c r="AR11" s="24" t="str">
        <f t="shared" si="2"/>
        <v/>
      </c>
      <c r="AS11" s="24" t="str">
        <f t="shared" si="2"/>
        <v/>
      </c>
      <c r="AT11" s="24" t="str">
        <f t="shared" si="2"/>
        <v/>
      </c>
      <c r="AU11" s="24" t="str">
        <f t="shared" si="2"/>
        <v/>
      </c>
      <c r="AV11" s="24" t="str">
        <f t="shared" si="2"/>
        <v/>
      </c>
      <c r="AW11" s="24" t="str">
        <f t="shared" si="2"/>
        <v/>
      </c>
      <c r="AX11" s="24" t="str">
        <f t="shared" si="2"/>
        <v/>
      </c>
      <c r="AY11" s="24" t="str">
        <f t="shared" si="2"/>
        <v/>
      </c>
      <c r="AZ11" s="24" t="str">
        <f t="shared" si="2"/>
        <v/>
      </c>
      <c r="BA11" s="24" t="str">
        <f t="shared" si="2"/>
        <v/>
      </c>
      <c r="BB11" s="24" t="str">
        <f t="shared" si="2"/>
        <v/>
      </c>
      <c r="BC11" s="24" t="str">
        <f t="shared" si="2"/>
        <v/>
      </c>
      <c r="BD11" s="24" t="str">
        <f t="shared" si="2"/>
        <v/>
      </c>
      <c r="BE11" s="24" t="str">
        <f t="shared" si="2"/>
        <v/>
      </c>
      <c r="BF11" s="24" t="str">
        <f t="shared" si="2"/>
        <v/>
      </c>
      <c r="BG11" s="116" t="str">
        <f t="shared" si="2"/>
        <v/>
      </c>
      <c r="BH11" s="24" t="str">
        <f t="shared" si="2"/>
        <v/>
      </c>
      <c r="BI11" s="24" t="str">
        <f t="shared" si="2"/>
        <v/>
      </c>
      <c r="BJ11" s="24" t="str">
        <f t="shared" si="2"/>
        <v/>
      </c>
      <c r="BK11" s="24" t="str">
        <f t="shared" si="2"/>
        <v/>
      </c>
      <c r="BL11" s="24" t="str">
        <f t="shared" si="2"/>
        <v/>
      </c>
      <c r="BM11" s="24" t="str">
        <f t="shared" si="2"/>
        <v/>
      </c>
      <c r="BN11" s="24" t="str">
        <f t="shared" si="2"/>
        <v/>
      </c>
      <c r="BO11" s="24" t="str">
        <f t="shared" si="2"/>
        <v/>
      </c>
      <c r="BP11" s="24" t="str">
        <f t="shared" si="2"/>
        <v/>
      </c>
      <c r="BQ11" s="24" t="str">
        <f t="shared" si="2"/>
        <v/>
      </c>
      <c r="BR11" s="24" t="str">
        <f t="shared" si="2"/>
        <v/>
      </c>
      <c r="BS11" s="24" t="str">
        <f t="shared" si="2"/>
        <v/>
      </c>
      <c r="BT11" s="24" t="str">
        <f t="shared" si="2"/>
        <v/>
      </c>
      <c r="BU11" s="24" t="str">
        <f t="shared" si="2"/>
        <v/>
      </c>
      <c r="BV11" s="116" t="str">
        <f t="shared" si="2"/>
        <v/>
      </c>
      <c r="BW11" s="119" t="s">
        <v>10</v>
      </c>
      <c r="BX11" s="2"/>
      <c r="BY11" s="26" t="str">
        <f>IF(OR(H11="",I11=""),"",I11-H11+1)</f>
        <v/>
      </c>
    </row>
    <row r="12" spans="1:119" s="1" customFormat="1" ht="22.4" customHeight="1" x14ac:dyDescent="0.2">
      <c r="A12" s="180"/>
      <c r="B12" s="182"/>
      <c r="C12" s="194"/>
      <c r="D12" s="184"/>
      <c r="E12" s="186"/>
      <c r="F12" s="188"/>
      <c r="G12" s="190"/>
      <c r="H12" s="192"/>
      <c r="I12" s="148"/>
      <c r="J12" s="148"/>
      <c r="K12" s="148"/>
      <c r="L12" s="32" t="str">
        <f>IF(AND($K11&gt;=L$8,$J11&lt;M$8),"━","")</f>
        <v/>
      </c>
      <c r="M12" s="27" t="str">
        <f t="shared" ref="M12:BV12" si="3">IF(AND($K11&gt;=M$8,$J11&lt;N$8),"━","")</f>
        <v/>
      </c>
      <c r="N12" s="27" t="str">
        <f t="shared" si="3"/>
        <v/>
      </c>
      <c r="O12" s="27" t="str">
        <f t="shared" si="3"/>
        <v/>
      </c>
      <c r="P12" s="27" t="str">
        <f t="shared" si="3"/>
        <v/>
      </c>
      <c r="Q12" s="27" t="str">
        <f t="shared" si="3"/>
        <v/>
      </c>
      <c r="R12" s="27" t="str">
        <f t="shared" si="3"/>
        <v/>
      </c>
      <c r="S12" s="27" t="str">
        <f t="shared" si="3"/>
        <v/>
      </c>
      <c r="T12" s="27" t="str">
        <f t="shared" si="3"/>
        <v/>
      </c>
      <c r="U12" s="27" t="str">
        <f t="shared" si="3"/>
        <v/>
      </c>
      <c r="V12" s="27" t="str">
        <f t="shared" si="3"/>
        <v/>
      </c>
      <c r="W12" s="117" t="str">
        <f t="shared" si="3"/>
        <v/>
      </c>
      <c r="X12" s="27" t="str">
        <f t="shared" si="3"/>
        <v/>
      </c>
      <c r="Y12" s="27" t="str">
        <f t="shared" si="3"/>
        <v/>
      </c>
      <c r="Z12" s="27" t="str">
        <f t="shared" si="3"/>
        <v/>
      </c>
      <c r="AA12" s="27" t="str">
        <f t="shared" si="3"/>
        <v/>
      </c>
      <c r="AB12" s="27" t="str">
        <f t="shared" si="3"/>
        <v/>
      </c>
      <c r="AC12" s="27" t="str">
        <f t="shared" si="3"/>
        <v/>
      </c>
      <c r="AD12" s="27" t="str">
        <f t="shared" si="3"/>
        <v/>
      </c>
      <c r="AE12" s="27" t="str">
        <f t="shared" si="3"/>
        <v/>
      </c>
      <c r="AF12" s="27" t="str">
        <f t="shared" si="3"/>
        <v/>
      </c>
      <c r="AG12" s="27" t="str">
        <f t="shared" si="3"/>
        <v/>
      </c>
      <c r="AH12" s="27" t="str">
        <f t="shared" si="3"/>
        <v/>
      </c>
      <c r="AI12" s="27" t="str">
        <f t="shared" si="3"/>
        <v/>
      </c>
      <c r="AJ12" s="27" t="str">
        <f t="shared" si="3"/>
        <v/>
      </c>
      <c r="AK12" s="27" t="str">
        <f t="shared" si="3"/>
        <v/>
      </c>
      <c r="AL12" s="27" t="str">
        <f t="shared" si="3"/>
        <v/>
      </c>
      <c r="AM12" s="27" t="str">
        <f t="shared" si="3"/>
        <v/>
      </c>
      <c r="AN12" s="27" t="str">
        <f t="shared" si="3"/>
        <v/>
      </c>
      <c r="AO12" s="117" t="str">
        <f t="shared" si="3"/>
        <v/>
      </c>
      <c r="AP12" s="27" t="str">
        <f t="shared" si="3"/>
        <v/>
      </c>
      <c r="AQ12" s="27" t="str">
        <f t="shared" si="3"/>
        <v/>
      </c>
      <c r="AR12" s="27" t="str">
        <f t="shared" si="3"/>
        <v/>
      </c>
      <c r="AS12" s="27" t="str">
        <f t="shared" si="3"/>
        <v/>
      </c>
      <c r="AT12" s="27" t="str">
        <f t="shared" si="3"/>
        <v/>
      </c>
      <c r="AU12" s="27" t="str">
        <f t="shared" si="3"/>
        <v/>
      </c>
      <c r="AV12" s="27" t="str">
        <f t="shared" si="3"/>
        <v/>
      </c>
      <c r="AW12" s="27" t="str">
        <f t="shared" si="3"/>
        <v/>
      </c>
      <c r="AX12" s="27" t="str">
        <f t="shared" si="3"/>
        <v/>
      </c>
      <c r="AY12" s="27" t="str">
        <f t="shared" si="3"/>
        <v/>
      </c>
      <c r="AZ12" s="27" t="str">
        <f t="shared" si="3"/>
        <v/>
      </c>
      <c r="BA12" s="27" t="str">
        <f t="shared" si="3"/>
        <v/>
      </c>
      <c r="BB12" s="27" t="str">
        <f t="shared" si="3"/>
        <v/>
      </c>
      <c r="BC12" s="27" t="str">
        <f t="shared" si="3"/>
        <v/>
      </c>
      <c r="BD12" s="27" t="str">
        <f t="shared" si="3"/>
        <v/>
      </c>
      <c r="BE12" s="27" t="str">
        <f t="shared" si="3"/>
        <v/>
      </c>
      <c r="BF12" s="27" t="str">
        <f t="shared" si="3"/>
        <v/>
      </c>
      <c r="BG12" s="117" t="str">
        <f t="shared" si="3"/>
        <v/>
      </c>
      <c r="BH12" s="27" t="str">
        <f t="shared" si="3"/>
        <v/>
      </c>
      <c r="BI12" s="27" t="str">
        <f t="shared" si="3"/>
        <v/>
      </c>
      <c r="BJ12" s="27" t="str">
        <f t="shared" si="3"/>
        <v/>
      </c>
      <c r="BK12" s="27" t="str">
        <f t="shared" si="3"/>
        <v/>
      </c>
      <c r="BL12" s="27" t="str">
        <f t="shared" si="3"/>
        <v/>
      </c>
      <c r="BM12" s="27" t="str">
        <f t="shared" si="3"/>
        <v/>
      </c>
      <c r="BN12" s="27" t="str">
        <f t="shared" si="3"/>
        <v/>
      </c>
      <c r="BO12" s="27" t="str">
        <f t="shared" si="3"/>
        <v/>
      </c>
      <c r="BP12" s="27" t="str">
        <f t="shared" si="3"/>
        <v/>
      </c>
      <c r="BQ12" s="27" t="str">
        <f t="shared" si="3"/>
        <v/>
      </c>
      <c r="BR12" s="27" t="str">
        <f t="shared" si="3"/>
        <v/>
      </c>
      <c r="BS12" s="27" t="str">
        <f t="shared" si="3"/>
        <v/>
      </c>
      <c r="BT12" s="27" t="str">
        <f t="shared" si="3"/>
        <v/>
      </c>
      <c r="BU12" s="27" t="str">
        <f t="shared" si="3"/>
        <v/>
      </c>
      <c r="BV12" s="117" t="str">
        <f t="shared" si="3"/>
        <v/>
      </c>
      <c r="BW12" s="119" t="s">
        <v>10</v>
      </c>
      <c r="BX12" s="2"/>
      <c r="BY12" s="28" t="str">
        <f>IF(OR(J11="",K11=""),"",K11-J11+1)</f>
        <v/>
      </c>
    </row>
    <row r="13" spans="1:119" s="1" customFormat="1" ht="22.4" customHeight="1" x14ac:dyDescent="0.2">
      <c r="A13" s="179">
        <v>18</v>
      </c>
      <c r="B13" s="181"/>
      <c r="C13" s="193"/>
      <c r="D13" s="183"/>
      <c r="E13" s="185"/>
      <c r="F13" s="187"/>
      <c r="G13" s="189"/>
      <c r="H13" s="191"/>
      <c r="I13" s="147"/>
      <c r="J13" s="147"/>
      <c r="K13" s="147"/>
      <c r="L13" s="31" t="str">
        <f>IF(AND($I13&gt;=L$8,$H13&lt;M$8),"━","")</f>
        <v/>
      </c>
      <c r="M13" s="24" t="str">
        <f t="shared" ref="M13:BV13" si="4">IF(AND($I13&gt;=M$8,$H13&lt;N$8),"━","")</f>
        <v/>
      </c>
      <c r="N13" s="24" t="str">
        <f t="shared" si="4"/>
        <v/>
      </c>
      <c r="O13" s="24" t="str">
        <f t="shared" si="4"/>
        <v/>
      </c>
      <c r="P13" s="24" t="str">
        <f t="shared" si="4"/>
        <v/>
      </c>
      <c r="Q13" s="24" t="str">
        <f t="shared" si="4"/>
        <v/>
      </c>
      <c r="R13" s="24" t="str">
        <f t="shared" si="4"/>
        <v/>
      </c>
      <c r="S13" s="24" t="str">
        <f t="shared" si="4"/>
        <v/>
      </c>
      <c r="T13" s="24" t="str">
        <f t="shared" si="4"/>
        <v/>
      </c>
      <c r="U13" s="24" t="str">
        <f t="shared" si="4"/>
        <v/>
      </c>
      <c r="V13" s="24" t="str">
        <f t="shared" si="4"/>
        <v/>
      </c>
      <c r="W13" s="116" t="str">
        <f t="shared" si="4"/>
        <v/>
      </c>
      <c r="X13" s="24" t="str">
        <f t="shared" si="4"/>
        <v/>
      </c>
      <c r="Y13" s="24" t="str">
        <f t="shared" si="4"/>
        <v/>
      </c>
      <c r="Z13" s="24" t="str">
        <f t="shared" si="4"/>
        <v/>
      </c>
      <c r="AA13" s="24" t="str">
        <f t="shared" si="4"/>
        <v/>
      </c>
      <c r="AB13" s="24" t="str">
        <f t="shared" si="4"/>
        <v/>
      </c>
      <c r="AC13" s="24" t="str">
        <f t="shared" si="4"/>
        <v/>
      </c>
      <c r="AD13" s="24" t="str">
        <f t="shared" si="4"/>
        <v/>
      </c>
      <c r="AE13" s="24" t="str">
        <f t="shared" si="4"/>
        <v/>
      </c>
      <c r="AF13" s="24" t="str">
        <f t="shared" si="4"/>
        <v/>
      </c>
      <c r="AG13" s="24" t="str">
        <f t="shared" si="4"/>
        <v/>
      </c>
      <c r="AH13" s="24" t="str">
        <f t="shared" si="4"/>
        <v/>
      </c>
      <c r="AI13" s="24" t="str">
        <f t="shared" si="4"/>
        <v/>
      </c>
      <c r="AJ13" s="24" t="str">
        <f t="shared" si="4"/>
        <v/>
      </c>
      <c r="AK13" s="24" t="str">
        <f t="shared" si="4"/>
        <v/>
      </c>
      <c r="AL13" s="24" t="str">
        <f t="shared" si="4"/>
        <v/>
      </c>
      <c r="AM13" s="24" t="str">
        <f t="shared" si="4"/>
        <v/>
      </c>
      <c r="AN13" s="24" t="str">
        <f t="shared" si="4"/>
        <v/>
      </c>
      <c r="AO13" s="116" t="str">
        <f t="shared" si="4"/>
        <v/>
      </c>
      <c r="AP13" s="24" t="str">
        <f t="shared" si="4"/>
        <v/>
      </c>
      <c r="AQ13" s="24" t="str">
        <f t="shared" si="4"/>
        <v/>
      </c>
      <c r="AR13" s="24" t="str">
        <f t="shared" si="4"/>
        <v/>
      </c>
      <c r="AS13" s="24" t="str">
        <f t="shared" si="4"/>
        <v/>
      </c>
      <c r="AT13" s="24" t="str">
        <f t="shared" si="4"/>
        <v/>
      </c>
      <c r="AU13" s="24" t="str">
        <f t="shared" si="4"/>
        <v/>
      </c>
      <c r="AV13" s="24" t="str">
        <f t="shared" si="4"/>
        <v/>
      </c>
      <c r="AW13" s="24" t="str">
        <f t="shared" si="4"/>
        <v/>
      </c>
      <c r="AX13" s="24" t="str">
        <f t="shared" si="4"/>
        <v/>
      </c>
      <c r="AY13" s="24" t="str">
        <f t="shared" si="4"/>
        <v/>
      </c>
      <c r="AZ13" s="24" t="str">
        <f t="shared" si="4"/>
        <v/>
      </c>
      <c r="BA13" s="24" t="str">
        <f t="shared" si="4"/>
        <v/>
      </c>
      <c r="BB13" s="24" t="str">
        <f t="shared" si="4"/>
        <v/>
      </c>
      <c r="BC13" s="24" t="str">
        <f t="shared" si="4"/>
        <v/>
      </c>
      <c r="BD13" s="24" t="str">
        <f t="shared" si="4"/>
        <v/>
      </c>
      <c r="BE13" s="24" t="str">
        <f t="shared" si="4"/>
        <v/>
      </c>
      <c r="BF13" s="24" t="str">
        <f t="shared" si="4"/>
        <v/>
      </c>
      <c r="BG13" s="116" t="str">
        <f t="shared" si="4"/>
        <v/>
      </c>
      <c r="BH13" s="24" t="str">
        <f t="shared" si="4"/>
        <v/>
      </c>
      <c r="BI13" s="24" t="str">
        <f t="shared" si="4"/>
        <v/>
      </c>
      <c r="BJ13" s="24" t="str">
        <f t="shared" si="4"/>
        <v/>
      </c>
      <c r="BK13" s="24" t="str">
        <f t="shared" si="4"/>
        <v/>
      </c>
      <c r="BL13" s="24" t="str">
        <f t="shared" si="4"/>
        <v/>
      </c>
      <c r="BM13" s="24" t="str">
        <f t="shared" si="4"/>
        <v/>
      </c>
      <c r="BN13" s="24" t="str">
        <f t="shared" si="4"/>
        <v/>
      </c>
      <c r="BO13" s="24" t="str">
        <f t="shared" si="4"/>
        <v/>
      </c>
      <c r="BP13" s="24" t="str">
        <f t="shared" si="4"/>
        <v/>
      </c>
      <c r="BQ13" s="24" t="str">
        <f t="shared" si="4"/>
        <v/>
      </c>
      <c r="BR13" s="24" t="str">
        <f t="shared" si="4"/>
        <v/>
      </c>
      <c r="BS13" s="24" t="str">
        <f t="shared" si="4"/>
        <v/>
      </c>
      <c r="BT13" s="24" t="str">
        <f t="shared" si="4"/>
        <v/>
      </c>
      <c r="BU13" s="24" t="str">
        <f t="shared" si="4"/>
        <v/>
      </c>
      <c r="BV13" s="116" t="str">
        <f t="shared" si="4"/>
        <v/>
      </c>
      <c r="BW13" s="119" t="s">
        <v>10</v>
      </c>
      <c r="BX13" s="2"/>
      <c r="BY13" s="26" t="str">
        <f>IF(OR(H13="",I13=""),"",I13-H13+1)</f>
        <v/>
      </c>
    </row>
    <row r="14" spans="1:119" s="1" customFormat="1" ht="22.4" customHeight="1" x14ac:dyDescent="0.2">
      <c r="A14" s="180"/>
      <c r="B14" s="182"/>
      <c r="C14" s="194"/>
      <c r="D14" s="184"/>
      <c r="E14" s="186"/>
      <c r="F14" s="188"/>
      <c r="G14" s="190"/>
      <c r="H14" s="192"/>
      <c r="I14" s="148"/>
      <c r="J14" s="148"/>
      <c r="K14" s="148"/>
      <c r="L14" s="32" t="str">
        <f>IF(AND($K13&gt;=L$8,$J13&lt;M$8),"━","")</f>
        <v/>
      </c>
      <c r="M14" s="27" t="str">
        <f t="shared" ref="M14:BV14" si="5">IF(AND($K13&gt;=M$8,$J13&lt;N$8),"━","")</f>
        <v/>
      </c>
      <c r="N14" s="27" t="str">
        <f t="shared" si="5"/>
        <v/>
      </c>
      <c r="O14" s="27" t="str">
        <f t="shared" si="5"/>
        <v/>
      </c>
      <c r="P14" s="27" t="str">
        <f t="shared" si="5"/>
        <v/>
      </c>
      <c r="Q14" s="27" t="str">
        <f t="shared" si="5"/>
        <v/>
      </c>
      <c r="R14" s="27" t="str">
        <f t="shared" si="5"/>
        <v/>
      </c>
      <c r="S14" s="27" t="str">
        <f t="shared" si="5"/>
        <v/>
      </c>
      <c r="T14" s="27" t="str">
        <f t="shared" si="5"/>
        <v/>
      </c>
      <c r="U14" s="27" t="str">
        <f t="shared" si="5"/>
        <v/>
      </c>
      <c r="V14" s="27" t="str">
        <f t="shared" si="5"/>
        <v/>
      </c>
      <c r="W14" s="117" t="str">
        <f t="shared" si="5"/>
        <v/>
      </c>
      <c r="X14" s="27" t="str">
        <f t="shared" si="5"/>
        <v/>
      </c>
      <c r="Y14" s="27" t="str">
        <f t="shared" si="5"/>
        <v/>
      </c>
      <c r="Z14" s="27" t="str">
        <f t="shared" si="5"/>
        <v/>
      </c>
      <c r="AA14" s="27" t="str">
        <f t="shared" si="5"/>
        <v/>
      </c>
      <c r="AB14" s="27" t="str">
        <f t="shared" si="5"/>
        <v/>
      </c>
      <c r="AC14" s="27" t="str">
        <f t="shared" si="5"/>
        <v/>
      </c>
      <c r="AD14" s="27" t="str">
        <f t="shared" si="5"/>
        <v/>
      </c>
      <c r="AE14" s="27" t="str">
        <f t="shared" si="5"/>
        <v/>
      </c>
      <c r="AF14" s="27" t="str">
        <f t="shared" si="5"/>
        <v/>
      </c>
      <c r="AG14" s="27" t="str">
        <f t="shared" si="5"/>
        <v/>
      </c>
      <c r="AH14" s="27" t="str">
        <f t="shared" si="5"/>
        <v/>
      </c>
      <c r="AI14" s="27" t="str">
        <f t="shared" si="5"/>
        <v/>
      </c>
      <c r="AJ14" s="27" t="str">
        <f t="shared" si="5"/>
        <v/>
      </c>
      <c r="AK14" s="27" t="str">
        <f t="shared" si="5"/>
        <v/>
      </c>
      <c r="AL14" s="27" t="str">
        <f t="shared" si="5"/>
        <v/>
      </c>
      <c r="AM14" s="27" t="str">
        <f t="shared" si="5"/>
        <v/>
      </c>
      <c r="AN14" s="27" t="str">
        <f t="shared" si="5"/>
        <v/>
      </c>
      <c r="AO14" s="117" t="str">
        <f t="shared" si="5"/>
        <v/>
      </c>
      <c r="AP14" s="27" t="str">
        <f t="shared" si="5"/>
        <v/>
      </c>
      <c r="AQ14" s="27" t="str">
        <f t="shared" si="5"/>
        <v/>
      </c>
      <c r="AR14" s="27" t="str">
        <f t="shared" si="5"/>
        <v/>
      </c>
      <c r="AS14" s="27" t="str">
        <f t="shared" si="5"/>
        <v/>
      </c>
      <c r="AT14" s="27" t="str">
        <f t="shared" si="5"/>
        <v/>
      </c>
      <c r="AU14" s="27" t="str">
        <f t="shared" si="5"/>
        <v/>
      </c>
      <c r="AV14" s="27" t="str">
        <f t="shared" si="5"/>
        <v/>
      </c>
      <c r="AW14" s="27" t="str">
        <f t="shared" si="5"/>
        <v/>
      </c>
      <c r="AX14" s="27" t="str">
        <f t="shared" si="5"/>
        <v/>
      </c>
      <c r="AY14" s="27" t="str">
        <f t="shared" si="5"/>
        <v/>
      </c>
      <c r="AZ14" s="27" t="str">
        <f t="shared" si="5"/>
        <v/>
      </c>
      <c r="BA14" s="27" t="str">
        <f t="shared" si="5"/>
        <v/>
      </c>
      <c r="BB14" s="27" t="str">
        <f t="shared" si="5"/>
        <v/>
      </c>
      <c r="BC14" s="27" t="str">
        <f t="shared" si="5"/>
        <v/>
      </c>
      <c r="BD14" s="27" t="str">
        <f t="shared" si="5"/>
        <v/>
      </c>
      <c r="BE14" s="27" t="str">
        <f t="shared" si="5"/>
        <v/>
      </c>
      <c r="BF14" s="27" t="str">
        <f t="shared" si="5"/>
        <v/>
      </c>
      <c r="BG14" s="117" t="str">
        <f t="shared" si="5"/>
        <v/>
      </c>
      <c r="BH14" s="27" t="str">
        <f t="shared" si="5"/>
        <v/>
      </c>
      <c r="BI14" s="27" t="str">
        <f t="shared" si="5"/>
        <v/>
      </c>
      <c r="BJ14" s="27" t="str">
        <f t="shared" si="5"/>
        <v/>
      </c>
      <c r="BK14" s="27" t="str">
        <f t="shared" si="5"/>
        <v/>
      </c>
      <c r="BL14" s="27" t="str">
        <f t="shared" si="5"/>
        <v/>
      </c>
      <c r="BM14" s="27" t="str">
        <f t="shared" si="5"/>
        <v/>
      </c>
      <c r="BN14" s="27" t="str">
        <f t="shared" si="5"/>
        <v/>
      </c>
      <c r="BO14" s="27" t="str">
        <f t="shared" si="5"/>
        <v/>
      </c>
      <c r="BP14" s="27" t="str">
        <f t="shared" si="5"/>
        <v/>
      </c>
      <c r="BQ14" s="27" t="str">
        <f t="shared" si="5"/>
        <v/>
      </c>
      <c r="BR14" s="27" t="str">
        <f t="shared" si="5"/>
        <v/>
      </c>
      <c r="BS14" s="27" t="str">
        <f t="shared" si="5"/>
        <v/>
      </c>
      <c r="BT14" s="27" t="str">
        <f t="shared" si="5"/>
        <v/>
      </c>
      <c r="BU14" s="27" t="str">
        <f t="shared" si="5"/>
        <v/>
      </c>
      <c r="BV14" s="117" t="str">
        <f t="shared" si="5"/>
        <v/>
      </c>
      <c r="BW14" s="119" t="s">
        <v>10</v>
      </c>
      <c r="BX14" s="2"/>
      <c r="BY14" s="28" t="str">
        <f>IF(OR(J13="",K13=""),"",K13-J13+1)</f>
        <v/>
      </c>
    </row>
    <row r="15" spans="1:119" s="1" customFormat="1" ht="22.4" customHeight="1" x14ac:dyDescent="0.2">
      <c r="A15" s="179">
        <v>19</v>
      </c>
      <c r="B15" s="181"/>
      <c r="C15" s="193"/>
      <c r="D15" s="183"/>
      <c r="E15" s="185"/>
      <c r="F15" s="187"/>
      <c r="G15" s="189"/>
      <c r="H15" s="191"/>
      <c r="I15" s="147"/>
      <c r="J15" s="147"/>
      <c r="K15" s="147"/>
      <c r="L15" s="31" t="str">
        <f>IF(AND($I15&gt;=L$8,$H15&lt;M$8),"━","")</f>
        <v/>
      </c>
      <c r="M15" s="24" t="str">
        <f t="shared" ref="M15:BV15" si="6">IF(AND($I15&gt;=M$8,$H15&lt;N$8),"━","")</f>
        <v/>
      </c>
      <c r="N15" s="24" t="str">
        <f t="shared" si="6"/>
        <v/>
      </c>
      <c r="O15" s="24" t="str">
        <f t="shared" si="6"/>
        <v/>
      </c>
      <c r="P15" s="24" t="str">
        <f t="shared" si="6"/>
        <v/>
      </c>
      <c r="Q15" s="24" t="str">
        <f t="shared" si="6"/>
        <v/>
      </c>
      <c r="R15" s="24" t="str">
        <f t="shared" si="6"/>
        <v/>
      </c>
      <c r="S15" s="24" t="str">
        <f t="shared" si="6"/>
        <v/>
      </c>
      <c r="T15" s="24" t="str">
        <f t="shared" si="6"/>
        <v/>
      </c>
      <c r="U15" s="24" t="str">
        <f t="shared" si="6"/>
        <v/>
      </c>
      <c r="V15" s="24" t="str">
        <f t="shared" si="6"/>
        <v/>
      </c>
      <c r="W15" s="116" t="str">
        <f t="shared" si="6"/>
        <v/>
      </c>
      <c r="X15" s="24" t="str">
        <f t="shared" si="6"/>
        <v/>
      </c>
      <c r="Y15" s="24" t="str">
        <f t="shared" si="6"/>
        <v/>
      </c>
      <c r="Z15" s="24" t="str">
        <f t="shared" si="6"/>
        <v/>
      </c>
      <c r="AA15" s="24" t="str">
        <f t="shared" si="6"/>
        <v/>
      </c>
      <c r="AB15" s="24" t="str">
        <f t="shared" si="6"/>
        <v/>
      </c>
      <c r="AC15" s="24" t="str">
        <f t="shared" si="6"/>
        <v/>
      </c>
      <c r="AD15" s="24" t="str">
        <f t="shared" si="6"/>
        <v/>
      </c>
      <c r="AE15" s="24" t="str">
        <f t="shared" si="6"/>
        <v/>
      </c>
      <c r="AF15" s="24" t="str">
        <f t="shared" si="6"/>
        <v/>
      </c>
      <c r="AG15" s="24" t="str">
        <f t="shared" si="6"/>
        <v/>
      </c>
      <c r="AH15" s="24" t="str">
        <f t="shared" si="6"/>
        <v/>
      </c>
      <c r="AI15" s="24" t="str">
        <f t="shared" si="6"/>
        <v/>
      </c>
      <c r="AJ15" s="24" t="str">
        <f t="shared" si="6"/>
        <v/>
      </c>
      <c r="AK15" s="24" t="str">
        <f t="shared" si="6"/>
        <v/>
      </c>
      <c r="AL15" s="24" t="str">
        <f t="shared" si="6"/>
        <v/>
      </c>
      <c r="AM15" s="24" t="str">
        <f t="shared" si="6"/>
        <v/>
      </c>
      <c r="AN15" s="24" t="str">
        <f t="shared" si="6"/>
        <v/>
      </c>
      <c r="AO15" s="116" t="str">
        <f t="shared" si="6"/>
        <v/>
      </c>
      <c r="AP15" s="24" t="str">
        <f t="shared" si="6"/>
        <v/>
      </c>
      <c r="AQ15" s="24" t="str">
        <f t="shared" si="6"/>
        <v/>
      </c>
      <c r="AR15" s="24" t="str">
        <f t="shared" si="6"/>
        <v/>
      </c>
      <c r="AS15" s="24" t="str">
        <f t="shared" si="6"/>
        <v/>
      </c>
      <c r="AT15" s="24" t="str">
        <f t="shared" si="6"/>
        <v/>
      </c>
      <c r="AU15" s="24" t="str">
        <f t="shared" si="6"/>
        <v/>
      </c>
      <c r="AV15" s="24" t="str">
        <f t="shared" si="6"/>
        <v/>
      </c>
      <c r="AW15" s="24" t="str">
        <f t="shared" si="6"/>
        <v/>
      </c>
      <c r="AX15" s="24" t="str">
        <f t="shared" si="6"/>
        <v/>
      </c>
      <c r="AY15" s="24" t="str">
        <f t="shared" si="6"/>
        <v/>
      </c>
      <c r="AZ15" s="24" t="str">
        <f t="shared" si="6"/>
        <v/>
      </c>
      <c r="BA15" s="24" t="str">
        <f t="shared" si="6"/>
        <v/>
      </c>
      <c r="BB15" s="24" t="str">
        <f t="shared" si="6"/>
        <v/>
      </c>
      <c r="BC15" s="24" t="str">
        <f t="shared" si="6"/>
        <v/>
      </c>
      <c r="BD15" s="24" t="str">
        <f t="shared" si="6"/>
        <v/>
      </c>
      <c r="BE15" s="24" t="str">
        <f t="shared" si="6"/>
        <v/>
      </c>
      <c r="BF15" s="24" t="str">
        <f t="shared" si="6"/>
        <v/>
      </c>
      <c r="BG15" s="116" t="str">
        <f t="shared" si="6"/>
        <v/>
      </c>
      <c r="BH15" s="24" t="str">
        <f t="shared" si="6"/>
        <v/>
      </c>
      <c r="BI15" s="24" t="str">
        <f t="shared" si="6"/>
        <v/>
      </c>
      <c r="BJ15" s="24" t="str">
        <f t="shared" si="6"/>
        <v/>
      </c>
      <c r="BK15" s="24" t="str">
        <f t="shared" si="6"/>
        <v/>
      </c>
      <c r="BL15" s="24" t="str">
        <f t="shared" si="6"/>
        <v/>
      </c>
      <c r="BM15" s="24" t="str">
        <f t="shared" si="6"/>
        <v/>
      </c>
      <c r="BN15" s="24" t="str">
        <f t="shared" si="6"/>
        <v/>
      </c>
      <c r="BO15" s="24" t="str">
        <f t="shared" si="6"/>
        <v/>
      </c>
      <c r="BP15" s="24" t="str">
        <f t="shared" si="6"/>
        <v/>
      </c>
      <c r="BQ15" s="24" t="str">
        <f t="shared" si="6"/>
        <v/>
      </c>
      <c r="BR15" s="24" t="str">
        <f t="shared" si="6"/>
        <v/>
      </c>
      <c r="BS15" s="24" t="str">
        <f t="shared" si="6"/>
        <v/>
      </c>
      <c r="BT15" s="24" t="str">
        <f t="shared" si="6"/>
        <v/>
      </c>
      <c r="BU15" s="24" t="str">
        <f t="shared" si="6"/>
        <v/>
      </c>
      <c r="BV15" s="116" t="str">
        <f t="shared" si="6"/>
        <v/>
      </c>
      <c r="BW15" s="119" t="s">
        <v>10</v>
      </c>
      <c r="BX15" s="2"/>
      <c r="BY15" s="26" t="str">
        <f>IF(OR(H15="",I15=""),"",I15-H15+1)</f>
        <v/>
      </c>
    </row>
    <row r="16" spans="1:119" s="1" customFormat="1" ht="22.4" customHeight="1" x14ac:dyDescent="0.2">
      <c r="A16" s="180"/>
      <c r="B16" s="182"/>
      <c r="C16" s="194"/>
      <c r="D16" s="184"/>
      <c r="E16" s="186"/>
      <c r="F16" s="188"/>
      <c r="G16" s="190"/>
      <c r="H16" s="192"/>
      <c r="I16" s="148"/>
      <c r="J16" s="148"/>
      <c r="K16" s="148"/>
      <c r="L16" s="32" t="str">
        <f>IF(AND($K15&gt;=L$8,$J15&lt;M$8),"━","")</f>
        <v/>
      </c>
      <c r="M16" s="27" t="str">
        <f t="shared" ref="M16:BV16" si="7">IF(AND($K15&gt;=M$8,$J15&lt;N$8),"━","")</f>
        <v/>
      </c>
      <c r="N16" s="27" t="str">
        <f t="shared" si="7"/>
        <v/>
      </c>
      <c r="O16" s="27" t="str">
        <f t="shared" si="7"/>
        <v/>
      </c>
      <c r="P16" s="27" t="str">
        <f t="shared" si="7"/>
        <v/>
      </c>
      <c r="Q16" s="27" t="str">
        <f t="shared" si="7"/>
        <v/>
      </c>
      <c r="R16" s="27" t="str">
        <f t="shared" si="7"/>
        <v/>
      </c>
      <c r="S16" s="27" t="str">
        <f t="shared" si="7"/>
        <v/>
      </c>
      <c r="T16" s="27" t="str">
        <f t="shared" si="7"/>
        <v/>
      </c>
      <c r="U16" s="27" t="str">
        <f t="shared" si="7"/>
        <v/>
      </c>
      <c r="V16" s="27" t="str">
        <f t="shared" si="7"/>
        <v/>
      </c>
      <c r="W16" s="117" t="str">
        <f t="shared" si="7"/>
        <v/>
      </c>
      <c r="X16" s="27" t="str">
        <f t="shared" si="7"/>
        <v/>
      </c>
      <c r="Y16" s="27" t="str">
        <f t="shared" si="7"/>
        <v/>
      </c>
      <c r="Z16" s="27" t="str">
        <f t="shared" si="7"/>
        <v/>
      </c>
      <c r="AA16" s="27" t="str">
        <f t="shared" si="7"/>
        <v/>
      </c>
      <c r="AB16" s="27" t="str">
        <f t="shared" si="7"/>
        <v/>
      </c>
      <c r="AC16" s="27" t="str">
        <f t="shared" si="7"/>
        <v/>
      </c>
      <c r="AD16" s="27" t="str">
        <f t="shared" si="7"/>
        <v/>
      </c>
      <c r="AE16" s="27" t="str">
        <f t="shared" si="7"/>
        <v/>
      </c>
      <c r="AF16" s="27" t="str">
        <f t="shared" si="7"/>
        <v/>
      </c>
      <c r="AG16" s="27" t="str">
        <f t="shared" si="7"/>
        <v/>
      </c>
      <c r="AH16" s="27" t="str">
        <f t="shared" si="7"/>
        <v/>
      </c>
      <c r="AI16" s="27" t="str">
        <f t="shared" si="7"/>
        <v/>
      </c>
      <c r="AJ16" s="27" t="str">
        <f t="shared" si="7"/>
        <v/>
      </c>
      <c r="AK16" s="27" t="str">
        <f t="shared" si="7"/>
        <v/>
      </c>
      <c r="AL16" s="27" t="str">
        <f t="shared" si="7"/>
        <v/>
      </c>
      <c r="AM16" s="27" t="str">
        <f t="shared" si="7"/>
        <v/>
      </c>
      <c r="AN16" s="27" t="str">
        <f t="shared" si="7"/>
        <v/>
      </c>
      <c r="AO16" s="117" t="str">
        <f t="shared" si="7"/>
        <v/>
      </c>
      <c r="AP16" s="27" t="str">
        <f t="shared" si="7"/>
        <v/>
      </c>
      <c r="AQ16" s="27" t="str">
        <f t="shared" si="7"/>
        <v/>
      </c>
      <c r="AR16" s="27" t="str">
        <f t="shared" si="7"/>
        <v/>
      </c>
      <c r="AS16" s="27" t="str">
        <f t="shared" si="7"/>
        <v/>
      </c>
      <c r="AT16" s="27" t="str">
        <f t="shared" si="7"/>
        <v/>
      </c>
      <c r="AU16" s="27" t="str">
        <f t="shared" si="7"/>
        <v/>
      </c>
      <c r="AV16" s="27" t="str">
        <f t="shared" si="7"/>
        <v/>
      </c>
      <c r="AW16" s="27" t="str">
        <f t="shared" si="7"/>
        <v/>
      </c>
      <c r="AX16" s="27" t="str">
        <f t="shared" si="7"/>
        <v/>
      </c>
      <c r="AY16" s="27" t="str">
        <f t="shared" si="7"/>
        <v/>
      </c>
      <c r="AZ16" s="27" t="str">
        <f t="shared" si="7"/>
        <v/>
      </c>
      <c r="BA16" s="27" t="str">
        <f t="shared" si="7"/>
        <v/>
      </c>
      <c r="BB16" s="27" t="str">
        <f t="shared" si="7"/>
        <v/>
      </c>
      <c r="BC16" s="27" t="str">
        <f t="shared" si="7"/>
        <v/>
      </c>
      <c r="BD16" s="27" t="str">
        <f t="shared" si="7"/>
        <v/>
      </c>
      <c r="BE16" s="27" t="str">
        <f t="shared" si="7"/>
        <v/>
      </c>
      <c r="BF16" s="27" t="str">
        <f t="shared" si="7"/>
        <v/>
      </c>
      <c r="BG16" s="117" t="str">
        <f t="shared" si="7"/>
        <v/>
      </c>
      <c r="BH16" s="27" t="str">
        <f t="shared" si="7"/>
        <v/>
      </c>
      <c r="BI16" s="27" t="str">
        <f t="shared" si="7"/>
        <v/>
      </c>
      <c r="BJ16" s="27" t="str">
        <f t="shared" si="7"/>
        <v/>
      </c>
      <c r="BK16" s="27" t="str">
        <f t="shared" si="7"/>
        <v/>
      </c>
      <c r="BL16" s="27" t="str">
        <f t="shared" si="7"/>
        <v/>
      </c>
      <c r="BM16" s="27" t="str">
        <f t="shared" si="7"/>
        <v/>
      </c>
      <c r="BN16" s="27" t="str">
        <f t="shared" si="7"/>
        <v/>
      </c>
      <c r="BO16" s="27" t="str">
        <f t="shared" si="7"/>
        <v/>
      </c>
      <c r="BP16" s="27" t="str">
        <f t="shared" si="7"/>
        <v/>
      </c>
      <c r="BQ16" s="27" t="str">
        <f t="shared" si="7"/>
        <v/>
      </c>
      <c r="BR16" s="27" t="str">
        <f t="shared" si="7"/>
        <v/>
      </c>
      <c r="BS16" s="27" t="str">
        <f t="shared" si="7"/>
        <v/>
      </c>
      <c r="BT16" s="27" t="str">
        <f t="shared" si="7"/>
        <v/>
      </c>
      <c r="BU16" s="27" t="str">
        <f t="shared" si="7"/>
        <v/>
      </c>
      <c r="BV16" s="117" t="str">
        <f t="shared" si="7"/>
        <v/>
      </c>
      <c r="BW16" s="119" t="s">
        <v>10</v>
      </c>
      <c r="BX16" s="2"/>
      <c r="BY16" s="28" t="str">
        <f>IF(OR(J15="",K15=""),"",K15-J15+1)</f>
        <v/>
      </c>
    </row>
    <row r="17" spans="1:77" s="1" customFormat="1" ht="22.4" customHeight="1" x14ac:dyDescent="0.2">
      <c r="A17" s="179">
        <v>20</v>
      </c>
      <c r="B17" s="181"/>
      <c r="C17" s="193"/>
      <c r="D17" s="183"/>
      <c r="E17" s="185"/>
      <c r="F17" s="187"/>
      <c r="G17" s="189"/>
      <c r="H17" s="191"/>
      <c r="I17" s="147"/>
      <c r="J17" s="147"/>
      <c r="K17" s="147"/>
      <c r="L17" s="31" t="str">
        <f>IF(AND($I17&gt;=L$8,$H17&lt;M$8),"━","")</f>
        <v/>
      </c>
      <c r="M17" s="24" t="str">
        <f t="shared" ref="M17:BV17" si="8">IF(AND($I17&gt;=M$8,$H17&lt;N$8),"━","")</f>
        <v/>
      </c>
      <c r="N17" s="24" t="str">
        <f t="shared" si="8"/>
        <v/>
      </c>
      <c r="O17" s="24" t="str">
        <f t="shared" si="8"/>
        <v/>
      </c>
      <c r="P17" s="24" t="str">
        <f t="shared" si="8"/>
        <v/>
      </c>
      <c r="Q17" s="24" t="str">
        <f t="shared" si="8"/>
        <v/>
      </c>
      <c r="R17" s="24" t="str">
        <f t="shared" si="8"/>
        <v/>
      </c>
      <c r="S17" s="24" t="str">
        <f t="shared" si="8"/>
        <v/>
      </c>
      <c r="T17" s="24" t="str">
        <f t="shared" si="8"/>
        <v/>
      </c>
      <c r="U17" s="24" t="str">
        <f t="shared" si="8"/>
        <v/>
      </c>
      <c r="V17" s="24" t="str">
        <f t="shared" si="8"/>
        <v/>
      </c>
      <c r="W17" s="116" t="str">
        <f t="shared" si="8"/>
        <v/>
      </c>
      <c r="X17" s="24" t="str">
        <f t="shared" si="8"/>
        <v/>
      </c>
      <c r="Y17" s="24" t="str">
        <f t="shared" si="8"/>
        <v/>
      </c>
      <c r="Z17" s="24" t="str">
        <f t="shared" si="8"/>
        <v/>
      </c>
      <c r="AA17" s="24" t="str">
        <f t="shared" si="8"/>
        <v/>
      </c>
      <c r="AB17" s="24" t="str">
        <f t="shared" si="8"/>
        <v/>
      </c>
      <c r="AC17" s="24" t="str">
        <f t="shared" si="8"/>
        <v/>
      </c>
      <c r="AD17" s="24" t="str">
        <f t="shared" si="8"/>
        <v/>
      </c>
      <c r="AE17" s="24" t="str">
        <f t="shared" si="8"/>
        <v/>
      </c>
      <c r="AF17" s="24" t="str">
        <f t="shared" si="8"/>
        <v/>
      </c>
      <c r="AG17" s="24" t="str">
        <f t="shared" si="8"/>
        <v/>
      </c>
      <c r="AH17" s="24" t="str">
        <f t="shared" si="8"/>
        <v/>
      </c>
      <c r="AI17" s="24" t="str">
        <f t="shared" si="8"/>
        <v/>
      </c>
      <c r="AJ17" s="24" t="str">
        <f t="shared" si="8"/>
        <v/>
      </c>
      <c r="AK17" s="24" t="str">
        <f t="shared" si="8"/>
        <v/>
      </c>
      <c r="AL17" s="24" t="str">
        <f t="shared" si="8"/>
        <v/>
      </c>
      <c r="AM17" s="24" t="str">
        <f t="shared" si="8"/>
        <v/>
      </c>
      <c r="AN17" s="24" t="str">
        <f t="shared" si="8"/>
        <v/>
      </c>
      <c r="AO17" s="116" t="str">
        <f t="shared" si="8"/>
        <v/>
      </c>
      <c r="AP17" s="24" t="str">
        <f t="shared" si="8"/>
        <v/>
      </c>
      <c r="AQ17" s="24" t="str">
        <f t="shared" si="8"/>
        <v/>
      </c>
      <c r="AR17" s="24" t="str">
        <f t="shared" si="8"/>
        <v/>
      </c>
      <c r="AS17" s="24" t="str">
        <f t="shared" si="8"/>
        <v/>
      </c>
      <c r="AT17" s="24" t="str">
        <f t="shared" si="8"/>
        <v/>
      </c>
      <c r="AU17" s="24" t="str">
        <f t="shared" si="8"/>
        <v/>
      </c>
      <c r="AV17" s="24" t="str">
        <f t="shared" si="8"/>
        <v/>
      </c>
      <c r="AW17" s="24" t="str">
        <f t="shared" si="8"/>
        <v/>
      </c>
      <c r="AX17" s="24" t="str">
        <f t="shared" si="8"/>
        <v/>
      </c>
      <c r="AY17" s="24" t="str">
        <f t="shared" si="8"/>
        <v/>
      </c>
      <c r="AZ17" s="24" t="str">
        <f t="shared" si="8"/>
        <v/>
      </c>
      <c r="BA17" s="24" t="str">
        <f t="shared" si="8"/>
        <v/>
      </c>
      <c r="BB17" s="24" t="str">
        <f t="shared" si="8"/>
        <v/>
      </c>
      <c r="BC17" s="24" t="str">
        <f t="shared" si="8"/>
        <v/>
      </c>
      <c r="BD17" s="24" t="str">
        <f t="shared" si="8"/>
        <v/>
      </c>
      <c r="BE17" s="24" t="str">
        <f t="shared" si="8"/>
        <v/>
      </c>
      <c r="BF17" s="24" t="str">
        <f t="shared" si="8"/>
        <v/>
      </c>
      <c r="BG17" s="116" t="str">
        <f t="shared" si="8"/>
        <v/>
      </c>
      <c r="BH17" s="24" t="str">
        <f t="shared" si="8"/>
        <v/>
      </c>
      <c r="BI17" s="24" t="str">
        <f t="shared" si="8"/>
        <v/>
      </c>
      <c r="BJ17" s="24" t="str">
        <f t="shared" si="8"/>
        <v/>
      </c>
      <c r="BK17" s="24" t="str">
        <f t="shared" si="8"/>
        <v/>
      </c>
      <c r="BL17" s="24" t="str">
        <f t="shared" si="8"/>
        <v/>
      </c>
      <c r="BM17" s="24" t="str">
        <f t="shared" si="8"/>
        <v/>
      </c>
      <c r="BN17" s="24" t="str">
        <f t="shared" si="8"/>
        <v/>
      </c>
      <c r="BO17" s="24" t="str">
        <f t="shared" si="8"/>
        <v/>
      </c>
      <c r="BP17" s="24" t="str">
        <f t="shared" si="8"/>
        <v/>
      </c>
      <c r="BQ17" s="24" t="str">
        <f t="shared" si="8"/>
        <v/>
      </c>
      <c r="BR17" s="24" t="str">
        <f t="shared" si="8"/>
        <v/>
      </c>
      <c r="BS17" s="24" t="str">
        <f t="shared" si="8"/>
        <v/>
      </c>
      <c r="BT17" s="24" t="str">
        <f t="shared" si="8"/>
        <v/>
      </c>
      <c r="BU17" s="24" t="str">
        <f t="shared" si="8"/>
        <v/>
      </c>
      <c r="BV17" s="116" t="str">
        <f t="shared" si="8"/>
        <v/>
      </c>
      <c r="BW17" s="119" t="s">
        <v>10</v>
      </c>
      <c r="BX17" s="2"/>
      <c r="BY17" s="26" t="str">
        <f>IF(OR(H17="",I17=""),"",I17-H17+1)</f>
        <v/>
      </c>
    </row>
    <row r="18" spans="1:77" s="1" customFormat="1" ht="22.4" customHeight="1" x14ac:dyDescent="0.2">
      <c r="A18" s="180"/>
      <c r="B18" s="182"/>
      <c r="C18" s="194"/>
      <c r="D18" s="184"/>
      <c r="E18" s="186"/>
      <c r="F18" s="188"/>
      <c r="G18" s="190"/>
      <c r="H18" s="192"/>
      <c r="I18" s="148"/>
      <c r="J18" s="148"/>
      <c r="K18" s="148"/>
      <c r="L18" s="32" t="str">
        <f>IF(AND($K17&gt;=L$8,$J17&lt;M$8),"━","")</f>
        <v/>
      </c>
      <c r="M18" s="27" t="str">
        <f t="shared" ref="M18:BV18" si="9">IF(AND($K17&gt;=M$8,$J17&lt;N$8),"━","")</f>
        <v/>
      </c>
      <c r="N18" s="27" t="str">
        <f t="shared" si="9"/>
        <v/>
      </c>
      <c r="O18" s="27" t="str">
        <f t="shared" si="9"/>
        <v/>
      </c>
      <c r="P18" s="27" t="str">
        <f t="shared" si="9"/>
        <v/>
      </c>
      <c r="Q18" s="27" t="str">
        <f t="shared" si="9"/>
        <v/>
      </c>
      <c r="R18" s="27" t="str">
        <f t="shared" si="9"/>
        <v/>
      </c>
      <c r="S18" s="27" t="str">
        <f t="shared" si="9"/>
        <v/>
      </c>
      <c r="T18" s="27" t="str">
        <f t="shared" si="9"/>
        <v/>
      </c>
      <c r="U18" s="27" t="str">
        <f t="shared" si="9"/>
        <v/>
      </c>
      <c r="V18" s="27" t="str">
        <f t="shared" si="9"/>
        <v/>
      </c>
      <c r="W18" s="117" t="str">
        <f t="shared" si="9"/>
        <v/>
      </c>
      <c r="X18" s="27" t="str">
        <f t="shared" si="9"/>
        <v/>
      </c>
      <c r="Y18" s="27" t="str">
        <f t="shared" si="9"/>
        <v/>
      </c>
      <c r="Z18" s="27" t="str">
        <f t="shared" si="9"/>
        <v/>
      </c>
      <c r="AA18" s="27" t="str">
        <f t="shared" si="9"/>
        <v/>
      </c>
      <c r="AB18" s="27" t="str">
        <f t="shared" si="9"/>
        <v/>
      </c>
      <c r="AC18" s="27" t="str">
        <f t="shared" si="9"/>
        <v/>
      </c>
      <c r="AD18" s="27" t="str">
        <f t="shared" si="9"/>
        <v/>
      </c>
      <c r="AE18" s="27" t="str">
        <f t="shared" si="9"/>
        <v/>
      </c>
      <c r="AF18" s="27" t="str">
        <f t="shared" si="9"/>
        <v/>
      </c>
      <c r="AG18" s="27" t="str">
        <f t="shared" si="9"/>
        <v/>
      </c>
      <c r="AH18" s="27" t="str">
        <f t="shared" si="9"/>
        <v/>
      </c>
      <c r="AI18" s="27" t="str">
        <f t="shared" si="9"/>
        <v/>
      </c>
      <c r="AJ18" s="27" t="str">
        <f t="shared" si="9"/>
        <v/>
      </c>
      <c r="AK18" s="27" t="str">
        <f t="shared" si="9"/>
        <v/>
      </c>
      <c r="AL18" s="27" t="str">
        <f t="shared" si="9"/>
        <v/>
      </c>
      <c r="AM18" s="27" t="str">
        <f t="shared" si="9"/>
        <v/>
      </c>
      <c r="AN18" s="27" t="str">
        <f t="shared" si="9"/>
        <v/>
      </c>
      <c r="AO18" s="117" t="str">
        <f t="shared" si="9"/>
        <v/>
      </c>
      <c r="AP18" s="27" t="str">
        <f t="shared" si="9"/>
        <v/>
      </c>
      <c r="AQ18" s="27" t="str">
        <f t="shared" si="9"/>
        <v/>
      </c>
      <c r="AR18" s="27" t="str">
        <f t="shared" si="9"/>
        <v/>
      </c>
      <c r="AS18" s="27" t="str">
        <f t="shared" si="9"/>
        <v/>
      </c>
      <c r="AT18" s="27" t="str">
        <f t="shared" si="9"/>
        <v/>
      </c>
      <c r="AU18" s="27" t="str">
        <f t="shared" si="9"/>
        <v/>
      </c>
      <c r="AV18" s="27" t="str">
        <f t="shared" si="9"/>
        <v/>
      </c>
      <c r="AW18" s="27" t="str">
        <f t="shared" si="9"/>
        <v/>
      </c>
      <c r="AX18" s="27" t="str">
        <f t="shared" si="9"/>
        <v/>
      </c>
      <c r="AY18" s="27" t="str">
        <f t="shared" si="9"/>
        <v/>
      </c>
      <c r="AZ18" s="27" t="str">
        <f t="shared" si="9"/>
        <v/>
      </c>
      <c r="BA18" s="27" t="str">
        <f t="shared" si="9"/>
        <v/>
      </c>
      <c r="BB18" s="27" t="str">
        <f t="shared" si="9"/>
        <v/>
      </c>
      <c r="BC18" s="27" t="str">
        <f t="shared" si="9"/>
        <v/>
      </c>
      <c r="BD18" s="27" t="str">
        <f t="shared" si="9"/>
        <v/>
      </c>
      <c r="BE18" s="27" t="str">
        <f t="shared" si="9"/>
        <v/>
      </c>
      <c r="BF18" s="27" t="str">
        <f t="shared" si="9"/>
        <v/>
      </c>
      <c r="BG18" s="117" t="str">
        <f t="shared" si="9"/>
        <v/>
      </c>
      <c r="BH18" s="27" t="str">
        <f t="shared" si="9"/>
        <v/>
      </c>
      <c r="BI18" s="27" t="str">
        <f t="shared" si="9"/>
        <v/>
      </c>
      <c r="BJ18" s="27" t="str">
        <f t="shared" si="9"/>
        <v/>
      </c>
      <c r="BK18" s="27" t="str">
        <f t="shared" si="9"/>
        <v/>
      </c>
      <c r="BL18" s="27" t="str">
        <f t="shared" si="9"/>
        <v/>
      </c>
      <c r="BM18" s="27" t="str">
        <f t="shared" si="9"/>
        <v/>
      </c>
      <c r="BN18" s="27" t="str">
        <f t="shared" si="9"/>
        <v/>
      </c>
      <c r="BO18" s="27" t="str">
        <f t="shared" si="9"/>
        <v/>
      </c>
      <c r="BP18" s="27" t="str">
        <f t="shared" si="9"/>
        <v/>
      </c>
      <c r="BQ18" s="27" t="str">
        <f t="shared" si="9"/>
        <v/>
      </c>
      <c r="BR18" s="27" t="str">
        <f t="shared" si="9"/>
        <v/>
      </c>
      <c r="BS18" s="27" t="str">
        <f t="shared" si="9"/>
        <v/>
      </c>
      <c r="BT18" s="27" t="str">
        <f t="shared" si="9"/>
        <v/>
      </c>
      <c r="BU18" s="27" t="str">
        <f t="shared" si="9"/>
        <v/>
      </c>
      <c r="BV18" s="117" t="str">
        <f t="shared" si="9"/>
        <v/>
      </c>
      <c r="BW18" s="119" t="s">
        <v>10</v>
      </c>
      <c r="BX18" s="2"/>
      <c r="BY18" s="28" t="str">
        <f>IF(OR(J17="",K17=""),"",K17-J17+1)</f>
        <v/>
      </c>
    </row>
    <row r="19" spans="1:77" s="1" customFormat="1" ht="22.4" customHeight="1" x14ac:dyDescent="0.2">
      <c r="A19" s="179">
        <v>21</v>
      </c>
      <c r="B19" s="181"/>
      <c r="C19" s="193"/>
      <c r="D19" s="183"/>
      <c r="E19" s="185"/>
      <c r="F19" s="187"/>
      <c r="G19" s="189"/>
      <c r="H19" s="195"/>
      <c r="I19" s="147"/>
      <c r="J19" s="147"/>
      <c r="K19" s="147"/>
      <c r="L19" s="31" t="str">
        <f>IF(AND($I19&gt;=L$8,$H19&lt;M$8),"━","")</f>
        <v/>
      </c>
      <c r="M19" s="24" t="str">
        <f t="shared" ref="M19:BV19" si="10">IF(AND($I19&gt;=M$8,$H19&lt;N$8),"━","")</f>
        <v/>
      </c>
      <c r="N19" s="24" t="str">
        <f t="shared" si="10"/>
        <v/>
      </c>
      <c r="O19" s="24" t="str">
        <f t="shared" si="10"/>
        <v/>
      </c>
      <c r="P19" s="24" t="str">
        <f t="shared" si="10"/>
        <v/>
      </c>
      <c r="Q19" s="24" t="str">
        <f t="shared" si="10"/>
        <v/>
      </c>
      <c r="R19" s="24" t="str">
        <f t="shared" si="10"/>
        <v/>
      </c>
      <c r="S19" s="24" t="str">
        <f t="shared" si="10"/>
        <v/>
      </c>
      <c r="T19" s="24" t="str">
        <f t="shared" si="10"/>
        <v/>
      </c>
      <c r="U19" s="24" t="str">
        <f t="shared" si="10"/>
        <v/>
      </c>
      <c r="V19" s="24" t="str">
        <f t="shared" si="10"/>
        <v/>
      </c>
      <c r="W19" s="116" t="str">
        <f t="shared" si="10"/>
        <v/>
      </c>
      <c r="X19" s="24" t="str">
        <f t="shared" si="10"/>
        <v/>
      </c>
      <c r="Y19" s="24" t="str">
        <f t="shared" si="10"/>
        <v/>
      </c>
      <c r="Z19" s="24" t="str">
        <f t="shared" si="10"/>
        <v/>
      </c>
      <c r="AA19" s="24" t="str">
        <f t="shared" si="10"/>
        <v/>
      </c>
      <c r="AB19" s="24" t="str">
        <f t="shared" si="10"/>
        <v/>
      </c>
      <c r="AC19" s="24" t="str">
        <f t="shared" si="10"/>
        <v/>
      </c>
      <c r="AD19" s="24" t="str">
        <f t="shared" si="10"/>
        <v/>
      </c>
      <c r="AE19" s="24" t="str">
        <f t="shared" si="10"/>
        <v/>
      </c>
      <c r="AF19" s="24" t="str">
        <f t="shared" si="10"/>
        <v/>
      </c>
      <c r="AG19" s="24" t="str">
        <f t="shared" si="10"/>
        <v/>
      </c>
      <c r="AH19" s="24" t="str">
        <f t="shared" si="10"/>
        <v/>
      </c>
      <c r="AI19" s="24" t="str">
        <f t="shared" si="10"/>
        <v/>
      </c>
      <c r="AJ19" s="24" t="str">
        <f t="shared" si="10"/>
        <v/>
      </c>
      <c r="AK19" s="24" t="str">
        <f t="shared" si="10"/>
        <v/>
      </c>
      <c r="AL19" s="24" t="str">
        <f t="shared" si="10"/>
        <v/>
      </c>
      <c r="AM19" s="24" t="str">
        <f t="shared" si="10"/>
        <v/>
      </c>
      <c r="AN19" s="24" t="str">
        <f t="shared" si="10"/>
        <v/>
      </c>
      <c r="AO19" s="116" t="str">
        <f t="shared" si="10"/>
        <v/>
      </c>
      <c r="AP19" s="24" t="str">
        <f t="shared" si="10"/>
        <v/>
      </c>
      <c r="AQ19" s="24" t="str">
        <f t="shared" si="10"/>
        <v/>
      </c>
      <c r="AR19" s="24" t="str">
        <f t="shared" si="10"/>
        <v/>
      </c>
      <c r="AS19" s="24" t="str">
        <f t="shared" si="10"/>
        <v/>
      </c>
      <c r="AT19" s="24" t="str">
        <f t="shared" si="10"/>
        <v/>
      </c>
      <c r="AU19" s="24" t="str">
        <f t="shared" si="10"/>
        <v/>
      </c>
      <c r="AV19" s="24" t="str">
        <f t="shared" si="10"/>
        <v/>
      </c>
      <c r="AW19" s="24" t="str">
        <f t="shared" si="10"/>
        <v/>
      </c>
      <c r="AX19" s="24" t="str">
        <f t="shared" si="10"/>
        <v/>
      </c>
      <c r="AY19" s="24" t="str">
        <f t="shared" si="10"/>
        <v/>
      </c>
      <c r="AZ19" s="24" t="str">
        <f t="shared" si="10"/>
        <v/>
      </c>
      <c r="BA19" s="24" t="str">
        <f t="shared" si="10"/>
        <v/>
      </c>
      <c r="BB19" s="24" t="str">
        <f t="shared" si="10"/>
        <v/>
      </c>
      <c r="BC19" s="24" t="str">
        <f t="shared" si="10"/>
        <v/>
      </c>
      <c r="BD19" s="24" t="str">
        <f t="shared" si="10"/>
        <v/>
      </c>
      <c r="BE19" s="24" t="str">
        <f t="shared" si="10"/>
        <v/>
      </c>
      <c r="BF19" s="24" t="str">
        <f t="shared" si="10"/>
        <v/>
      </c>
      <c r="BG19" s="116" t="str">
        <f t="shared" si="10"/>
        <v/>
      </c>
      <c r="BH19" s="24" t="str">
        <f t="shared" si="10"/>
        <v/>
      </c>
      <c r="BI19" s="24" t="str">
        <f t="shared" si="10"/>
        <v/>
      </c>
      <c r="BJ19" s="24" t="str">
        <f t="shared" si="10"/>
        <v/>
      </c>
      <c r="BK19" s="24" t="str">
        <f t="shared" si="10"/>
        <v/>
      </c>
      <c r="BL19" s="24" t="str">
        <f t="shared" si="10"/>
        <v/>
      </c>
      <c r="BM19" s="24" t="str">
        <f t="shared" si="10"/>
        <v/>
      </c>
      <c r="BN19" s="115" t="str">
        <f t="shared" si="10"/>
        <v/>
      </c>
      <c r="BO19" s="24" t="str">
        <f t="shared" si="10"/>
        <v/>
      </c>
      <c r="BP19" s="24" t="str">
        <f t="shared" si="10"/>
        <v/>
      </c>
      <c r="BQ19" s="24" t="str">
        <f t="shared" si="10"/>
        <v/>
      </c>
      <c r="BR19" s="24" t="str">
        <f t="shared" si="10"/>
        <v/>
      </c>
      <c r="BS19" s="24" t="str">
        <f t="shared" si="10"/>
        <v/>
      </c>
      <c r="BT19" s="24" t="str">
        <f t="shared" si="10"/>
        <v/>
      </c>
      <c r="BU19" s="24" t="str">
        <f t="shared" si="10"/>
        <v/>
      </c>
      <c r="BV19" s="116" t="str">
        <f t="shared" si="10"/>
        <v/>
      </c>
      <c r="BW19" s="119" t="s">
        <v>10</v>
      </c>
      <c r="BX19" s="2"/>
      <c r="BY19" s="26" t="str">
        <f>IF(OR(H19="",I19=""),"",I19-H19+1)</f>
        <v/>
      </c>
    </row>
    <row r="20" spans="1:77" s="1" customFormat="1" ht="22.4" customHeight="1" x14ac:dyDescent="0.2">
      <c r="A20" s="180"/>
      <c r="B20" s="182"/>
      <c r="C20" s="194"/>
      <c r="D20" s="184"/>
      <c r="E20" s="186"/>
      <c r="F20" s="188"/>
      <c r="G20" s="190"/>
      <c r="H20" s="196"/>
      <c r="I20" s="148"/>
      <c r="J20" s="148"/>
      <c r="K20" s="148"/>
      <c r="L20" s="32" t="str">
        <f>IF(AND($K19&gt;=L$8,$J19&lt;M$8),"━","")</f>
        <v/>
      </c>
      <c r="M20" s="27" t="str">
        <f t="shared" ref="M20:BV20" si="11">IF(AND($K19&gt;=M$8,$J19&lt;N$8),"━","")</f>
        <v/>
      </c>
      <c r="N20" s="27" t="str">
        <f t="shared" si="11"/>
        <v/>
      </c>
      <c r="O20" s="27" t="str">
        <f t="shared" si="11"/>
        <v/>
      </c>
      <c r="P20" s="27" t="str">
        <f t="shared" si="11"/>
        <v/>
      </c>
      <c r="Q20" s="27" t="str">
        <f t="shared" si="11"/>
        <v/>
      </c>
      <c r="R20" s="27" t="str">
        <f t="shared" si="11"/>
        <v/>
      </c>
      <c r="S20" s="27" t="str">
        <f t="shared" si="11"/>
        <v/>
      </c>
      <c r="T20" s="27" t="str">
        <f t="shared" si="11"/>
        <v/>
      </c>
      <c r="U20" s="27" t="str">
        <f t="shared" si="11"/>
        <v/>
      </c>
      <c r="V20" s="27" t="str">
        <f t="shared" si="11"/>
        <v/>
      </c>
      <c r="W20" s="117" t="str">
        <f t="shared" si="11"/>
        <v/>
      </c>
      <c r="X20" s="27" t="str">
        <f t="shared" si="11"/>
        <v/>
      </c>
      <c r="Y20" s="27" t="str">
        <f t="shared" si="11"/>
        <v/>
      </c>
      <c r="Z20" s="27" t="str">
        <f t="shared" si="11"/>
        <v/>
      </c>
      <c r="AA20" s="27" t="str">
        <f t="shared" si="11"/>
        <v/>
      </c>
      <c r="AB20" s="27" t="str">
        <f t="shared" si="11"/>
        <v/>
      </c>
      <c r="AC20" s="27" t="str">
        <f t="shared" si="11"/>
        <v/>
      </c>
      <c r="AD20" s="27" t="str">
        <f t="shared" si="11"/>
        <v/>
      </c>
      <c r="AE20" s="27" t="str">
        <f t="shared" si="11"/>
        <v/>
      </c>
      <c r="AF20" s="27" t="str">
        <f t="shared" si="11"/>
        <v/>
      </c>
      <c r="AG20" s="27" t="str">
        <f t="shared" si="11"/>
        <v/>
      </c>
      <c r="AH20" s="27" t="str">
        <f t="shared" si="11"/>
        <v/>
      </c>
      <c r="AI20" s="27" t="str">
        <f t="shared" si="11"/>
        <v/>
      </c>
      <c r="AJ20" s="27" t="str">
        <f t="shared" si="11"/>
        <v/>
      </c>
      <c r="AK20" s="27" t="str">
        <f t="shared" si="11"/>
        <v/>
      </c>
      <c r="AL20" s="27" t="str">
        <f t="shared" si="11"/>
        <v/>
      </c>
      <c r="AM20" s="27" t="str">
        <f t="shared" si="11"/>
        <v/>
      </c>
      <c r="AN20" s="27" t="str">
        <f t="shared" si="11"/>
        <v/>
      </c>
      <c r="AO20" s="117" t="str">
        <f t="shared" si="11"/>
        <v/>
      </c>
      <c r="AP20" s="27" t="str">
        <f t="shared" si="11"/>
        <v/>
      </c>
      <c r="AQ20" s="27" t="str">
        <f t="shared" si="11"/>
        <v/>
      </c>
      <c r="AR20" s="27" t="str">
        <f t="shared" si="11"/>
        <v/>
      </c>
      <c r="AS20" s="27" t="str">
        <f t="shared" si="11"/>
        <v/>
      </c>
      <c r="AT20" s="27" t="str">
        <f t="shared" si="11"/>
        <v/>
      </c>
      <c r="AU20" s="27" t="str">
        <f t="shared" si="11"/>
        <v/>
      </c>
      <c r="AV20" s="27" t="str">
        <f t="shared" si="11"/>
        <v/>
      </c>
      <c r="AW20" s="27" t="str">
        <f t="shared" si="11"/>
        <v/>
      </c>
      <c r="AX20" s="27" t="str">
        <f t="shared" si="11"/>
        <v/>
      </c>
      <c r="AY20" s="27" t="str">
        <f t="shared" si="11"/>
        <v/>
      </c>
      <c r="AZ20" s="27" t="str">
        <f t="shared" si="11"/>
        <v/>
      </c>
      <c r="BA20" s="27" t="str">
        <f t="shared" si="11"/>
        <v/>
      </c>
      <c r="BB20" s="27" t="str">
        <f t="shared" si="11"/>
        <v/>
      </c>
      <c r="BC20" s="27" t="str">
        <f t="shared" si="11"/>
        <v/>
      </c>
      <c r="BD20" s="27" t="str">
        <f t="shared" si="11"/>
        <v/>
      </c>
      <c r="BE20" s="27" t="str">
        <f t="shared" si="11"/>
        <v/>
      </c>
      <c r="BF20" s="27" t="str">
        <f t="shared" si="11"/>
        <v/>
      </c>
      <c r="BG20" s="117" t="str">
        <f t="shared" si="11"/>
        <v/>
      </c>
      <c r="BH20" s="27" t="str">
        <f t="shared" si="11"/>
        <v/>
      </c>
      <c r="BI20" s="27" t="str">
        <f t="shared" si="11"/>
        <v/>
      </c>
      <c r="BJ20" s="27" t="str">
        <f t="shared" si="11"/>
        <v/>
      </c>
      <c r="BK20" s="27" t="str">
        <f t="shared" si="11"/>
        <v/>
      </c>
      <c r="BL20" s="27" t="str">
        <f t="shared" si="11"/>
        <v/>
      </c>
      <c r="BM20" s="27" t="str">
        <f t="shared" si="11"/>
        <v/>
      </c>
      <c r="BN20" s="114" t="str">
        <f t="shared" si="11"/>
        <v/>
      </c>
      <c r="BO20" s="27" t="str">
        <f t="shared" si="11"/>
        <v/>
      </c>
      <c r="BP20" s="27" t="str">
        <f t="shared" si="11"/>
        <v/>
      </c>
      <c r="BQ20" s="27" t="str">
        <f t="shared" si="11"/>
        <v/>
      </c>
      <c r="BR20" s="27" t="str">
        <f t="shared" si="11"/>
        <v/>
      </c>
      <c r="BS20" s="27" t="str">
        <f t="shared" si="11"/>
        <v/>
      </c>
      <c r="BT20" s="27" t="str">
        <f t="shared" si="11"/>
        <v/>
      </c>
      <c r="BU20" s="27" t="str">
        <f t="shared" si="11"/>
        <v/>
      </c>
      <c r="BV20" s="117" t="str">
        <f t="shared" si="11"/>
        <v/>
      </c>
      <c r="BW20" s="119" t="s">
        <v>10</v>
      </c>
      <c r="BX20" s="2"/>
      <c r="BY20" s="28" t="str">
        <f>IF(OR(J19="",K19=""),"",K19-J19+1)</f>
        <v/>
      </c>
    </row>
    <row r="21" spans="1:77" s="1" customFormat="1" ht="22.4" customHeight="1" x14ac:dyDescent="0.2">
      <c r="A21" s="179">
        <v>22</v>
      </c>
      <c r="B21" s="181"/>
      <c r="C21" s="193"/>
      <c r="D21" s="183"/>
      <c r="E21" s="185"/>
      <c r="F21" s="187"/>
      <c r="G21" s="189"/>
      <c r="H21" s="195"/>
      <c r="I21" s="147"/>
      <c r="J21" s="147"/>
      <c r="K21" s="147"/>
      <c r="L21" s="31" t="str">
        <f>IF(AND($I21&gt;=L$8,$H21&lt;M$8),"━","")</f>
        <v/>
      </c>
      <c r="M21" s="24" t="str">
        <f t="shared" ref="M21:BV21" si="12">IF(AND($I21&gt;=M$8,$H21&lt;N$8),"━","")</f>
        <v/>
      </c>
      <c r="N21" s="24" t="str">
        <f t="shared" si="12"/>
        <v/>
      </c>
      <c r="O21" s="24" t="str">
        <f t="shared" si="12"/>
        <v/>
      </c>
      <c r="P21" s="24" t="str">
        <f t="shared" si="12"/>
        <v/>
      </c>
      <c r="Q21" s="24" t="str">
        <f t="shared" si="12"/>
        <v/>
      </c>
      <c r="R21" s="24" t="str">
        <f t="shared" si="12"/>
        <v/>
      </c>
      <c r="S21" s="24" t="str">
        <f t="shared" si="12"/>
        <v/>
      </c>
      <c r="T21" s="24" t="str">
        <f t="shared" si="12"/>
        <v/>
      </c>
      <c r="U21" s="24" t="str">
        <f t="shared" si="12"/>
        <v/>
      </c>
      <c r="V21" s="24" t="str">
        <f t="shared" si="12"/>
        <v/>
      </c>
      <c r="W21" s="116" t="str">
        <f t="shared" si="12"/>
        <v/>
      </c>
      <c r="X21" s="24" t="str">
        <f t="shared" si="12"/>
        <v/>
      </c>
      <c r="Y21" s="24" t="str">
        <f t="shared" si="12"/>
        <v/>
      </c>
      <c r="Z21" s="24" t="str">
        <f t="shared" si="12"/>
        <v/>
      </c>
      <c r="AA21" s="24" t="str">
        <f t="shared" si="12"/>
        <v/>
      </c>
      <c r="AB21" s="24" t="str">
        <f t="shared" si="12"/>
        <v/>
      </c>
      <c r="AC21" s="24" t="str">
        <f t="shared" si="12"/>
        <v/>
      </c>
      <c r="AD21" s="24" t="str">
        <f t="shared" si="12"/>
        <v/>
      </c>
      <c r="AE21" s="24" t="str">
        <f t="shared" si="12"/>
        <v/>
      </c>
      <c r="AF21" s="24" t="str">
        <f t="shared" si="12"/>
        <v/>
      </c>
      <c r="AG21" s="24" t="str">
        <f t="shared" si="12"/>
        <v/>
      </c>
      <c r="AH21" s="24" t="str">
        <f t="shared" si="12"/>
        <v/>
      </c>
      <c r="AI21" s="24" t="str">
        <f t="shared" si="12"/>
        <v/>
      </c>
      <c r="AJ21" s="24" t="str">
        <f t="shared" si="12"/>
        <v/>
      </c>
      <c r="AK21" s="24" t="str">
        <f t="shared" si="12"/>
        <v/>
      </c>
      <c r="AL21" s="24" t="str">
        <f t="shared" si="12"/>
        <v/>
      </c>
      <c r="AM21" s="24" t="str">
        <f t="shared" si="12"/>
        <v/>
      </c>
      <c r="AN21" s="24" t="str">
        <f t="shared" si="12"/>
        <v/>
      </c>
      <c r="AO21" s="116" t="str">
        <f t="shared" si="12"/>
        <v/>
      </c>
      <c r="AP21" s="24" t="str">
        <f t="shared" si="12"/>
        <v/>
      </c>
      <c r="AQ21" s="24" t="str">
        <f t="shared" si="12"/>
        <v/>
      </c>
      <c r="AR21" s="24" t="str">
        <f t="shared" si="12"/>
        <v/>
      </c>
      <c r="AS21" s="24" t="str">
        <f t="shared" si="12"/>
        <v/>
      </c>
      <c r="AT21" s="24" t="str">
        <f t="shared" si="12"/>
        <v/>
      </c>
      <c r="AU21" s="24" t="str">
        <f t="shared" si="12"/>
        <v/>
      </c>
      <c r="AV21" s="24" t="str">
        <f t="shared" si="12"/>
        <v/>
      </c>
      <c r="AW21" s="24" t="str">
        <f t="shared" si="12"/>
        <v/>
      </c>
      <c r="AX21" s="24" t="str">
        <f t="shared" si="12"/>
        <v/>
      </c>
      <c r="AY21" s="24" t="str">
        <f t="shared" si="12"/>
        <v/>
      </c>
      <c r="AZ21" s="24" t="str">
        <f t="shared" si="12"/>
        <v/>
      </c>
      <c r="BA21" s="24" t="str">
        <f t="shared" si="12"/>
        <v/>
      </c>
      <c r="BB21" s="24" t="str">
        <f t="shared" si="12"/>
        <v/>
      </c>
      <c r="BC21" s="24" t="str">
        <f t="shared" si="12"/>
        <v/>
      </c>
      <c r="BD21" s="24" t="str">
        <f t="shared" si="12"/>
        <v/>
      </c>
      <c r="BE21" s="24" t="str">
        <f t="shared" si="12"/>
        <v/>
      </c>
      <c r="BF21" s="24" t="str">
        <f t="shared" si="12"/>
        <v/>
      </c>
      <c r="BG21" s="116" t="str">
        <f t="shared" si="12"/>
        <v/>
      </c>
      <c r="BH21" s="24" t="str">
        <f t="shared" si="12"/>
        <v/>
      </c>
      <c r="BI21" s="24" t="str">
        <f t="shared" si="12"/>
        <v/>
      </c>
      <c r="BJ21" s="24" t="str">
        <f t="shared" si="12"/>
        <v/>
      </c>
      <c r="BK21" s="24" t="str">
        <f t="shared" si="12"/>
        <v/>
      </c>
      <c r="BL21" s="24" t="str">
        <f t="shared" si="12"/>
        <v/>
      </c>
      <c r="BM21" s="24" t="str">
        <f t="shared" si="12"/>
        <v/>
      </c>
      <c r="BN21" s="24" t="str">
        <f t="shared" si="12"/>
        <v/>
      </c>
      <c r="BO21" s="24" t="str">
        <f t="shared" si="12"/>
        <v/>
      </c>
      <c r="BP21" s="24" t="str">
        <f t="shared" si="12"/>
        <v/>
      </c>
      <c r="BQ21" s="24" t="str">
        <f t="shared" si="12"/>
        <v/>
      </c>
      <c r="BR21" s="24" t="str">
        <f t="shared" si="12"/>
        <v/>
      </c>
      <c r="BS21" s="24" t="str">
        <f t="shared" si="12"/>
        <v/>
      </c>
      <c r="BT21" s="24" t="str">
        <f t="shared" si="12"/>
        <v/>
      </c>
      <c r="BU21" s="24" t="str">
        <f t="shared" si="12"/>
        <v/>
      </c>
      <c r="BV21" s="116" t="str">
        <f t="shared" si="12"/>
        <v/>
      </c>
      <c r="BW21" s="119" t="s">
        <v>10</v>
      </c>
      <c r="BX21" s="2"/>
      <c r="BY21" s="26" t="str">
        <f>IF(OR(H21="",I21=""),"",I21-H21+1)</f>
        <v/>
      </c>
    </row>
    <row r="22" spans="1:77" s="1" customFormat="1" ht="22.4" customHeight="1" x14ac:dyDescent="0.2">
      <c r="A22" s="180"/>
      <c r="B22" s="182"/>
      <c r="C22" s="194"/>
      <c r="D22" s="184"/>
      <c r="E22" s="186"/>
      <c r="F22" s="188"/>
      <c r="G22" s="190"/>
      <c r="H22" s="196"/>
      <c r="I22" s="148"/>
      <c r="J22" s="148"/>
      <c r="K22" s="148"/>
      <c r="L22" s="32" t="str">
        <f>IF(AND($K21&gt;=L$8,$J21&lt;M$8),"━","")</f>
        <v/>
      </c>
      <c r="M22" s="27" t="str">
        <f t="shared" ref="M22:BV22" si="13">IF(AND($K21&gt;=M$8,$J21&lt;N$8),"━","")</f>
        <v/>
      </c>
      <c r="N22" s="27" t="str">
        <f t="shared" si="13"/>
        <v/>
      </c>
      <c r="O22" s="27" t="str">
        <f t="shared" si="13"/>
        <v/>
      </c>
      <c r="P22" s="27" t="str">
        <f t="shared" si="13"/>
        <v/>
      </c>
      <c r="Q22" s="27" t="str">
        <f t="shared" si="13"/>
        <v/>
      </c>
      <c r="R22" s="27" t="str">
        <f t="shared" si="13"/>
        <v/>
      </c>
      <c r="S22" s="27" t="str">
        <f t="shared" si="13"/>
        <v/>
      </c>
      <c r="T22" s="27" t="str">
        <f t="shared" si="13"/>
        <v/>
      </c>
      <c r="U22" s="27" t="str">
        <f t="shared" si="13"/>
        <v/>
      </c>
      <c r="V22" s="27" t="str">
        <f t="shared" si="13"/>
        <v/>
      </c>
      <c r="W22" s="117" t="str">
        <f t="shared" si="13"/>
        <v/>
      </c>
      <c r="X22" s="27" t="str">
        <f t="shared" si="13"/>
        <v/>
      </c>
      <c r="Y22" s="27" t="str">
        <f t="shared" si="13"/>
        <v/>
      </c>
      <c r="Z22" s="27" t="str">
        <f t="shared" si="13"/>
        <v/>
      </c>
      <c r="AA22" s="27" t="str">
        <f t="shared" si="13"/>
        <v/>
      </c>
      <c r="AB22" s="27" t="str">
        <f t="shared" si="13"/>
        <v/>
      </c>
      <c r="AC22" s="27" t="str">
        <f t="shared" si="13"/>
        <v/>
      </c>
      <c r="AD22" s="27" t="str">
        <f t="shared" si="13"/>
        <v/>
      </c>
      <c r="AE22" s="27" t="str">
        <f t="shared" si="13"/>
        <v/>
      </c>
      <c r="AF22" s="27" t="str">
        <f t="shared" si="13"/>
        <v/>
      </c>
      <c r="AG22" s="27" t="str">
        <f t="shared" si="13"/>
        <v/>
      </c>
      <c r="AH22" s="27" t="str">
        <f t="shared" si="13"/>
        <v/>
      </c>
      <c r="AI22" s="27" t="str">
        <f t="shared" si="13"/>
        <v/>
      </c>
      <c r="AJ22" s="27" t="str">
        <f t="shared" si="13"/>
        <v/>
      </c>
      <c r="AK22" s="27" t="str">
        <f t="shared" si="13"/>
        <v/>
      </c>
      <c r="AL22" s="27" t="str">
        <f t="shared" si="13"/>
        <v/>
      </c>
      <c r="AM22" s="27" t="str">
        <f t="shared" si="13"/>
        <v/>
      </c>
      <c r="AN22" s="27" t="str">
        <f t="shared" si="13"/>
        <v/>
      </c>
      <c r="AO22" s="117" t="str">
        <f t="shared" si="13"/>
        <v/>
      </c>
      <c r="AP22" s="27" t="str">
        <f t="shared" si="13"/>
        <v/>
      </c>
      <c r="AQ22" s="27" t="str">
        <f t="shared" si="13"/>
        <v/>
      </c>
      <c r="AR22" s="27" t="str">
        <f t="shared" si="13"/>
        <v/>
      </c>
      <c r="AS22" s="27" t="str">
        <f t="shared" si="13"/>
        <v/>
      </c>
      <c r="AT22" s="27" t="str">
        <f t="shared" si="13"/>
        <v/>
      </c>
      <c r="AU22" s="27" t="str">
        <f t="shared" si="13"/>
        <v/>
      </c>
      <c r="AV22" s="27" t="str">
        <f t="shared" si="13"/>
        <v/>
      </c>
      <c r="AW22" s="27" t="str">
        <f t="shared" si="13"/>
        <v/>
      </c>
      <c r="AX22" s="27" t="str">
        <f t="shared" si="13"/>
        <v/>
      </c>
      <c r="AY22" s="27" t="str">
        <f t="shared" si="13"/>
        <v/>
      </c>
      <c r="AZ22" s="27" t="str">
        <f t="shared" si="13"/>
        <v/>
      </c>
      <c r="BA22" s="27" t="str">
        <f t="shared" si="13"/>
        <v/>
      </c>
      <c r="BB22" s="27" t="str">
        <f t="shared" si="13"/>
        <v/>
      </c>
      <c r="BC22" s="27" t="str">
        <f t="shared" si="13"/>
        <v/>
      </c>
      <c r="BD22" s="27" t="str">
        <f t="shared" si="13"/>
        <v/>
      </c>
      <c r="BE22" s="27" t="str">
        <f t="shared" si="13"/>
        <v/>
      </c>
      <c r="BF22" s="27" t="str">
        <f t="shared" si="13"/>
        <v/>
      </c>
      <c r="BG22" s="117" t="str">
        <f t="shared" si="13"/>
        <v/>
      </c>
      <c r="BH22" s="27" t="str">
        <f t="shared" si="13"/>
        <v/>
      </c>
      <c r="BI22" s="27" t="str">
        <f t="shared" si="13"/>
        <v/>
      </c>
      <c r="BJ22" s="27" t="str">
        <f t="shared" si="13"/>
        <v/>
      </c>
      <c r="BK22" s="27" t="str">
        <f t="shared" si="13"/>
        <v/>
      </c>
      <c r="BL22" s="27" t="str">
        <f t="shared" si="13"/>
        <v/>
      </c>
      <c r="BM22" s="27" t="str">
        <f t="shared" si="13"/>
        <v/>
      </c>
      <c r="BN22" s="27" t="str">
        <f t="shared" si="13"/>
        <v/>
      </c>
      <c r="BO22" s="27" t="str">
        <f t="shared" si="13"/>
        <v/>
      </c>
      <c r="BP22" s="27" t="str">
        <f t="shared" si="13"/>
        <v/>
      </c>
      <c r="BQ22" s="27" t="str">
        <f t="shared" si="13"/>
        <v/>
      </c>
      <c r="BR22" s="27" t="str">
        <f t="shared" si="13"/>
        <v/>
      </c>
      <c r="BS22" s="27" t="str">
        <f t="shared" si="13"/>
        <v/>
      </c>
      <c r="BT22" s="27" t="str">
        <f t="shared" si="13"/>
        <v/>
      </c>
      <c r="BU22" s="27" t="str">
        <f t="shared" si="13"/>
        <v/>
      </c>
      <c r="BV22" s="117" t="str">
        <f t="shared" si="13"/>
        <v/>
      </c>
      <c r="BW22" s="119" t="s">
        <v>10</v>
      </c>
      <c r="BX22" s="2"/>
      <c r="BY22" s="28" t="str">
        <f>IF(OR(J21="",K21=""),"",K21-J21+1)</f>
        <v/>
      </c>
    </row>
    <row r="23" spans="1:77" s="1" customFormat="1" ht="22.4" customHeight="1" x14ac:dyDescent="0.2">
      <c r="A23" s="179">
        <v>23</v>
      </c>
      <c r="B23" s="181"/>
      <c r="C23" s="193"/>
      <c r="D23" s="183"/>
      <c r="E23" s="185"/>
      <c r="F23" s="187"/>
      <c r="G23" s="189"/>
      <c r="H23" s="195"/>
      <c r="I23" s="147"/>
      <c r="J23" s="147"/>
      <c r="K23" s="147"/>
      <c r="L23" s="31" t="str">
        <f>IF(AND($I23&gt;=L$8,$H23&lt;M$8),"━","")</f>
        <v/>
      </c>
      <c r="M23" s="24" t="str">
        <f t="shared" ref="M23:BV23" si="14">IF(AND($I23&gt;=M$8,$H23&lt;N$8),"━","")</f>
        <v/>
      </c>
      <c r="N23" s="24" t="str">
        <f t="shared" si="14"/>
        <v/>
      </c>
      <c r="O23" s="24" t="str">
        <f t="shared" si="14"/>
        <v/>
      </c>
      <c r="P23" s="24" t="str">
        <f t="shared" si="14"/>
        <v/>
      </c>
      <c r="Q23" s="24" t="str">
        <f t="shared" si="14"/>
        <v/>
      </c>
      <c r="R23" s="24" t="str">
        <f t="shared" si="14"/>
        <v/>
      </c>
      <c r="S23" s="24" t="str">
        <f t="shared" si="14"/>
        <v/>
      </c>
      <c r="T23" s="24" t="str">
        <f t="shared" si="14"/>
        <v/>
      </c>
      <c r="U23" s="24" t="str">
        <f t="shared" si="14"/>
        <v/>
      </c>
      <c r="V23" s="24" t="str">
        <f t="shared" si="14"/>
        <v/>
      </c>
      <c r="W23" s="116" t="str">
        <f t="shared" si="14"/>
        <v/>
      </c>
      <c r="X23" s="24" t="str">
        <f t="shared" si="14"/>
        <v/>
      </c>
      <c r="Y23" s="24" t="str">
        <f t="shared" si="14"/>
        <v/>
      </c>
      <c r="Z23" s="24" t="str">
        <f t="shared" si="14"/>
        <v/>
      </c>
      <c r="AA23" s="24" t="str">
        <f t="shared" si="14"/>
        <v/>
      </c>
      <c r="AB23" s="24" t="str">
        <f t="shared" si="14"/>
        <v/>
      </c>
      <c r="AC23" s="24" t="str">
        <f t="shared" si="14"/>
        <v/>
      </c>
      <c r="AD23" s="24" t="str">
        <f t="shared" si="14"/>
        <v/>
      </c>
      <c r="AE23" s="24" t="str">
        <f t="shared" si="14"/>
        <v/>
      </c>
      <c r="AF23" s="24" t="str">
        <f t="shared" si="14"/>
        <v/>
      </c>
      <c r="AG23" s="24" t="str">
        <f t="shared" si="14"/>
        <v/>
      </c>
      <c r="AH23" s="24" t="str">
        <f t="shared" si="14"/>
        <v/>
      </c>
      <c r="AI23" s="24" t="str">
        <f t="shared" si="14"/>
        <v/>
      </c>
      <c r="AJ23" s="24" t="str">
        <f t="shared" si="14"/>
        <v/>
      </c>
      <c r="AK23" s="24" t="str">
        <f t="shared" si="14"/>
        <v/>
      </c>
      <c r="AL23" s="24" t="str">
        <f t="shared" si="14"/>
        <v/>
      </c>
      <c r="AM23" s="24" t="str">
        <f t="shared" si="14"/>
        <v/>
      </c>
      <c r="AN23" s="24" t="str">
        <f t="shared" si="14"/>
        <v/>
      </c>
      <c r="AO23" s="116" t="str">
        <f t="shared" si="14"/>
        <v/>
      </c>
      <c r="AP23" s="24" t="str">
        <f t="shared" si="14"/>
        <v/>
      </c>
      <c r="AQ23" s="24" t="str">
        <f t="shared" si="14"/>
        <v/>
      </c>
      <c r="AR23" s="24" t="str">
        <f t="shared" si="14"/>
        <v/>
      </c>
      <c r="AS23" s="24" t="str">
        <f t="shared" si="14"/>
        <v/>
      </c>
      <c r="AT23" s="24" t="str">
        <f t="shared" si="14"/>
        <v/>
      </c>
      <c r="AU23" s="24" t="str">
        <f t="shared" si="14"/>
        <v/>
      </c>
      <c r="AV23" s="24" t="str">
        <f t="shared" si="14"/>
        <v/>
      </c>
      <c r="AW23" s="24" t="str">
        <f t="shared" si="14"/>
        <v/>
      </c>
      <c r="AX23" s="24" t="str">
        <f t="shared" si="14"/>
        <v/>
      </c>
      <c r="AY23" s="24" t="str">
        <f t="shared" si="14"/>
        <v/>
      </c>
      <c r="AZ23" s="24" t="str">
        <f t="shared" si="14"/>
        <v/>
      </c>
      <c r="BA23" s="24" t="str">
        <f t="shared" si="14"/>
        <v/>
      </c>
      <c r="BB23" s="24" t="str">
        <f t="shared" si="14"/>
        <v/>
      </c>
      <c r="BC23" s="24" t="str">
        <f t="shared" si="14"/>
        <v/>
      </c>
      <c r="BD23" s="24" t="str">
        <f t="shared" si="14"/>
        <v/>
      </c>
      <c r="BE23" s="24" t="str">
        <f t="shared" si="14"/>
        <v/>
      </c>
      <c r="BF23" s="24" t="str">
        <f t="shared" si="14"/>
        <v/>
      </c>
      <c r="BG23" s="116" t="str">
        <f t="shared" si="14"/>
        <v/>
      </c>
      <c r="BH23" s="24" t="str">
        <f t="shared" si="14"/>
        <v/>
      </c>
      <c r="BI23" s="24" t="str">
        <f t="shared" si="14"/>
        <v/>
      </c>
      <c r="BJ23" s="24" t="str">
        <f t="shared" si="14"/>
        <v/>
      </c>
      <c r="BK23" s="24" t="str">
        <f t="shared" si="14"/>
        <v/>
      </c>
      <c r="BL23" s="24" t="str">
        <f t="shared" si="14"/>
        <v/>
      </c>
      <c r="BM23" s="24" t="str">
        <f t="shared" si="14"/>
        <v/>
      </c>
      <c r="BN23" s="115" t="str">
        <f t="shared" si="14"/>
        <v/>
      </c>
      <c r="BO23" s="24" t="str">
        <f t="shared" si="14"/>
        <v/>
      </c>
      <c r="BP23" s="24" t="str">
        <f t="shared" si="14"/>
        <v/>
      </c>
      <c r="BQ23" s="24" t="str">
        <f t="shared" si="14"/>
        <v/>
      </c>
      <c r="BR23" s="24" t="str">
        <f t="shared" si="14"/>
        <v/>
      </c>
      <c r="BS23" s="24" t="str">
        <f t="shared" si="14"/>
        <v/>
      </c>
      <c r="BT23" s="24" t="str">
        <f t="shared" si="14"/>
        <v/>
      </c>
      <c r="BU23" s="24" t="str">
        <f t="shared" si="14"/>
        <v/>
      </c>
      <c r="BV23" s="116" t="str">
        <f t="shared" si="14"/>
        <v/>
      </c>
      <c r="BW23" s="119" t="s">
        <v>10</v>
      </c>
      <c r="BX23" s="2"/>
      <c r="BY23" s="26" t="str">
        <f>IF(OR(H23="",I23=""),"",I23-H23+1)</f>
        <v/>
      </c>
    </row>
    <row r="24" spans="1:77" s="1" customFormat="1" ht="22.4" customHeight="1" x14ac:dyDescent="0.2">
      <c r="A24" s="180"/>
      <c r="B24" s="182"/>
      <c r="C24" s="194"/>
      <c r="D24" s="184"/>
      <c r="E24" s="186"/>
      <c r="F24" s="188"/>
      <c r="G24" s="190"/>
      <c r="H24" s="196"/>
      <c r="I24" s="148"/>
      <c r="J24" s="148"/>
      <c r="K24" s="148"/>
      <c r="L24" s="32" t="str">
        <f>IF(AND($K23&gt;=L$8,$J23&lt;M$8),"━","")</f>
        <v/>
      </c>
      <c r="M24" s="27" t="str">
        <f t="shared" ref="M24:BV24" si="15">IF(AND($K23&gt;=M$8,$J23&lt;N$8),"━","")</f>
        <v/>
      </c>
      <c r="N24" s="27" t="str">
        <f t="shared" si="15"/>
        <v/>
      </c>
      <c r="O24" s="27" t="str">
        <f t="shared" si="15"/>
        <v/>
      </c>
      <c r="P24" s="27" t="str">
        <f t="shared" si="15"/>
        <v/>
      </c>
      <c r="Q24" s="27" t="str">
        <f t="shared" si="15"/>
        <v/>
      </c>
      <c r="R24" s="27" t="str">
        <f t="shared" si="15"/>
        <v/>
      </c>
      <c r="S24" s="27" t="str">
        <f t="shared" si="15"/>
        <v/>
      </c>
      <c r="T24" s="27" t="str">
        <f t="shared" si="15"/>
        <v/>
      </c>
      <c r="U24" s="27" t="str">
        <f t="shared" si="15"/>
        <v/>
      </c>
      <c r="V24" s="27" t="str">
        <f t="shared" si="15"/>
        <v/>
      </c>
      <c r="W24" s="117" t="str">
        <f t="shared" si="15"/>
        <v/>
      </c>
      <c r="X24" s="27" t="str">
        <f t="shared" si="15"/>
        <v/>
      </c>
      <c r="Y24" s="27" t="str">
        <f t="shared" si="15"/>
        <v/>
      </c>
      <c r="Z24" s="27" t="str">
        <f t="shared" si="15"/>
        <v/>
      </c>
      <c r="AA24" s="27" t="str">
        <f t="shared" si="15"/>
        <v/>
      </c>
      <c r="AB24" s="27" t="str">
        <f t="shared" si="15"/>
        <v/>
      </c>
      <c r="AC24" s="27" t="str">
        <f t="shared" si="15"/>
        <v/>
      </c>
      <c r="AD24" s="27" t="str">
        <f t="shared" si="15"/>
        <v/>
      </c>
      <c r="AE24" s="27" t="str">
        <f t="shared" si="15"/>
        <v/>
      </c>
      <c r="AF24" s="27" t="str">
        <f t="shared" si="15"/>
        <v/>
      </c>
      <c r="AG24" s="27" t="str">
        <f t="shared" si="15"/>
        <v/>
      </c>
      <c r="AH24" s="27" t="str">
        <f t="shared" si="15"/>
        <v/>
      </c>
      <c r="AI24" s="27" t="str">
        <f t="shared" si="15"/>
        <v/>
      </c>
      <c r="AJ24" s="27" t="str">
        <f t="shared" si="15"/>
        <v/>
      </c>
      <c r="AK24" s="27" t="str">
        <f t="shared" si="15"/>
        <v/>
      </c>
      <c r="AL24" s="27" t="str">
        <f t="shared" si="15"/>
        <v/>
      </c>
      <c r="AM24" s="27" t="str">
        <f t="shared" si="15"/>
        <v/>
      </c>
      <c r="AN24" s="27" t="str">
        <f t="shared" si="15"/>
        <v/>
      </c>
      <c r="AO24" s="117" t="str">
        <f t="shared" si="15"/>
        <v/>
      </c>
      <c r="AP24" s="27" t="str">
        <f t="shared" si="15"/>
        <v/>
      </c>
      <c r="AQ24" s="27" t="str">
        <f t="shared" si="15"/>
        <v/>
      </c>
      <c r="AR24" s="27" t="str">
        <f t="shared" si="15"/>
        <v/>
      </c>
      <c r="AS24" s="27" t="str">
        <f t="shared" si="15"/>
        <v/>
      </c>
      <c r="AT24" s="27" t="str">
        <f t="shared" si="15"/>
        <v/>
      </c>
      <c r="AU24" s="27" t="str">
        <f t="shared" si="15"/>
        <v/>
      </c>
      <c r="AV24" s="27" t="str">
        <f t="shared" si="15"/>
        <v/>
      </c>
      <c r="AW24" s="27" t="str">
        <f t="shared" si="15"/>
        <v/>
      </c>
      <c r="AX24" s="27" t="str">
        <f t="shared" si="15"/>
        <v/>
      </c>
      <c r="AY24" s="27" t="str">
        <f t="shared" si="15"/>
        <v/>
      </c>
      <c r="AZ24" s="27" t="str">
        <f t="shared" si="15"/>
        <v/>
      </c>
      <c r="BA24" s="27" t="str">
        <f t="shared" si="15"/>
        <v/>
      </c>
      <c r="BB24" s="27" t="str">
        <f t="shared" si="15"/>
        <v/>
      </c>
      <c r="BC24" s="27" t="str">
        <f t="shared" si="15"/>
        <v/>
      </c>
      <c r="BD24" s="27" t="str">
        <f t="shared" si="15"/>
        <v/>
      </c>
      <c r="BE24" s="27" t="str">
        <f t="shared" si="15"/>
        <v/>
      </c>
      <c r="BF24" s="27" t="str">
        <f t="shared" si="15"/>
        <v/>
      </c>
      <c r="BG24" s="117" t="str">
        <f t="shared" si="15"/>
        <v/>
      </c>
      <c r="BH24" s="27" t="str">
        <f t="shared" si="15"/>
        <v/>
      </c>
      <c r="BI24" s="27" t="str">
        <f t="shared" si="15"/>
        <v/>
      </c>
      <c r="BJ24" s="27" t="str">
        <f t="shared" si="15"/>
        <v/>
      </c>
      <c r="BK24" s="27" t="str">
        <f t="shared" si="15"/>
        <v/>
      </c>
      <c r="BL24" s="27" t="str">
        <f t="shared" si="15"/>
        <v/>
      </c>
      <c r="BM24" s="27" t="str">
        <f t="shared" si="15"/>
        <v/>
      </c>
      <c r="BN24" s="114" t="str">
        <f t="shared" si="15"/>
        <v/>
      </c>
      <c r="BO24" s="27" t="str">
        <f t="shared" si="15"/>
        <v/>
      </c>
      <c r="BP24" s="27" t="str">
        <f t="shared" si="15"/>
        <v/>
      </c>
      <c r="BQ24" s="27" t="str">
        <f t="shared" si="15"/>
        <v/>
      </c>
      <c r="BR24" s="27" t="str">
        <f t="shared" si="15"/>
        <v/>
      </c>
      <c r="BS24" s="27" t="str">
        <f t="shared" si="15"/>
        <v/>
      </c>
      <c r="BT24" s="27" t="str">
        <f t="shared" si="15"/>
        <v/>
      </c>
      <c r="BU24" s="27" t="str">
        <f t="shared" si="15"/>
        <v/>
      </c>
      <c r="BV24" s="117" t="str">
        <f t="shared" si="15"/>
        <v/>
      </c>
      <c r="BW24" s="119" t="s">
        <v>10</v>
      </c>
      <c r="BX24" s="2"/>
      <c r="BY24" s="28" t="str">
        <f>IF(OR(J23="",K23=""),"",K23-J23+1)</f>
        <v/>
      </c>
    </row>
    <row r="25" spans="1:77" s="1" customFormat="1" ht="22.4" customHeight="1" x14ac:dyDescent="0.2">
      <c r="A25" s="179">
        <v>24</v>
      </c>
      <c r="B25" s="181"/>
      <c r="C25" s="193"/>
      <c r="D25" s="183"/>
      <c r="E25" s="185"/>
      <c r="F25" s="187"/>
      <c r="G25" s="189"/>
      <c r="H25" s="195"/>
      <c r="I25" s="147"/>
      <c r="J25" s="147"/>
      <c r="K25" s="147"/>
      <c r="L25" s="31" t="str">
        <f>IF(AND($I25&gt;=L$8,$H25&lt;M$8),"━","")</f>
        <v/>
      </c>
      <c r="M25" s="24" t="str">
        <f t="shared" ref="M25:BV25" si="16">IF(AND($I25&gt;=M$8,$H25&lt;N$8),"━","")</f>
        <v/>
      </c>
      <c r="N25" s="24" t="str">
        <f t="shared" si="16"/>
        <v/>
      </c>
      <c r="O25" s="24" t="str">
        <f t="shared" si="16"/>
        <v/>
      </c>
      <c r="P25" s="24" t="str">
        <f t="shared" si="16"/>
        <v/>
      </c>
      <c r="Q25" s="24" t="str">
        <f t="shared" si="16"/>
        <v/>
      </c>
      <c r="R25" s="24" t="str">
        <f t="shared" si="16"/>
        <v/>
      </c>
      <c r="S25" s="24" t="str">
        <f t="shared" si="16"/>
        <v/>
      </c>
      <c r="T25" s="24" t="str">
        <f t="shared" si="16"/>
        <v/>
      </c>
      <c r="U25" s="24" t="str">
        <f t="shared" si="16"/>
        <v/>
      </c>
      <c r="V25" s="24" t="str">
        <f t="shared" si="16"/>
        <v/>
      </c>
      <c r="W25" s="116" t="str">
        <f t="shared" si="16"/>
        <v/>
      </c>
      <c r="X25" s="24" t="str">
        <f t="shared" si="16"/>
        <v/>
      </c>
      <c r="Y25" s="24" t="str">
        <f t="shared" si="16"/>
        <v/>
      </c>
      <c r="Z25" s="24" t="str">
        <f t="shared" si="16"/>
        <v/>
      </c>
      <c r="AA25" s="24" t="str">
        <f t="shared" si="16"/>
        <v/>
      </c>
      <c r="AB25" s="24" t="str">
        <f t="shared" si="16"/>
        <v/>
      </c>
      <c r="AC25" s="24" t="str">
        <f t="shared" si="16"/>
        <v/>
      </c>
      <c r="AD25" s="24" t="str">
        <f t="shared" si="16"/>
        <v/>
      </c>
      <c r="AE25" s="24" t="str">
        <f t="shared" si="16"/>
        <v/>
      </c>
      <c r="AF25" s="24" t="str">
        <f t="shared" si="16"/>
        <v/>
      </c>
      <c r="AG25" s="24" t="str">
        <f t="shared" si="16"/>
        <v/>
      </c>
      <c r="AH25" s="24" t="str">
        <f t="shared" si="16"/>
        <v/>
      </c>
      <c r="AI25" s="24" t="str">
        <f t="shared" si="16"/>
        <v/>
      </c>
      <c r="AJ25" s="24" t="str">
        <f t="shared" si="16"/>
        <v/>
      </c>
      <c r="AK25" s="24" t="str">
        <f t="shared" si="16"/>
        <v/>
      </c>
      <c r="AL25" s="24" t="str">
        <f t="shared" si="16"/>
        <v/>
      </c>
      <c r="AM25" s="24" t="str">
        <f t="shared" si="16"/>
        <v/>
      </c>
      <c r="AN25" s="24" t="str">
        <f t="shared" si="16"/>
        <v/>
      </c>
      <c r="AO25" s="116" t="str">
        <f t="shared" si="16"/>
        <v/>
      </c>
      <c r="AP25" s="24" t="str">
        <f t="shared" si="16"/>
        <v/>
      </c>
      <c r="AQ25" s="24" t="str">
        <f t="shared" si="16"/>
        <v/>
      </c>
      <c r="AR25" s="24" t="str">
        <f t="shared" si="16"/>
        <v/>
      </c>
      <c r="AS25" s="24" t="str">
        <f t="shared" si="16"/>
        <v/>
      </c>
      <c r="AT25" s="24" t="str">
        <f t="shared" si="16"/>
        <v/>
      </c>
      <c r="AU25" s="24" t="str">
        <f t="shared" si="16"/>
        <v/>
      </c>
      <c r="AV25" s="24" t="str">
        <f t="shared" si="16"/>
        <v/>
      </c>
      <c r="AW25" s="24" t="str">
        <f t="shared" si="16"/>
        <v/>
      </c>
      <c r="AX25" s="24" t="str">
        <f t="shared" si="16"/>
        <v/>
      </c>
      <c r="AY25" s="24" t="str">
        <f t="shared" si="16"/>
        <v/>
      </c>
      <c r="AZ25" s="24" t="str">
        <f t="shared" si="16"/>
        <v/>
      </c>
      <c r="BA25" s="24" t="str">
        <f t="shared" si="16"/>
        <v/>
      </c>
      <c r="BB25" s="24" t="str">
        <f t="shared" si="16"/>
        <v/>
      </c>
      <c r="BC25" s="24" t="str">
        <f t="shared" si="16"/>
        <v/>
      </c>
      <c r="BD25" s="24" t="str">
        <f t="shared" si="16"/>
        <v/>
      </c>
      <c r="BE25" s="24" t="str">
        <f t="shared" si="16"/>
        <v/>
      </c>
      <c r="BF25" s="24" t="str">
        <f t="shared" si="16"/>
        <v/>
      </c>
      <c r="BG25" s="116" t="str">
        <f t="shared" si="16"/>
        <v/>
      </c>
      <c r="BH25" s="24" t="str">
        <f t="shared" si="16"/>
        <v/>
      </c>
      <c r="BI25" s="24" t="str">
        <f t="shared" si="16"/>
        <v/>
      </c>
      <c r="BJ25" s="24" t="str">
        <f t="shared" si="16"/>
        <v/>
      </c>
      <c r="BK25" s="24" t="str">
        <f t="shared" si="16"/>
        <v/>
      </c>
      <c r="BL25" s="24" t="str">
        <f t="shared" si="16"/>
        <v/>
      </c>
      <c r="BM25" s="24" t="str">
        <f t="shared" si="16"/>
        <v/>
      </c>
      <c r="BN25" s="24" t="str">
        <f t="shared" si="16"/>
        <v/>
      </c>
      <c r="BO25" s="24" t="str">
        <f t="shared" si="16"/>
        <v/>
      </c>
      <c r="BP25" s="24" t="str">
        <f t="shared" si="16"/>
        <v/>
      </c>
      <c r="BQ25" s="24" t="str">
        <f t="shared" si="16"/>
        <v/>
      </c>
      <c r="BR25" s="24" t="str">
        <f t="shared" si="16"/>
        <v/>
      </c>
      <c r="BS25" s="24" t="str">
        <f t="shared" si="16"/>
        <v/>
      </c>
      <c r="BT25" s="24" t="str">
        <f t="shared" si="16"/>
        <v/>
      </c>
      <c r="BU25" s="24" t="str">
        <f t="shared" si="16"/>
        <v/>
      </c>
      <c r="BV25" s="116" t="str">
        <f t="shared" si="16"/>
        <v/>
      </c>
      <c r="BW25" s="119" t="s">
        <v>10</v>
      </c>
      <c r="BX25" s="2"/>
      <c r="BY25" s="26" t="str">
        <f>IF(OR(H25="",I25=""),"",I25-H25+1)</f>
        <v/>
      </c>
    </row>
    <row r="26" spans="1:77" s="1" customFormat="1" ht="22.4" customHeight="1" x14ac:dyDescent="0.2">
      <c r="A26" s="180"/>
      <c r="B26" s="182"/>
      <c r="C26" s="194"/>
      <c r="D26" s="184"/>
      <c r="E26" s="186"/>
      <c r="F26" s="188"/>
      <c r="G26" s="190"/>
      <c r="H26" s="196"/>
      <c r="I26" s="148"/>
      <c r="J26" s="148"/>
      <c r="K26" s="148"/>
      <c r="L26" s="32" t="str">
        <f>IF(AND($K25&gt;=L$8,$J25&lt;M$8),"━","")</f>
        <v/>
      </c>
      <c r="M26" s="27" t="str">
        <f t="shared" ref="M26:BV26" si="17">IF(AND($K25&gt;=M$8,$J25&lt;N$8),"━","")</f>
        <v/>
      </c>
      <c r="N26" s="27" t="str">
        <f t="shared" si="17"/>
        <v/>
      </c>
      <c r="O26" s="27" t="str">
        <f t="shared" si="17"/>
        <v/>
      </c>
      <c r="P26" s="27" t="str">
        <f t="shared" si="17"/>
        <v/>
      </c>
      <c r="Q26" s="27" t="str">
        <f t="shared" si="17"/>
        <v/>
      </c>
      <c r="R26" s="27" t="str">
        <f t="shared" si="17"/>
        <v/>
      </c>
      <c r="S26" s="27" t="str">
        <f t="shared" si="17"/>
        <v/>
      </c>
      <c r="T26" s="27" t="str">
        <f t="shared" si="17"/>
        <v/>
      </c>
      <c r="U26" s="27" t="str">
        <f t="shared" si="17"/>
        <v/>
      </c>
      <c r="V26" s="27" t="str">
        <f t="shared" si="17"/>
        <v/>
      </c>
      <c r="W26" s="117" t="str">
        <f t="shared" si="17"/>
        <v/>
      </c>
      <c r="X26" s="27" t="str">
        <f t="shared" si="17"/>
        <v/>
      </c>
      <c r="Y26" s="27" t="str">
        <f t="shared" si="17"/>
        <v/>
      </c>
      <c r="Z26" s="27" t="str">
        <f t="shared" si="17"/>
        <v/>
      </c>
      <c r="AA26" s="27" t="str">
        <f t="shared" si="17"/>
        <v/>
      </c>
      <c r="AB26" s="27" t="str">
        <f t="shared" si="17"/>
        <v/>
      </c>
      <c r="AC26" s="27" t="str">
        <f t="shared" si="17"/>
        <v/>
      </c>
      <c r="AD26" s="27" t="str">
        <f t="shared" si="17"/>
        <v/>
      </c>
      <c r="AE26" s="27" t="str">
        <f t="shared" si="17"/>
        <v/>
      </c>
      <c r="AF26" s="27" t="str">
        <f t="shared" si="17"/>
        <v/>
      </c>
      <c r="AG26" s="27" t="str">
        <f t="shared" si="17"/>
        <v/>
      </c>
      <c r="AH26" s="27" t="str">
        <f t="shared" si="17"/>
        <v/>
      </c>
      <c r="AI26" s="27" t="str">
        <f t="shared" si="17"/>
        <v/>
      </c>
      <c r="AJ26" s="27" t="str">
        <f t="shared" si="17"/>
        <v/>
      </c>
      <c r="AK26" s="27" t="str">
        <f t="shared" si="17"/>
        <v/>
      </c>
      <c r="AL26" s="27" t="str">
        <f t="shared" si="17"/>
        <v/>
      </c>
      <c r="AM26" s="27" t="str">
        <f t="shared" si="17"/>
        <v/>
      </c>
      <c r="AN26" s="27" t="str">
        <f t="shared" si="17"/>
        <v/>
      </c>
      <c r="AO26" s="117" t="str">
        <f t="shared" si="17"/>
        <v/>
      </c>
      <c r="AP26" s="27" t="str">
        <f t="shared" si="17"/>
        <v/>
      </c>
      <c r="AQ26" s="27" t="str">
        <f t="shared" si="17"/>
        <v/>
      </c>
      <c r="AR26" s="27" t="str">
        <f t="shared" si="17"/>
        <v/>
      </c>
      <c r="AS26" s="27" t="str">
        <f t="shared" si="17"/>
        <v/>
      </c>
      <c r="AT26" s="27" t="str">
        <f t="shared" si="17"/>
        <v/>
      </c>
      <c r="AU26" s="27" t="str">
        <f t="shared" si="17"/>
        <v/>
      </c>
      <c r="AV26" s="27" t="str">
        <f t="shared" si="17"/>
        <v/>
      </c>
      <c r="AW26" s="27" t="str">
        <f t="shared" si="17"/>
        <v/>
      </c>
      <c r="AX26" s="27" t="str">
        <f t="shared" si="17"/>
        <v/>
      </c>
      <c r="AY26" s="27" t="str">
        <f t="shared" si="17"/>
        <v/>
      </c>
      <c r="AZ26" s="27" t="str">
        <f t="shared" si="17"/>
        <v/>
      </c>
      <c r="BA26" s="27" t="str">
        <f t="shared" si="17"/>
        <v/>
      </c>
      <c r="BB26" s="27" t="str">
        <f t="shared" si="17"/>
        <v/>
      </c>
      <c r="BC26" s="27" t="str">
        <f t="shared" si="17"/>
        <v/>
      </c>
      <c r="BD26" s="27" t="str">
        <f t="shared" si="17"/>
        <v/>
      </c>
      <c r="BE26" s="27" t="str">
        <f t="shared" si="17"/>
        <v/>
      </c>
      <c r="BF26" s="27" t="str">
        <f t="shared" si="17"/>
        <v/>
      </c>
      <c r="BG26" s="117" t="str">
        <f t="shared" si="17"/>
        <v/>
      </c>
      <c r="BH26" s="27" t="str">
        <f t="shared" si="17"/>
        <v/>
      </c>
      <c r="BI26" s="27" t="str">
        <f t="shared" si="17"/>
        <v/>
      </c>
      <c r="BJ26" s="27" t="str">
        <f t="shared" si="17"/>
        <v/>
      </c>
      <c r="BK26" s="27" t="str">
        <f t="shared" si="17"/>
        <v/>
      </c>
      <c r="BL26" s="27" t="str">
        <f t="shared" si="17"/>
        <v/>
      </c>
      <c r="BM26" s="27" t="str">
        <f t="shared" si="17"/>
        <v/>
      </c>
      <c r="BN26" s="27" t="str">
        <f t="shared" si="17"/>
        <v/>
      </c>
      <c r="BO26" s="27" t="str">
        <f t="shared" si="17"/>
        <v/>
      </c>
      <c r="BP26" s="27" t="str">
        <f t="shared" si="17"/>
        <v/>
      </c>
      <c r="BQ26" s="27" t="str">
        <f t="shared" si="17"/>
        <v/>
      </c>
      <c r="BR26" s="27" t="str">
        <f t="shared" si="17"/>
        <v/>
      </c>
      <c r="BS26" s="27" t="str">
        <f t="shared" si="17"/>
        <v/>
      </c>
      <c r="BT26" s="27" t="str">
        <f t="shared" si="17"/>
        <v/>
      </c>
      <c r="BU26" s="27" t="str">
        <f t="shared" si="17"/>
        <v/>
      </c>
      <c r="BV26" s="117" t="str">
        <f t="shared" si="17"/>
        <v/>
      </c>
      <c r="BW26" s="119" t="s">
        <v>10</v>
      </c>
      <c r="BX26" s="2"/>
      <c r="BY26" s="28" t="str">
        <f>IF(OR(J25="",K25=""),"",K25-J25+1)</f>
        <v/>
      </c>
    </row>
    <row r="27" spans="1:77" s="1" customFormat="1" ht="22.4" customHeight="1" x14ac:dyDescent="0.2">
      <c r="A27" s="179">
        <v>25</v>
      </c>
      <c r="B27" s="181"/>
      <c r="C27" s="193"/>
      <c r="D27" s="183"/>
      <c r="E27" s="185"/>
      <c r="F27" s="187"/>
      <c r="G27" s="189"/>
      <c r="H27" s="195"/>
      <c r="I27" s="147"/>
      <c r="J27" s="147"/>
      <c r="K27" s="147"/>
      <c r="L27" s="31" t="str">
        <f>IF(AND($I27&gt;=L$8,$H27&lt;M$8),"━","")</f>
        <v/>
      </c>
      <c r="M27" s="24" t="str">
        <f t="shared" ref="M27:BV27" si="18">IF(AND($I27&gt;=M$8,$H27&lt;N$8),"━","")</f>
        <v/>
      </c>
      <c r="N27" s="24" t="str">
        <f t="shared" si="18"/>
        <v/>
      </c>
      <c r="O27" s="24" t="str">
        <f t="shared" si="18"/>
        <v/>
      </c>
      <c r="P27" s="24" t="str">
        <f t="shared" si="18"/>
        <v/>
      </c>
      <c r="Q27" s="24" t="str">
        <f t="shared" si="18"/>
        <v/>
      </c>
      <c r="R27" s="24" t="str">
        <f t="shared" si="18"/>
        <v/>
      </c>
      <c r="S27" s="24" t="str">
        <f t="shared" si="18"/>
        <v/>
      </c>
      <c r="T27" s="24" t="str">
        <f t="shared" si="18"/>
        <v/>
      </c>
      <c r="U27" s="24" t="str">
        <f t="shared" si="18"/>
        <v/>
      </c>
      <c r="V27" s="24" t="str">
        <f t="shared" si="18"/>
        <v/>
      </c>
      <c r="W27" s="116" t="str">
        <f t="shared" si="18"/>
        <v/>
      </c>
      <c r="X27" s="24" t="str">
        <f t="shared" si="18"/>
        <v/>
      </c>
      <c r="Y27" s="24" t="str">
        <f t="shared" si="18"/>
        <v/>
      </c>
      <c r="Z27" s="24" t="str">
        <f t="shared" si="18"/>
        <v/>
      </c>
      <c r="AA27" s="24" t="str">
        <f t="shared" si="18"/>
        <v/>
      </c>
      <c r="AB27" s="24" t="str">
        <f t="shared" si="18"/>
        <v/>
      </c>
      <c r="AC27" s="24" t="str">
        <f t="shared" si="18"/>
        <v/>
      </c>
      <c r="AD27" s="24" t="str">
        <f t="shared" si="18"/>
        <v/>
      </c>
      <c r="AE27" s="24" t="str">
        <f t="shared" si="18"/>
        <v/>
      </c>
      <c r="AF27" s="24" t="str">
        <f t="shared" si="18"/>
        <v/>
      </c>
      <c r="AG27" s="24" t="str">
        <f t="shared" si="18"/>
        <v/>
      </c>
      <c r="AH27" s="24" t="str">
        <f t="shared" si="18"/>
        <v/>
      </c>
      <c r="AI27" s="24" t="str">
        <f t="shared" si="18"/>
        <v/>
      </c>
      <c r="AJ27" s="24" t="str">
        <f t="shared" si="18"/>
        <v/>
      </c>
      <c r="AK27" s="24" t="str">
        <f t="shared" si="18"/>
        <v/>
      </c>
      <c r="AL27" s="24" t="str">
        <f t="shared" si="18"/>
        <v/>
      </c>
      <c r="AM27" s="24" t="str">
        <f t="shared" si="18"/>
        <v/>
      </c>
      <c r="AN27" s="24" t="str">
        <f t="shared" si="18"/>
        <v/>
      </c>
      <c r="AO27" s="116" t="str">
        <f t="shared" si="18"/>
        <v/>
      </c>
      <c r="AP27" s="24" t="str">
        <f t="shared" si="18"/>
        <v/>
      </c>
      <c r="AQ27" s="24" t="str">
        <f t="shared" si="18"/>
        <v/>
      </c>
      <c r="AR27" s="24" t="str">
        <f t="shared" si="18"/>
        <v/>
      </c>
      <c r="AS27" s="24" t="str">
        <f t="shared" si="18"/>
        <v/>
      </c>
      <c r="AT27" s="24" t="str">
        <f t="shared" si="18"/>
        <v/>
      </c>
      <c r="AU27" s="24" t="str">
        <f t="shared" si="18"/>
        <v/>
      </c>
      <c r="AV27" s="24" t="str">
        <f t="shared" si="18"/>
        <v/>
      </c>
      <c r="AW27" s="24" t="str">
        <f t="shared" si="18"/>
        <v/>
      </c>
      <c r="AX27" s="24" t="str">
        <f t="shared" si="18"/>
        <v/>
      </c>
      <c r="AY27" s="24" t="str">
        <f t="shared" si="18"/>
        <v/>
      </c>
      <c r="AZ27" s="24" t="str">
        <f t="shared" si="18"/>
        <v/>
      </c>
      <c r="BA27" s="24" t="str">
        <f t="shared" si="18"/>
        <v/>
      </c>
      <c r="BB27" s="24" t="str">
        <f t="shared" si="18"/>
        <v/>
      </c>
      <c r="BC27" s="24" t="str">
        <f t="shared" si="18"/>
        <v/>
      </c>
      <c r="BD27" s="24" t="str">
        <f t="shared" si="18"/>
        <v/>
      </c>
      <c r="BE27" s="24" t="str">
        <f t="shared" si="18"/>
        <v/>
      </c>
      <c r="BF27" s="24" t="str">
        <f t="shared" si="18"/>
        <v/>
      </c>
      <c r="BG27" s="116" t="str">
        <f t="shared" si="18"/>
        <v/>
      </c>
      <c r="BH27" s="24" t="str">
        <f t="shared" si="18"/>
        <v/>
      </c>
      <c r="BI27" s="24" t="str">
        <f t="shared" si="18"/>
        <v/>
      </c>
      <c r="BJ27" s="24" t="str">
        <f t="shared" si="18"/>
        <v/>
      </c>
      <c r="BK27" s="24" t="str">
        <f t="shared" si="18"/>
        <v/>
      </c>
      <c r="BL27" s="24" t="str">
        <f t="shared" si="18"/>
        <v/>
      </c>
      <c r="BM27" s="24" t="str">
        <f t="shared" si="18"/>
        <v/>
      </c>
      <c r="BN27" s="115" t="str">
        <f t="shared" si="18"/>
        <v/>
      </c>
      <c r="BO27" s="24" t="str">
        <f t="shared" si="18"/>
        <v/>
      </c>
      <c r="BP27" s="24" t="str">
        <f t="shared" si="18"/>
        <v/>
      </c>
      <c r="BQ27" s="24" t="str">
        <f t="shared" si="18"/>
        <v/>
      </c>
      <c r="BR27" s="24" t="str">
        <f t="shared" si="18"/>
        <v/>
      </c>
      <c r="BS27" s="24" t="str">
        <f t="shared" si="18"/>
        <v/>
      </c>
      <c r="BT27" s="24" t="str">
        <f t="shared" si="18"/>
        <v/>
      </c>
      <c r="BU27" s="24" t="str">
        <f t="shared" si="18"/>
        <v/>
      </c>
      <c r="BV27" s="116" t="str">
        <f t="shared" si="18"/>
        <v/>
      </c>
      <c r="BW27" s="119" t="s">
        <v>10</v>
      </c>
      <c r="BX27" s="2"/>
      <c r="BY27" s="26" t="str">
        <f>IF(OR(H27="",I27=""),"",I27-H27+1)</f>
        <v/>
      </c>
    </row>
    <row r="28" spans="1:77" s="1" customFormat="1" ht="22.4" customHeight="1" x14ac:dyDescent="0.2">
      <c r="A28" s="180"/>
      <c r="B28" s="182"/>
      <c r="C28" s="194"/>
      <c r="D28" s="184"/>
      <c r="E28" s="186"/>
      <c r="F28" s="188"/>
      <c r="G28" s="190"/>
      <c r="H28" s="196"/>
      <c r="I28" s="148"/>
      <c r="J28" s="148"/>
      <c r="K28" s="148"/>
      <c r="L28" s="32" t="str">
        <f>IF(AND($K27&gt;=L$8,$J27&lt;M$8),"━","")</f>
        <v/>
      </c>
      <c r="M28" s="27" t="str">
        <f t="shared" ref="M28:BV28" si="19">IF(AND($K27&gt;=M$8,$J27&lt;N$8),"━","")</f>
        <v/>
      </c>
      <c r="N28" s="27" t="str">
        <f t="shared" si="19"/>
        <v/>
      </c>
      <c r="O28" s="27" t="str">
        <f t="shared" si="19"/>
        <v/>
      </c>
      <c r="P28" s="27" t="str">
        <f t="shared" si="19"/>
        <v/>
      </c>
      <c r="Q28" s="27" t="str">
        <f t="shared" si="19"/>
        <v/>
      </c>
      <c r="R28" s="27" t="str">
        <f t="shared" si="19"/>
        <v/>
      </c>
      <c r="S28" s="27" t="str">
        <f t="shared" si="19"/>
        <v/>
      </c>
      <c r="T28" s="27" t="str">
        <f t="shared" si="19"/>
        <v/>
      </c>
      <c r="U28" s="27" t="str">
        <f t="shared" si="19"/>
        <v/>
      </c>
      <c r="V28" s="27" t="str">
        <f t="shared" si="19"/>
        <v/>
      </c>
      <c r="W28" s="117" t="str">
        <f t="shared" si="19"/>
        <v/>
      </c>
      <c r="X28" s="27" t="str">
        <f t="shared" si="19"/>
        <v/>
      </c>
      <c r="Y28" s="27" t="str">
        <f t="shared" si="19"/>
        <v/>
      </c>
      <c r="Z28" s="27" t="str">
        <f t="shared" si="19"/>
        <v/>
      </c>
      <c r="AA28" s="27" t="str">
        <f t="shared" si="19"/>
        <v/>
      </c>
      <c r="AB28" s="27" t="str">
        <f t="shared" si="19"/>
        <v/>
      </c>
      <c r="AC28" s="27" t="str">
        <f t="shared" si="19"/>
        <v/>
      </c>
      <c r="AD28" s="27" t="str">
        <f t="shared" si="19"/>
        <v/>
      </c>
      <c r="AE28" s="27" t="str">
        <f t="shared" si="19"/>
        <v/>
      </c>
      <c r="AF28" s="27" t="str">
        <f t="shared" si="19"/>
        <v/>
      </c>
      <c r="AG28" s="27" t="str">
        <f t="shared" si="19"/>
        <v/>
      </c>
      <c r="AH28" s="27" t="str">
        <f t="shared" si="19"/>
        <v/>
      </c>
      <c r="AI28" s="27" t="str">
        <f t="shared" si="19"/>
        <v/>
      </c>
      <c r="AJ28" s="27" t="str">
        <f t="shared" si="19"/>
        <v/>
      </c>
      <c r="AK28" s="27" t="str">
        <f t="shared" si="19"/>
        <v/>
      </c>
      <c r="AL28" s="27" t="str">
        <f t="shared" si="19"/>
        <v/>
      </c>
      <c r="AM28" s="27" t="str">
        <f t="shared" si="19"/>
        <v/>
      </c>
      <c r="AN28" s="27" t="str">
        <f t="shared" si="19"/>
        <v/>
      </c>
      <c r="AO28" s="117" t="str">
        <f t="shared" si="19"/>
        <v/>
      </c>
      <c r="AP28" s="27" t="str">
        <f t="shared" si="19"/>
        <v/>
      </c>
      <c r="AQ28" s="27" t="str">
        <f t="shared" si="19"/>
        <v/>
      </c>
      <c r="AR28" s="27" t="str">
        <f t="shared" si="19"/>
        <v/>
      </c>
      <c r="AS28" s="27" t="str">
        <f t="shared" si="19"/>
        <v/>
      </c>
      <c r="AT28" s="27" t="str">
        <f t="shared" si="19"/>
        <v/>
      </c>
      <c r="AU28" s="27" t="str">
        <f t="shared" si="19"/>
        <v/>
      </c>
      <c r="AV28" s="27" t="str">
        <f t="shared" si="19"/>
        <v/>
      </c>
      <c r="AW28" s="27" t="str">
        <f t="shared" si="19"/>
        <v/>
      </c>
      <c r="AX28" s="27" t="str">
        <f t="shared" si="19"/>
        <v/>
      </c>
      <c r="AY28" s="27" t="str">
        <f t="shared" si="19"/>
        <v/>
      </c>
      <c r="AZ28" s="27" t="str">
        <f t="shared" si="19"/>
        <v/>
      </c>
      <c r="BA28" s="27" t="str">
        <f t="shared" si="19"/>
        <v/>
      </c>
      <c r="BB28" s="27" t="str">
        <f t="shared" si="19"/>
        <v/>
      </c>
      <c r="BC28" s="27" t="str">
        <f t="shared" si="19"/>
        <v/>
      </c>
      <c r="BD28" s="27" t="str">
        <f t="shared" si="19"/>
        <v/>
      </c>
      <c r="BE28" s="27" t="str">
        <f t="shared" si="19"/>
        <v/>
      </c>
      <c r="BF28" s="27" t="str">
        <f t="shared" si="19"/>
        <v/>
      </c>
      <c r="BG28" s="117" t="str">
        <f t="shared" si="19"/>
        <v/>
      </c>
      <c r="BH28" s="27" t="str">
        <f t="shared" si="19"/>
        <v/>
      </c>
      <c r="BI28" s="27" t="str">
        <f t="shared" si="19"/>
        <v/>
      </c>
      <c r="BJ28" s="27" t="str">
        <f t="shared" si="19"/>
        <v/>
      </c>
      <c r="BK28" s="27" t="str">
        <f t="shared" si="19"/>
        <v/>
      </c>
      <c r="BL28" s="27" t="str">
        <f t="shared" si="19"/>
        <v/>
      </c>
      <c r="BM28" s="27" t="str">
        <f t="shared" si="19"/>
        <v/>
      </c>
      <c r="BN28" s="114" t="str">
        <f t="shared" si="19"/>
        <v/>
      </c>
      <c r="BO28" s="27" t="str">
        <f t="shared" si="19"/>
        <v/>
      </c>
      <c r="BP28" s="27" t="str">
        <f t="shared" si="19"/>
        <v/>
      </c>
      <c r="BQ28" s="27" t="str">
        <f t="shared" si="19"/>
        <v/>
      </c>
      <c r="BR28" s="27" t="str">
        <f t="shared" si="19"/>
        <v/>
      </c>
      <c r="BS28" s="27" t="str">
        <f t="shared" si="19"/>
        <v/>
      </c>
      <c r="BT28" s="27" t="str">
        <f t="shared" si="19"/>
        <v/>
      </c>
      <c r="BU28" s="27" t="str">
        <f t="shared" si="19"/>
        <v/>
      </c>
      <c r="BV28" s="117" t="str">
        <f t="shared" si="19"/>
        <v/>
      </c>
      <c r="BW28" s="119" t="s">
        <v>10</v>
      </c>
      <c r="BX28" s="2"/>
      <c r="BY28" s="28" t="str">
        <f>IF(OR(J27="",K27=""),"",K27-J27+1)</f>
        <v/>
      </c>
    </row>
    <row r="29" spans="1:77" s="1" customFormat="1" ht="22.4" customHeight="1" x14ac:dyDescent="0.2">
      <c r="A29" s="179">
        <v>26</v>
      </c>
      <c r="B29" s="181"/>
      <c r="C29" s="193"/>
      <c r="D29" s="183"/>
      <c r="E29" s="185"/>
      <c r="F29" s="187"/>
      <c r="G29" s="189"/>
      <c r="H29" s="195"/>
      <c r="I29" s="147"/>
      <c r="J29" s="147"/>
      <c r="K29" s="147"/>
      <c r="L29" s="31" t="str">
        <f>IF(AND($I29&gt;=L$8,$H29&lt;M$8),"━","")</f>
        <v/>
      </c>
      <c r="M29" s="24" t="str">
        <f t="shared" ref="M29:BV29" si="20">IF(AND($I29&gt;=M$8,$H29&lt;N$8),"━","")</f>
        <v/>
      </c>
      <c r="N29" s="24" t="str">
        <f t="shared" si="20"/>
        <v/>
      </c>
      <c r="O29" s="24" t="str">
        <f t="shared" si="20"/>
        <v/>
      </c>
      <c r="P29" s="24" t="str">
        <f t="shared" si="20"/>
        <v/>
      </c>
      <c r="Q29" s="24" t="str">
        <f t="shared" si="20"/>
        <v/>
      </c>
      <c r="R29" s="24" t="str">
        <f t="shared" si="20"/>
        <v/>
      </c>
      <c r="S29" s="24" t="str">
        <f t="shared" si="20"/>
        <v/>
      </c>
      <c r="T29" s="24" t="str">
        <f t="shared" si="20"/>
        <v/>
      </c>
      <c r="U29" s="24" t="str">
        <f t="shared" si="20"/>
        <v/>
      </c>
      <c r="V29" s="24" t="str">
        <f t="shared" si="20"/>
        <v/>
      </c>
      <c r="W29" s="116" t="str">
        <f t="shared" si="20"/>
        <v/>
      </c>
      <c r="X29" s="24" t="str">
        <f t="shared" si="20"/>
        <v/>
      </c>
      <c r="Y29" s="24" t="str">
        <f t="shared" si="20"/>
        <v/>
      </c>
      <c r="Z29" s="24" t="str">
        <f t="shared" si="20"/>
        <v/>
      </c>
      <c r="AA29" s="24" t="str">
        <f t="shared" si="20"/>
        <v/>
      </c>
      <c r="AB29" s="24" t="str">
        <f t="shared" si="20"/>
        <v/>
      </c>
      <c r="AC29" s="24" t="str">
        <f t="shared" si="20"/>
        <v/>
      </c>
      <c r="AD29" s="24" t="str">
        <f t="shared" si="20"/>
        <v/>
      </c>
      <c r="AE29" s="24" t="str">
        <f t="shared" si="20"/>
        <v/>
      </c>
      <c r="AF29" s="24" t="str">
        <f t="shared" si="20"/>
        <v/>
      </c>
      <c r="AG29" s="24" t="str">
        <f t="shared" si="20"/>
        <v/>
      </c>
      <c r="AH29" s="24" t="str">
        <f t="shared" si="20"/>
        <v/>
      </c>
      <c r="AI29" s="24" t="str">
        <f t="shared" si="20"/>
        <v/>
      </c>
      <c r="AJ29" s="24" t="str">
        <f t="shared" si="20"/>
        <v/>
      </c>
      <c r="AK29" s="24" t="str">
        <f t="shared" si="20"/>
        <v/>
      </c>
      <c r="AL29" s="24" t="str">
        <f t="shared" si="20"/>
        <v/>
      </c>
      <c r="AM29" s="24" t="str">
        <f t="shared" si="20"/>
        <v/>
      </c>
      <c r="AN29" s="24" t="str">
        <f t="shared" si="20"/>
        <v/>
      </c>
      <c r="AO29" s="116" t="str">
        <f t="shared" si="20"/>
        <v/>
      </c>
      <c r="AP29" s="24" t="str">
        <f t="shared" si="20"/>
        <v/>
      </c>
      <c r="AQ29" s="24" t="str">
        <f t="shared" si="20"/>
        <v/>
      </c>
      <c r="AR29" s="24" t="str">
        <f t="shared" si="20"/>
        <v/>
      </c>
      <c r="AS29" s="24" t="str">
        <f t="shared" si="20"/>
        <v/>
      </c>
      <c r="AT29" s="24" t="str">
        <f t="shared" si="20"/>
        <v/>
      </c>
      <c r="AU29" s="24" t="str">
        <f t="shared" si="20"/>
        <v/>
      </c>
      <c r="AV29" s="24" t="str">
        <f t="shared" si="20"/>
        <v/>
      </c>
      <c r="AW29" s="24" t="str">
        <f t="shared" si="20"/>
        <v/>
      </c>
      <c r="AX29" s="24" t="str">
        <f t="shared" si="20"/>
        <v/>
      </c>
      <c r="AY29" s="24" t="str">
        <f t="shared" si="20"/>
        <v/>
      </c>
      <c r="AZ29" s="24" t="str">
        <f t="shared" si="20"/>
        <v/>
      </c>
      <c r="BA29" s="24" t="str">
        <f t="shared" si="20"/>
        <v/>
      </c>
      <c r="BB29" s="24" t="str">
        <f t="shared" si="20"/>
        <v/>
      </c>
      <c r="BC29" s="24" t="str">
        <f t="shared" si="20"/>
        <v/>
      </c>
      <c r="BD29" s="24" t="str">
        <f t="shared" si="20"/>
        <v/>
      </c>
      <c r="BE29" s="24" t="str">
        <f t="shared" si="20"/>
        <v/>
      </c>
      <c r="BF29" s="24" t="str">
        <f t="shared" si="20"/>
        <v/>
      </c>
      <c r="BG29" s="116" t="str">
        <f t="shared" si="20"/>
        <v/>
      </c>
      <c r="BH29" s="24" t="str">
        <f t="shared" si="20"/>
        <v/>
      </c>
      <c r="BI29" s="24" t="str">
        <f t="shared" si="20"/>
        <v/>
      </c>
      <c r="BJ29" s="24" t="str">
        <f t="shared" si="20"/>
        <v/>
      </c>
      <c r="BK29" s="24" t="str">
        <f t="shared" si="20"/>
        <v/>
      </c>
      <c r="BL29" s="24" t="str">
        <f t="shared" si="20"/>
        <v/>
      </c>
      <c r="BM29" s="24" t="str">
        <f t="shared" si="20"/>
        <v/>
      </c>
      <c r="BN29" s="24" t="str">
        <f t="shared" si="20"/>
        <v/>
      </c>
      <c r="BO29" s="24" t="str">
        <f t="shared" si="20"/>
        <v/>
      </c>
      <c r="BP29" s="24" t="str">
        <f t="shared" si="20"/>
        <v/>
      </c>
      <c r="BQ29" s="24" t="str">
        <f t="shared" si="20"/>
        <v/>
      </c>
      <c r="BR29" s="24" t="str">
        <f t="shared" si="20"/>
        <v/>
      </c>
      <c r="BS29" s="24" t="str">
        <f t="shared" si="20"/>
        <v/>
      </c>
      <c r="BT29" s="24" t="str">
        <f t="shared" si="20"/>
        <v/>
      </c>
      <c r="BU29" s="24" t="str">
        <f t="shared" si="20"/>
        <v/>
      </c>
      <c r="BV29" s="116" t="str">
        <f t="shared" si="20"/>
        <v/>
      </c>
      <c r="BW29" s="119" t="s">
        <v>10</v>
      </c>
      <c r="BX29" s="2"/>
      <c r="BY29" s="26" t="str">
        <f>IF(OR(H29="",I29=""),"",I29-H29+1)</f>
        <v/>
      </c>
    </row>
    <row r="30" spans="1:77" s="1" customFormat="1" ht="22.4" customHeight="1" x14ac:dyDescent="0.2">
      <c r="A30" s="180"/>
      <c r="B30" s="182"/>
      <c r="C30" s="194"/>
      <c r="D30" s="184"/>
      <c r="E30" s="186"/>
      <c r="F30" s="188"/>
      <c r="G30" s="190"/>
      <c r="H30" s="196"/>
      <c r="I30" s="148"/>
      <c r="J30" s="148"/>
      <c r="K30" s="148"/>
      <c r="L30" s="32" t="str">
        <f>IF(AND($K29&gt;=L$8,$J29&lt;M$8),"━","")</f>
        <v/>
      </c>
      <c r="M30" s="27" t="str">
        <f t="shared" ref="M30:BV30" si="21">IF(AND($K29&gt;=M$8,$J29&lt;N$8),"━","")</f>
        <v/>
      </c>
      <c r="N30" s="27" t="str">
        <f t="shared" si="21"/>
        <v/>
      </c>
      <c r="O30" s="27" t="str">
        <f t="shared" si="21"/>
        <v/>
      </c>
      <c r="P30" s="27" t="str">
        <f t="shared" si="21"/>
        <v/>
      </c>
      <c r="Q30" s="27" t="str">
        <f t="shared" si="21"/>
        <v/>
      </c>
      <c r="R30" s="27" t="str">
        <f t="shared" si="21"/>
        <v/>
      </c>
      <c r="S30" s="27" t="str">
        <f t="shared" si="21"/>
        <v/>
      </c>
      <c r="T30" s="27" t="str">
        <f t="shared" si="21"/>
        <v/>
      </c>
      <c r="U30" s="27" t="str">
        <f t="shared" si="21"/>
        <v/>
      </c>
      <c r="V30" s="27" t="str">
        <f t="shared" si="21"/>
        <v/>
      </c>
      <c r="W30" s="117" t="str">
        <f t="shared" si="21"/>
        <v/>
      </c>
      <c r="X30" s="27" t="str">
        <f t="shared" si="21"/>
        <v/>
      </c>
      <c r="Y30" s="27" t="str">
        <f t="shared" si="21"/>
        <v/>
      </c>
      <c r="Z30" s="27" t="str">
        <f t="shared" si="21"/>
        <v/>
      </c>
      <c r="AA30" s="27" t="str">
        <f t="shared" si="21"/>
        <v/>
      </c>
      <c r="AB30" s="27" t="str">
        <f t="shared" si="21"/>
        <v/>
      </c>
      <c r="AC30" s="27" t="str">
        <f t="shared" si="21"/>
        <v/>
      </c>
      <c r="AD30" s="27" t="str">
        <f t="shared" si="21"/>
        <v/>
      </c>
      <c r="AE30" s="27" t="str">
        <f t="shared" si="21"/>
        <v/>
      </c>
      <c r="AF30" s="27" t="str">
        <f t="shared" si="21"/>
        <v/>
      </c>
      <c r="AG30" s="27" t="str">
        <f t="shared" si="21"/>
        <v/>
      </c>
      <c r="AH30" s="27" t="str">
        <f t="shared" si="21"/>
        <v/>
      </c>
      <c r="AI30" s="27" t="str">
        <f t="shared" si="21"/>
        <v/>
      </c>
      <c r="AJ30" s="27" t="str">
        <f t="shared" si="21"/>
        <v/>
      </c>
      <c r="AK30" s="27" t="str">
        <f t="shared" si="21"/>
        <v/>
      </c>
      <c r="AL30" s="27" t="str">
        <f t="shared" si="21"/>
        <v/>
      </c>
      <c r="AM30" s="27" t="str">
        <f t="shared" si="21"/>
        <v/>
      </c>
      <c r="AN30" s="27" t="str">
        <f t="shared" si="21"/>
        <v/>
      </c>
      <c r="AO30" s="117" t="str">
        <f t="shared" si="21"/>
        <v/>
      </c>
      <c r="AP30" s="27" t="str">
        <f t="shared" si="21"/>
        <v/>
      </c>
      <c r="AQ30" s="27" t="str">
        <f t="shared" si="21"/>
        <v/>
      </c>
      <c r="AR30" s="27" t="str">
        <f t="shared" si="21"/>
        <v/>
      </c>
      <c r="AS30" s="27" t="str">
        <f t="shared" si="21"/>
        <v/>
      </c>
      <c r="AT30" s="27" t="str">
        <f t="shared" si="21"/>
        <v/>
      </c>
      <c r="AU30" s="27" t="str">
        <f t="shared" si="21"/>
        <v/>
      </c>
      <c r="AV30" s="27" t="str">
        <f t="shared" si="21"/>
        <v/>
      </c>
      <c r="AW30" s="27" t="str">
        <f t="shared" si="21"/>
        <v/>
      </c>
      <c r="AX30" s="27" t="str">
        <f t="shared" si="21"/>
        <v/>
      </c>
      <c r="AY30" s="27" t="str">
        <f t="shared" si="21"/>
        <v/>
      </c>
      <c r="AZ30" s="27" t="str">
        <f t="shared" si="21"/>
        <v/>
      </c>
      <c r="BA30" s="27" t="str">
        <f t="shared" si="21"/>
        <v/>
      </c>
      <c r="BB30" s="27" t="str">
        <f t="shared" si="21"/>
        <v/>
      </c>
      <c r="BC30" s="27" t="str">
        <f t="shared" si="21"/>
        <v/>
      </c>
      <c r="BD30" s="27" t="str">
        <f t="shared" si="21"/>
        <v/>
      </c>
      <c r="BE30" s="27" t="str">
        <f t="shared" si="21"/>
        <v/>
      </c>
      <c r="BF30" s="27" t="str">
        <f t="shared" si="21"/>
        <v/>
      </c>
      <c r="BG30" s="117" t="str">
        <f t="shared" si="21"/>
        <v/>
      </c>
      <c r="BH30" s="27" t="str">
        <f t="shared" si="21"/>
        <v/>
      </c>
      <c r="BI30" s="27" t="str">
        <f t="shared" si="21"/>
        <v/>
      </c>
      <c r="BJ30" s="27" t="str">
        <f t="shared" si="21"/>
        <v/>
      </c>
      <c r="BK30" s="27" t="str">
        <f t="shared" si="21"/>
        <v/>
      </c>
      <c r="BL30" s="27" t="str">
        <f t="shared" si="21"/>
        <v/>
      </c>
      <c r="BM30" s="27" t="str">
        <f t="shared" si="21"/>
        <v/>
      </c>
      <c r="BN30" s="27" t="str">
        <f t="shared" si="21"/>
        <v/>
      </c>
      <c r="BO30" s="27" t="str">
        <f t="shared" si="21"/>
        <v/>
      </c>
      <c r="BP30" s="27" t="str">
        <f t="shared" si="21"/>
        <v/>
      </c>
      <c r="BQ30" s="27" t="str">
        <f t="shared" si="21"/>
        <v/>
      </c>
      <c r="BR30" s="27" t="str">
        <f t="shared" si="21"/>
        <v/>
      </c>
      <c r="BS30" s="27" t="str">
        <f t="shared" si="21"/>
        <v/>
      </c>
      <c r="BT30" s="27" t="str">
        <f t="shared" si="21"/>
        <v/>
      </c>
      <c r="BU30" s="27" t="str">
        <f t="shared" si="21"/>
        <v/>
      </c>
      <c r="BV30" s="117" t="str">
        <f t="shared" si="21"/>
        <v/>
      </c>
      <c r="BW30" s="119" t="s">
        <v>10</v>
      </c>
      <c r="BX30" s="2"/>
      <c r="BY30" s="28" t="str">
        <f>IF(OR(J29="",K29=""),"",K29-J29+1)</f>
        <v/>
      </c>
    </row>
    <row r="31" spans="1:77" s="1" customFormat="1" ht="22.4" customHeight="1" x14ac:dyDescent="0.2">
      <c r="A31" s="179">
        <v>27</v>
      </c>
      <c r="B31" s="181"/>
      <c r="C31" s="193"/>
      <c r="D31" s="183"/>
      <c r="E31" s="185"/>
      <c r="F31" s="187"/>
      <c r="G31" s="189"/>
      <c r="H31" s="195"/>
      <c r="I31" s="147"/>
      <c r="J31" s="147"/>
      <c r="K31" s="147"/>
      <c r="L31" s="31" t="str">
        <f>IF(AND($I31&gt;=L$8,$H31&lt;M$8),"━","")</f>
        <v/>
      </c>
      <c r="M31" s="24" t="str">
        <f t="shared" ref="M31:BV31" si="22">IF(AND($I31&gt;=M$8,$H31&lt;N$8),"━","")</f>
        <v/>
      </c>
      <c r="N31" s="24" t="str">
        <f t="shared" si="22"/>
        <v/>
      </c>
      <c r="O31" s="24" t="str">
        <f t="shared" si="22"/>
        <v/>
      </c>
      <c r="P31" s="24" t="str">
        <f t="shared" si="22"/>
        <v/>
      </c>
      <c r="Q31" s="24" t="str">
        <f t="shared" si="22"/>
        <v/>
      </c>
      <c r="R31" s="24" t="str">
        <f t="shared" si="22"/>
        <v/>
      </c>
      <c r="S31" s="24" t="str">
        <f t="shared" si="22"/>
        <v/>
      </c>
      <c r="T31" s="24" t="str">
        <f t="shared" si="22"/>
        <v/>
      </c>
      <c r="U31" s="24" t="str">
        <f t="shared" si="22"/>
        <v/>
      </c>
      <c r="V31" s="24" t="str">
        <f t="shared" si="22"/>
        <v/>
      </c>
      <c r="W31" s="116" t="str">
        <f t="shared" si="22"/>
        <v/>
      </c>
      <c r="X31" s="24" t="str">
        <f t="shared" si="22"/>
        <v/>
      </c>
      <c r="Y31" s="24" t="str">
        <f t="shared" si="22"/>
        <v/>
      </c>
      <c r="Z31" s="24" t="str">
        <f t="shared" si="22"/>
        <v/>
      </c>
      <c r="AA31" s="24" t="str">
        <f t="shared" si="22"/>
        <v/>
      </c>
      <c r="AB31" s="24" t="str">
        <f t="shared" si="22"/>
        <v/>
      </c>
      <c r="AC31" s="24" t="str">
        <f t="shared" si="22"/>
        <v/>
      </c>
      <c r="AD31" s="24" t="str">
        <f t="shared" si="22"/>
        <v/>
      </c>
      <c r="AE31" s="24" t="str">
        <f t="shared" si="22"/>
        <v/>
      </c>
      <c r="AF31" s="24" t="str">
        <f t="shared" si="22"/>
        <v/>
      </c>
      <c r="AG31" s="24" t="str">
        <f t="shared" si="22"/>
        <v/>
      </c>
      <c r="AH31" s="24" t="str">
        <f t="shared" si="22"/>
        <v/>
      </c>
      <c r="AI31" s="24" t="str">
        <f t="shared" si="22"/>
        <v/>
      </c>
      <c r="AJ31" s="24" t="str">
        <f t="shared" si="22"/>
        <v/>
      </c>
      <c r="AK31" s="24" t="str">
        <f t="shared" si="22"/>
        <v/>
      </c>
      <c r="AL31" s="24" t="str">
        <f t="shared" si="22"/>
        <v/>
      </c>
      <c r="AM31" s="24" t="str">
        <f t="shared" si="22"/>
        <v/>
      </c>
      <c r="AN31" s="24" t="str">
        <f t="shared" si="22"/>
        <v/>
      </c>
      <c r="AO31" s="116" t="str">
        <f t="shared" si="22"/>
        <v/>
      </c>
      <c r="AP31" s="24" t="str">
        <f t="shared" si="22"/>
        <v/>
      </c>
      <c r="AQ31" s="24" t="str">
        <f t="shared" si="22"/>
        <v/>
      </c>
      <c r="AR31" s="24" t="str">
        <f t="shared" si="22"/>
        <v/>
      </c>
      <c r="AS31" s="24" t="str">
        <f t="shared" si="22"/>
        <v/>
      </c>
      <c r="AT31" s="24" t="str">
        <f t="shared" si="22"/>
        <v/>
      </c>
      <c r="AU31" s="24" t="str">
        <f t="shared" si="22"/>
        <v/>
      </c>
      <c r="AV31" s="24" t="str">
        <f t="shared" si="22"/>
        <v/>
      </c>
      <c r="AW31" s="24" t="str">
        <f t="shared" si="22"/>
        <v/>
      </c>
      <c r="AX31" s="24" t="str">
        <f t="shared" si="22"/>
        <v/>
      </c>
      <c r="AY31" s="24" t="str">
        <f t="shared" si="22"/>
        <v/>
      </c>
      <c r="AZ31" s="24" t="str">
        <f t="shared" si="22"/>
        <v/>
      </c>
      <c r="BA31" s="24" t="str">
        <f t="shared" si="22"/>
        <v/>
      </c>
      <c r="BB31" s="24" t="str">
        <f t="shared" si="22"/>
        <v/>
      </c>
      <c r="BC31" s="24" t="str">
        <f t="shared" si="22"/>
        <v/>
      </c>
      <c r="BD31" s="24" t="str">
        <f t="shared" si="22"/>
        <v/>
      </c>
      <c r="BE31" s="24" t="str">
        <f t="shared" si="22"/>
        <v/>
      </c>
      <c r="BF31" s="24" t="str">
        <f t="shared" si="22"/>
        <v/>
      </c>
      <c r="BG31" s="116" t="str">
        <f t="shared" si="22"/>
        <v/>
      </c>
      <c r="BH31" s="24" t="str">
        <f t="shared" si="22"/>
        <v/>
      </c>
      <c r="BI31" s="24" t="str">
        <f t="shared" si="22"/>
        <v/>
      </c>
      <c r="BJ31" s="24" t="str">
        <f t="shared" si="22"/>
        <v/>
      </c>
      <c r="BK31" s="24" t="str">
        <f t="shared" si="22"/>
        <v/>
      </c>
      <c r="BL31" s="24" t="str">
        <f t="shared" si="22"/>
        <v/>
      </c>
      <c r="BM31" s="24" t="str">
        <f t="shared" si="22"/>
        <v/>
      </c>
      <c r="BN31" s="115" t="str">
        <f t="shared" si="22"/>
        <v/>
      </c>
      <c r="BO31" s="24" t="str">
        <f t="shared" si="22"/>
        <v/>
      </c>
      <c r="BP31" s="24" t="str">
        <f t="shared" si="22"/>
        <v/>
      </c>
      <c r="BQ31" s="24" t="str">
        <f t="shared" si="22"/>
        <v/>
      </c>
      <c r="BR31" s="24" t="str">
        <f t="shared" si="22"/>
        <v/>
      </c>
      <c r="BS31" s="24" t="str">
        <f t="shared" si="22"/>
        <v/>
      </c>
      <c r="BT31" s="24" t="str">
        <f t="shared" si="22"/>
        <v/>
      </c>
      <c r="BU31" s="24" t="str">
        <f t="shared" si="22"/>
        <v/>
      </c>
      <c r="BV31" s="116" t="str">
        <f t="shared" si="22"/>
        <v/>
      </c>
      <c r="BW31" s="119" t="s">
        <v>10</v>
      </c>
      <c r="BX31" s="2"/>
      <c r="BY31" s="26" t="str">
        <f>IF(OR(H31="",I31=""),"",I31-H31+1)</f>
        <v/>
      </c>
    </row>
    <row r="32" spans="1:77" s="1" customFormat="1" ht="22.4" customHeight="1" x14ac:dyDescent="0.2">
      <c r="A32" s="180"/>
      <c r="B32" s="182"/>
      <c r="C32" s="194"/>
      <c r="D32" s="184"/>
      <c r="E32" s="186"/>
      <c r="F32" s="188"/>
      <c r="G32" s="190"/>
      <c r="H32" s="196"/>
      <c r="I32" s="148"/>
      <c r="J32" s="148"/>
      <c r="K32" s="148"/>
      <c r="L32" s="32" t="str">
        <f>IF(AND($K31&gt;=L$8,$J31&lt;M$8),"━","")</f>
        <v/>
      </c>
      <c r="M32" s="27" t="str">
        <f t="shared" ref="M32:BV32" si="23">IF(AND($K31&gt;=M$8,$J31&lt;N$8),"━","")</f>
        <v/>
      </c>
      <c r="N32" s="27" t="str">
        <f t="shared" si="23"/>
        <v/>
      </c>
      <c r="O32" s="27" t="str">
        <f t="shared" si="23"/>
        <v/>
      </c>
      <c r="P32" s="27" t="str">
        <f t="shared" si="23"/>
        <v/>
      </c>
      <c r="Q32" s="27" t="str">
        <f t="shared" si="23"/>
        <v/>
      </c>
      <c r="R32" s="27" t="str">
        <f t="shared" si="23"/>
        <v/>
      </c>
      <c r="S32" s="27" t="str">
        <f t="shared" si="23"/>
        <v/>
      </c>
      <c r="T32" s="27" t="str">
        <f t="shared" si="23"/>
        <v/>
      </c>
      <c r="U32" s="27" t="str">
        <f t="shared" si="23"/>
        <v/>
      </c>
      <c r="V32" s="27" t="str">
        <f t="shared" si="23"/>
        <v/>
      </c>
      <c r="W32" s="117" t="str">
        <f t="shared" si="23"/>
        <v/>
      </c>
      <c r="X32" s="27" t="str">
        <f t="shared" si="23"/>
        <v/>
      </c>
      <c r="Y32" s="27" t="str">
        <f t="shared" si="23"/>
        <v/>
      </c>
      <c r="Z32" s="27" t="str">
        <f t="shared" si="23"/>
        <v/>
      </c>
      <c r="AA32" s="27" t="str">
        <f t="shared" si="23"/>
        <v/>
      </c>
      <c r="AB32" s="27" t="str">
        <f t="shared" si="23"/>
        <v/>
      </c>
      <c r="AC32" s="27" t="str">
        <f t="shared" si="23"/>
        <v/>
      </c>
      <c r="AD32" s="27" t="str">
        <f t="shared" si="23"/>
        <v/>
      </c>
      <c r="AE32" s="27" t="str">
        <f t="shared" si="23"/>
        <v/>
      </c>
      <c r="AF32" s="27" t="str">
        <f t="shared" si="23"/>
        <v/>
      </c>
      <c r="AG32" s="27" t="str">
        <f t="shared" si="23"/>
        <v/>
      </c>
      <c r="AH32" s="27" t="str">
        <f t="shared" si="23"/>
        <v/>
      </c>
      <c r="AI32" s="27" t="str">
        <f t="shared" si="23"/>
        <v/>
      </c>
      <c r="AJ32" s="27" t="str">
        <f t="shared" si="23"/>
        <v/>
      </c>
      <c r="AK32" s="27" t="str">
        <f t="shared" si="23"/>
        <v/>
      </c>
      <c r="AL32" s="27" t="str">
        <f t="shared" si="23"/>
        <v/>
      </c>
      <c r="AM32" s="27" t="str">
        <f t="shared" si="23"/>
        <v/>
      </c>
      <c r="AN32" s="27" t="str">
        <f t="shared" si="23"/>
        <v/>
      </c>
      <c r="AO32" s="117" t="str">
        <f t="shared" si="23"/>
        <v/>
      </c>
      <c r="AP32" s="27" t="str">
        <f t="shared" si="23"/>
        <v/>
      </c>
      <c r="AQ32" s="27" t="str">
        <f t="shared" si="23"/>
        <v/>
      </c>
      <c r="AR32" s="27" t="str">
        <f t="shared" si="23"/>
        <v/>
      </c>
      <c r="AS32" s="27" t="str">
        <f t="shared" si="23"/>
        <v/>
      </c>
      <c r="AT32" s="27" t="str">
        <f t="shared" si="23"/>
        <v/>
      </c>
      <c r="AU32" s="27" t="str">
        <f t="shared" si="23"/>
        <v/>
      </c>
      <c r="AV32" s="27" t="str">
        <f t="shared" si="23"/>
        <v/>
      </c>
      <c r="AW32" s="27" t="str">
        <f t="shared" si="23"/>
        <v/>
      </c>
      <c r="AX32" s="27" t="str">
        <f t="shared" si="23"/>
        <v/>
      </c>
      <c r="AY32" s="27" t="str">
        <f t="shared" si="23"/>
        <v/>
      </c>
      <c r="AZ32" s="27" t="str">
        <f t="shared" si="23"/>
        <v/>
      </c>
      <c r="BA32" s="27" t="str">
        <f t="shared" si="23"/>
        <v/>
      </c>
      <c r="BB32" s="27" t="str">
        <f t="shared" si="23"/>
        <v/>
      </c>
      <c r="BC32" s="27" t="str">
        <f t="shared" si="23"/>
        <v/>
      </c>
      <c r="BD32" s="27" t="str">
        <f t="shared" si="23"/>
        <v/>
      </c>
      <c r="BE32" s="27" t="str">
        <f t="shared" si="23"/>
        <v/>
      </c>
      <c r="BF32" s="27" t="str">
        <f t="shared" si="23"/>
        <v/>
      </c>
      <c r="BG32" s="117" t="str">
        <f t="shared" si="23"/>
        <v/>
      </c>
      <c r="BH32" s="27" t="str">
        <f t="shared" si="23"/>
        <v/>
      </c>
      <c r="BI32" s="27" t="str">
        <f t="shared" si="23"/>
        <v/>
      </c>
      <c r="BJ32" s="27" t="str">
        <f t="shared" si="23"/>
        <v/>
      </c>
      <c r="BK32" s="27" t="str">
        <f t="shared" si="23"/>
        <v/>
      </c>
      <c r="BL32" s="27" t="str">
        <f t="shared" si="23"/>
        <v/>
      </c>
      <c r="BM32" s="27" t="str">
        <f t="shared" si="23"/>
        <v/>
      </c>
      <c r="BN32" s="114" t="str">
        <f t="shared" si="23"/>
        <v/>
      </c>
      <c r="BO32" s="27" t="str">
        <f t="shared" si="23"/>
        <v/>
      </c>
      <c r="BP32" s="27" t="str">
        <f t="shared" si="23"/>
        <v/>
      </c>
      <c r="BQ32" s="27" t="str">
        <f t="shared" si="23"/>
        <v/>
      </c>
      <c r="BR32" s="27" t="str">
        <f t="shared" si="23"/>
        <v/>
      </c>
      <c r="BS32" s="27" t="str">
        <f t="shared" si="23"/>
        <v/>
      </c>
      <c r="BT32" s="27" t="str">
        <f t="shared" si="23"/>
        <v/>
      </c>
      <c r="BU32" s="27" t="str">
        <f t="shared" si="23"/>
        <v/>
      </c>
      <c r="BV32" s="117" t="str">
        <f t="shared" si="23"/>
        <v/>
      </c>
      <c r="BW32" s="119" t="s">
        <v>10</v>
      </c>
      <c r="BX32" s="2"/>
      <c r="BY32" s="28" t="str">
        <f>IF(OR(J31="",K31=""),"",K31-J31+1)</f>
        <v/>
      </c>
    </row>
    <row r="33" spans="1:77" s="1" customFormat="1" ht="22.4" customHeight="1" x14ac:dyDescent="0.2">
      <c r="A33" s="179">
        <v>28</v>
      </c>
      <c r="B33" s="181"/>
      <c r="C33" s="193"/>
      <c r="D33" s="183"/>
      <c r="E33" s="185"/>
      <c r="F33" s="187"/>
      <c r="G33" s="189"/>
      <c r="H33" s="195"/>
      <c r="I33" s="147"/>
      <c r="J33" s="147"/>
      <c r="K33" s="147"/>
      <c r="L33" s="31" t="str">
        <f>IF(AND($I33&gt;=L$8,$H33&lt;M$8),"━","")</f>
        <v/>
      </c>
      <c r="M33" s="24" t="str">
        <f t="shared" ref="M33:BV33" si="24">IF(AND($I33&gt;=M$8,$H33&lt;N$8),"━","")</f>
        <v/>
      </c>
      <c r="N33" s="24" t="str">
        <f t="shared" si="24"/>
        <v/>
      </c>
      <c r="O33" s="24" t="str">
        <f t="shared" si="24"/>
        <v/>
      </c>
      <c r="P33" s="24" t="str">
        <f t="shared" si="24"/>
        <v/>
      </c>
      <c r="Q33" s="24" t="str">
        <f t="shared" si="24"/>
        <v/>
      </c>
      <c r="R33" s="24" t="str">
        <f t="shared" si="24"/>
        <v/>
      </c>
      <c r="S33" s="24" t="str">
        <f t="shared" si="24"/>
        <v/>
      </c>
      <c r="T33" s="24" t="str">
        <f t="shared" si="24"/>
        <v/>
      </c>
      <c r="U33" s="24" t="str">
        <f t="shared" si="24"/>
        <v/>
      </c>
      <c r="V33" s="24" t="str">
        <f t="shared" si="24"/>
        <v/>
      </c>
      <c r="W33" s="116" t="str">
        <f t="shared" si="24"/>
        <v/>
      </c>
      <c r="X33" s="24" t="str">
        <f t="shared" si="24"/>
        <v/>
      </c>
      <c r="Y33" s="24" t="str">
        <f t="shared" si="24"/>
        <v/>
      </c>
      <c r="Z33" s="24" t="str">
        <f t="shared" si="24"/>
        <v/>
      </c>
      <c r="AA33" s="24" t="str">
        <f t="shared" si="24"/>
        <v/>
      </c>
      <c r="AB33" s="24" t="str">
        <f t="shared" si="24"/>
        <v/>
      </c>
      <c r="AC33" s="24" t="str">
        <f t="shared" si="24"/>
        <v/>
      </c>
      <c r="AD33" s="24" t="str">
        <f t="shared" si="24"/>
        <v/>
      </c>
      <c r="AE33" s="24" t="str">
        <f t="shared" si="24"/>
        <v/>
      </c>
      <c r="AF33" s="24" t="str">
        <f t="shared" si="24"/>
        <v/>
      </c>
      <c r="AG33" s="24" t="str">
        <f t="shared" si="24"/>
        <v/>
      </c>
      <c r="AH33" s="24" t="str">
        <f t="shared" si="24"/>
        <v/>
      </c>
      <c r="AI33" s="24" t="str">
        <f t="shared" si="24"/>
        <v/>
      </c>
      <c r="AJ33" s="24" t="str">
        <f t="shared" si="24"/>
        <v/>
      </c>
      <c r="AK33" s="24" t="str">
        <f t="shared" si="24"/>
        <v/>
      </c>
      <c r="AL33" s="24" t="str">
        <f t="shared" si="24"/>
        <v/>
      </c>
      <c r="AM33" s="24" t="str">
        <f t="shared" si="24"/>
        <v/>
      </c>
      <c r="AN33" s="24" t="str">
        <f t="shared" si="24"/>
        <v/>
      </c>
      <c r="AO33" s="116" t="str">
        <f t="shared" si="24"/>
        <v/>
      </c>
      <c r="AP33" s="24" t="str">
        <f t="shared" si="24"/>
        <v/>
      </c>
      <c r="AQ33" s="24" t="str">
        <f t="shared" si="24"/>
        <v/>
      </c>
      <c r="AR33" s="24" t="str">
        <f t="shared" si="24"/>
        <v/>
      </c>
      <c r="AS33" s="24" t="str">
        <f t="shared" si="24"/>
        <v/>
      </c>
      <c r="AT33" s="24" t="str">
        <f t="shared" si="24"/>
        <v/>
      </c>
      <c r="AU33" s="24" t="str">
        <f t="shared" si="24"/>
        <v/>
      </c>
      <c r="AV33" s="24" t="str">
        <f t="shared" si="24"/>
        <v/>
      </c>
      <c r="AW33" s="24" t="str">
        <f t="shared" si="24"/>
        <v/>
      </c>
      <c r="AX33" s="24" t="str">
        <f t="shared" si="24"/>
        <v/>
      </c>
      <c r="AY33" s="24" t="str">
        <f t="shared" si="24"/>
        <v/>
      </c>
      <c r="AZ33" s="24" t="str">
        <f t="shared" si="24"/>
        <v/>
      </c>
      <c r="BA33" s="24" t="str">
        <f t="shared" si="24"/>
        <v/>
      </c>
      <c r="BB33" s="24" t="str">
        <f t="shared" si="24"/>
        <v/>
      </c>
      <c r="BC33" s="24" t="str">
        <f t="shared" si="24"/>
        <v/>
      </c>
      <c r="BD33" s="24" t="str">
        <f t="shared" si="24"/>
        <v/>
      </c>
      <c r="BE33" s="24" t="str">
        <f t="shared" si="24"/>
        <v/>
      </c>
      <c r="BF33" s="24" t="str">
        <f t="shared" si="24"/>
        <v/>
      </c>
      <c r="BG33" s="116" t="str">
        <f t="shared" si="24"/>
        <v/>
      </c>
      <c r="BH33" s="24" t="str">
        <f t="shared" si="24"/>
        <v/>
      </c>
      <c r="BI33" s="24" t="str">
        <f t="shared" si="24"/>
        <v/>
      </c>
      <c r="BJ33" s="24" t="str">
        <f t="shared" si="24"/>
        <v/>
      </c>
      <c r="BK33" s="24" t="str">
        <f t="shared" si="24"/>
        <v/>
      </c>
      <c r="BL33" s="24" t="str">
        <f t="shared" si="24"/>
        <v/>
      </c>
      <c r="BM33" s="24" t="str">
        <f t="shared" si="24"/>
        <v/>
      </c>
      <c r="BN33" s="24" t="str">
        <f t="shared" si="24"/>
        <v/>
      </c>
      <c r="BO33" s="24" t="str">
        <f t="shared" si="24"/>
        <v/>
      </c>
      <c r="BP33" s="24" t="str">
        <f t="shared" si="24"/>
        <v/>
      </c>
      <c r="BQ33" s="24" t="str">
        <f t="shared" si="24"/>
        <v/>
      </c>
      <c r="BR33" s="24" t="str">
        <f t="shared" si="24"/>
        <v/>
      </c>
      <c r="BS33" s="24" t="str">
        <f t="shared" si="24"/>
        <v/>
      </c>
      <c r="BT33" s="24" t="str">
        <f t="shared" si="24"/>
        <v/>
      </c>
      <c r="BU33" s="24" t="str">
        <f t="shared" si="24"/>
        <v/>
      </c>
      <c r="BV33" s="116" t="str">
        <f t="shared" si="24"/>
        <v/>
      </c>
      <c r="BW33" s="119" t="s">
        <v>10</v>
      </c>
      <c r="BX33" s="2"/>
      <c r="BY33" s="26" t="str">
        <f>IF(OR(H33="",I33=""),"",I33-H33+1)</f>
        <v/>
      </c>
    </row>
    <row r="34" spans="1:77" s="1" customFormat="1" ht="22.4" customHeight="1" x14ac:dyDescent="0.2">
      <c r="A34" s="180"/>
      <c r="B34" s="182"/>
      <c r="C34" s="194"/>
      <c r="D34" s="184"/>
      <c r="E34" s="186"/>
      <c r="F34" s="188"/>
      <c r="G34" s="190"/>
      <c r="H34" s="196"/>
      <c r="I34" s="148"/>
      <c r="J34" s="148"/>
      <c r="K34" s="148"/>
      <c r="L34" s="32" t="str">
        <f>IF(AND($K33&gt;=L$8,$J33&lt;M$8),"━","")</f>
        <v/>
      </c>
      <c r="M34" s="27" t="str">
        <f t="shared" ref="M34:BV34" si="25">IF(AND($K33&gt;=M$8,$J33&lt;N$8),"━","")</f>
        <v/>
      </c>
      <c r="N34" s="27" t="str">
        <f t="shared" si="25"/>
        <v/>
      </c>
      <c r="O34" s="27" t="str">
        <f t="shared" si="25"/>
        <v/>
      </c>
      <c r="P34" s="27" t="str">
        <f t="shared" si="25"/>
        <v/>
      </c>
      <c r="Q34" s="27" t="str">
        <f t="shared" si="25"/>
        <v/>
      </c>
      <c r="R34" s="27" t="str">
        <f t="shared" si="25"/>
        <v/>
      </c>
      <c r="S34" s="27" t="str">
        <f t="shared" si="25"/>
        <v/>
      </c>
      <c r="T34" s="27" t="str">
        <f t="shared" si="25"/>
        <v/>
      </c>
      <c r="U34" s="27" t="str">
        <f t="shared" si="25"/>
        <v/>
      </c>
      <c r="V34" s="27" t="str">
        <f t="shared" si="25"/>
        <v/>
      </c>
      <c r="W34" s="117" t="str">
        <f t="shared" si="25"/>
        <v/>
      </c>
      <c r="X34" s="27" t="str">
        <f t="shared" si="25"/>
        <v/>
      </c>
      <c r="Y34" s="27" t="str">
        <f t="shared" si="25"/>
        <v/>
      </c>
      <c r="Z34" s="27" t="str">
        <f t="shared" si="25"/>
        <v/>
      </c>
      <c r="AA34" s="27" t="str">
        <f t="shared" si="25"/>
        <v/>
      </c>
      <c r="AB34" s="27" t="str">
        <f t="shared" si="25"/>
        <v/>
      </c>
      <c r="AC34" s="27" t="str">
        <f t="shared" si="25"/>
        <v/>
      </c>
      <c r="AD34" s="27" t="str">
        <f t="shared" si="25"/>
        <v/>
      </c>
      <c r="AE34" s="27" t="str">
        <f t="shared" si="25"/>
        <v/>
      </c>
      <c r="AF34" s="27" t="str">
        <f t="shared" si="25"/>
        <v/>
      </c>
      <c r="AG34" s="27" t="str">
        <f t="shared" si="25"/>
        <v/>
      </c>
      <c r="AH34" s="27" t="str">
        <f t="shared" si="25"/>
        <v/>
      </c>
      <c r="AI34" s="27" t="str">
        <f t="shared" si="25"/>
        <v/>
      </c>
      <c r="AJ34" s="27" t="str">
        <f t="shared" si="25"/>
        <v/>
      </c>
      <c r="AK34" s="27" t="str">
        <f t="shared" si="25"/>
        <v/>
      </c>
      <c r="AL34" s="27" t="str">
        <f t="shared" si="25"/>
        <v/>
      </c>
      <c r="AM34" s="27" t="str">
        <f t="shared" si="25"/>
        <v/>
      </c>
      <c r="AN34" s="27" t="str">
        <f t="shared" si="25"/>
        <v/>
      </c>
      <c r="AO34" s="117" t="str">
        <f t="shared" si="25"/>
        <v/>
      </c>
      <c r="AP34" s="27" t="str">
        <f t="shared" si="25"/>
        <v/>
      </c>
      <c r="AQ34" s="27" t="str">
        <f t="shared" si="25"/>
        <v/>
      </c>
      <c r="AR34" s="27" t="str">
        <f t="shared" si="25"/>
        <v/>
      </c>
      <c r="AS34" s="27" t="str">
        <f t="shared" si="25"/>
        <v/>
      </c>
      <c r="AT34" s="27" t="str">
        <f t="shared" si="25"/>
        <v/>
      </c>
      <c r="AU34" s="27" t="str">
        <f t="shared" si="25"/>
        <v/>
      </c>
      <c r="AV34" s="27" t="str">
        <f t="shared" si="25"/>
        <v/>
      </c>
      <c r="AW34" s="27" t="str">
        <f t="shared" si="25"/>
        <v/>
      </c>
      <c r="AX34" s="27" t="str">
        <f t="shared" si="25"/>
        <v/>
      </c>
      <c r="AY34" s="27" t="str">
        <f t="shared" si="25"/>
        <v/>
      </c>
      <c r="AZ34" s="27" t="str">
        <f t="shared" si="25"/>
        <v/>
      </c>
      <c r="BA34" s="27" t="str">
        <f t="shared" si="25"/>
        <v/>
      </c>
      <c r="BB34" s="27" t="str">
        <f t="shared" si="25"/>
        <v/>
      </c>
      <c r="BC34" s="27" t="str">
        <f t="shared" si="25"/>
        <v/>
      </c>
      <c r="BD34" s="27" t="str">
        <f t="shared" si="25"/>
        <v/>
      </c>
      <c r="BE34" s="27" t="str">
        <f t="shared" si="25"/>
        <v/>
      </c>
      <c r="BF34" s="27" t="str">
        <f t="shared" si="25"/>
        <v/>
      </c>
      <c r="BG34" s="117" t="str">
        <f t="shared" si="25"/>
        <v/>
      </c>
      <c r="BH34" s="27" t="str">
        <f t="shared" si="25"/>
        <v/>
      </c>
      <c r="BI34" s="27" t="str">
        <f t="shared" si="25"/>
        <v/>
      </c>
      <c r="BJ34" s="27" t="str">
        <f t="shared" si="25"/>
        <v/>
      </c>
      <c r="BK34" s="27" t="str">
        <f t="shared" si="25"/>
        <v/>
      </c>
      <c r="BL34" s="27" t="str">
        <f t="shared" si="25"/>
        <v/>
      </c>
      <c r="BM34" s="27" t="str">
        <f t="shared" si="25"/>
        <v/>
      </c>
      <c r="BN34" s="27" t="str">
        <f t="shared" si="25"/>
        <v/>
      </c>
      <c r="BO34" s="27" t="str">
        <f t="shared" si="25"/>
        <v/>
      </c>
      <c r="BP34" s="27" t="str">
        <f t="shared" si="25"/>
        <v/>
      </c>
      <c r="BQ34" s="27" t="str">
        <f t="shared" si="25"/>
        <v/>
      </c>
      <c r="BR34" s="27" t="str">
        <f t="shared" si="25"/>
        <v/>
      </c>
      <c r="BS34" s="27" t="str">
        <f t="shared" si="25"/>
        <v/>
      </c>
      <c r="BT34" s="27" t="str">
        <f t="shared" si="25"/>
        <v/>
      </c>
      <c r="BU34" s="27" t="str">
        <f t="shared" si="25"/>
        <v/>
      </c>
      <c r="BV34" s="117" t="str">
        <f t="shared" si="25"/>
        <v/>
      </c>
      <c r="BW34" s="119" t="s">
        <v>10</v>
      </c>
      <c r="BX34" s="2"/>
      <c r="BY34" s="28" t="str">
        <f>IF(OR(J33="",K33=""),"",K33-J33+1)</f>
        <v/>
      </c>
    </row>
    <row r="35" spans="1:77" s="1" customFormat="1" ht="22.4" customHeight="1" x14ac:dyDescent="0.2">
      <c r="A35" s="179">
        <v>29</v>
      </c>
      <c r="B35" s="181"/>
      <c r="C35" s="193"/>
      <c r="D35" s="183"/>
      <c r="E35" s="185"/>
      <c r="F35" s="187"/>
      <c r="G35" s="189"/>
      <c r="H35" s="195"/>
      <c r="I35" s="147"/>
      <c r="J35" s="147"/>
      <c r="K35" s="147"/>
      <c r="L35" s="31" t="str">
        <f>IF(AND($I35&gt;=L$8,$H35&lt;M$8),"━","")</f>
        <v/>
      </c>
      <c r="M35" s="24" t="str">
        <f t="shared" ref="M35:BV35" si="26">IF(AND($I35&gt;=M$8,$H35&lt;N$8),"━","")</f>
        <v/>
      </c>
      <c r="N35" s="24" t="str">
        <f t="shared" si="26"/>
        <v/>
      </c>
      <c r="O35" s="24" t="str">
        <f t="shared" si="26"/>
        <v/>
      </c>
      <c r="P35" s="24" t="str">
        <f t="shared" si="26"/>
        <v/>
      </c>
      <c r="Q35" s="24" t="str">
        <f t="shared" si="26"/>
        <v/>
      </c>
      <c r="R35" s="24" t="str">
        <f t="shared" si="26"/>
        <v/>
      </c>
      <c r="S35" s="24" t="str">
        <f t="shared" si="26"/>
        <v/>
      </c>
      <c r="T35" s="24" t="str">
        <f t="shared" si="26"/>
        <v/>
      </c>
      <c r="U35" s="24" t="str">
        <f t="shared" si="26"/>
        <v/>
      </c>
      <c r="V35" s="24" t="str">
        <f t="shared" si="26"/>
        <v/>
      </c>
      <c r="W35" s="116" t="str">
        <f t="shared" si="26"/>
        <v/>
      </c>
      <c r="X35" s="24" t="str">
        <f t="shared" si="26"/>
        <v/>
      </c>
      <c r="Y35" s="24" t="str">
        <f t="shared" si="26"/>
        <v/>
      </c>
      <c r="Z35" s="24" t="str">
        <f t="shared" si="26"/>
        <v/>
      </c>
      <c r="AA35" s="24" t="str">
        <f t="shared" si="26"/>
        <v/>
      </c>
      <c r="AB35" s="24" t="str">
        <f t="shared" si="26"/>
        <v/>
      </c>
      <c r="AC35" s="24" t="str">
        <f t="shared" si="26"/>
        <v/>
      </c>
      <c r="AD35" s="24" t="str">
        <f t="shared" si="26"/>
        <v/>
      </c>
      <c r="AE35" s="24" t="str">
        <f t="shared" si="26"/>
        <v/>
      </c>
      <c r="AF35" s="24" t="str">
        <f t="shared" si="26"/>
        <v/>
      </c>
      <c r="AG35" s="24" t="str">
        <f t="shared" si="26"/>
        <v/>
      </c>
      <c r="AH35" s="24" t="str">
        <f t="shared" si="26"/>
        <v/>
      </c>
      <c r="AI35" s="24" t="str">
        <f t="shared" si="26"/>
        <v/>
      </c>
      <c r="AJ35" s="24" t="str">
        <f t="shared" si="26"/>
        <v/>
      </c>
      <c r="AK35" s="24" t="str">
        <f t="shared" si="26"/>
        <v/>
      </c>
      <c r="AL35" s="24" t="str">
        <f t="shared" si="26"/>
        <v/>
      </c>
      <c r="AM35" s="24" t="str">
        <f t="shared" si="26"/>
        <v/>
      </c>
      <c r="AN35" s="24" t="str">
        <f t="shared" si="26"/>
        <v/>
      </c>
      <c r="AO35" s="116" t="str">
        <f t="shared" si="26"/>
        <v/>
      </c>
      <c r="AP35" s="24" t="str">
        <f t="shared" si="26"/>
        <v/>
      </c>
      <c r="AQ35" s="24" t="str">
        <f t="shared" si="26"/>
        <v/>
      </c>
      <c r="AR35" s="24" t="str">
        <f t="shared" si="26"/>
        <v/>
      </c>
      <c r="AS35" s="24" t="str">
        <f t="shared" si="26"/>
        <v/>
      </c>
      <c r="AT35" s="24" t="str">
        <f t="shared" si="26"/>
        <v/>
      </c>
      <c r="AU35" s="24" t="str">
        <f t="shared" si="26"/>
        <v/>
      </c>
      <c r="AV35" s="24" t="str">
        <f t="shared" si="26"/>
        <v/>
      </c>
      <c r="AW35" s="24" t="str">
        <f t="shared" si="26"/>
        <v/>
      </c>
      <c r="AX35" s="24" t="str">
        <f t="shared" si="26"/>
        <v/>
      </c>
      <c r="AY35" s="24" t="str">
        <f t="shared" si="26"/>
        <v/>
      </c>
      <c r="AZ35" s="24" t="str">
        <f t="shared" si="26"/>
        <v/>
      </c>
      <c r="BA35" s="24" t="str">
        <f t="shared" si="26"/>
        <v/>
      </c>
      <c r="BB35" s="24" t="str">
        <f t="shared" si="26"/>
        <v/>
      </c>
      <c r="BC35" s="24" t="str">
        <f t="shared" si="26"/>
        <v/>
      </c>
      <c r="BD35" s="24" t="str">
        <f t="shared" si="26"/>
        <v/>
      </c>
      <c r="BE35" s="24" t="str">
        <f t="shared" si="26"/>
        <v/>
      </c>
      <c r="BF35" s="24" t="str">
        <f t="shared" si="26"/>
        <v/>
      </c>
      <c r="BG35" s="116" t="str">
        <f t="shared" si="26"/>
        <v/>
      </c>
      <c r="BH35" s="24" t="str">
        <f t="shared" si="26"/>
        <v/>
      </c>
      <c r="BI35" s="24" t="str">
        <f t="shared" si="26"/>
        <v/>
      </c>
      <c r="BJ35" s="24" t="str">
        <f t="shared" si="26"/>
        <v/>
      </c>
      <c r="BK35" s="24" t="str">
        <f t="shared" si="26"/>
        <v/>
      </c>
      <c r="BL35" s="24" t="str">
        <f t="shared" si="26"/>
        <v/>
      </c>
      <c r="BM35" s="24" t="str">
        <f t="shared" si="26"/>
        <v/>
      </c>
      <c r="BN35" s="115" t="str">
        <f t="shared" si="26"/>
        <v/>
      </c>
      <c r="BO35" s="24" t="str">
        <f t="shared" si="26"/>
        <v/>
      </c>
      <c r="BP35" s="24" t="str">
        <f t="shared" si="26"/>
        <v/>
      </c>
      <c r="BQ35" s="24" t="str">
        <f t="shared" si="26"/>
        <v/>
      </c>
      <c r="BR35" s="24" t="str">
        <f t="shared" si="26"/>
        <v/>
      </c>
      <c r="BS35" s="24" t="str">
        <f t="shared" si="26"/>
        <v/>
      </c>
      <c r="BT35" s="24" t="str">
        <f t="shared" si="26"/>
        <v/>
      </c>
      <c r="BU35" s="24" t="str">
        <f t="shared" si="26"/>
        <v/>
      </c>
      <c r="BV35" s="116" t="str">
        <f t="shared" si="26"/>
        <v/>
      </c>
      <c r="BW35" s="119" t="s">
        <v>10</v>
      </c>
      <c r="BX35" s="2"/>
      <c r="BY35" s="26" t="str">
        <f>IF(OR(H35="",I35=""),"",I35-H35+1)</f>
        <v/>
      </c>
    </row>
    <row r="36" spans="1:77" s="1" customFormat="1" ht="22.4" customHeight="1" x14ac:dyDescent="0.2">
      <c r="A36" s="180"/>
      <c r="B36" s="182"/>
      <c r="C36" s="194"/>
      <c r="D36" s="184"/>
      <c r="E36" s="186"/>
      <c r="F36" s="188"/>
      <c r="G36" s="190"/>
      <c r="H36" s="196"/>
      <c r="I36" s="148"/>
      <c r="J36" s="148"/>
      <c r="K36" s="148"/>
      <c r="L36" s="32" t="str">
        <f>IF(AND($K35&gt;=L$8,$J35&lt;M$8),"━","")</f>
        <v/>
      </c>
      <c r="M36" s="27" t="str">
        <f t="shared" ref="M36:BV36" si="27">IF(AND($K35&gt;=M$8,$J35&lt;N$8),"━","")</f>
        <v/>
      </c>
      <c r="N36" s="27" t="str">
        <f t="shared" si="27"/>
        <v/>
      </c>
      <c r="O36" s="27" t="str">
        <f t="shared" si="27"/>
        <v/>
      </c>
      <c r="P36" s="27" t="str">
        <f t="shared" si="27"/>
        <v/>
      </c>
      <c r="Q36" s="27" t="str">
        <f t="shared" si="27"/>
        <v/>
      </c>
      <c r="R36" s="27" t="str">
        <f t="shared" si="27"/>
        <v/>
      </c>
      <c r="S36" s="27" t="str">
        <f t="shared" si="27"/>
        <v/>
      </c>
      <c r="T36" s="27" t="str">
        <f t="shared" si="27"/>
        <v/>
      </c>
      <c r="U36" s="27" t="str">
        <f t="shared" si="27"/>
        <v/>
      </c>
      <c r="V36" s="27" t="str">
        <f t="shared" si="27"/>
        <v/>
      </c>
      <c r="W36" s="117" t="str">
        <f t="shared" si="27"/>
        <v/>
      </c>
      <c r="X36" s="27" t="str">
        <f t="shared" si="27"/>
        <v/>
      </c>
      <c r="Y36" s="27" t="str">
        <f t="shared" si="27"/>
        <v/>
      </c>
      <c r="Z36" s="27" t="str">
        <f t="shared" si="27"/>
        <v/>
      </c>
      <c r="AA36" s="27" t="str">
        <f t="shared" si="27"/>
        <v/>
      </c>
      <c r="AB36" s="27" t="str">
        <f t="shared" si="27"/>
        <v/>
      </c>
      <c r="AC36" s="27" t="str">
        <f t="shared" si="27"/>
        <v/>
      </c>
      <c r="AD36" s="27" t="str">
        <f t="shared" si="27"/>
        <v/>
      </c>
      <c r="AE36" s="27" t="str">
        <f t="shared" si="27"/>
        <v/>
      </c>
      <c r="AF36" s="27" t="str">
        <f t="shared" si="27"/>
        <v/>
      </c>
      <c r="AG36" s="27" t="str">
        <f t="shared" si="27"/>
        <v/>
      </c>
      <c r="AH36" s="27" t="str">
        <f t="shared" si="27"/>
        <v/>
      </c>
      <c r="AI36" s="27" t="str">
        <f t="shared" si="27"/>
        <v/>
      </c>
      <c r="AJ36" s="27" t="str">
        <f t="shared" si="27"/>
        <v/>
      </c>
      <c r="AK36" s="27" t="str">
        <f t="shared" si="27"/>
        <v/>
      </c>
      <c r="AL36" s="27" t="str">
        <f t="shared" si="27"/>
        <v/>
      </c>
      <c r="AM36" s="27" t="str">
        <f t="shared" si="27"/>
        <v/>
      </c>
      <c r="AN36" s="27" t="str">
        <f t="shared" si="27"/>
        <v/>
      </c>
      <c r="AO36" s="117" t="str">
        <f t="shared" si="27"/>
        <v/>
      </c>
      <c r="AP36" s="27" t="str">
        <f t="shared" si="27"/>
        <v/>
      </c>
      <c r="AQ36" s="27" t="str">
        <f t="shared" si="27"/>
        <v/>
      </c>
      <c r="AR36" s="27" t="str">
        <f t="shared" si="27"/>
        <v/>
      </c>
      <c r="AS36" s="27" t="str">
        <f t="shared" si="27"/>
        <v/>
      </c>
      <c r="AT36" s="27" t="str">
        <f t="shared" si="27"/>
        <v/>
      </c>
      <c r="AU36" s="27" t="str">
        <f t="shared" si="27"/>
        <v/>
      </c>
      <c r="AV36" s="27" t="str">
        <f t="shared" si="27"/>
        <v/>
      </c>
      <c r="AW36" s="27" t="str">
        <f t="shared" si="27"/>
        <v/>
      </c>
      <c r="AX36" s="27" t="str">
        <f t="shared" si="27"/>
        <v/>
      </c>
      <c r="AY36" s="27" t="str">
        <f t="shared" si="27"/>
        <v/>
      </c>
      <c r="AZ36" s="27" t="str">
        <f t="shared" si="27"/>
        <v/>
      </c>
      <c r="BA36" s="27" t="str">
        <f t="shared" si="27"/>
        <v/>
      </c>
      <c r="BB36" s="27" t="str">
        <f t="shared" si="27"/>
        <v/>
      </c>
      <c r="BC36" s="27" t="str">
        <f t="shared" si="27"/>
        <v/>
      </c>
      <c r="BD36" s="27" t="str">
        <f t="shared" si="27"/>
        <v/>
      </c>
      <c r="BE36" s="27" t="str">
        <f t="shared" si="27"/>
        <v/>
      </c>
      <c r="BF36" s="27" t="str">
        <f t="shared" si="27"/>
        <v/>
      </c>
      <c r="BG36" s="117" t="str">
        <f t="shared" si="27"/>
        <v/>
      </c>
      <c r="BH36" s="27" t="str">
        <f t="shared" si="27"/>
        <v/>
      </c>
      <c r="BI36" s="27" t="str">
        <f t="shared" si="27"/>
        <v/>
      </c>
      <c r="BJ36" s="27" t="str">
        <f t="shared" si="27"/>
        <v/>
      </c>
      <c r="BK36" s="27" t="str">
        <f t="shared" si="27"/>
        <v/>
      </c>
      <c r="BL36" s="27" t="str">
        <f t="shared" si="27"/>
        <v/>
      </c>
      <c r="BM36" s="27" t="str">
        <f t="shared" si="27"/>
        <v/>
      </c>
      <c r="BN36" s="114" t="str">
        <f t="shared" si="27"/>
        <v/>
      </c>
      <c r="BO36" s="27" t="str">
        <f t="shared" si="27"/>
        <v/>
      </c>
      <c r="BP36" s="27" t="str">
        <f t="shared" si="27"/>
        <v/>
      </c>
      <c r="BQ36" s="27" t="str">
        <f t="shared" si="27"/>
        <v/>
      </c>
      <c r="BR36" s="27" t="str">
        <f t="shared" si="27"/>
        <v/>
      </c>
      <c r="BS36" s="27" t="str">
        <f t="shared" si="27"/>
        <v/>
      </c>
      <c r="BT36" s="27" t="str">
        <f t="shared" si="27"/>
        <v/>
      </c>
      <c r="BU36" s="27" t="str">
        <f t="shared" si="27"/>
        <v/>
      </c>
      <c r="BV36" s="117" t="str">
        <f t="shared" si="27"/>
        <v/>
      </c>
      <c r="BW36" s="119" t="s">
        <v>10</v>
      </c>
      <c r="BX36" s="2"/>
      <c r="BY36" s="28" t="str">
        <f>IF(OR(J35="",K35=""),"",K35-J35+1)</f>
        <v/>
      </c>
    </row>
    <row r="37" spans="1:77" s="1" customFormat="1" ht="22.4" customHeight="1" x14ac:dyDescent="0.2">
      <c r="A37" s="179">
        <v>30</v>
      </c>
      <c r="B37" s="181"/>
      <c r="C37" s="193"/>
      <c r="D37" s="183"/>
      <c r="E37" s="185"/>
      <c r="F37" s="187"/>
      <c r="G37" s="189"/>
      <c r="H37" s="191"/>
      <c r="I37" s="147"/>
      <c r="J37" s="147"/>
      <c r="K37" s="147"/>
      <c r="L37" s="31" t="str">
        <f>IF(AND($I37&gt;=L$8,$H37&lt;M$8),"━","")</f>
        <v/>
      </c>
      <c r="M37" s="24" t="str">
        <f t="shared" ref="M37:BV37" si="28">IF(AND($I37&gt;=M$8,$H37&lt;N$8),"━","")</f>
        <v/>
      </c>
      <c r="N37" s="24" t="str">
        <f t="shared" si="28"/>
        <v/>
      </c>
      <c r="O37" s="24" t="str">
        <f t="shared" si="28"/>
        <v/>
      </c>
      <c r="P37" s="24" t="str">
        <f t="shared" si="28"/>
        <v/>
      </c>
      <c r="Q37" s="24" t="str">
        <f t="shared" si="28"/>
        <v/>
      </c>
      <c r="R37" s="24" t="str">
        <f t="shared" si="28"/>
        <v/>
      </c>
      <c r="S37" s="24" t="str">
        <f t="shared" si="28"/>
        <v/>
      </c>
      <c r="T37" s="24" t="str">
        <f t="shared" si="28"/>
        <v/>
      </c>
      <c r="U37" s="24" t="str">
        <f t="shared" si="28"/>
        <v/>
      </c>
      <c r="V37" s="24" t="str">
        <f t="shared" si="28"/>
        <v/>
      </c>
      <c r="W37" s="116" t="str">
        <f t="shared" si="28"/>
        <v/>
      </c>
      <c r="X37" s="24" t="str">
        <f t="shared" si="28"/>
        <v/>
      </c>
      <c r="Y37" s="24" t="str">
        <f t="shared" si="28"/>
        <v/>
      </c>
      <c r="Z37" s="24" t="str">
        <f t="shared" si="28"/>
        <v/>
      </c>
      <c r="AA37" s="24" t="str">
        <f t="shared" si="28"/>
        <v/>
      </c>
      <c r="AB37" s="24" t="str">
        <f t="shared" si="28"/>
        <v/>
      </c>
      <c r="AC37" s="24" t="str">
        <f t="shared" si="28"/>
        <v/>
      </c>
      <c r="AD37" s="24" t="str">
        <f t="shared" si="28"/>
        <v/>
      </c>
      <c r="AE37" s="24" t="str">
        <f t="shared" si="28"/>
        <v/>
      </c>
      <c r="AF37" s="24" t="str">
        <f t="shared" si="28"/>
        <v/>
      </c>
      <c r="AG37" s="24" t="str">
        <f t="shared" si="28"/>
        <v/>
      </c>
      <c r="AH37" s="24" t="str">
        <f t="shared" si="28"/>
        <v/>
      </c>
      <c r="AI37" s="24" t="str">
        <f t="shared" si="28"/>
        <v/>
      </c>
      <c r="AJ37" s="24" t="str">
        <f t="shared" si="28"/>
        <v/>
      </c>
      <c r="AK37" s="24" t="str">
        <f t="shared" si="28"/>
        <v/>
      </c>
      <c r="AL37" s="24" t="str">
        <f t="shared" si="28"/>
        <v/>
      </c>
      <c r="AM37" s="24" t="str">
        <f t="shared" si="28"/>
        <v/>
      </c>
      <c r="AN37" s="24" t="str">
        <f t="shared" si="28"/>
        <v/>
      </c>
      <c r="AO37" s="116" t="str">
        <f t="shared" si="28"/>
        <v/>
      </c>
      <c r="AP37" s="24" t="str">
        <f t="shared" si="28"/>
        <v/>
      </c>
      <c r="AQ37" s="24" t="str">
        <f t="shared" si="28"/>
        <v/>
      </c>
      <c r="AR37" s="24" t="str">
        <f t="shared" si="28"/>
        <v/>
      </c>
      <c r="AS37" s="24" t="str">
        <f t="shared" si="28"/>
        <v/>
      </c>
      <c r="AT37" s="24" t="str">
        <f t="shared" si="28"/>
        <v/>
      </c>
      <c r="AU37" s="24" t="str">
        <f t="shared" si="28"/>
        <v/>
      </c>
      <c r="AV37" s="24" t="str">
        <f t="shared" si="28"/>
        <v/>
      </c>
      <c r="AW37" s="24" t="str">
        <f t="shared" si="28"/>
        <v/>
      </c>
      <c r="AX37" s="24" t="str">
        <f t="shared" si="28"/>
        <v/>
      </c>
      <c r="AY37" s="24" t="str">
        <f t="shared" si="28"/>
        <v/>
      </c>
      <c r="AZ37" s="24" t="str">
        <f t="shared" si="28"/>
        <v/>
      </c>
      <c r="BA37" s="24" t="str">
        <f t="shared" si="28"/>
        <v/>
      </c>
      <c r="BB37" s="24" t="str">
        <f t="shared" si="28"/>
        <v/>
      </c>
      <c r="BC37" s="24" t="str">
        <f t="shared" si="28"/>
        <v/>
      </c>
      <c r="BD37" s="24" t="str">
        <f t="shared" si="28"/>
        <v/>
      </c>
      <c r="BE37" s="24" t="str">
        <f t="shared" si="28"/>
        <v/>
      </c>
      <c r="BF37" s="24" t="str">
        <f t="shared" si="28"/>
        <v/>
      </c>
      <c r="BG37" s="116" t="str">
        <f t="shared" si="28"/>
        <v/>
      </c>
      <c r="BH37" s="24" t="str">
        <f t="shared" si="28"/>
        <v/>
      </c>
      <c r="BI37" s="24" t="str">
        <f t="shared" si="28"/>
        <v/>
      </c>
      <c r="BJ37" s="24" t="str">
        <f t="shared" si="28"/>
        <v/>
      </c>
      <c r="BK37" s="24" t="str">
        <f t="shared" si="28"/>
        <v/>
      </c>
      <c r="BL37" s="24" t="str">
        <f t="shared" si="28"/>
        <v/>
      </c>
      <c r="BM37" s="24" t="str">
        <f t="shared" si="28"/>
        <v/>
      </c>
      <c r="BN37" s="24" t="str">
        <f t="shared" si="28"/>
        <v/>
      </c>
      <c r="BO37" s="24" t="str">
        <f t="shared" si="28"/>
        <v/>
      </c>
      <c r="BP37" s="24" t="str">
        <f t="shared" si="28"/>
        <v/>
      </c>
      <c r="BQ37" s="24" t="str">
        <f t="shared" si="28"/>
        <v/>
      </c>
      <c r="BR37" s="24" t="str">
        <f t="shared" si="28"/>
        <v/>
      </c>
      <c r="BS37" s="24" t="str">
        <f t="shared" si="28"/>
        <v/>
      </c>
      <c r="BT37" s="24" t="str">
        <f t="shared" si="28"/>
        <v/>
      </c>
      <c r="BU37" s="24" t="str">
        <f t="shared" si="28"/>
        <v/>
      </c>
      <c r="BV37" s="116" t="str">
        <f t="shared" si="28"/>
        <v/>
      </c>
      <c r="BW37" s="119" t="s">
        <v>10</v>
      </c>
      <c r="BX37" s="2"/>
      <c r="BY37" s="26" t="str">
        <f>IF(OR(H37="",I37=""),"",I37-H37+1)</f>
        <v/>
      </c>
    </row>
    <row r="38" spans="1:77" s="1" customFormat="1" ht="22.4" customHeight="1" x14ac:dyDescent="0.2">
      <c r="A38" s="180"/>
      <c r="B38" s="182"/>
      <c r="C38" s="194"/>
      <c r="D38" s="184"/>
      <c r="E38" s="186"/>
      <c r="F38" s="188"/>
      <c r="G38" s="190"/>
      <c r="H38" s="192"/>
      <c r="I38" s="148"/>
      <c r="J38" s="148"/>
      <c r="K38" s="148"/>
      <c r="L38" s="32" t="str">
        <f>IF(AND($K37&gt;=L$8,$J37&lt;M$8),"━","")</f>
        <v/>
      </c>
      <c r="M38" s="27" t="str">
        <f t="shared" ref="M38:BV38" si="29">IF(AND($K37&gt;=M$8,$J37&lt;N$8),"━","")</f>
        <v/>
      </c>
      <c r="N38" s="27" t="str">
        <f t="shared" si="29"/>
        <v/>
      </c>
      <c r="O38" s="27" t="str">
        <f t="shared" si="29"/>
        <v/>
      </c>
      <c r="P38" s="27" t="str">
        <f t="shared" si="29"/>
        <v/>
      </c>
      <c r="Q38" s="27" t="str">
        <f t="shared" si="29"/>
        <v/>
      </c>
      <c r="R38" s="27" t="str">
        <f t="shared" si="29"/>
        <v/>
      </c>
      <c r="S38" s="27" t="str">
        <f t="shared" si="29"/>
        <v/>
      </c>
      <c r="T38" s="27" t="str">
        <f t="shared" si="29"/>
        <v/>
      </c>
      <c r="U38" s="27" t="str">
        <f t="shared" si="29"/>
        <v/>
      </c>
      <c r="V38" s="27" t="str">
        <f t="shared" si="29"/>
        <v/>
      </c>
      <c r="W38" s="117" t="str">
        <f t="shared" si="29"/>
        <v/>
      </c>
      <c r="X38" s="27" t="str">
        <f t="shared" si="29"/>
        <v/>
      </c>
      <c r="Y38" s="27" t="str">
        <f t="shared" si="29"/>
        <v/>
      </c>
      <c r="Z38" s="27" t="str">
        <f t="shared" si="29"/>
        <v/>
      </c>
      <c r="AA38" s="27" t="str">
        <f t="shared" si="29"/>
        <v/>
      </c>
      <c r="AB38" s="27" t="str">
        <f t="shared" si="29"/>
        <v/>
      </c>
      <c r="AC38" s="27" t="str">
        <f t="shared" si="29"/>
        <v/>
      </c>
      <c r="AD38" s="27" t="str">
        <f t="shared" si="29"/>
        <v/>
      </c>
      <c r="AE38" s="27" t="str">
        <f t="shared" si="29"/>
        <v/>
      </c>
      <c r="AF38" s="27" t="str">
        <f t="shared" si="29"/>
        <v/>
      </c>
      <c r="AG38" s="27" t="str">
        <f t="shared" si="29"/>
        <v/>
      </c>
      <c r="AH38" s="27" t="str">
        <f t="shared" si="29"/>
        <v/>
      </c>
      <c r="AI38" s="27" t="str">
        <f t="shared" si="29"/>
        <v/>
      </c>
      <c r="AJ38" s="27" t="str">
        <f t="shared" si="29"/>
        <v/>
      </c>
      <c r="AK38" s="27" t="str">
        <f t="shared" si="29"/>
        <v/>
      </c>
      <c r="AL38" s="27" t="str">
        <f t="shared" si="29"/>
        <v/>
      </c>
      <c r="AM38" s="27" t="str">
        <f t="shared" si="29"/>
        <v/>
      </c>
      <c r="AN38" s="27" t="str">
        <f t="shared" si="29"/>
        <v/>
      </c>
      <c r="AO38" s="117" t="str">
        <f t="shared" si="29"/>
        <v/>
      </c>
      <c r="AP38" s="27" t="str">
        <f t="shared" si="29"/>
        <v/>
      </c>
      <c r="AQ38" s="27" t="str">
        <f t="shared" si="29"/>
        <v/>
      </c>
      <c r="AR38" s="27" t="str">
        <f t="shared" si="29"/>
        <v/>
      </c>
      <c r="AS38" s="27" t="str">
        <f t="shared" si="29"/>
        <v/>
      </c>
      <c r="AT38" s="27" t="str">
        <f t="shared" si="29"/>
        <v/>
      </c>
      <c r="AU38" s="27" t="str">
        <f t="shared" si="29"/>
        <v/>
      </c>
      <c r="AV38" s="27" t="str">
        <f t="shared" si="29"/>
        <v/>
      </c>
      <c r="AW38" s="27" t="str">
        <f t="shared" si="29"/>
        <v/>
      </c>
      <c r="AX38" s="27" t="str">
        <f t="shared" si="29"/>
        <v/>
      </c>
      <c r="AY38" s="27" t="str">
        <f t="shared" si="29"/>
        <v/>
      </c>
      <c r="AZ38" s="27" t="str">
        <f t="shared" si="29"/>
        <v/>
      </c>
      <c r="BA38" s="27" t="str">
        <f t="shared" si="29"/>
        <v/>
      </c>
      <c r="BB38" s="27" t="str">
        <f t="shared" si="29"/>
        <v/>
      </c>
      <c r="BC38" s="27" t="str">
        <f t="shared" si="29"/>
        <v/>
      </c>
      <c r="BD38" s="27" t="str">
        <f t="shared" si="29"/>
        <v/>
      </c>
      <c r="BE38" s="27" t="str">
        <f t="shared" si="29"/>
        <v/>
      </c>
      <c r="BF38" s="27" t="str">
        <f t="shared" si="29"/>
        <v/>
      </c>
      <c r="BG38" s="117" t="str">
        <f t="shared" si="29"/>
        <v/>
      </c>
      <c r="BH38" s="27" t="str">
        <f t="shared" si="29"/>
        <v/>
      </c>
      <c r="BI38" s="27" t="str">
        <f t="shared" si="29"/>
        <v/>
      </c>
      <c r="BJ38" s="27" t="str">
        <f t="shared" si="29"/>
        <v/>
      </c>
      <c r="BK38" s="27" t="str">
        <f t="shared" si="29"/>
        <v/>
      </c>
      <c r="BL38" s="27" t="str">
        <f t="shared" si="29"/>
        <v/>
      </c>
      <c r="BM38" s="27" t="str">
        <f t="shared" si="29"/>
        <v/>
      </c>
      <c r="BN38" s="27" t="str">
        <f t="shared" si="29"/>
        <v/>
      </c>
      <c r="BO38" s="27" t="str">
        <f t="shared" si="29"/>
        <v/>
      </c>
      <c r="BP38" s="27" t="str">
        <f t="shared" si="29"/>
        <v/>
      </c>
      <c r="BQ38" s="27" t="str">
        <f t="shared" si="29"/>
        <v/>
      </c>
      <c r="BR38" s="27" t="str">
        <f t="shared" si="29"/>
        <v/>
      </c>
      <c r="BS38" s="27" t="str">
        <f t="shared" si="29"/>
        <v/>
      </c>
      <c r="BT38" s="27" t="str">
        <f t="shared" si="29"/>
        <v/>
      </c>
      <c r="BU38" s="27" t="str">
        <f t="shared" si="29"/>
        <v/>
      </c>
      <c r="BV38" s="117" t="str">
        <f t="shared" si="29"/>
        <v/>
      </c>
      <c r="BW38" s="119" t="s">
        <v>10</v>
      </c>
      <c r="BX38" s="2"/>
      <c r="BY38" s="28" t="str">
        <f>IF(OR(J37="",K37=""),"",K37-J37+1)</f>
        <v/>
      </c>
    </row>
  </sheetData>
  <sheetProtection selectLockedCells="1"/>
  <mergeCells count="197">
    <mergeCell ref="G37:G38"/>
    <mergeCell ref="H37:H38"/>
    <mergeCell ref="I37:I38"/>
    <mergeCell ref="J37:J38"/>
    <mergeCell ref="K37:K38"/>
    <mergeCell ref="A37:A38"/>
    <mergeCell ref="B37:B38"/>
    <mergeCell ref="C37:C38"/>
    <mergeCell ref="D37:D38"/>
    <mergeCell ref="E37:E38"/>
    <mergeCell ref="F37:F38"/>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F19:F20"/>
    <mergeCell ref="G19:G20"/>
    <mergeCell ref="H19:H20"/>
    <mergeCell ref="I19:I20"/>
    <mergeCell ref="J19:J20"/>
    <mergeCell ref="K19:K20"/>
    <mergeCell ref="G17:G18"/>
    <mergeCell ref="H17:H18"/>
    <mergeCell ref="I17:I18"/>
    <mergeCell ref="J17:J18"/>
    <mergeCell ref="K17:K18"/>
    <mergeCell ref="F17:F18"/>
    <mergeCell ref="A19:A20"/>
    <mergeCell ref="B19:B20"/>
    <mergeCell ref="C19:C20"/>
    <mergeCell ref="D19:D20"/>
    <mergeCell ref="E19:E20"/>
    <mergeCell ref="A17:A18"/>
    <mergeCell ref="B17:B18"/>
    <mergeCell ref="C17:C18"/>
    <mergeCell ref="D17:D18"/>
    <mergeCell ref="E17:E18"/>
    <mergeCell ref="F15:F16"/>
    <mergeCell ref="G15:G16"/>
    <mergeCell ref="H15:H16"/>
    <mergeCell ref="I15:I16"/>
    <mergeCell ref="J15:J16"/>
    <mergeCell ref="K15:K16"/>
    <mergeCell ref="G13:G14"/>
    <mergeCell ref="H13:H14"/>
    <mergeCell ref="I13:I14"/>
    <mergeCell ref="J13:J14"/>
    <mergeCell ref="K13:K14"/>
    <mergeCell ref="F13:F14"/>
    <mergeCell ref="A15:A16"/>
    <mergeCell ref="B15:B16"/>
    <mergeCell ref="C15:C16"/>
    <mergeCell ref="D15:D16"/>
    <mergeCell ref="E15:E16"/>
    <mergeCell ref="A13:A14"/>
    <mergeCell ref="B13:B14"/>
    <mergeCell ref="C13:C14"/>
    <mergeCell ref="D13:D14"/>
    <mergeCell ref="E13:E14"/>
    <mergeCell ref="F11:F12"/>
    <mergeCell ref="G11:G12"/>
    <mergeCell ref="H11:H12"/>
    <mergeCell ref="I11:I12"/>
    <mergeCell ref="J11:J12"/>
    <mergeCell ref="K11:K12"/>
    <mergeCell ref="G9:G10"/>
    <mergeCell ref="H9:H10"/>
    <mergeCell ref="I9:I10"/>
    <mergeCell ref="J9:J10"/>
    <mergeCell ref="K9:K10"/>
    <mergeCell ref="F9:F10"/>
    <mergeCell ref="A11:A12"/>
    <mergeCell ref="B11:B12"/>
    <mergeCell ref="C11:C12"/>
    <mergeCell ref="D11:D12"/>
    <mergeCell ref="E11:E12"/>
    <mergeCell ref="A9:A10"/>
    <mergeCell ref="B9:B10"/>
    <mergeCell ref="C9:C10"/>
    <mergeCell ref="D9:D10"/>
    <mergeCell ref="E9:E10"/>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2:F2"/>
    <mergeCell ref="A3:B3"/>
    <mergeCell ref="A4:B4"/>
    <mergeCell ref="G4:H4"/>
    <mergeCell ref="L5:BV5"/>
    <mergeCell ref="A6:C6"/>
    <mergeCell ref="D6:F7"/>
    <mergeCell ref="G6:G7"/>
    <mergeCell ref="H6:I6"/>
    <mergeCell ref="J6:K6"/>
  </mergeCells>
  <phoneticPr fontId="4"/>
  <dataValidations count="2">
    <dataValidation type="date" allowBlank="1" showInputMessage="1" showErrorMessage="1" errorTitle="日付入力範囲の誤り" error="2023/9/1から2025/5/31の間で入力してください。" sqref="H9:K38">
      <formula1>45170</formula1>
      <formula2>45808</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初期設定!$S$9:$S$29</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90" zoomScaleNormal="90" workbookViewId="0">
      <pane xSplit="9" ySplit="6" topLeftCell="J7" activePane="bottomRight" state="frozenSplit"/>
      <selection pane="topRight" activeCell="J1" sqref="J1"/>
      <selection pane="bottomLeft" activeCell="A7" sqref="A7"/>
      <selection pane="bottomRight" activeCell="K23" sqref="J23:K24"/>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9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0" t="s">
        <v>81</v>
      </c>
      <c r="B1" s="5"/>
      <c r="C1" s="5"/>
      <c r="D1" s="5"/>
      <c r="E1" s="5"/>
      <c r="F1" s="5"/>
      <c r="G1" s="5"/>
      <c r="H1" s="5"/>
      <c r="I1" s="5"/>
      <c r="J1" s="5"/>
      <c r="K1" s="7"/>
    </row>
    <row r="2" spans="1:20" ht="18.75" customHeight="1" x14ac:dyDescent="0.3">
      <c r="A2" s="197" t="str">
        <f>IF(全体工程表!C3="","",全体工程表!C3)</f>
        <v>○○製造 株式会社</v>
      </c>
      <c r="B2" s="197"/>
      <c r="C2" s="197"/>
      <c r="D2" s="197"/>
      <c r="E2" s="197"/>
      <c r="F2" s="197"/>
      <c r="G2" s="97"/>
      <c r="H2" s="10"/>
      <c r="I2" s="10"/>
      <c r="J2" s="11"/>
      <c r="K2" s="11"/>
    </row>
    <row r="3" spans="1:20" x14ac:dyDescent="0.2">
      <c r="J3" s="11"/>
      <c r="K3" s="11"/>
    </row>
    <row r="4" spans="1:20" s="1" customFormat="1" ht="28.5" customHeight="1" x14ac:dyDescent="0.2">
      <c r="A4" s="229" t="s">
        <v>3</v>
      </c>
      <c r="B4" s="230"/>
      <c r="C4" s="231"/>
      <c r="D4" s="198" t="s">
        <v>80</v>
      </c>
      <c r="E4" s="199"/>
      <c r="F4" s="200"/>
      <c r="G4" s="204" t="s">
        <v>15</v>
      </c>
      <c r="H4" s="198" t="s">
        <v>78</v>
      </c>
      <c r="I4" s="206"/>
      <c r="J4" s="208" t="s">
        <v>12</v>
      </c>
      <c r="K4" s="210" t="s">
        <v>2</v>
      </c>
      <c r="T4" s="18" t="s">
        <v>1</v>
      </c>
    </row>
    <row r="5" spans="1:20" s="1" customFormat="1" ht="32.25" customHeight="1" x14ac:dyDescent="0.2">
      <c r="A5" s="19" t="s">
        <v>7</v>
      </c>
      <c r="B5" s="42" t="s">
        <v>16</v>
      </c>
      <c r="C5" s="43" t="s">
        <v>17</v>
      </c>
      <c r="D5" s="201"/>
      <c r="E5" s="202"/>
      <c r="F5" s="203"/>
      <c r="G5" s="205"/>
      <c r="H5" s="201"/>
      <c r="I5" s="207"/>
      <c r="J5" s="209"/>
      <c r="K5" s="211"/>
    </row>
    <row r="6" spans="1:20" s="1" customFormat="1" ht="19.5" hidden="1" customHeight="1" x14ac:dyDescent="0.2">
      <c r="A6" s="22"/>
      <c r="B6" s="20"/>
      <c r="C6" s="41"/>
      <c r="D6" s="82"/>
      <c r="E6" s="83"/>
      <c r="F6" s="84"/>
      <c r="G6" s="85"/>
      <c r="H6" s="98"/>
      <c r="I6" s="98"/>
      <c r="J6" s="30"/>
    </row>
    <row r="7" spans="1:20" s="1" customFormat="1" ht="22.4" customHeight="1" x14ac:dyDescent="0.2">
      <c r="A7" s="179">
        <v>16</v>
      </c>
      <c r="B7" s="212" t="str">
        <f>IF(全体工程表2!B9="","",全体工程表2!B9)</f>
        <v/>
      </c>
      <c r="C7" s="227" t="str">
        <f>IF(全体工程表2!C9="","",全体工程表2!C9)</f>
        <v/>
      </c>
      <c r="D7" s="214" t="str">
        <f>IF(全体工程表2!D9="","",全体工程表2!D9)</f>
        <v/>
      </c>
      <c r="E7" s="216" t="s">
        <v>11</v>
      </c>
      <c r="F7" s="218" t="s">
        <v>11</v>
      </c>
      <c r="G7" s="220" t="str">
        <f>IF(全体工程表2!G9="","",全体工程表2!G9)</f>
        <v>　</v>
      </c>
      <c r="H7" s="222">
        <v>44256</v>
      </c>
      <c r="I7" s="224" t="str">
        <f>IF(全体工程表2!K9="","",全体工程表2!K9)</f>
        <v/>
      </c>
      <c r="J7" s="225"/>
      <c r="K7" s="225"/>
    </row>
    <row r="8" spans="1:20" s="1" customFormat="1" ht="22.4" customHeight="1" x14ac:dyDescent="0.2">
      <c r="A8" s="180"/>
      <c r="B8" s="213"/>
      <c r="C8" s="228"/>
      <c r="D8" s="215"/>
      <c r="E8" s="217"/>
      <c r="F8" s="219"/>
      <c r="G8" s="221"/>
      <c r="H8" s="223"/>
      <c r="I8" s="224"/>
      <c r="J8" s="226"/>
      <c r="K8" s="226"/>
    </row>
    <row r="9" spans="1:20" s="1" customFormat="1" ht="22.4" customHeight="1" x14ac:dyDescent="0.2">
      <c r="A9" s="179">
        <v>17</v>
      </c>
      <c r="B9" s="212" t="str">
        <f>IF(全体工程表2!B11="","",全体工程表2!B11)</f>
        <v/>
      </c>
      <c r="C9" s="227" t="str">
        <f>IF(全体工程表2!C11="","",全体工程表2!C11)</f>
        <v/>
      </c>
      <c r="D9" s="214" t="str">
        <f>IF(全体工程表2!D11="","",全体工程表2!D11)</f>
        <v/>
      </c>
      <c r="E9" s="216" t="s">
        <v>11</v>
      </c>
      <c r="F9" s="218" t="s">
        <v>11</v>
      </c>
      <c r="G9" s="220" t="str">
        <f>IF(全体工程表2!G11="","",全体工程表2!G11)</f>
        <v/>
      </c>
      <c r="H9" s="222">
        <v>44256</v>
      </c>
      <c r="I9" s="224" t="str">
        <f>IF(全体工程表2!K11="","",全体工程表2!K11)</f>
        <v/>
      </c>
      <c r="J9" s="225"/>
      <c r="K9" s="225"/>
    </row>
    <row r="10" spans="1:20" s="1" customFormat="1" ht="22.4" customHeight="1" x14ac:dyDescent="0.2">
      <c r="A10" s="180"/>
      <c r="B10" s="213"/>
      <c r="C10" s="228"/>
      <c r="D10" s="215"/>
      <c r="E10" s="217"/>
      <c r="F10" s="219"/>
      <c r="G10" s="221"/>
      <c r="H10" s="223"/>
      <c r="I10" s="224"/>
      <c r="J10" s="226"/>
      <c r="K10" s="226"/>
    </row>
    <row r="11" spans="1:20" s="1" customFormat="1" ht="22.4" customHeight="1" x14ac:dyDescent="0.2">
      <c r="A11" s="179">
        <v>18</v>
      </c>
      <c r="B11" s="212" t="str">
        <f>IF(全体工程表2!B13="","",全体工程表2!B13)</f>
        <v/>
      </c>
      <c r="C11" s="227" t="str">
        <f>IF(全体工程表2!C13="","",全体工程表2!C13)</f>
        <v/>
      </c>
      <c r="D11" s="214" t="str">
        <f>IF(全体工程表2!D13="","",全体工程表2!D13)</f>
        <v/>
      </c>
      <c r="E11" s="216" t="s">
        <v>11</v>
      </c>
      <c r="F11" s="218" t="s">
        <v>11</v>
      </c>
      <c r="G11" s="220" t="str">
        <f>IF(全体工程表2!G13="","",全体工程表2!G13)</f>
        <v/>
      </c>
      <c r="H11" s="222">
        <v>44256</v>
      </c>
      <c r="I11" s="224" t="str">
        <f>IF(全体工程表2!K13="","",全体工程表2!K13)</f>
        <v/>
      </c>
      <c r="J11" s="225"/>
      <c r="K11" s="225"/>
    </row>
    <row r="12" spans="1:20" s="1" customFormat="1" ht="22.4" customHeight="1" x14ac:dyDescent="0.2">
      <c r="A12" s="180"/>
      <c r="B12" s="213"/>
      <c r="C12" s="228"/>
      <c r="D12" s="215"/>
      <c r="E12" s="217"/>
      <c r="F12" s="219"/>
      <c r="G12" s="221"/>
      <c r="H12" s="223"/>
      <c r="I12" s="224"/>
      <c r="J12" s="226"/>
      <c r="K12" s="226"/>
    </row>
    <row r="13" spans="1:20" s="1" customFormat="1" ht="22.4" customHeight="1" x14ac:dyDescent="0.2">
      <c r="A13" s="179">
        <v>19</v>
      </c>
      <c r="B13" s="212" t="str">
        <f>IF(全体工程表2!B15="","",全体工程表2!B15)</f>
        <v/>
      </c>
      <c r="C13" s="227" t="str">
        <f>IF(全体工程表2!C15="","",全体工程表2!C15)</f>
        <v/>
      </c>
      <c r="D13" s="214" t="str">
        <f>IF(全体工程表2!D15="","",全体工程表2!D15)</f>
        <v/>
      </c>
      <c r="E13" s="216" t="s">
        <v>11</v>
      </c>
      <c r="F13" s="218" t="s">
        <v>11</v>
      </c>
      <c r="G13" s="220" t="str">
        <f>IF(全体工程表2!G15="","",全体工程表2!G15)</f>
        <v/>
      </c>
      <c r="H13" s="222">
        <v>44256</v>
      </c>
      <c r="I13" s="224" t="str">
        <f>IF(全体工程表2!K15="","",全体工程表2!K15)</f>
        <v/>
      </c>
      <c r="J13" s="225"/>
      <c r="K13" s="225"/>
    </row>
    <row r="14" spans="1:20" s="1" customFormat="1" ht="22.4" customHeight="1" x14ac:dyDescent="0.2">
      <c r="A14" s="180"/>
      <c r="B14" s="213"/>
      <c r="C14" s="228"/>
      <c r="D14" s="215"/>
      <c r="E14" s="217"/>
      <c r="F14" s="219"/>
      <c r="G14" s="221"/>
      <c r="H14" s="223"/>
      <c r="I14" s="224"/>
      <c r="J14" s="226"/>
      <c r="K14" s="226"/>
    </row>
    <row r="15" spans="1:20" s="1" customFormat="1" ht="22.4" customHeight="1" x14ac:dyDescent="0.2">
      <c r="A15" s="179">
        <v>20</v>
      </c>
      <c r="B15" s="212" t="str">
        <f>IF(全体工程表2!B17="","",全体工程表2!B17)</f>
        <v/>
      </c>
      <c r="C15" s="227" t="str">
        <f>IF(全体工程表2!C17="","",全体工程表2!C17)</f>
        <v/>
      </c>
      <c r="D15" s="214" t="str">
        <f>IF(全体工程表2!D17="","",全体工程表2!D17)</f>
        <v/>
      </c>
      <c r="E15" s="216" t="s">
        <v>11</v>
      </c>
      <c r="F15" s="218" t="s">
        <v>11</v>
      </c>
      <c r="G15" s="220" t="str">
        <f>IF(全体工程表2!G17="","",全体工程表2!G17)</f>
        <v/>
      </c>
      <c r="H15" s="222">
        <v>44256</v>
      </c>
      <c r="I15" s="224" t="str">
        <f>IF(全体工程表2!K17="","",全体工程表2!K17)</f>
        <v/>
      </c>
      <c r="J15" s="225"/>
      <c r="K15" s="225"/>
    </row>
    <row r="16" spans="1:20" s="1" customFormat="1" ht="22.4" customHeight="1" x14ac:dyDescent="0.2">
      <c r="A16" s="180"/>
      <c r="B16" s="213"/>
      <c r="C16" s="228"/>
      <c r="D16" s="215"/>
      <c r="E16" s="217"/>
      <c r="F16" s="219"/>
      <c r="G16" s="221"/>
      <c r="H16" s="223"/>
      <c r="I16" s="224"/>
      <c r="J16" s="226"/>
      <c r="K16" s="226"/>
    </row>
    <row r="17" spans="1:11" s="1" customFormat="1" ht="22.4" customHeight="1" x14ac:dyDescent="0.2">
      <c r="A17" s="179">
        <v>21</v>
      </c>
      <c r="B17" s="212" t="str">
        <f>IF(全体工程表2!B19="","",全体工程表2!B19)</f>
        <v/>
      </c>
      <c r="C17" s="227" t="str">
        <f>IF(全体工程表2!C19="","",全体工程表2!C19)</f>
        <v/>
      </c>
      <c r="D17" s="214" t="str">
        <f>IF(全体工程表2!D19="","",全体工程表2!D19)</f>
        <v/>
      </c>
      <c r="E17" s="216" t="s">
        <v>11</v>
      </c>
      <c r="F17" s="218" t="s">
        <v>11</v>
      </c>
      <c r="G17" s="220" t="str">
        <f>IF(全体工程表2!G19="","",全体工程表2!G19)</f>
        <v/>
      </c>
      <c r="H17" s="222">
        <v>44256</v>
      </c>
      <c r="I17" s="224" t="str">
        <f>IF(全体工程表2!K19="","",全体工程表2!K19)</f>
        <v/>
      </c>
      <c r="J17" s="225"/>
      <c r="K17" s="225"/>
    </row>
    <row r="18" spans="1:11" s="1" customFormat="1" ht="22.4" customHeight="1" x14ac:dyDescent="0.2">
      <c r="A18" s="180"/>
      <c r="B18" s="213"/>
      <c r="C18" s="228"/>
      <c r="D18" s="215"/>
      <c r="E18" s="217"/>
      <c r="F18" s="219"/>
      <c r="G18" s="221"/>
      <c r="H18" s="223"/>
      <c r="I18" s="224"/>
      <c r="J18" s="226"/>
      <c r="K18" s="226"/>
    </row>
    <row r="19" spans="1:11" s="1" customFormat="1" ht="22.4" customHeight="1" x14ac:dyDescent="0.2">
      <c r="A19" s="179">
        <v>22</v>
      </c>
      <c r="B19" s="212" t="str">
        <f>IF(全体工程表2!B21="","",全体工程表2!B21)</f>
        <v/>
      </c>
      <c r="C19" s="227" t="str">
        <f>IF(全体工程表2!C21="","",全体工程表2!C21)</f>
        <v/>
      </c>
      <c r="D19" s="214" t="str">
        <f>IF(全体工程表2!D21="","",全体工程表2!D21)</f>
        <v/>
      </c>
      <c r="E19" s="216" t="s">
        <v>11</v>
      </c>
      <c r="F19" s="218" t="s">
        <v>11</v>
      </c>
      <c r="G19" s="220" t="str">
        <f>IF(全体工程表2!G21="","",全体工程表2!G21)</f>
        <v/>
      </c>
      <c r="H19" s="222">
        <v>44256</v>
      </c>
      <c r="I19" s="224" t="str">
        <f>IF(全体工程表2!K21="","",全体工程表2!K21)</f>
        <v/>
      </c>
      <c r="J19" s="225"/>
      <c r="K19" s="225"/>
    </row>
    <row r="20" spans="1:11" s="1" customFormat="1" ht="22.4" customHeight="1" x14ac:dyDescent="0.2">
      <c r="A20" s="180"/>
      <c r="B20" s="213"/>
      <c r="C20" s="228"/>
      <c r="D20" s="215"/>
      <c r="E20" s="217"/>
      <c r="F20" s="219"/>
      <c r="G20" s="221"/>
      <c r="H20" s="223"/>
      <c r="I20" s="224"/>
      <c r="J20" s="226"/>
      <c r="K20" s="226"/>
    </row>
    <row r="21" spans="1:11" s="1" customFormat="1" ht="22.4" customHeight="1" x14ac:dyDescent="0.2">
      <c r="A21" s="179">
        <v>23</v>
      </c>
      <c r="B21" s="212" t="str">
        <f>IF(全体工程表2!B23="","",全体工程表2!B23)</f>
        <v/>
      </c>
      <c r="C21" s="227" t="str">
        <f>IF(全体工程表2!C23="","",全体工程表2!C23)</f>
        <v/>
      </c>
      <c r="D21" s="214" t="str">
        <f>IF(全体工程表2!D23="","",全体工程表2!D23)</f>
        <v/>
      </c>
      <c r="E21" s="216" t="s">
        <v>11</v>
      </c>
      <c r="F21" s="218" t="s">
        <v>11</v>
      </c>
      <c r="G21" s="220" t="str">
        <f>IF(全体工程表2!G23="","",全体工程表2!G23)</f>
        <v/>
      </c>
      <c r="H21" s="222">
        <v>44256</v>
      </c>
      <c r="I21" s="224" t="str">
        <f>IF(全体工程表2!K23="","",全体工程表2!K23)</f>
        <v/>
      </c>
      <c r="J21" s="225"/>
      <c r="K21" s="225"/>
    </row>
    <row r="22" spans="1:11" s="1" customFormat="1" ht="22.4" customHeight="1" x14ac:dyDescent="0.2">
      <c r="A22" s="180"/>
      <c r="B22" s="213"/>
      <c r="C22" s="228"/>
      <c r="D22" s="215"/>
      <c r="E22" s="217"/>
      <c r="F22" s="219"/>
      <c r="G22" s="221"/>
      <c r="H22" s="223"/>
      <c r="I22" s="224"/>
      <c r="J22" s="226"/>
      <c r="K22" s="226"/>
    </row>
    <row r="23" spans="1:11" s="1" customFormat="1" ht="22.4" customHeight="1" x14ac:dyDescent="0.2">
      <c r="A23" s="179">
        <v>24</v>
      </c>
      <c r="B23" s="212" t="str">
        <f>IF(全体工程表2!B25="","",全体工程表2!B25)</f>
        <v/>
      </c>
      <c r="C23" s="227" t="str">
        <f>IF(全体工程表2!C25="","",全体工程表2!C25)</f>
        <v/>
      </c>
      <c r="D23" s="214" t="str">
        <f>IF(全体工程表2!D25="","",全体工程表2!D25)</f>
        <v/>
      </c>
      <c r="E23" s="216" t="s">
        <v>11</v>
      </c>
      <c r="F23" s="218" t="s">
        <v>11</v>
      </c>
      <c r="G23" s="220" t="str">
        <f>IF(全体工程表2!G25="","",全体工程表2!G25)</f>
        <v/>
      </c>
      <c r="H23" s="222">
        <v>44256</v>
      </c>
      <c r="I23" s="224" t="str">
        <f>IF(全体工程表2!K25="","",全体工程表2!K25)</f>
        <v/>
      </c>
      <c r="J23" s="225"/>
      <c r="K23" s="225"/>
    </row>
    <row r="24" spans="1:11" s="1" customFormat="1" ht="22.4" customHeight="1" x14ac:dyDescent="0.2">
      <c r="A24" s="180"/>
      <c r="B24" s="213"/>
      <c r="C24" s="228"/>
      <c r="D24" s="215"/>
      <c r="E24" s="217"/>
      <c r="F24" s="219"/>
      <c r="G24" s="221"/>
      <c r="H24" s="223"/>
      <c r="I24" s="224"/>
      <c r="J24" s="226"/>
      <c r="K24" s="226"/>
    </row>
    <row r="25" spans="1:11" s="1" customFormat="1" ht="22.4" customHeight="1" x14ac:dyDescent="0.2">
      <c r="A25" s="179">
        <v>25</v>
      </c>
      <c r="B25" s="212" t="str">
        <f>IF(全体工程表2!B27="","",全体工程表2!B27)</f>
        <v/>
      </c>
      <c r="C25" s="227" t="str">
        <f>IF(全体工程表2!C27="","",全体工程表2!C27)</f>
        <v/>
      </c>
      <c r="D25" s="214" t="str">
        <f>IF(全体工程表2!D27="","",全体工程表2!D27)</f>
        <v/>
      </c>
      <c r="E25" s="216" t="s">
        <v>11</v>
      </c>
      <c r="F25" s="218" t="s">
        <v>11</v>
      </c>
      <c r="G25" s="220" t="str">
        <f>IF(全体工程表2!G27="","",全体工程表2!G27)</f>
        <v/>
      </c>
      <c r="H25" s="222">
        <v>44256</v>
      </c>
      <c r="I25" s="224" t="str">
        <f>IF(全体工程表2!K27="","",全体工程表2!K27)</f>
        <v/>
      </c>
      <c r="J25" s="225"/>
      <c r="K25" s="225"/>
    </row>
    <row r="26" spans="1:11" s="1" customFormat="1" ht="22.4" customHeight="1" x14ac:dyDescent="0.2">
      <c r="A26" s="180"/>
      <c r="B26" s="213"/>
      <c r="C26" s="228"/>
      <c r="D26" s="215"/>
      <c r="E26" s="217"/>
      <c r="F26" s="219"/>
      <c r="G26" s="221"/>
      <c r="H26" s="223"/>
      <c r="I26" s="224"/>
      <c r="J26" s="226"/>
      <c r="K26" s="226"/>
    </row>
    <row r="27" spans="1:11" s="1" customFormat="1" ht="22.4" customHeight="1" x14ac:dyDescent="0.2">
      <c r="A27" s="179">
        <v>26</v>
      </c>
      <c r="B27" s="212" t="str">
        <f>IF(全体工程表2!B29="","",全体工程表2!B29)</f>
        <v/>
      </c>
      <c r="C27" s="227" t="str">
        <f>IF(全体工程表2!C29="","",全体工程表2!C29)</f>
        <v/>
      </c>
      <c r="D27" s="214" t="str">
        <f>IF(全体工程表2!D29="","",全体工程表2!D29)</f>
        <v/>
      </c>
      <c r="E27" s="216" t="s">
        <v>11</v>
      </c>
      <c r="F27" s="218" t="s">
        <v>11</v>
      </c>
      <c r="G27" s="220" t="str">
        <f>IF(全体工程表2!G29="","",全体工程表2!G29)</f>
        <v/>
      </c>
      <c r="H27" s="222">
        <v>44256</v>
      </c>
      <c r="I27" s="224" t="str">
        <f>IF(全体工程表2!K29="","",全体工程表2!K29)</f>
        <v/>
      </c>
      <c r="J27" s="225"/>
      <c r="K27" s="225"/>
    </row>
    <row r="28" spans="1:11" s="1" customFormat="1" ht="22.4" customHeight="1" x14ac:dyDescent="0.2">
      <c r="A28" s="180"/>
      <c r="B28" s="213"/>
      <c r="C28" s="228"/>
      <c r="D28" s="215"/>
      <c r="E28" s="217"/>
      <c r="F28" s="219"/>
      <c r="G28" s="221"/>
      <c r="H28" s="223"/>
      <c r="I28" s="224"/>
      <c r="J28" s="226"/>
      <c r="K28" s="226"/>
    </row>
    <row r="29" spans="1:11" s="1" customFormat="1" ht="22.4" customHeight="1" x14ac:dyDescent="0.2">
      <c r="A29" s="179">
        <v>27</v>
      </c>
      <c r="B29" s="212" t="str">
        <f>IF(全体工程表2!B31="","",全体工程表2!B31)</f>
        <v/>
      </c>
      <c r="C29" s="227" t="str">
        <f>IF(全体工程表2!C31="","",全体工程表2!C31)</f>
        <v/>
      </c>
      <c r="D29" s="214" t="str">
        <f>IF(全体工程表2!D31="","",全体工程表2!D31)</f>
        <v/>
      </c>
      <c r="E29" s="216" t="s">
        <v>11</v>
      </c>
      <c r="F29" s="218" t="s">
        <v>11</v>
      </c>
      <c r="G29" s="220" t="str">
        <f>IF(全体工程表2!G31="","",全体工程表2!G31)</f>
        <v/>
      </c>
      <c r="H29" s="222">
        <v>44256</v>
      </c>
      <c r="I29" s="224" t="str">
        <f>IF(全体工程表2!K31="","",全体工程表2!K31)</f>
        <v/>
      </c>
      <c r="J29" s="225"/>
      <c r="K29" s="225"/>
    </row>
    <row r="30" spans="1:11" s="1" customFormat="1" ht="22.4" customHeight="1" x14ac:dyDescent="0.2">
      <c r="A30" s="180"/>
      <c r="B30" s="213"/>
      <c r="C30" s="228"/>
      <c r="D30" s="215"/>
      <c r="E30" s="217"/>
      <c r="F30" s="219"/>
      <c r="G30" s="221"/>
      <c r="H30" s="223"/>
      <c r="I30" s="224"/>
      <c r="J30" s="226"/>
      <c r="K30" s="226"/>
    </row>
    <row r="31" spans="1:11" s="1" customFormat="1" ht="22.4" customHeight="1" x14ac:dyDescent="0.2">
      <c r="A31" s="179">
        <v>28</v>
      </c>
      <c r="B31" s="212" t="str">
        <f>IF(全体工程表2!B33="","",全体工程表2!B33)</f>
        <v/>
      </c>
      <c r="C31" s="227" t="str">
        <f>IF(全体工程表2!C33="","",全体工程表2!C33)</f>
        <v/>
      </c>
      <c r="D31" s="214" t="str">
        <f>IF(全体工程表2!D33="","",全体工程表2!D33)</f>
        <v/>
      </c>
      <c r="E31" s="216" t="s">
        <v>11</v>
      </c>
      <c r="F31" s="218" t="s">
        <v>11</v>
      </c>
      <c r="G31" s="220" t="str">
        <f>IF(全体工程表2!G33="","",全体工程表2!G33)</f>
        <v/>
      </c>
      <c r="H31" s="222">
        <v>44256</v>
      </c>
      <c r="I31" s="224" t="str">
        <f>IF(全体工程表2!K33="","",全体工程表2!K33)</f>
        <v/>
      </c>
      <c r="J31" s="225"/>
      <c r="K31" s="225"/>
    </row>
    <row r="32" spans="1:11" s="1" customFormat="1" ht="22.4" customHeight="1" x14ac:dyDescent="0.2">
      <c r="A32" s="180"/>
      <c r="B32" s="213"/>
      <c r="C32" s="228"/>
      <c r="D32" s="215"/>
      <c r="E32" s="217"/>
      <c r="F32" s="219"/>
      <c r="G32" s="221"/>
      <c r="H32" s="223"/>
      <c r="I32" s="224"/>
      <c r="J32" s="226"/>
      <c r="K32" s="226"/>
    </row>
    <row r="33" spans="1:11" s="1" customFormat="1" ht="22.4" customHeight="1" x14ac:dyDescent="0.2">
      <c r="A33" s="179">
        <v>29</v>
      </c>
      <c r="B33" s="212" t="str">
        <f>IF(全体工程表2!B35="","",全体工程表2!B35)</f>
        <v/>
      </c>
      <c r="C33" s="227" t="str">
        <f>IF(全体工程表2!C35="","",全体工程表2!C35)</f>
        <v/>
      </c>
      <c r="D33" s="214" t="str">
        <f>IF(全体工程表2!D35="","",全体工程表2!D35)</f>
        <v/>
      </c>
      <c r="E33" s="216" t="s">
        <v>11</v>
      </c>
      <c r="F33" s="218" t="s">
        <v>11</v>
      </c>
      <c r="G33" s="220" t="str">
        <f>IF(全体工程表2!G35="","",全体工程表2!G35)</f>
        <v/>
      </c>
      <c r="H33" s="222">
        <v>44256</v>
      </c>
      <c r="I33" s="224" t="str">
        <f>IF(全体工程表2!K35="","",全体工程表2!K35)</f>
        <v/>
      </c>
      <c r="J33" s="225"/>
      <c r="K33" s="225"/>
    </row>
    <row r="34" spans="1:11" s="1" customFormat="1" ht="22.4" customHeight="1" x14ac:dyDescent="0.2">
      <c r="A34" s="180"/>
      <c r="B34" s="213"/>
      <c r="C34" s="228"/>
      <c r="D34" s="215"/>
      <c r="E34" s="217"/>
      <c r="F34" s="219"/>
      <c r="G34" s="221"/>
      <c r="H34" s="223"/>
      <c r="I34" s="224"/>
      <c r="J34" s="226"/>
      <c r="K34" s="226"/>
    </row>
    <row r="35" spans="1:11" s="1" customFormat="1" ht="22.4" customHeight="1" x14ac:dyDescent="0.2">
      <c r="A35" s="179">
        <v>30</v>
      </c>
      <c r="B35" s="212" t="str">
        <f>IF(全体工程表2!B37="","",全体工程表2!B37)</f>
        <v/>
      </c>
      <c r="C35" s="227" t="str">
        <f>IF(全体工程表2!C37="","",全体工程表2!C37)</f>
        <v/>
      </c>
      <c r="D35" s="214" t="str">
        <f>IF(全体工程表2!D37="","",全体工程表2!D37)</f>
        <v/>
      </c>
      <c r="E35" s="216" t="s">
        <v>11</v>
      </c>
      <c r="F35" s="218" t="s">
        <v>11</v>
      </c>
      <c r="G35" s="220" t="str">
        <f>IF(全体工程表2!G37="","",全体工程表2!G37)</f>
        <v/>
      </c>
      <c r="H35" s="222">
        <v>44256</v>
      </c>
      <c r="I35" s="224" t="str">
        <f>IF(全体工程表2!K37="","",全体工程表2!K37)</f>
        <v/>
      </c>
      <c r="J35" s="225"/>
      <c r="K35" s="225"/>
    </row>
    <row r="36" spans="1:11" s="1" customFormat="1" ht="22.4" customHeight="1" x14ac:dyDescent="0.2">
      <c r="A36" s="180"/>
      <c r="B36" s="213"/>
      <c r="C36" s="228"/>
      <c r="D36" s="215"/>
      <c r="E36" s="217"/>
      <c r="F36" s="219"/>
      <c r="G36" s="221"/>
      <c r="H36" s="223"/>
      <c r="I36" s="224"/>
      <c r="J36" s="226"/>
      <c r="K36" s="226"/>
    </row>
  </sheetData>
  <sheetProtection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2025-08-26T07:47:02Z</dcterms:modified>
</cp:coreProperties>
</file>