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12回\170_事務の手引・様式集\第12回様式集\第12回事業化（様式集）HP掲載用\"/>
    </mc:Choice>
  </mc:AlternateContent>
  <bookViews>
    <workbookView xWindow="0" yWindow="0" windowWidth="19200" windowHeight="11370" tabRatio="807" activeTab="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'人件費総括表・期合計（様式７号別紙４）'!$A$1:$U$21</definedName>
    <definedName name="_xlnm.Print_Area" localSheetId="4">'人件費総括表・遂行報告以降（様式７号別紙5）'!$A$1:$U$21</definedName>
    <definedName name="_xlnm.Print_Titles" localSheetId="2">'経費別明細表（様式7号別紙3-1）'!$7:$8</definedName>
  </definedNames>
  <calcPr calcId="162913"/>
</workbook>
</file>

<file path=xl/calcChain.xml><?xml version="1.0" encoding="utf-8"?>
<calcChain xmlns="http://schemas.openxmlformats.org/spreadsheetml/2006/main">
  <c r="F16" i="23" l="1"/>
  <c r="E9" i="21" l="1"/>
  <c r="F9" i="22" l="1"/>
  <c r="F26" i="18" l="1"/>
  <c r="G15" i="29" l="1"/>
  <c r="G14" i="29"/>
  <c r="H14" i="29" s="1"/>
  <c r="G13" i="29"/>
  <c r="G12" i="29"/>
  <c r="G11" i="29"/>
  <c r="H12" i="29"/>
  <c r="H11" i="29"/>
  <c r="H15" i="29"/>
  <c r="H13" i="29"/>
  <c r="G9" i="18" l="1"/>
  <c r="F9" i="18" s="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8" i="23"/>
  <c r="C16" i="22"/>
  <c r="F15" i="22"/>
  <c r="F14" i="22"/>
  <c r="F13" i="22"/>
  <c r="F12" i="22"/>
  <c r="F11" i="22"/>
  <c r="F10" i="22"/>
  <c r="F8" i="22"/>
  <c r="G21" i="18"/>
  <c r="F21" i="18" s="1"/>
  <c r="G19" i="18"/>
  <c r="F19" i="18" s="1"/>
  <c r="G17" i="18"/>
  <c r="F17" i="18" s="1"/>
  <c r="G15" i="18"/>
  <c r="F15" i="18" s="1"/>
  <c r="G13" i="18"/>
  <c r="F13" i="18" s="1"/>
  <c r="G11" i="18"/>
  <c r="F11" i="18" s="1"/>
  <c r="G18" i="21"/>
  <c r="F18" i="21"/>
  <c r="E17" i="21"/>
  <c r="E16" i="21"/>
  <c r="E15" i="21"/>
  <c r="E14" i="21"/>
  <c r="E13" i="21"/>
  <c r="E12" i="21"/>
  <c r="E11" i="21"/>
  <c r="E10" i="21"/>
  <c r="E8" i="21"/>
  <c r="G18" i="6"/>
  <c r="F18" i="6"/>
  <c r="E17" i="6"/>
  <c r="E16" i="6"/>
  <c r="E15" i="6"/>
  <c r="E14" i="6"/>
  <c r="E13" i="6"/>
  <c r="E12" i="6"/>
  <c r="E11" i="6"/>
  <c r="E10" i="6"/>
  <c r="E9" i="6"/>
  <c r="E8" i="6"/>
  <c r="H26" i="18"/>
  <c r="G26" i="18"/>
  <c r="H23" i="18"/>
  <c r="E18" i="6" l="1"/>
  <c r="E18" i="21"/>
  <c r="H16" i="29"/>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<sst xmlns="http://schemas.openxmlformats.org/spreadsheetml/2006/main" count="597" uniqueCount="217">
  <si>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</si>
  <si>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</si>
  <si>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</si>
  <si>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</si>
  <si>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</si>
  <si>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</si>
  <si>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</si>
  <si>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</si>
  <si>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</si>
  <si>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</si>
  <si>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</si>
  <si>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</si>
  <si>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</si>
  <si>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</si>
  <si>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</si>
  <si>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</si>
  <si>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</si>
  <si>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</si>
  <si>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</si>
  <si>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</si>
  <si>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</si>
  <si>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</si>
  <si>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</si>
  <si>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</si>
  <si>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</si>
  <si>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</si>
  <si>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</si>
  <si>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</si>
  <si>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</si>
  <si>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</si>
  <si>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</si>
  <si>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</si>
  <si>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</si>
  <si>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</si>
  <si>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</si>
  <si>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</si>
  <si>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</si>
  <si>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</si>
  <si>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</si>
  <si>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</si>
  <si>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</si>
  <si>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</si>
  <si>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</si>
  <si>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</si>
  <si>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</si>
  <si>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</si>
  <si>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</si>
  <si>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</si>
  <si>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</si>
  <si>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</si>
  <si>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</si>
  <si>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</si>
  <si>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</si>
  <si>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</si>
  <si>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</si>
  <si>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</si>
  <si>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</si>
  <si>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</si>
  <si>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</si>
  <si>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</si>
  <si>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</si>
  <si>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</si>
  <si>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</si>
  <si>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</si>
  <si>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</si>
  <si>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</si>
  <si>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</si>
  <si>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</si>
  <si>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</si>
  <si>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</si>
  <si>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</si>
  <si>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</si>
  <si>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</si>
  <si>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</si>
  <si>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</si>
  <si>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</si>
  <si>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</si>
  <si>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</si>
  <si>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</si>
  <si>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</si>
  <si>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</si>
  <si>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</si>
  <si>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</si>
  <si>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t>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</si>
  <si>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</si>
  <si>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</si>
  <si>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</si>
  <si>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</si>
  <si>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</si>
  <si>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</si>
  <si>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</si>
  <si>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</si>
  <si>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</si>
  <si>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</si>
  <si>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</si>
  <si>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</si>
  <si>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</si>
  <si>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</si>
  <si>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</si>
  <si>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</si>
  <si>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</si>
  <si>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画像寸法測定器</t>
    <rPh sb="0" eb="2">
      <t>ガゾウ</t>
    </rPh>
    <rPh sb="2" eb="4">
      <t>スンポウ</t>
    </rPh>
    <rPh sb="4" eb="7">
      <t>ソクテイキ</t>
    </rPh>
    <phoneticPr fontId="2"/>
  </si>
  <si>
    <t>*******</t>
    <phoneticPr fontId="2"/>
  </si>
  <si>
    <t>機-1</t>
    <rPh sb="0" eb="1">
      <t>キ</t>
    </rPh>
    <phoneticPr fontId="2"/>
  </si>
  <si>
    <t>A-100000</t>
    <phoneticPr fontId="2"/>
  </si>
  <si>
    <t>㈱＊＊＊＊＊＊＊＊</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</si>
  <si>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</si>
  <si>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</si>
  <si>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</si>
  <si>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</si>
  <si>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</si>
  <si>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</si>
  <si>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</si>
  <si>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</si>
  <si>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</si>
  <si>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</si>
  <si>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</si>
  <si>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</si>
  <si>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</si>
  <si>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</si>
  <si>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</si>
  <si>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</si>
  <si>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</si>
  <si>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</si>
  <si>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</si>
  <si>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</si>
  <si>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</si>
  <si>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</si>
  <si>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</si>
  <si>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</si>
  <si>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</si>
  <si>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</si>
  <si>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</si>
  <si>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</si>
  <si>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</si>
  <si>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t>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</si>
  <si>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</si>
  <si>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</si>
  <si>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</si>
  <si>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</si>
  <si>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</si>
  <si>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</si>
  <si>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</si>
  <si>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</si>
  <si>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</si>
  <si>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</si>
  <si>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</si>
  <si>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t>
    <phoneticPr fontId="2"/>
  </si>
  <si>
    <t>*******</t>
    <phoneticPr fontId="2"/>
  </si>
  <si>
    <t>機-2</t>
    <rPh sb="0" eb="1">
      <t>キ</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</si>
  <si>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</si>
  <si>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</si>
  <si>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</si>
  <si>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試作品A</t>
    <rPh sb="0" eb="3">
      <t>シサクヒン</t>
    </rPh>
    <phoneticPr fontId="2"/>
  </si>
  <si>
    <t>200万円</t>
    <rPh sb="3" eb="5">
      <t>マンエン</t>
    </rPh>
    <phoneticPr fontId="2"/>
  </si>
  <si>
    <t>試-1</t>
    <rPh sb="0" eb="1">
      <t>タメシ</t>
    </rPh>
    <phoneticPr fontId="2"/>
  </si>
  <si>
    <t>試作品B</t>
    <rPh sb="0" eb="3">
      <t>シサクヒン</t>
    </rPh>
    <phoneticPr fontId="2"/>
  </si>
  <si>
    <t>300万円</t>
    <rPh sb="3" eb="5">
      <t>マンエン</t>
    </rPh>
    <phoneticPr fontId="2"/>
  </si>
  <si>
    <t>試-2</t>
    <rPh sb="0" eb="1">
      <t>タメシ</t>
    </rPh>
    <phoneticPr fontId="2"/>
  </si>
  <si>
    <t>設備A</t>
    <rPh sb="0" eb="2">
      <t>セツビ</t>
    </rPh>
    <phoneticPr fontId="2"/>
  </si>
  <si>
    <t>150万円</t>
    <rPh sb="3" eb="5">
      <t>マンエン</t>
    </rPh>
    <phoneticPr fontId="2"/>
  </si>
  <si>
    <t>開発用治具</t>
    <rPh sb="0" eb="3">
      <t>カイハツヨウ</t>
    </rPh>
    <rPh sb="3" eb="5">
      <t>ジグ</t>
    </rPh>
    <phoneticPr fontId="2"/>
  </si>
  <si>
    <t>50万円</t>
    <rPh sb="2" eb="4">
      <t>マンエン</t>
    </rPh>
    <phoneticPr fontId="2"/>
  </si>
  <si>
    <t>委-1</t>
    <rPh sb="0" eb="1">
      <t>イ</t>
    </rPh>
    <phoneticPr fontId="2"/>
  </si>
  <si>
    <t>ソフトウェア</t>
    <phoneticPr fontId="2"/>
  </si>
  <si>
    <t>　　　　年　　　月　　　日</t>
    <phoneticPr fontId="2"/>
  </si>
  <si>
    <t>万円</t>
    <phoneticPr fontId="2"/>
  </si>
  <si>
    <t>㈱********</t>
    <phoneticPr fontId="2"/>
  </si>
  <si>
    <t>㈱********</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</si>
  <si>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</si>
  <si>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</si>
  <si>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9:30</t>
  </si>
  <si>
    <t>9:00</t>
  </si>
  <si>
    <t>10:15</t>
  </si>
  <si>
    <t>9:15</t>
  </si>
  <si>
    <t>10：00</t>
  </si>
  <si>
    <t>全体構造設計</t>
    <rPh sb="0" eb="2">
      <t>ゼンタイ</t>
    </rPh>
    <rPh sb="2" eb="4">
      <t>コウゾウ</t>
    </rPh>
    <rPh sb="4" eb="6">
      <t>セッケイ</t>
    </rPh>
    <phoneticPr fontId="2"/>
  </si>
  <si>
    <t>使用部品選定検証</t>
    <rPh sb="0" eb="2">
      <t>シヨウ</t>
    </rPh>
    <rPh sb="2" eb="4">
      <t>ブヒン</t>
    </rPh>
    <rPh sb="4" eb="6">
      <t>センテイ</t>
    </rPh>
    <rPh sb="6" eb="8">
      <t>ケンショウ</t>
    </rPh>
    <phoneticPr fontId="2"/>
  </si>
  <si>
    <t>表面処理検証</t>
    <rPh sb="0" eb="2">
      <t>ヒョウメン</t>
    </rPh>
    <rPh sb="2" eb="4">
      <t>ショリ</t>
    </rPh>
    <rPh sb="4" eb="6">
      <t>ケンショウ</t>
    </rPh>
    <phoneticPr fontId="2"/>
  </si>
  <si>
    <t>回路動作実証実験</t>
    <rPh sb="0" eb="2">
      <t>カイロ</t>
    </rPh>
    <rPh sb="2" eb="4">
      <t>ドウサ</t>
    </rPh>
    <rPh sb="4" eb="6">
      <t>ジッショウ</t>
    </rPh>
    <rPh sb="6" eb="8">
      <t>ジッケン</t>
    </rPh>
    <phoneticPr fontId="2"/>
  </si>
  <si>
    <t>基盤動作評価</t>
    <rPh sb="0" eb="2">
      <t>キバン</t>
    </rPh>
    <rPh sb="2" eb="4">
      <t>ドウサ</t>
    </rPh>
    <rPh sb="4" eb="6">
      <t>ヒョウカ</t>
    </rPh>
    <phoneticPr fontId="2"/>
  </si>
  <si>
    <t>機能モデル評価</t>
    <rPh sb="0" eb="2">
      <t>キノウ</t>
    </rPh>
    <rPh sb="5" eb="7">
      <t>ヒョウカ</t>
    </rPh>
    <phoneticPr fontId="2"/>
  </si>
  <si>
    <t>13：00</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</si>
  <si>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</si>
  <si>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</si>
  <si>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</si>
  <si>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</si>
  <si>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</si>
  <si>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</si>
  <si>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</si>
  <si>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</si>
  <si>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</si>
  <si>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</si>
  <si>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</si>
  <si>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</si>
  <si>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システム要件定義</t>
    <rPh sb="4" eb="6">
      <t>ヨウケン</t>
    </rPh>
    <rPh sb="6" eb="8">
      <t>テイギ</t>
    </rPh>
    <phoneticPr fontId="1"/>
  </si>
  <si>
    <t>システム方式設計</t>
    <rPh sb="4" eb="6">
      <t>ホウシキ</t>
    </rPh>
    <rPh sb="6" eb="8">
      <t>セッケイ</t>
    </rPh>
    <phoneticPr fontId="1"/>
  </si>
  <si>
    <t>ソフトウェア設計</t>
    <rPh sb="6" eb="8">
      <t>セッケイ</t>
    </rPh>
    <phoneticPr fontId="1"/>
  </si>
  <si>
    <t>プログラミング</t>
  </si>
  <si>
    <t>システムテスト</t>
  </si>
  <si>
    <t>運用テスト</t>
    <rPh sb="0" eb="2">
      <t>ウンヨウ</t>
    </rPh>
    <phoneticPr fontId="1"/>
  </si>
  <si>
    <t>〇</t>
    <phoneticPr fontId="2"/>
  </si>
  <si>
    <t>〇</t>
    <phoneticPr fontId="2"/>
  </si>
  <si>
    <t>〇</t>
    <phoneticPr fontId="2"/>
  </si>
  <si>
    <t>〇</t>
    <phoneticPr fontId="2"/>
  </si>
  <si>
    <t>　</t>
    <phoneticPr fontId="2"/>
  </si>
  <si>
    <t>*************</t>
    <phoneticPr fontId="2"/>
  </si>
  <si>
    <t>*************</t>
    <phoneticPr fontId="2"/>
  </si>
  <si>
    <t>*************</t>
    <phoneticPr fontId="2"/>
  </si>
  <si>
    <r>
      <t>作　業　日　報　兼　直　接　人　件　費　個　別　明　細　表　</t>
    </r>
    <r>
      <rPr>
        <b/>
        <sz val="16"/>
        <color rgb="FFFF0000"/>
        <rFont val="ＭＳ Ｐゴシック"/>
        <family val="3"/>
        <charset val="128"/>
      </rPr>
      <t>（2021年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</si>
  <si>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t>令和３年　　４月　３０日</t>
    <rPh sb="0" eb="2">
      <t>レイワ</t>
    </rPh>
    <rPh sb="3" eb="4">
      <t>ネン</t>
    </rPh>
    <rPh sb="7" eb="8">
      <t>ツキ</t>
    </rPh>
    <rPh sb="11" eb="12">
      <t>ヒ</t>
    </rPh>
    <phoneticPr fontId="2"/>
  </si>
  <si>
    <t>令和３年　10月　３０日</t>
    <rPh sb="0" eb="2">
      <t>レイワ</t>
    </rPh>
    <rPh sb="3" eb="4">
      <t>ネン</t>
    </rPh>
    <rPh sb="7" eb="8">
      <t>ツキ</t>
    </rPh>
    <rPh sb="11" eb="12">
      <t>ヒ</t>
    </rPh>
    <phoneticPr fontId="2"/>
  </si>
  <si>
    <t>　　　　令和３年　　４月　　１日</t>
    <rPh sb="4" eb="6">
      <t>レイワ</t>
    </rPh>
    <rPh sb="7" eb="8">
      <t>ネン</t>
    </rPh>
    <rPh sb="11" eb="12">
      <t>ツキ</t>
    </rPh>
    <rPh sb="15" eb="16">
      <t>ヒ</t>
    </rPh>
    <phoneticPr fontId="2"/>
  </si>
  <si>
    <t>　　　　令和３年　10月　　１日</t>
    <rPh sb="4" eb="6">
      <t>レイワ</t>
    </rPh>
    <rPh sb="7" eb="8">
      <t>ネン</t>
    </rPh>
    <rPh sb="11" eb="12">
      <t>ツキ</t>
    </rPh>
    <rPh sb="15" eb="16">
      <t>ヒ</t>
    </rPh>
    <phoneticPr fontId="2"/>
  </si>
  <si>
    <t>-</t>
  </si>
  <si>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</si>
  <si>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報告期間：</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</si>
</sst>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8"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
      <sz val="16"/>
      <color rgb="FFFF0000"/>
      <name val="ＭＳ Ｐ明朝"/>
      <family val="1"/>
      <charset val="128"/>
    </font>
    <font>
      <b/>
      <sz val="16"/>
      <color rgb="FFFF0000"/>
      <name val="ＭＳ Ｐ明朝"/>
      <family val="1"/>
      <charset val="128"/>
    </font>
    <font>
      <b/>
      <sz val="12"/>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64">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5" fillId="0" borderId="0" xfId="0" applyFont="1" applyAlignment="1">
      <alignment horizontal="center" vertical="center"/>
    </xf>
    <xf numFmtId="0" fontId="35"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49" fontId="25" fillId="0" borderId="46" xfId="0" applyNumberFormat="1" applyFont="1" applyBorder="1" applyAlignment="1">
      <alignment vertical="center"/>
    </xf>
    <xf numFmtId="0" fontId="37"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6" fillId="0" borderId="0" xfId="0" applyFont="1" applyAlignment="1">
      <alignment horizontal="right"/>
    </xf>
    <xf numFmtId="0" fontId="3" fillId="0" borderId="48" xfId="0" applyFont="1" applyBorder="1" applyAlignment="1">
      <alignment horizontal="distributed" vertical="center" shrinkToFit="1"/>
    </xf>
    <xf numFmtId="0" fontId="26" fillId="0" borderId="49" xfId="0" applyFont="1" applyBorder="1" applyAlignment="1">
      <alignment vertical="center" shrinkToFit="1"/>
    </xf>
    <xf numFmtId="0" fontId="26" fillId="0" borderId="0" xfId="0" applyFont="1" applyAlignment="1">
      <alignment vertical="center"/>
    </xf>
    <xf numFmtId="0" fontId="14" fillId="0" borderId="0" xfId="0" applyFont="1" applyFill="1" applyBorder="1" applyAlignment="1">
      <alignment vertical="center"/>
    </xf>
    <xf numFmtId="0" fontId="26" fillId="0" borderId="0" xfId="0" applyFont="1" applyFill="1" applyBorder="1" applyAlignment="1">
      <alignment vertical="center"/>
    </xf>
    <xf numFmtId="0" fontId="14" fillId="0" borderId="0" xfId="0" applyFont="1"/>
    <xf numFmtId="0" fontId="26" fillId="0" borderId="28" xfId="0" applyFont="1" applyBorder="1" applyAlignment="1">
      <alignment horizontal="center" vertical="center"/>
    </xf>
    <xf numFmtId="0" fontId="26" fillId="0" borderId="28" xfId="0" applyFont="1" applyBorder="1" applyAlignment="1">
      <alignment horizontal="distributed" vertical="center" justifyLastLine="1"/>
    </xf>
    <xf numFmtId="0" fontId="26" fillId="0" borderId="2" xfId="0" applyFont="1" applyBorder="1" applyAlignment="1">
      <alignment vertical="center"/>
    </xf>
    <xf numFmtId="0" fontId="26" fillId="0" borderId="0" xfId="0" applyFont="1" applyBorder="1" applyAlignment="1">
      <alignment horizontal="center" vertical="center"/>
    </xf>
    <xf numFmtId="0" fontId="26" fillId="0" borderId="0" xfId="0" applyFont="1" applyBorder="1" applyAlignment="1">
      <alignment horizontal="distributed" vertical="center" justifyLastLine="1"/>
    </xf>
    <xf numFmtId="0" fontId="26" fillId="0" borderId="12" xfId="0" applyFont="1" applyBorder="1" applyAlignment="1">
      <alignment vertical="center"/>
    </xf>
    <xf numFmtId="0" fontId="26" fillId="0" borderId="23" xfId="0" applyFont="1" applyBorder="1" applyAlignment="1">
      <alignment horizontal="center" vertical="center"/>
    </xf>
    <xf numFmtId="0" fontId="26" fillId="0" borderId="23" xfId="0" applyFont="1" applyBorder="1" applyAlignment="1">
      <alignment horizontal="distributed" vertical="center"/>
    </xf>
    <xf numFmtId="0" fontId="26" fillId="0" borderId="5" xfId="0" applyFont="1" applyBorder="1" applyAlignment="1">
      <alignment vertical="center"/>
    </xf>
    <xf numFmtId="0" fontId="26"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39" fillId="0" borderId="0" xfId="0" applyFont="1" applyAlignment="1">
      <alignment vertical="center"/>
    </xf>
    <xf numFmtId="181" fontId="26"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29" fillId="0" borderId="8" xfId="3" applyNumberFormat="1" applyFont="1" applyBorder="1" applyAlignment="1" applyProtection="1">
      <alignment horizontal="center" vertical="center"/>
    </xf>
    <xf numFmtId="178" fontId="30" fillId="0" borderId="58" xfId="3" applyNumberFormat="1" applyFont="1" applyBorder="1" applyAlignment="1" applyProtection="1">
      <alignment vertical="center" shrinkToFit="1"/>
    </xf>
    <xf numFmtId="178" fontId="30" fillId="0" borderId="59" xfId="3" applyNumberFormat="1" applyFont="1" applyBorder="1" applyAlignment="1" applyProtection="1">
      <alignment horizontal="right" vertical="center" shrinkToFit="1"/>
    </xf>
    <xf numFmtId="179" fontId="30" fillId="0" borderId="36" xfId="3" applyNumberFormat="1" applyFont="1" applyFill="1" applyBorder="1" applyAlignment="1" applyProtection="1">
      <alignment horizontal="right" vertical="center" shrinkToFit="1"/>
    </xf>
    <xf numFmtId="178" fontId="30" fillId="0" borderId="60" xfId="3" applyNumberFormat="1" applyFont="1" applyBorder="1" applyAlignment="1" applyProtection="1">
      <alignment vertical="center" shrinkToFit="1"/>
    </xf>
    <xf numFmtId="178" fontId="30" fillId="0" borderId="61" xfId="3" applyNumberFormat="1" applyFont="1" applyBorder="1" applyAlignment="1" applyProtection="1">
      <alignment horizontal="right" vertical="center" shrinkToFit="1"/>
    </xf>
    <xf numFmtId="179" fontId="30" fillId="0" borderId="62" xfId="3" applyNumberFormat="1" applyFont="1" applyBorder="1" applyAlignment="1" applyProtection="1">
      <alignment horizontal="right" vertical="center" shrinkToFit="1"/>
    </xf>
    <xf numFmtId="179" fontId="30" fillId="0" borderId="62" xfId="3" applyNumberFormat="1" applyFont="1" applyFill="1" applyBorder="1" applyAlignment="1" applyProtection="1">
      <alignment horizontal="right" vertical="center" shrinkToFit="1"/>
    </xf>
    <xf numFmtId="178" fontId="30" fillId="0" borderId="0" xfId="3" applyNumberFormat="1" applyFont="1" applyAlignment="1" applyProtection="1">
      <alignment horizontal="right" vertical="center" shrinkToFit="1"/>
    </xf>
    <xf numFmtId="178" fontId="30" fillId="0" borderId="0" xfId="3" applyNumberFormat="1" applyFont="1" applyAlignment="1" applyProtection="1">
      <alignment vertical="center" shrinkToFit="1"/>
    </xf>
    <xf numFmtId="178" fontId="30" fillId="0" borderId="6" xfId="3" applyNumberFormat="1" applyFont="1" applyBorder="1" applyAlignment="1" applyProtection="1">
      <alignment vertical="center" shrinkToFit="1"/>
    </xf>
    <xf numFmtId="178" fontId="30" fillId="0" borderId="63" xfId="3" applyNumberFormat="1" applyFont="1" applyBorder="1" applyAlignment="1" applyProtection="1">
      <alignment horizontal="right" vertical="center" shrinkToFit="1"/>
    </xf>
    <xf numFmtId="179" fontId="30" fillId="0" borderId="6" xfId="3" applyNumberFormat="1" applyFont="1" applyBorder="1" applyAlignment="1" applyProtection="1">
      <alignment horizontal="right" vertical="center" shrinkToFit="1"/>
    </xf>
    <xf numFmtId="178" fontId="30" fillId="0" borderId="64" xfId="3" applyNumberFormat="1" applyFont="1" applyBorder="1" applyAlignment="1" applyProtection="1">
      <alignment vertical="center" shrinkToFit="1"/>
    </xf>
    <xf numFmtId="178" fontId="30" fillId="0" borderId="65" xfId="3" applyNumberFormat="1" applyFont="1" applyBorder="1" applyAlignment="1" applyProtection="1">
      <alignment horizontal="right" vertical="center" shrinkToFit="1"/>
    </xf>
    <xf numFmtId="179" fontId="30" fillId="0" borderId="64" xfId="3" applyNumberFormat="1" applyFont="1" applyBorder="1" applyAlignment="1" applyProtection="1">
      <alignment horizontal="right" vertical="center" shrinkToFit="1"/>
    </xf>
    <xf numFmtId="178" fontId="30" fillId="0" borderId="64" xfId="3" applyNumberFormat="1" applyFont="1" applyFill="1" applyBorder="1" applyAlignment="1" applyProtection="1">
      <alignment horizontal="right" vertical="center" shrinkToFit="1"/>
    </xf>
    <xf numFmtId="178" fontId="31"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2" fillId="0" borderId="68" xfId="0" applyFont="1" applyBorder="1" applyAlignment="1">
      <alignment horizontal="center" vertical="center"/>
    </xf>
    <xf numFmtId="0" fontId="32" fillId="0" borderId="69" xfId="0" applyFont="1" applyBorder="1" applyAlignment="1">
      <alignment horizontal="center" vertical="center"/>
    </xf>
    <xf numFmtId="0" fontId="32"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6" fillId="0" borderId="68" xfId="0" applyNumberFormat="1" applyFont="1" applyFill="1" applyBorder="1" applyAlignment="1">
      <alignment horizontal="center" vertical="center"/>
    </xf>
    <xf numFmtId="182" fontId="26"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6"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3"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4" fillId="0" borderId="0" xfId="0" applyFont="1" applyAlignment="1">
      <alignment vertical="center"/>
    </xf>
    <xf numFmtId="0" fontId="34" fillId="0" borderId="0" xfId="0" applyFont="1" applyAlignment="1">
      <alignment horizontal="right" vertical="center"/>
    </xf>
    <xf numFmtId="0" fontId="3" fillId="0" borderId="0" xfId="0" applyFont="1" applyAlignment="1">
      <alignment horizontal="right" vertical="center"/>
    </xf>
    <xf numFmtId="0" fontId="41" fillId="0" borderId="0" xfId="0" applyNumberFormat="1" applyFont="1" applyAlignment="1">
      <alignment vertical="center"/>
    </xf>
    <xf numFmtId="0" fontId="41" fillId="0" borderId="14" xfId="0" applyFont="1" applyBorder="1" applyAlignment="1">
      <alignment horizontal="center" vertical="center"/>
    </xf>
    <xf numFmtId="0" fontId="41" fillId="0" borderId="26" xfId="0" applyFont="1" applyBorder="1" applyAlignment="1">
      <alignment horizontal="center" vertical="center"/>
    </xf>
    <xf numFmtId="0" fontId="41" fillId="0" borderId="26" xfId="0" applyFont="1" applyBorder="1" applyAlignment="1">
      <alignment horizontal="right" vertical="center"/>
    </xf>
    <xf numFmtId="0" fontId="41" fillId="0" borderId="18" xfId="0" applyFont="1" applyBorder="1" applyAlignment="1">
      <alignment horizontal="center" vertical="center"/>
    </xf>
    <xf numFmtId="0" fontId="41" fillId="0" borderId="27" xfId="0" applyFont="1" applyBorder="1" applyAlignment="1">
      <alignment horizontal="center" vertical="center"/>
    </xf>
    <xf numFmtId="0" fontId="41" fillId="0" borderId="18" xfId="0" applyFont="1" applyBorder="1" applyAlignment="1">
      <alignment horizontal="right" vertical="center"/>
    </xf>
    <xf numFmtId="0" fontId="41" fillId="0" borderId="22" xfId="0" applyFont="1" applyBorder="1" applyAlignment="1">
      <alignment horizontal="center" vertical="center"/>
    </xf>
    <xf numFmtId="0" fontId="41" fillId="0" borderId="21" xfId="0" applyFont="1" applyBorder="1" applyAlignment="1">
      <alignment horizontal="center" vertical="center"/>
    </xf>
    <xf numFmtId="0" fontId="41" fillId="0" borderId="16" xfId="0" applyFont="1" applyBorder="1" applyAlignment="1">
      <alignment horizontal="center" vertical="center"/>
    </xf>
    <xf numFmtId="178" fontId="30" fillId="0" borderId="58" xfId="2" applyNumberFormat="1" applyFont="1" applyBorder="1" applyAlignment="1" applyProtection="1">
      <alignment horizontal="right" vertical="center" shrinkToFit="1"/>
    </xf>
    <xf numFmtId="178" fontId="30" fillId="0" borderId="36" xfId="2" applyNumberFormat="1" applyFont="1" applyBorder="1" applyAlignment="1" applyProtection="1">
      <alignment horizontal="right" vertical="center" shrinkToFit="1"/>
    </xf>
    <xf numFmtId="178" fontId="30" fillId="0" borderId="60" xfId="2" applyNumberFormat="1" applyFont="1" applyBorder="1" applyAlignment="1" applyProtection="1">
      <alignment horizontal="right" vertical="center" shrinkToFit="1"/>
    </xf>
    <xf numFmtId="178" fontId="31" fillId="0" borderId="62" xfId="2" applyNumberFormat="1" applyFont="1" applyBorder="1" applyAlignment="1" applyProtection="1">
      <alignment horizontal="right" vertical="center" shrinkToFit="1"/>
    </xf>
    <xf numFmtId="178" fontId="30" fillId="0" borderId="0" xfId="2" applyNumberFormat="1" applyFont="1" applyAlignment="1" applyProtection="1">
      <alignment horizontal="right" vertical="center" shrinkToFit="1"/>
    </xf>
    <xf numFmtId="178" fontId="30" fillId="0" borderId="6" xfId="2" applyNumberFormat="1" applyFont="1" applyBorder="1" applyAlignment="1" applyProtection="1">
      <alignment horizontal="right" vertical="center" shrinkToFit="1"/>
    </xf>
    <xf numFmtId="178" fontId="30"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3" fillId="0" borderId="0" xfId="2" applyFont="1" applyBorder="1" applyAlignment="1">
      <alignment horizontal="right" vertical="center"/>
    </xf>
    <xf numFmtId="38" fontId="3" fillId="0" borderId="0" xfId="2" applyFont="1" applyAlignment="1">
      <alignment vertical="center"/>
    </xf>
    <xf numFmtId="181" fontId="40" fillId="0" borderId="26" xfId="1" applyNumberFormat="1" applyFont="1" applyBorder="1" applyAlignment="1">
      <alignment horizontal="right" vertical="center"/>
    </xf>
    <xf numFmtId="0" fontId="36" fillId="0" borderId="13" xfId="0" applyFont="1" applyBorder="1" applyAlignment="1">
      <alignment horizontal="center" vertical="center"/>
    </xf>
    <xf numFmtId="178" fontId="38" fillId="0" borderId="14" xfId="0" applyNumberFormat="1" applyFont="1" applyBorder="1" applyAlignment="1">
      <alignment vertical="center"/>
    </xf>
    <xf numFmtId="178" fontId="38" fillId="0" borderId="26" xfId="0" applyNumberFormat="1" applyFont="1" applyBorder="1" applyAlignment="1">
      <alignment vertical="center"/>
    </xf>
    <xf numFmtId="0" fontId="36" fillId="0" borderId="13" xfId="0" applyFont="1" applyBorder="1" applyAlignment="1">
      <alignment vertical="center"/>
    </xf>
    <xf numFmtId="0" fontId="36" fillId="0" borderId="26" xfId="0" applyNumberFormat="1" applyFont="1" applyFill="1" applyBorder="1" applyAlignment="1">
      <alignment horizontal="right" vertical="center"/>
    </xf>
    <xf numFmtId="0" fontId="36" fillId="0" borderId="13" xfId="0" applyNumberFormat="1" applyFont="1" applyFill="1" applyBorder="1" applyAlignment="1">
      <alignment horizontal="right" vertical="center"/>
    </xf>
    <xf numFmtId="0" fontId="36" fillId="0" borderId="13" xfId="0" applyNumberFormat="1" applyFont="1" applyBorder="1" applyAlignment="1">
      <alignment horizontal="right" vertical="center"/>
    </xf>
    <xf numFmtId="0" fontId="36" fillId="0" borderId="13" xfId="0" applyNumberFormat="1" applyFont="1" applyBorder="1" applyAlignment="1">
      <alignment horizontal="center" vertical="center"/>
    </xf>
    <xf numFmtId="0" fontId="36" fillId="0" borderId="16" xfId="0" applyNumberFormat="1" applyFont="1" applyBorder="1" applyAlignment="1">
      <alignment horizontal="right" vertical="center"/>
    </xf>
    <xf numFmtId="0" fontId="4" fillId="0" borderId="54" xfId="0" applyFont="1" applyBorder="1" applyAlignment="1">
      <alignment vertical="center"/>
    </xf>
    <xf numFmtId="0" fontId="40" fillId="0" borderId="47" xfId="0" applyFont="1" applyBorder="1" applyAlignment="1">
      <alignment vertical="center" shrinkToFit="1"/>
    </xf>
    <xf numFmtId="0" fontId="36" fillId="0" borderId="48" xfId="0" applyFont="1" applyBorder="1" applyAlignment="1">
      <alignment horizontal="distributed" vertical="center" shrinkToFit="1"/>
    </xf>
    <xf numFmtId="0" fontId="40" fillId="0" borderId="49" xfId="0" applyFont="1" applyBorder="1" applyAlignment="1">
      <alignment vertical="center" shrinkToFit="1"/>
    </xf>
    <xf numFmtId="0" fontId="9" fillId="0" borderId="8" xfId="0" applyFont="1" applyBorder="1" applyAlignment="1">
      <alignment horizontal="left" vertical="center"/>
    </xf>
    <xf numFmtId="0" fontId="44" fillId="0" borderId="0" xfId="0" applyFont="1" applyAlignment="1">
      <alignment horizontal="center" vertical="center"/>
    </xf>
    <xf numFmtId="0" fontId="44" fillId="0" borderId="0" xfId="0" applyFont="1" applyAlignment="1">
      <alignment vertical="center"/>
    </xf>
    <xf numFmtId="0" fontId="0" fillId="0" borderId="0" xfId="0" applyFont="1" applyAlignment="1">
      <alignment vertical="center"/>
    </xf>
    <xf numFmtId="49" fontId="40" fillId="0" borderId="68" xfId="0" applyNumberFormat="1" applyFont="1" applyFill="1" applyBorder="1" applyAlignment="1">
      <alignment horizontal="center" vertical="center"/>
    </xf>
    <xf numFmtId="182" fontId="40" fillId="0" borderId="69" xfId="0" applyNumberFormat="1" applyFont="1" applyFill="1" applyBorder="1" applyAlignment="1">
      <alignment horizontal="center" vertical="center"/>
    </xf>
    <xf numFmtId="0" fontId="36" fillId="0" borderId="52" xfId="0" applyNumberFormat="1" applyFont="1" applyBorder="1" applyAlignment="1">
      <alignment horizontal="center" vertical="center"/>
    </xf>
    <xf numFmtId="56" fontId="36" fillId="0" borderId="13" xfId="0" applyNumberFormat="1" applyFont="1" applyBorder="1" applyAlignment="1">
      <alignment horizontal="center" vertical="center"/>
    </xf>
    <xf numFmtId="56" fontId="36" fillId="0" borderId="71" xfId="0" applyNumberFormat="1" applyFont="1" applyBorder="1" applyAlignment="1">
      <alignment horizontal="center" vertical="center"/>
    </xf>
    <xf numFmtId="178" fontId="36" fillId="0" borderId="59" xfId="3" applyNumberFormat="1" applyFont="1" applyBorder="1" applyAlignment="1" applyProtection="1">
      <alignment horizontal="right" vertical="center" shrinkToFit="1"/>
    </xf>
    <xf numFmtId="179" fontId="36" fillId="0" borderId="36" xfId="3" applyNumberFormat="1" applyFont="1" applyFill="1" applyBorder="1" applyAlignment="1" applyProtection="1">
      <alignment horizontal="right" vertical="center" shrinkToFit="1"/>
    </xf>
    <xf numFmtId="178" fontId="36" fillId="0" borderId="58" xfId="2" applyNumberFormat="1" applyFont="1" applyBorder="1" applyAlignment="1" applyProtection="1">
      <alignment horizontal="right" vertical="center" shrinkToFit="1"/>
    </xf>
    <xf numFmtId="178" fontId="36" fillId="0" borderId="36" xfId="2" applyNumberFormat="1" applyFont="1" applyBorder="1" applyAlignment="1" applyProtection="1">
      <alignment horizontal="right" vertical="center" shrinkToFit="1"/>
    </xf>
    <xf numFmtId="38" fontId="0" fillId="0" borderId="13" xfId="2" applyFont="1" applyBorder="1" applyAlignment="1">
      <alignment vertical="center"/>
    </xf>
    <xf numFmtId="0" fontId="41" fillId="0" borderId="29" xfId="0" applyFont="1" applyBorder="1" applyAlignment="1">
      <alignment vertical="center" wrapText="1"/>
    </xf>
    <xf numFmtId="0" fontId="41" fillId="0" borderId="48" xfId="0" applyFont="1" applyBorder="1" applyAlignment="1">
      <alignment vertical="center" wrapText="1"/>
    </xf>
    <xf numFmtId="0" fontId="36" fillId="0" borderId="29" xfId="0" applyFont="1" applyBorder="1" applyAlignment="1">
      <alignment vertical="center" wrapText="1"/>
    </xf>
    <xf numFmtId="0" fontId="35" fillId="7" borderId="8" xfId="0" applyFont="1" applyFill="1" applyBorder="1" applyAlignment="1">
      <alignment vertical="center"/>
    </xf>
    <xf numFmtId="38" fontId="38" fillId="0" borderId="37" xfId="1" applyFont="1" applyBorder="1" applyAlignment="1">
      <alignment vertical="center" wrapText="1"/>
    </xf>
    <xf numFmtId="38" fontId="38" fillId="0" borderId="14" xfId="1" applyFont="1" applyBorder="1" applyAlignment="1">
      <alignment vertical="center" wrapText="1"/>
    </xf>
    <xf numFmtId="38" fontId="38" fillId="0" borderId="41" xfId="1" applyFont="1" applyBorder="1" applyAlignment="1">
      <alignment vertical="center" wrapText="1"/>
    </xf>
    <xf numFmtId="0" fontId="41" fillId="0" borderId="27" xfId="0" applyFont="1" applyBorder="1" applyAlignment="1">
      <alignment horizontal="right" vertical="center"/>
    </xf>
    <xf numFmtId="0" fontId="41" fillId="0" borderId="14" xfId="0" applyFont="1" applyBorder="1" applyAlignment="1">
      <alignment horizontal="right" vertical="center"/>
    </xf>
    <xf numFmtId="0" fontId="0" fillId="0" borderId="22" xfId="0" applyBorder="1" applyAlignment="1">
      <alignment horizontal="right" vertical="center"/>
    </xf>
    <xf numFmtId="0" fontId="0" fillId="0" borderId="16" xfId="0" applyBorder="1" applyAlignment="1">
      <alignment horizontal="right" vertical="center"/>
    </xf>
    <xf numFmtId="0" fontId="0" fillId="0" borderId="17" xfId="0" applyBorder="1" applyAlignment="1">
      <alignment horizontal="right"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178" fontId="45" fillId="0" borderId="18" xfId="1" applyNumberFormat="1" applyFont="1" applyBorder="1" applyAlignment="1">
      <alignment vertical="center"/>
    </xf>
    <xf numFmtId="178" fontId="45" fillId="0" borderId="14" xfId="1" applyNumberFormat="1" applyFont="1" applyBorder="1" applyAlignment="1">
      <alignment vertical="center"/>
    </xf>
    <xf numFmtId="178" fontId="45" fillId="0" borderId="26" xfId="1" applyNumberFormat="1" applyFont="1" applyBorder="1" applyAlignment="1">
      <alignment vertical="center"/>
    </xf>
    <xf numFmtId="38" fontId="38" fillId="0" borderId="39" xfId="1" applyFont="1" applyBorder="1" applyAlignment="1">
      <alignment vertical="center" wrapText="1"/>
    </xf>
    <xf numFmtId="38" fontId="38" fillId="0" borderId="27" xfId="1" applyFont="1" applyBorder="1" applyAlignment="1">
      <alignment vertical="center" wrapText="1"/>
    </xf>
    <xf numFmtId="38" fontId="38" fillId="0" borderId="40" xfId="1" applyFont="1" applyBorder="1" applyAlignment="1">
      <alignment vertical="center" wrapText="1"/>
    </xf>
    <xf numFmtId="38" fontId="38" fillId="0" borderId="42" xfId="1" applyFont="1" applyBorder="1" applyAlignment="1">
      <alignment vertical="center"/>
    </xf>
    <xf numFmtId="38" fontId="38" fillId="0" borderId="15" xfId="1" applyFont="1" applyBorder="1" applyAlignment="1">
      <alignment vertical="center"/>
    </xf>
    <xf numFmtId="38" fontId="38" fillId="0" borderId="31" xfId="1" applyFont="1" applyBorder="1" applyAlignment="1">
      <alignment vertical="center"/>
    </xf>
    <xf numFmtId="178" fontId="46" fillId="0" borderId="20" xfId="1" applyNumberFormat="1" applyFont="1" applyBorder="1" applyAlignment="1">
      <alignment vertical="center"/>
    </xf>
    <xf numFmtId="178" fontId="38" fillId="0" borderId="57" xfId="0" applyNumberFormat="1" applyFont="1" applyBorder="1" applyAlignment="1">
      <alignment vertical="center"/>
    </xf>
    <xf numFmtId="179" fontId="47" fillId="4" borderId="74" xfId="0" applyNumberFormat="1" applyFont="1" applyFill="1" applyBorder="1" applyAlignment="1">
      <alignment horizontal="right" vertical="center"/>
    </xf>
    <xf numFmtId="38" fontId="47" fillId="0" borderId="24" xfId="2" applyFont="1" applyBorder="1" applyAlignment="1">
      <alignment horizontal="right" vertical="center"/>
    </xf>
    <xf numFmtId="0" fontId="15" fillId="0" borderId="0" xfId="0" applyFont="1" applyAlignment="1">
      <alignment horizontal="center" vertical="center"/>
    </xf>
    <xf numFmtId="0" fontId="9" fillId="0" borderId="14" xfId="0" applyFont="1" applyBorder="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1"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9" fillId="0" borderId="80" xfId="0" applyFont="1" applyBorder="1" applyAlignment="1">
      <alignment horizontal="center" vertical="center" wrapText="1"/>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4" xfId="0" applyFont="1" applyBorder="1" applyAlignment="1">
      <alignment horizontal="center" vertical="center" wrapText="1"/>
    </xf>
    <xf numFmtId="0" fontId="9" fillId="0" borderId="18"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2" fillId="5" borderId="0" xfId="0" applyFont="1" applyFill="1" applyAlignment="1">
      <alignment horizontal="left" vertical="center" wrapText="1"/>
    </xf>
    <xf numFmtId="0" fontId="3" fillId="0" borderId="14" xfId="0" applyFont="1" applyBorder="1" applyAlignment="1">
      <alignment horizontal="center" vertical="center" shrinkToFit="1"/>
    </xf>
    <xf numFmtId="38" fontId="4" fillId="0" borderId="37" xfId="1" applyFont="1" applyBorder="1" applyAlignment="1">
      <alignment vertical="center" shrinkToFit="1"/>
    </xf>
    <xf numFmtId="0" fontId="4" fillId="0" borderId="13" xfId="0" applyFont="1" applyBorder="1" applyAlignment="1">
      <alignment horizontal="right" vertical="center" shrinkToFit="1"/>
    </xf>
    <xf numFmtId="0" fontId="4" fillId="0" borderId="59" xfId="0" applyFont="1" applyBorder="1" applyAlignment="1">
      <alignment vertical="center"/>
    </xf>
    <xf numFmtId="0" fontId="9" fillId="0" borderId="21" xfId="0" applyFont="1" applyBorder="1" applyAlignment="1">
      <alignment vertical="center"/>
    </xf>
    <xf numFmtId="0" fontId="35" fillId="7" borderId="8" xfId="0" applyFont="1" applyFill="1" applyBorder="1" applyAlignment="1">
      <alignment vertical="center"/>
    </xf>
    <xf numFmtId="0" fontId="35"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8" fillId="0" borderId="1" xfId="0" applyFont="1" applyBorder="1" applyAlignment="1">
      <alignment horizontal="left" vertical="center"/>
    </xf>
    <xf numFmtId="0" fontId="38" fillId="0" borderId="35" xfId="0" applyFont="1" applyBorder="1" applyAlignment="1">
      <alignment horizontal="left" vertical="center"/>
    </xf>
    <xf numFmtId="0" fontId="35" fillId="0" borderId="93" xfId="0" applyFont="1" applyBorder="1" applyAlignment="1">
      <alignment horizontal="left" vertical="center"/>
    </xf>
    <xf numFmtId="0" fontId="35" fillId="0" borderId="17" xfId="0" applyFont="1" applyBorder="1" applyAlignment="1">
      <alignment horizontal="left" vertical="center"/>
    </xf>
    <xf numFmtId="0" fontId="38" fillId="0" borderId="94" xfId="0" applyFont="1" applyBorder="1" applyAlignment="1">
      <alignment horizontal="left" vertical="center"/>
    </xf>
    <xf numFmtId="0" fontId="38" fillId="0" borderId="58" xfId="0" applyFont="1" applyBorder="1" applyAlignment="1">
      <alignment horizontal="left" vertical="center"/>
    </xf>
    <xf numFmtId="0" fontId="3" fillId="0" borderId="37" xfId="0" applyFont="1" applyBorder="1" applyAlignment="1">
      <alignment horizontal="center" vertical="center" shrinkToFit="1"/>
    </xf>
    <xf numFmtId="0" fontId="3" fillId="0" borderId="42"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0" fontId="26" fillId="0" borderId="38" xfId="0" applyFont="1" applyBorder="1" applyAlignment="1">
      <alignment horizontal="center" vertical="center"/>
    </xf>
    <xf numFmtId="38" fontId="38" fillId="0" borderId="28" xfId="1" applyFont="1" applyBorder="1" applyAlignment="1">
      <alignment vertical="center" shrinkToFit="1"/>
    </xf>
    <xf numFmtId="38" fontId="38" fillId="0" borderId="8" xfId="1" applyFont="1" applyBorder="1" applyAlignment="1">
      <alignment vertical="center" shrinkToFit="1"/>
    </xf>
    <xf numFmtId="0" fontId="3" fillId="0" borderId="15" xfId="0" applyFont="1" applyBorder="1" applyAlignment="1">
      <alignment horizontal="center" vertical="center" shrinkToFit="1"/>
    </xf>
    <xf numFmtId="38" fontId="4" fillId="3" borderId="14" xfId="1" applyFont="1" applyFill="1" applyBorder="1" applyAlignment="1">
      <alignment vertical="center" shrinkToFit="1"/>
    </xf>
    <xf numFmtId="38" fontId="4" fillId="3" borderId="26" xfId="1" applyFont="1" applyFill="1" applyBorder="1" applyAlignment="1">
      <alignment vertical="center" shrinkToFit="1"/>
    </xf>
    <xf numFmtId="180" fontId="4" fillId="0" borderId="77" xfId="0" applyNumberFormat="1" applyFont="1" applyBorder="1" applyAlignment="1">
      <alignment vertical="center" shrinkToFit="1"/>
    </xf>
    <xf numFmtId="0" fontId="36" fillId="0" borderId="41" xfId="0" applyFont="1" applyBorder="1" applyAlignment="1">
      <alignment horizontal="center" vertical="center" shrinkToFit="1"/>
    </xf>
    <xf numFmtId="38" fontId="38" fillId="0" borderId="39" xfId="1" applyFont="1" applyBorder="1" applyAlignment="1">
      <alignment vertical="center" shrinkToFit="1"/>
    </xf>
    <xf numFmtId="38" fontId="38" fillId="0" borderId="80" xfId="1" applyFont="1" applyBorder="1" applyAlignment="1">
      <alignment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0" fillId="0" borderId="89" xfId="0" applyFont="1" applyBorder="1" applyAlignment="1">
      <alignment horizontal="center" vertical="center"/>
    </xf>
    <xf numFmtId="0" fontId="40" fillId="0" borderId="38" xfId="0" applyFont="1" applyBorder="1" applyAlignment="1">
      <alignment horizontal="center" vertical="center"/>
    </xf>
    <xf numFmtId="184" fontId="38" fillId="0" borderId="27" xfId="0" applyNumberFormat="1" applyFont="1" applyBorder="1" applyAlignment="1">
      <alignment horizontal="center" vertical="center" wrapText="1"/>
    </xf>
    <xf numFmtId="184" fontId="38" fillId="0" borderId="14" xfId="0" applyNumberFormat="1" applyFont="1" applyBorder="1" applyAlignment="1">
      <alignment horizontal="center" vertical="center"/>
    </xf>
    <xf numFmtId="0" fontId="38" fillId="0" borderId="40" xfId="0" applyFont="1" applyBorder="1" applyAlignment="1">
      <alignment horizontal="center" vertical="center" wrapText="1"/>
    </xf>
    <xf numFmtId="0" fontId="38" fillId="0" borderId="41" xfId="0" applyFont="1" applyBorder="1" applyAlignment="1">
      <alignment horizontal="center" vertical="center"/>
    </xf>
    <xf numFmtId="184" fontId="38" fillId="0" borderId="6" xfId="0" applyNumberFormat="1" applyFont="1" applyBorder="1" applyAlignment="1">
      <alignment horizontal="center" vertical="center"/>
    </xf>
    <xf numFmtId="184" fontId="38" fillId="0" borderId="18" xfId="0" applyNumberFormat="1" applyFont="1" applyBorder="1" applyAlignment="1">
      <alignment horizontal="center" vertical="center"/>
    </xf>
    <xf numFmtId="184" fontId="38" fillId="0" borderId="18" xfId="0" applyNumberFormat="1" applyFont="1" applyBorder="1" applyAlignment="1">
      <alignment horizontal="center" vertical="center" wrapText="1"/>
    </xf>
    <xf numFmtId="38" fontId="38" fillId="3" borderId="91" xfId="1" applyFont="1" applyFill="1" applyBorder="1" applyAlignment="1">
      <alignment vertical="center" shrinkToFit="1"/>
    </xf>
    <xf numFmtId="38" fontId="38" fillId="3" borderId="26" xfId="1" applyFont="1" applyFill="1" applyBorder="1" applyAlignment="1">
      <alignment vertical="center" shrinkToFit="1"/>
    </xf>
    <xf numFmtId="38" fontId="38" fillId="3" borderId="27" xfId="1" applyFont="1" applyFill="1" applyBorder="1" applyAlignment="1">
      <alignment vertical="center" shrinkToFit="1"/>
    </xf>
    <xf numFmtId="38" fontId="38" fillId="3" borderId="36" xfId="1" applyFont="1" applyFill="1" applyBorder="1" applyAlignment="1">
      <alignment vertical="center" shrinkToFit="1"/>
    </xf>
    <xf numFmtId="184" fontId="38" fillId="0" borderId="81" xfId="0" applyNumberFormat="1" applyFont="1" applyBorder="1" applyAlignment="1">
      <alignment horizontal="center" vertical="center" wrapText="1"/>
    </xf>
    <xf numFmtId="184" fontId="38" fillId="0" borderId="37" xfId="0" applyNumberFormat="1" applyFont="1" applyBorder="1" applyAlignment="1">
      <alignment horizontal="center" vertical="center"/>
    </xf>
    <xf numFmtId="184" fontId="38" fillId="0" borderId="10" xfId="0" applyNumberFormat="1" applyFont="1" applyBorder="1" applyAlignment="1">
      <alignment horizontal="center" vertical="center"/>
    </xf>
    <xf numFmtId="38" fontId="38" fillId="0" borderId="37" xfId="1" applyFont="1" applyBorder="1" applyAlignment="1">
      <alignment vertical="center" shrinkToFit="1"/>
    </xf>
    <xf numFmtId="38" fontId="38" fillId="3" borderId="14" xfId="1" applyFont="1" applyFill="1" applyBorder="1" applyAlignment="1">
      <alignment vertical="center" shrinkToFit="1"/>
    </xf>
    <xf numFmtId="184" fontId="38" fillId="0" borderId="39"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8" fillId="0" borderId="85" xfId="0" applyFont="1" applyBorder="1" applyAlignment="1">
      <alignment vertical="center"/>
    </xf>
    <xf numFmtId="0" fontId="35" fillId="0" borderId="21" xfId="0" applyFont="1" applyBorder="1" applyAlignment="1">
      <alignment vertical="center"/>
    </xf>
    <xf numFmtId="0" fontId="38" fillId="0" borderId="59" xfId="0" applyFont="1" applyBorder="1" applyAlignment="1">
      <alignment vertical="center"/>
    </xf>
    <xf numFmtId="180" fontId="38" fillId="0" borderId="86" xfId="0" applyNumberFormat="1" applyFont="1" applyBorder="1" applyAlignment="1">
      <alignment vertical="center" shrinkToFit="1"/>
    </xf>
    <xf numFmtId="180" fontId="38"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8" fillId="0" borderId="78" xfId="0" applyNumberFormat="1" applyFont="1" applyBorder="1" applyAlignment="1">
      <alignment vertical="center" shrinkToFit="1"/>
    </xf>
    <xf numFmtId="38" fontId="38" fillId="0" borderId="55" xfId="1" applyFont="1" applyBorder="1" applyAlignment="1">
      <alignment vertical="center" shrinkToFit="1"/>
    </xf>
    <xf numFmtId="0" fontId="26" fillId="0" borderId="26" xfId="0" applyFont="1" applyBorder="1" applyAlignment="1">
      <alignment vertical="center" shrinkToFit="1"/>
    </xf>
    <xf numFmtId="0" fontId="26"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0" fillId="0" borderId="26" xfId="0" applyFont="1" applyBorder="1" applyAlignment="1">
      <alignment vertical="center" shrinkToFit="1"/>
    </xf>
    <xf numFmtId="0" fontId="40" fillId="0" borderId="16" xfId="0" applyFont="1" applyBorder="1" applyAlignment="1">
      <alignment vertical="center" shrinkToFit="1"/>
    </xf>
    <xf numFmtId="0" fontId="11" fillId="0" borderId="0" xfId="0" applyFont="1" applyAlignment="1">
      <alignment horizontal="center" vertical="center"/>
    </xf>
    <xf numFmtId="0" fontId="26" fillId="0" borderId="59" xfId="0" applyFont="1" applyBorder="1" applyAlignment="1">
      <alignment horizontal="center" vertical="center"/>
    </xf>
    <xf numFmtId="0" fontId="26" fillId="0" borderId="58" xfId="0" applyFont="1" applyBorder="1" applyAlignment="1">
      <alignment horizontal="center" vertical="center"/>
    </xf>
    <xf numFmtId="0" fontId="26" fillId="0" borderId="21" xfId="0" applyFont="1" applyBorder="1" applyAlignment="1">
      <alignment horizontal="center" vertical="center"/>
    </xf>
    <xf numFmtId="0" fontId="26" fillId="0" borderId="17" xfId="0" applyFont="1" applyBorder="1" applyAlignment="1">
      <alignment horizontal="center" vertical="center"/>
    </xf>
    <xf numFmtId="0" fontId="26" fillId="0" borderId="59" xfId="0" applyFont="1" applyBorder="1" applyAlignment="1">
      <alignment horizontal="center" vertical="center" wrapText="1"/>
    </xf>
    <xf numFmtId="0" fontId="26" fillId="0" borderId="55" xfId="0" applyFont="1" applyBorder="1" applyAlignment="1">
      <alignment horizontal="center" vertical="center"/>
    </xf>
    <xf numFmtId="0" fontId="26" fillId="0" borderId="8" xfId="0" applyFont="1" applyBorder="1" applyAlignment="1">
      <alignment horizontal="center" vertical="center"/>
    </xf>
    <xf numFmtId="0" fontId="26" fillId="0" borderId="36" xfId="0" applyFont="1" applyBorder="1" applyAlignment="1">
      <alignment horizontal="center" vertical="center" wrapText="1"/>
    </xf>
    <xf numFmtId="0" fontId="26"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7"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8" fillId="0" borderId="8" xfId="3" applyNumberFormat="1" applyFont="1" applyBorder="1" applyAlignment="1" applyProtection="1">
      <alignment horizontal="center"/>
    </xf>
    <xf numFmtId="178" fontId="43" fillId="0" borderId="8" xfId="3" applyNumberFormat="1" applyFont="1" applyBorder="1" applyAlignment="1" applyProtection="1">
      <alignment horizontal="left" shrinkToFit="1"/>
    </xf>
    <xf numFmtId="0" fontId="30" fillId="0" borderId="59" xfId="3" applyNumberFormat="1" applyFont="1" applyBorder="1" applyAlignment="1" applyProtection="1">
      <alignment horizontal="center" vertical="center" shrinkToFit="1"/>
    </xf>
    <xf numFmtId="0" fontId="30" fillId="0" borderId="21" xfId="3" applyNumberFormat="1" applyFont="1" applyBorder="1" applyAlignment="1" applyProtection="1">
      <alignment horizontal="center" vertical="center" shrinkToFit="1"/>
    </xf>
    <xf numFmtId="178" fontId="30" fillId="0" borderId="55" xfId="3" applyNumberFormat="1" applyFont="1" applyBorder="1" applyAlignment="1" applyProtection="1">
      <alignment horizontal="center" vertical="center" shrinkToFit="1"/>
    </xf>
    <xf numFmtId="178" fontId="30" fillId="0" borderId="8" xfId="3" applyNumberFormat="1" applyFont="1" applyBorder="1" applyAlignment="1" applyProtection="1">
      <alignment horizontal="center" vertical="center" shrinkToFit="1"/>
    </xf>
    <xf numFmtId="178" fontId="30" fillId="0" borderId="58" xfId="3" applyNumberFormat="1" applyFont="1" applyBorder="1" applyAlignment="1" applyProtection="1">
      <alignment horizontal="center" vertical="center" shrinkToFit="1"/>
    </xf>
    <xf numFmtId="178" fontId="30" fillId="0" borderId="17" xfId="3" applyNumberFormat="1" applyFont="1" applyBorder="1" applyAlignment="1" applyProtection="1">
      <alignment horizontal="center" vertical="center" shrinkToFit="1"/>
    </xf>
    <xf numFmtId="178" fontId="30" fillId="6" borderId="14" xfId="3" applyNumberFormat="1" applyFont="1" applyFill="1" applyBorder="1" applyAlignment="1" applyProtection="1">
      <alignment vertical="center" wrapText="1"/>
      <protection locked="0"/>
    </xf>
    <xf numFmtId="0" fontId="36" fillId="0" borderId="59" xfId="3" applyNumberFormat="1" applyFont="1" applyBorder="1" applyAlignment="1" applyProtection="1">
      <alignment horizontal="center" vertical="center" shrinkToFit="1"/>
    </xf>
    <xf numFmtId="0" fontId="36" fillId="0" borderId="21" xfId="3" applyNumberFormat="1" applyFont="1" applyBorder="1" applyAlignment="1" applyProtection="1">
      <alignment horizontal="center" vertical="center" shrinkToFit="1"/>
    </xf>
    <xf numFmtId="178" fontId="36" fillId="0" borderId="55" xfId="3" applyNumberFormat="1" applyFont="1" applyBorder="1" applyAlignment="1" applyProtection="1">
      <alignment horizontal="center" vertical="center" shrinkToFit="1"/>
    </xf>
    <xf numFmtId="178" fontId="36" fillId="0" borderId="8" xfId="3" applyNumberFormat="1" applyFont="1" applyBorder="1" applyAlignment="1" applyProtection="1">
      <alignment horizontal="center" vertical="center" shrinkToFit="1"/>
    </xf>
    <xf numFmtId="178" fontId="36" fillId="6" borderId="14" xfId="3" applyNumberFormat="1" applyFont="1" applyFill="1" applyBorder="1" applyAlignment="1" applyProtection="1">
      <alignment vertical="center" wrapText="1"/>
      <protection locked="0"/>
    </xf>
    <xf numFmtId="178" fontId="30" fillId="0" borderId="1" xfId="3" applyNumberFormat="1" applyFont="1" applyBorder="1" applyAlignment="1" applyProtection="1">
      <alignment horizontal="center" vertical="center" shrinkToFit="1"/>
    </xf>
    <xf numFmtId="178" fontId="30" fillId="0" borderId="28" xfId="3" applyNumberFormat="1" applyFont="1" applyBorder="1" applyAlignment="1" applyProtection="1">
      <alignment horizontal="center" vertical="center" shrinkToFit="1"/>
    </xf>
    <xf numFmtId="178" fontId="30" fillId="0" borderId="3" xfId="3" applyNumberFormat="1" applyFont="1" applyBorder="1" applyAlignment="1" applyProtection="1">
      <alignment horizontal="center" vertical="center" shrinkToFit="1"/>
    </xf>
    <xf numFmtId="178" fontId="30" fillId="0" borderId="23" xfId="3" applyNumberFormat="1" applyFont="1" applyBorder="1" applyAlignment="1" applyProtection="1">
      <alignment horizontal="center" vertical="center" shrinkToFit="1"/>
    </xf>
    <xf numFmtId="0" fontId="6" fillId="0" borderId="13" xfId="0" applyFont="1" applyBorder="1" applyAlignment="1">
      <alignment horizontal="distributed" vertical="center"/>
    </xf>
    <xf numFmtId="180" fontId="35"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1" fillId="0" borderId="8" xfId="0" applyFont="1" applyBorder="1" applyAlignment="1">
      <alignment horizontal="left" vertical="center"/>
    </xf>
    <xf numFmtId="0" fontId="41" fillId="0" borderId="8" xfId="0" applyFont="1" applyBorder="1" applyAlignment="1">
      <alignment horizontal="center" vertical="center"/>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2" fillId="0" borderId="68" xfId="0" applyFont="1" applyBorder="1" applyAlignment="1">
      <alignment horizontal="center" vertical="center"/>
    </xf>
    <xf numFmtId="0" fontId="32" fillId="0" borderId="71"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3" fillId="0" borderId="52" xfId="0" applyFont="1" applyBorder="1" applyAlignment="1">
      <alignment horizontal="center" vertical="center"/>
    </xf>
    <xf numFmtId="0" fontId="43"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9BBB59"/>
      <color rgb="FFC0504D"/>
      <color rgb="FF4F81BD"/>
      <color rgb="FFF79646"/>
      <color rgb="FF80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1653607</xdr:colOff>
      <xdr:row>3</xdr:row>
      <xdr:rowOff>38101</xdr:rowOff>
    </xdr:from>
    <xdr:to>
      <xdr:col>7</xdr:col>
      <xdr:colOff>1121228</xdr:colOff>
      <xdr:row>4</xdr:row>
      <xdr:rowOff>137432</xdr:rowOff>
    </xdr:to>
    <xdr:sp macro="" textlink="">
      <xdr:nvSpPr>
        <xdr:cNvPr id="2" name="線吹き出し 1 (枠付き) 1"/>
        <xdr:cNvSpPr/>
      </xdr:nvSpPr>
      <xdr:spPr bwMode="auto">
        <a:xfrm>
          <a:off x="6565786" y="881744"/>
          <a:ext cx="3386478" cy="398688"/>
        </a:xfrm>
        <a:prstGeom prst="borderCallout1">
          <a:avLst>
            <a:gd name="adj1" fmla="val 55959"/>
            <a:gd name="adj2" fmla="val 577"/>
            <a:gd name="adj3" fmla="val -24717"/>
            <a:gd name="adj4" fmla="val -454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xdr:col>
      <xdr:colOff>57150</xdr:colOff>
      <xdr:row>7</xdr:row>
      <xdr:rowOff>47625</xdr:rowOff>
    </xdr:from>
    <xdr:to>
      <xdr:col>6</xdr:col>
      <xdr:colOff>1945821</xdr:colOff>
      <xdr:row>12</xdr:row>
      <xdr:rowOff>533399</xdr:rowOff>
    </xdr:to>
    <xdr:sp macro="" textlink="">
      <xdr:nvSpPr>
        <xdr:cNvPr id="3" name="正方形/長方形 2"/>
        <xdr:cNvSpPr/>
      </xdr:nvSpPr>
      <xdr:spPr bwMode="auto">
        <a:xfrm>
          <a:off x="887186" y="2034268"/>
          <a:ext cx="8079921" cy="3275238"/>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14</xdr:row>
      <xdr:rowOff>38100</xdr:rowOff>
    </xdr:from>
    <xdr:to>
      <xdr:col>6</xdr:col>
      <xdr:colOff>1932214</xdr:colOff>
      <xdr:row>16</xdr:row>
      <xdr:rowOff>495300</xdr:rowOff>
    </xdr:to>
    <xdr:sp macro="" textlink="">
      <xdr:nvSpPr>
        <xdr:cNvPr id="4" name="正方形/長方形 3"/>
        <xdr:cNvSpPr/>
      </xdr:nvSpPr>
      <xdr:spPr bwMode="auto">
        <a:xfrm>
          <a:off x="877661" y="5929993"/>
          <a:ext cx="8075839" cy="1572986"/>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13</xdr:row>
      <xdr:rowOff>38100</xdr:rowOff>
    </xdr:from>
    <xdr:to>
      <xdr:col>6</xdr:col>
      <xdr:colOff>1945821</xdr:colOff>
      <xdr:row>13</xdr:row>
      <xdr:rowOff>514350</xdr:rowOff>
    </xdr:to>
    <xdr:sp macro="" textlink="">
      <xdr:nvSpPr>
        <xdr:cNvPr id="5" name="正方形/長方形 4"/>
        <xdr:cNvSpPr/>
      </xdr:nvSpPr>
      <xdr:spPr bwMode="auto">
        <a:xfrm>
          <a:off x="877661" y="5372100"/>
          <a:ext cx="8089446" cy="47625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1653608</xdr:colOff>
      <xdr:row>10</xdr:row>
      <xdr:rowOff>92530</xdr:rowOff>
    </xdr:from>
    <xdr:to>
      <xdr:col>6</xdr:col>
      <xdr:colOff>401750</xdr:colOff>
      <xdr:row>15</xdr:row>
      <xdr:rowOff>235405</xdr:rowOff>
    </xdr:to>
    <xdr:grpSp>
      <xdr:nvGrpSpPr>
        <xdr:cNvPr id="6" name="グループ化 5"/>
        <xdr:cNvGrpSpPr/>
      </xdr:nvGrpSpPr>
      <xdr:grpSpPr>
        <a:xfrm>
          <a:off x="2494866" y="3410287"/>
          <a:ext cx="4137174" cy="2649126"/>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778668</xdr:colOff>
      <xdr:row>14</xdr:row>
      <xdr:rowOff>303441</xdr:rowOff>
    </xdr:from>
    <xdr:to>
      <xdr:col>7</xdr:col>
      <xdr:colOff>782750</xdr:colOff>
      <xdr:row>15</xdr:row>
      <xdr:rowOff>255816</xdr:rowOff>
    </xdr:to>
    <xdr:sp macro="" textlink="">
      <xdr:nvSpPr>
        <xdr:cNvPr id="9" name="線吹き出し 1 (枠付き) 8"/>
        <xdr:cNvSpPr/>
      </xdr:nvSpPr>
      <xdr:spPr bwMode="auto">
        <a:xfrm>
          <a:off x="5690847" y="6195334"/>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様式７号別紙４の青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1024615</xdr:colOff>
      <xdr:row>2</xdr:row>
      <xdr:rowOff>262618</xdr:rowOff>
    </xdr:from>
    <xdr:to>
      <xdr:col>7</xdr:col>
      <xdr:colOff>1194706</xdr:colOff>
      <xdr:row>4</xdr:row>
      <xdr:rowOff>0</xdr:rowOff>
    </xdr:to>
    <xdr:sp macro="" textlink="">
      <xdr:nvSpPr>
        <xdr:cNvPr id="3" name="線吹き出し 1 (枠付き) 2"/>
        <xdr:cNvSpPr/>
      </xdr:nvSpPr>
      <xdr:spPr bwMode="auto">
        <a:xfrm>
          <a:off x="5936794" y="806904"/>
          <a:ext cx="4088948" cy="336096"/>
        </a:xfrm>
        <a:prstGeom prst="borderCallout1">
          <a:avLst>
            <a:gd name="adj1" fmla="val 52793"/>
            <a:gd name="adj2" fmla="val -86"/>
            <a:gd name="adj3" fmla="val 3863"/>
            <a:gd name="adj4" fmla="val -222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xdr:col>
      <xdr:colOff>36739</xdr:colOff>
      <xdr:row>7</xdr:row>
      <xdr:rowOff>40821</xdr:rowOff>
    </xdr:from>
    <xdr:to>
      <xdr:col>6</xdr:col>
      <xdr:colOff>1925410</xdr:colOff>
      <xdr:row>12</xdr:row>
      <xdr:rowOff>526595</xdr:rowOff>
    </xdr:to>
    <xdr:sp macro="" textlink="">
      <xdr:nvSpPr>
        <xdr:cNvPr id="4" name="正方形/長方形 3"/>
        <xdr:cNvSpPr/>
      </xdr:nvSpPr>
      <xdr:spPr bwMode="auto">
        <a:xfrm>
          <a:off x="717096" y="2027464"/>
          <a:ext cx="8079921" cy="3275238"/>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14</xdr:row>
      <xdr:rowOff>44903</xdr:rowOff>
    </xdr:from>
    <xdr:to>
      <xdr:col>6</xdr:col>
      <xdr:colOff>1939017</xdr:colOff>
      <xdr:row>16</xdr:row>
      <xdr:rowOff>502103</xdr:rowOff>
    </xdr:to>
    <xdr:sp macro="" textlink="">
      <xdr:nvSpPr>
        <xdr:cNvPr id="5" name="正方形/長方形 4"/>
        <xdr:cNvSpPr/>
      </xdr:nvSpPr>
      <xdr:spPr bwMode="auto">
        <a:xfrm>
          <a:off x="734785" y="5936796"/>
          <a:ext cx="8075839" cy="1572986"/>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27214</xdr:colOff>
      <xdr:row>13</xdr:row>
      <xdr:rowOff>44903</xdr:rowOff>
    </xdr:from>
    <xdr:to>
      <xdr:col>6</xdr:col>
      <xdr:colOff>1925410</xdr:colOff>
      <xdr:row>13</xdr:row>
      <xdr:rowOff>521153</xdr:rowOff>
    </xdr:to>
    <xdr:sp macro="" textlink="">
      <xdr:nvSpPr>
        <xdr:cNvPr id="6" name="正方形/長方形 5"/>
        <xdr:cNvSpPr/>
      </xdr:nvSpPr>
      <xdr:spPr bwMode="auto">
        <a:xfrm>
          <a:off x="707571" y="5378903"/>
          <a:ext cx="8089446" cy="476250"/>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1673679</xdr:colOff>
      <xdr:row>10</xdr:row>
      <xdr:rowOff>142875</xdr:rowOff>
    </xdr:from>
    <xdr:to>
      <xdr:col>6</xdr:col>
      <xdr:colOff>421821</xdr:colOff>
      <xdr:row>15</xdr:row>
      <xdr:rowOff>285750</xdr:rowOff>
    </xdr:to>
    <xdr:grpSp>
      <xdr:nvGrpSpPr>
        <xdr:cNvPr id="11" name="グループ化 10"/>
        <xdr:cNvGrpSpPr/>
      </xdr:nvGrpSpPr>
      <xdr:grpSpPr>
        <a:xfrm>
          <a:off x="2512820" y="3454400"/>
          <a:ext cx="4139056" cy="2651007"/>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のオレンジ枠の金額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798739</xdr:colOff>
      <xdr:row>14</xdr:row>
      <xdr:rowOff>353786</xdr:rowOff>
    </xdr:from>
    <xdr:to>
      <xdr:col>7</xdr:col>
      <xdr:colOff>802821</xdr:colOff>
      <xdr:row>15</xdr:row>
      <xdr:rowOff>306161</xdr:rowOff>
    </xdr:to>
    <xdr:sp macro="" textlink="">
      <xdr:nvSpPr>
        <xdr:cNvPr id="15" name="線吹き出し 1 (枠付き) 14"/>
        <xdr:cNvSpPr/>
      </xdr:nvSpPr>
      <xdr:spPr bwMode="auto">
        <a:xfrm>
          <a:off x="5710918" y="6245679"/>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a:t>
          </a:r>
          <a:r>
            <a:rPr kumimoji="1" lang="en-US" altLang="ja-JP" sz="1100">
              <a:solidFill>
                <a:schemeClr val="dk1"/>
              </a:solidFill>
              <a:effectLst/>
              <a:latin typeface="+mn-lt"/>
              <a:ea typeface="+mn-ea"/>
              <a:cs typeface="+mn-cs"/>
            </a:rPr>
            <a:t>5</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27213</xdr:colOff>
      <xdr:row>9</xdr:row>
      <xdr:rowOff>68035</xdr:rowOff>
    </xdr:from>
    <xdr:to>
      <xdr:col>14</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29935</xdr:colOff>
      <xdr:row>11</xdr:row>
      <xdr:rowOff>57150</xdr:rowOff>
    </xdr:from>
    <xdr:to>
      <xdr:col>14</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669150</xdr:colOff>
      <xdr:row>1</xdr:row>
      <xdr:rowOff>228920</xdr:rowOff>
    </xdr:from>
    <xdr:to>
      <xdr:col>15</xdr:col>
      <xdr:colOff>601114</xdr:colOff>
      <xdr:row>3</xdr:row>
      <xdr:rowOff>122663</xdr:rowOff>
    </xdr:to>
    <xdr:sp macro="" textlink="">
      <xdr:nvSpPr>
        <xdr:cNvPr id="6" name="線吹き出し 1 (枠付き) 5"/>
        <xdr:cNvSpPr/>
      </xdr:nvSpPr>
      <xdr:spPr bwMode="auto">
        <a:xfrm>
          <a:off x="12681856" y="542685"/>
          <a:ext cx="3730758" cy="454037"/>
        </a:xfrm>
        <a:prstGeom prst="borderCallout1">
          <a:avLst>
            <a:gd name="adj1" fmla="val 49708"/>
            <a:gd name="adj2" fmla="val -238"/>
            <a:gd name="adj3" fmla="val 44407"/>
            <a:gd name="adj4" fmla="val -7654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7</xdr:col>
      <xdr:colOff>185297</xdr:colOff>
      <xdr:row>14</xdr:row>
      <xdr:rowOff>46746</xdr:rowOff>
    </xdr:from>
    <xdr:to>
      <xdr:col>10</xdr:col>
      <xdr:colOff>311710</xdr:colOff>
      <xdr:row>15</xdr:row>
      <xdr:rowOff>104575</xdr:rowOff>
    </xdr:to>
    <xdr:sp macro="" textlink="">
      <xdr:nvSpPr>
        <xdr:cNvPr id="8" name="線吹き出し 1 (枠付き) 7"/>
        <xdr:cNvSpPr/>
      </xdr:nvSpPr>
      <xdr:spPr bwMode="auto">
        <a:xfrm>
          <a:off x="7861326" y="4910099"/>
          <a:ext cx="2849443" cy="461241"/>
        </a:xfrm>
        <a:prstGeom prst="borderCallout1">
          <a:avLst>
            <a:gd name="adj1" fmla="val 1275"/>
            <a:gd name="adj2" fmla="val 47740"/>
            <a:gd name="adj3" fmla="val -211891"/>
            <a:gd name="adj4" fmla="val 85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12</xdr:col>
      <xdr:colOff>721178</xdr:colOff>
      <xdr:row>24</xdr:row>
      <xdr:rowOff>188766</xdr:rowOff>
    </xdr:from>
    <xdr:to>
      <xdr:col>15</xdr:col>
      <xdr:colOff>345648</xdr:colOff>
      <xdr:row>25</xdr:row>
      <xdr:rowOff>78774</xdr:rowOff>
    </xdr:to>
    <xdr:sp macro="" textlink="">
      <xdr:nvSpPr>
        <xdr:cNvPr id="7" name="線吹き出し 1 (枠付き) 6"/>
        <xdr:cNvSpPr/>
      </xdr:nvSpPr>
      <xdr:spPr bwMode="auto">
        <a:xfrm>
          <a:off x="12681857" y="9291945"/>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過去に提出した遂行状況報告書の金額を記入します</a:t>
          </a:r>
          <a:endParaRPr kumimoji="1" lang="en-US" altLang="ja-JP" sz="1100"/>
        </a:p>
      </xdr:txBody>
    </xdr:sp>
    <xdr:clientData/>
  </xdr:twoCellAnchor>
  <xdr:twoCellAnchor>
    <xdr:from>
      <xdr:col>13</xdr:col>
      <xdr:colOff>466725</xdr:colOff>
      <xdr:row>22</xdr:row>
      <xdr:rowOff>92075</xdr:rowOff>
    </xdr:from>
    <xdr:to>
      <xdr:col>15</xdr:col>
      <xdr:colOff>336550</xdr:colOff>
      <xdr:row>22</xdr:row>
      <xdr:rowOff>553583</xdr:rowOff>
    </xdr:to>
    <xdr:sp macro="" textlink="">
      <xdr:nvSpPr>
        <xdr:cNvPr id="9" name="線吹き出し 1 (枠付き) 8"/>
        <xdr:cNvSpPr/>
      </xdr:nvSpPr>
      <xdr:spPr bwMode="auto">
        <a:xfrm>
          <a:off x="13286254" y="8182722"/>
          <a:ext cx="2861796" cy="461508"/>
        </a:xfrm>
        <a:prstGeom prst="borderCallout1">
          <a:avLst>
            <a:gd name="adj1" fmla="val 49708"/>
            <a:gd name="adj2" fmla="val -238"/>
            <a:gd name="adj3" fmla="val 45804"/>
            <a:gd name="adj4" fmla="val -15673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当該ページ（</a:t>
          </a:r>
          <a:r>
            <a:rPr kumimoji="1" lang="en-US" altLang="ja-JP" sz="1100"/>
            <a:t>No,1</a:t>
          </a:r>
          <a:r>
            <a:rPr kumimoji="1" lang="ja-JP" altLang="en-US" sz="1100"/>
            <a:t>）の合計金額を記入します</a:t>
          </a:r>
        </a:p>
      </xdr:txBody>
    </xdr:sp>
    <xdr:clientData/>
  </xdr:twoCellAnchor>
  <xdr:twoCellAnchor>
    <xdr:from>
      <xdr:col>11</xdr:col>
      <xdr:colOff>159311</xdr:colOff>
      <xdr:row>23</xdr:row>
      <xdr:rowOff>135404</xdr:rowOff>
    </xdr:from>
    <xdr:to>
      <xdr:col>15</xdr:col>
      <xdr:colOff>360643</xdr:colOff>
      <xdr:row>24</xdr:row>
      <xdr:rowOff>95250</xdr:rowOff>
    </xdr:to>
    <xdr:sp macro="" textlink="">
      <xdr:nvSpPr>
        <xdr:cNvPr id="10" name="線吹き出し 1 (枠付き) 9"/>
        <xdr:cNvSpPr/>
      </xdr:nvSpPr>
      <xdr:spPr bwMode="auto">
        <a:xfrm>
          <a:off x="11303561" y="8667083"/>
          <a:ext cx="4827761" cy="531346"/>
        </a:xfrm>
        <a:prstGeom prst="borderCallout1">
          <a:avLst>
            <a:gd name="adj1" fmla="val 49708"/>
            <a:gd name="adj2" fmla="val -238"/>
            <a:gd name="adj3" fmla="val 33258"/>
            <a:gd name="adj4" fmla="val -5226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単独の経費でページが複数にわたる場合は各ページの合計額を記入します</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のオレンジ枠の金額と一致します</a:t>
          </a:r>
          <a:endParaRPr lang="ja-JP" altLang="ja-JP">
            <a:effectLst/>
          </a:endParaRPr>
        </a:p>
      </xdr:txBody>
    </xdr:sp>
    <xdr:clientData/>
  </xdr:twoCellAnchor>
  <xdr:twoCellAnchor>
    <xdr:from>
      <xdr:col>5</xdr:col>
      <xdr:colOff>27214</xdr:colOff>
      <xdr:row>23</xdr:row>
      <xdr:rowOff>54427</xdr:rowOff>
    </xdr:from>
    <xdr:to>
      <xdr:col>7</xdr:col>
      <xdr:colOff>1061357</xdr:colOff>
      <xdr:row>23</xdr:row>
      <xdr:rowOff>530677</xdr:rowOff>
    </xdr:to>
    <xdr:sp macro="" textlink="">
      <xdr:nvSpPr>
        <xdr:cNvPr id="12" name="正方形/長方形 11"/>
        <xdr:cNvSpPr/>
      </xdr:nvSpPr>
      <xdr:spPr bwMode="auto">
        <a:xfrm>
          <a:off x="5374821" y="8586106"/>
          <a:ext cx="3265715" cy="476250"/>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54428</xdr:colOff>
      <xdr:row>25</xdr:row>
      <xdr:rowOff>54429</xdr:rowOff>
    </xdr:from>
    <xdr:to>
      <xdr:col>7</xdr:col>
      <xdr:colOff>1074964</xdr:colOff>
      <xdr:row>25</xdr:row>
      <xdr:rowOff>530679</xdr:rowOff>
    </xdr:to>
    <xdr:sp macro="" textlink="">
      <xdr:nvSpPr>
        <xdr:cNvPr id="13" name="正方形/長方形 12"/>
        <xdr:cNvSpPr/>
      </xdr:nvSpPr>
      <xdr:spPr bwMode="auto">
        <a:xfrm>
          <a:off x="5402035" y="9729108"/>
          <a:ext cx="3252108" cy="47625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723899</xdr:colOff>
      <xdr:row>25</xdr:row>
      <xdr:rowOff>205094</xdr:rowOff>
    </xdr:from>
    <xdr:to>
      <xdr:col>15</xdr:col>
      <xdr:colOff>348369</xdr:colOff>
      <xdr:row>26</xdr:row>
      <xdr:rowOff>95102</xdr:rowOff>
    </xdr:to>
    <xdr:sp macro="" textlink="">
      <xdr:nvSpPr>
        <xdr:cNvPr id="14" name="線吹き出し 1 (枠付き) 13"/>
        <xdr:cNvSpPr/>
      </xdr:nvSpPr>
      <xdr:spPr bwMode="auto">
        <a:xfrm>
          <a:off x="12684578" y="9879773"/>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の赤</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35719</xdr:colOff>
      <xdr:row>3</xdr:row>
      <xdr:rowOff>38100</xdr:rowOff>
    </xdr:from>
    <xdr:to>
      <xdr:col>20</xdr:col>
      <xdr:colOff>847726</xdr:colOff>
      <xdr:row>4</xdr:row>
      <xdr:rowOff>102393</xdr:rowOff>
    </xdr:to>
    <xdr:sp macro="" textlink="">
      <xdr:nvSpPr>
        <xdr:cNvPr id="3" name="線吹き出し 1 (枠付き) 2"/>
        <xdr:cNvSpPr/>
      </xdr:nvSpPr>
      <xdr:spPr bwMode="auto">
        <a:xfrm>
          <a:off x="6674644" y="838200"/>
          <a:ext cx="3145632" cy="378618"/>
        </a:xfrm>
        <a:prstGeom prst="borderCallout1">
          <a:avLst>
            <a:gd name="adj1" fmla="val 51739"/>
            <a:gd name="adj2" fmla="val -75"/>
            <a:gd name="adj3" fmla="val -7255"/>
            <a:gd name="adj4" fmla="val -5001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11</xdr:col>
      <xdr:colOff>83344</xdr:colOff>
      <xdr:row>11</xdr:row>
      <xdr:rowOff>114299</xdr:rowOff>
    </xdr:from>
    <xdr:to>
      <xdr:col>20</xdr:col>
      <xdr:colOff>895351</xdr:colOff>
      <xdr:row>12</xdr:row>
      <xdr:rowOff>219074</xdr:rowOff>
    </xdr:to>
    <xdr:sp macro="" textlink="">
      <xdr:nvSpPr>
        <xdr:cNvPr id="4" name="線吹き出し 1 (枠付き) 3"/>
        <xdr:cNvSpPr/>
      </xdr:nvSpPr>
      <xdr:spPr bwMode="auto">
        <a:xfrm>
          <a:off x="6722269" y="3781424"/>
          <a:ext cx="3145632" cy="542925"/>
        </a:xfrm>
        <a:prstGeom prst="borderCallout1">
          <a:avLst>
            <a:gd name="adj1" fmla="val 1424"/>
            <a:gd name="adj2" fmla="val 81681"/>
            <a:gd name="adj3" fmla="val -299609"/>
            <a:gd name="adj4" fmla="val 7170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期中に遂行状況報告（中間検査）を行っている場合、遂行状況報告書に記載した内容を記入します</a:t>
          </a:r>
        </a:p>
      </xdr:txBody>
    </xdr:sp>
    <xdr:clientData/>
  </xdr:twoCellAnchor>
  <xdr:twoCellAnchor>
    <xdr:from>
      <xdr:col>7</xdr:col>
      <xdr:colOff>73818</xdr:colOff>
      <xdr:row>13</xdr:row>
      <xdr:rowOff>9525</xdr:rowOff>
    </xdr:from>
    <xdr:to>
      <xdr:col>17</xdr:col>
      <xdr:colOff>209549</xdr:colOff>
      <xdr:row>14</xdr:row>
      <xdr:rowOff>21431</xdr:rowOff>
    </xdr:to>
    <xdr:sp macro="" textlink="">
      <xdr:nvSpPr>
        <xdr:cNvPr id="5" name="線吹き出し 1 (枠付き) 4"/>
        <xdr:cNvSpPr/>
      </xdr:nvSpPr>
      <xdr:spPr bwMode="auto">
        <a:xfrm>
          <a:off x="5569743" y="4552950"/>
          <a:ext cx="2897981" cy="450056"/>
        </a:xfrm>
        <a:prstGeom prst="borderCallout1">
          <a:avLst>
            <a:gd name="adj1" fmla="val 1377"/>
            <a:gd name="adj2" fmla="val 23744"/>
            <a:gd name="adj3" fmla="val -431904"/>
            <a:gd name="adj4" fmla="val -43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遂行状況報告以降の支払実績を記入します</a:t>
          </a:r>
        </a:p>
      </xdr:txBody>
    </xdr:sp>
    <xdr:clientData/>
  </xdr:twoCellAnchor>
  <xdr:twoCellAnchor>
    <xdr:from>
      <xdr:col>5</xdr:col>
      <xdr:colOff>47625</xdr:colOff>
      <xdr:row>15</xdr:row>
      <xdr:rowOff>47625</xdr:rowOff>
    </xdr:from>
    <xdr:to>
      <xdr:col>5</xdr:col>
      <xdr:colOff>1238250</xdr:colOff>
      <xdr:row>15</xdr:row>
      <xdr:rowOff>381000</xdr:rowOff>
    </xdr:to>
    <xdr:sp macro="" textlink="">
      <xdr:nvSpPr>
        <xdr:cNvPr id="7" name="正方形/長方形 6"/>
        <xdr:cNvSpPr/>
      </xdr:nvSpPr>
      <xdr:spPr bwMode="auto">
        <a:xfrm>
          <a:off x="3867150" y="5467350"/>
          <a:ext cx="1190625" cy="333375"/>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226218</xdr:colOff>
      <xdr:row>15</xdr:row>
      <xdr:rowOff>333375</xdr:rowOff>
    </xdr:from>
    <xdr:to>
      <xdr:col>18</xdr:col>
      <xdr:colOff>123824</xdr:colOff>
      <xdr:row>17</xdr:row>
      <xdr:rowOff>173831</xdr:rowOff>
    </xdr:to>
    <xdr:sp macro="" textlink="">
      <xdr:nvSpPr>
        <xdr:cNvPr id="8" name="線吹き出し 1 (枠付き) 7"/>
        <xdr:cNvSpPr/>
      </xdr:nvSpPr>
      <xdr:spPr bwMode="auto">
        <a:xfrm>
          <a:off x="5626893" y="5753100"/>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の青</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112712</xdr:colOff>
      <xdr:row>3</xdr:row>
      <xdr:rowOff>80169</xdr:rowOff>
    </xdr:from>
    <xdr:to>
      <xdr:col>20</xdr:col>
      <xdr:colOff>874713</xdr:colOff>
      <xdr:row>4</xdr:row>
      <xdr:rowOff>114300</xdr:rowOff>
    </xdr:to>
    <xdr:sp macro="" textlink="">
      <xdr:nvSpPr>
        <xdr:cNvPr id="3" name="線吹き出し 1 (枠付き) 2"/>
        <xdr:cNvSpPr/>
      </xdr:nvSpPr>
      <xdr:spPr bwMode="auto">
        <a:xfrm>
          <a:off x="6037262" y="880269"/>
          <a:ext cx="3810001" cy="348456"/>
        </a:xfrm>
        <a:prstGeom prst="borderCallout1">
          <a:avLst>
            <a:gd name="adj1" fmla="val 53533"/>
            <a:gd name="adj2" fmla="val -383"/>
            <a:gd name="adj3" fmla="val -16092"/>
            <a:gd name="adj4" fmla="val -257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11</xdr:col>
      <xdr:colOff>228487</xdr:colOff>
      <xdr:row>10</xdr:row>
      <xdr:rowOff>3514</xdr:rowOff>
    </xdr:from>
    <xdr:to>
      <xdr:col>20</xdr:col>
      <xdr:colOff>561976</xdr:colOff>
      <xdr:row>11</xdr:row>
      <xdr:rowOff>15420</xdr:rowOff>
    </xdr:to>
    <xdr:sp macro="" textlink="">
      <xdr:nvSpPr>
        <xdr:cNvPr id="5" name="線吹き出し 1 (枠付き) 4"/>
        <xdr:cNvSpPr/>
      </xdr:nvSpPr>
      <xdr:spPr bwMode="auto">
        <a:xfrm>
          <a:off x="6867412" y="3232489"/>
          <a:ext cx="2667114" cy="450056"/>
        </a:xfrm>
        <a:prstGeom prst="borderCallout1">
          <a:avLst>
            <a:gd name="adj1" fmla="val 50054"/>
            <a:gd name="adj2" fmla="val -541"/>
            <a:gd name="adj3" fmla="val -213914"/>
            <a:gd name="adj4" fmla="val -5293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5</xdr:col>
      <xdr:colOff>28575</xdr:colOff>
      <xdr:row>15</xdr:row>
      <xdr:rowOff>47625</xdr:rowOff>
    </xdr:from>
    <xdr:to>
      <xdr:col>5</xdr:col>
      <xdr:colOff>1228725</xdr:colOff>
      <xdr:row>15</xdr:row>
      <xdr:rowOff>381000</xdr:rowOff>
    </xdr:to>
    <xdr:sp macro="" textlink="">
      <xdr:nvSpPr>
        <xdr:cNvPr id="7" name="正方形/長方形 6"/>
        <xdr:cNvSpPr/>
      </xdr:nvSpPr>
      <xdr:spPr bwMode="auto">
        <a:xfrm>
          <a:off x="3848100" y="5467350"/>
          <a:ext cx="1200150" cy="333375"/>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228600</xdr:colOff>
      <xdr:row>15</xdr:row>
      <xdr:rowOff>342900</xdr:rowOff>
    </xdr:from>
    <xdr:to>
      <xdr:col>18</xdr:col>
      <xdr:colOff>126206</xdr:colOff>
      <xdr:row>17</xdr:row>
      <xdr:rowOff>183356</xdr:rowOff>
    </xdr:to>
    <xdr:sp macro="" textlink="">
      <xdr:nvSpPr>
        <xdr:cNvPr id="8" name="線吹き出し 1 (枠付き) 7"/>
        <xdr:cNvSpPr/>
      </xdr:nvSpPr>
      <xdr:spPr bwMode="auto">
        <a:xfrm>
          <a:off x="5629275" y="5762625"/>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1323975</xdr:colOff>
      <xdr:row>10</xdr:row>
      <xdr:rowOff>180975</xdr:rowOff>
    </xdr:from>
    <xdr:to>
      <xdr:col>11</xdr:col>
      <xdr:colOff>1704975</xdr:colOff>
      <xdr:row>15</xdr:row>
      <xdr:rowOff>361950</xdr:rowOff>
    </xdr:to>
    <xdr:sp macro="" textlink="">
      <xdr:nvSpPr>
        <xdr:cNvPr id="36" name="右中かっこ 3"/>
        <xdr:cNvSpPr>
          <a:spLocks/>
        </xdr:cNvSpPr>
      </xdr:nvSpPr>
      <xdr:spPr bwMode="auto">
        <a:xfrm>
          <a:off x="7447189" y="3446689"/>
          <a:ext cx="381000" cy="3038475"/>
        </a:xfrm>
        <a:prstGeom prst="rightBrace">
          <a:avLst>
            <a:gd name="adj1" fmla="val 8225"/>
            <a:gd name="adj2" fmla="val 74631"/>
          </a:avLst>
        </a:prstGeom>
        <a:solidFill>
          <a:srgbClr val="FFFFFF"/>
        </a:solidFill>
        <a:ln w="19050" algn="ctr">
          <a:solidFill>
            <a:srgbClr val="000000"/>
          </a:solidFill>
          <a:round/>
          <a:headEnd/>
          <a:tailEnd/>
        </a:ln>
      </xdr:spPr>
    </xdr:sp>
    <xdr:clientData/>
  </xdr:twoCellAnchor>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3</xdr:col>
      <xdr:colOff>95251</xdr:colOff>
      <xdr:row>9</xdr:row>
      <xdr:rowOff>230188</xdr:rowOff>
    </xdr:from>
    <xdr:to>
      <xdr:col>6</xdr:col>
      <xdr:colOff>4666</xdr:colOff>
      <xdr:row>10</xdr:row>
      <xdr:rowOff>270808</xdr:rowOff>
    </xdr:to>
    <xdr:sp macro="" textlink="">
      <xdr:nvSpPr>
        <xdr:cNvPr id="33" name="右中かっこ 32"/>
        <xdr:cNvSpPr/>
      </xdr:nvSpPr>
      <xdr:spPr bwMode="auto">
        <a:xfrm rot="5400000">
          <a:off x="1934648" y="2470666"/>
          <a:ext cx="342245" cy="186204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2029630</xdr:colOff>
      <xdr:row>10</xdr:row>
      <xdr:rowOff>375697</xdr:rowOff>
    </xdr:from>
    <xdr:to>
      <xdr:col>11</xdr:col>
      <xdr:colOff>5619750</xdr:colOff>
      <xdr:row>12</xdr:row>
      <xdr:rowOff>517072</xdr:rowOff>
    </xdr:to>
    <xdr:sp macro="" textlink="">
      <xdr:nvSpPr>
        <xdr:cNvPr id="34" name="線吹き出し 1 (枠付き) 33"/>
        <xdr:cNvSpPr/>
      </xdr:nvSpPr>
      <xdr:spPr bwMode="auto">
        <a:xfrm>
          <a:off x="8152844" y="3641411"/>
          <a:ext cx="3590120" cy="1284375"/>
        </a:xfrm>
        <a:prstGeom prst="borderCallout1">
          <a:avLst>
            <a:gd name="adj1" fmla="val 51592"/>
            <a:gd name="adj2" fmla="val 5"/>
            <a:gd name="adj3" fmla="val -9313"/>
            <a:gd name="adj4" fmla="val -16729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1746817</xdr:colOff>
      <xdr:row>13</xdr:row>
      <xdr:rowOff>535782</xdr:rowOff>
    </xdr:from>
    <xdr:to>
      <xdr:col>11</xdr:col>
      <xdr:colOff>4616223</xdr:colOff>
      <xdr:row>14</xdr:row>
      <xdr:rowOff>428625</xdr:rowOff>
    </xdr:to>
    <xdr:sp macro="" textlink="">
      <xdr:nvSpPr>
        <xdr:cNvPr id="35" name="テキスト ボックス 34"/>
        <xdr:cNvSpPr txBox="1"/>
      </xdr:nvSpPr>
      <xdr:spPr>
        <a:xfrm>
          <a:off x="7870031" y="5515996"/>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39" name="テキスト ボックス 38"/>
        <xdr:cNvSpPr txBox="1"/>
      </xdr:nvSpPr>
      <xdr:spPr>
        <a:xfrm>
          <a:off x="8055428" y="8150678"/>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4680858</xdr:colOff>
      <xdr:row>0</xdr:row>
      <xdr:rowOff>174310</xdr:rowOff>
    </xdr:from>
    <xdr:to>
      <xdr:col>12</xdr:col>
      <xdr:colOff>751113</xdr:colOff>
      <xdr:row>2</xdr:row>
      <xdr:rowOff>122465</xdr:rowOff>
    </xdr:to>
    <xdr:sp macro="" textlink="">
      <xdr:nvSpPr>
        <xdr:cNvPr id="41" name="線吹き出し 1 (枠付き) 40"/>
        <xdr:cNvSpPr/>
      </xdr:nvSpPr>
      <xdr:spPr bwMode="auto">
        <a:xfrm rot="10800000">
          <a:off x="10804072" y="174310"/>
          <a:ext cx="2220684" cy="574084"/>
        </a:xfrm>
        <a:prstGeom prst="borderCallout1">
          <a:avLst>
            <a:gd name="adj1" fmla="val -211"/>
            <a:gd name="adj2" fmla="val 70098"/>
            <a:gd name="adj3" fmla="val -213870"/>
            <a:gd name="adj4" fmla="val 4317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1469571</xdr:colOff>
      <xdr:row>23</xdr:row>
      <xdr:rowOff>190502</xdr:rowOff>
    </xdr:from>
    <xdr:to>
      <xdr:col>11</xdr:col>
      <xdr:colOff>5674178</xdr:colOff>
      <xdr:row>24</xdr:row>
      <xdr:rowOff>136074</xdr:rowOff>
    </xdr:to>
    <xdr:sp macro="" textlink="">
      <xdr:nvSpPr>
        <xdr:cNvPr id="42" name="テキスト ボックス 41"/>
        <xdr:cNvSpPr txBox="1"/>
      </xdr:nvSpPr>
      <xdr:spPr>
        <a:xfrm>
          <a:off x="7592785" y="10885716"/>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ysClr val="windowText" lastClr="000000"/>
              </a:solidFill>
            </a:rPr>
            <a:t>※</a:t>
          </a:r>
          <a:r>
            <a:rPr kumimoji="1" lang="ja-JP" altLang="en-US" sz="1100">
              <a:solidFill>
                <a:sysClr val="windowText" lastClr="000000"/>
              </a:solidFill>
            </a:rPr>
            <a:t>　資料収集・会議・打合せ等の内容は対象外業務になります。</a:t>
          </a:r>
        </a:p>
      </xdr:txBody>
    </xdr:sp>
    <xdr:clientData/>
  </xdr:twoCellAnchor>
  <xdr:twoCellAnchor>
    <xdr:from>
      <xdr:col>6</xdr:col>
      <xdr:colOff>766887</xdr:colOff>
      <xdr:row>2</xdr:row>
      <xdr:rowOff>187918</xdr:rowOff>
    </xdr:from>
    <xdr:to>
      <xdr:col>11</xdr:col>
      <xdr:colOff>3061607</xdr:colOff>
      <xdr:row>4</xdr:row>
      <xdr:rowOff>122465</xdr:rowOff>
    </xdr:to>
    <xdr:sp macro="" textlink="">
      <xdr:nvSpPr>
        <xdr:cNvPr id="43" name="線吹き出し 1 (枠付き) 42"/>
        <xdr:cNvSpPr/>
      </xdr:nvSpPr>
      <xdr:spPr bwMode="auto">
        <a:xfrm>
          <a:off x="3814887" y="813847"/>
          <a:ext cx="5369934" cy="560475"/>
        </a:xfrm>
        <a:prstGeom prst="borderCallout1">
          <a:avLst>
            <a:gd name="adj1" fmla="val 50311"/>
            <a:gd name="adj2" fmla="val -478"/>
            <a:gd name="adj3" fmla="val 155335"/>
            <a:gd name="adj4" fmla="val -2682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6</xdr:row>
      <xdr:rowOff>114300</xdr:rowOff>
    </xdr:from>
    <xdr:to>
      <xdr:col>6</xdr:col>
      <xdr:colOff>723900</xdr:colOff>
      <xdr:row>9</xdr:row>
      <xdr:rowOff>1</xdr:rowOff>
    </xdr:to>
    <xdr:sp macro="" textlink="">
      <xdr:nvSpPr>
        <xdr:cNvPr id="4" name="正方形/長方形 3"/>
        <xdr:cNvSpPr/>
      </xdr:nvSpPr>
      <xdr:spPr bwMode="auto">
        <a:xfrm>
          <a:off x="4257675" y="2209800"/>
          <a:ext cx="2171700" cy="828676"/>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ysClr val="windowText" lastClr="00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ysClr val="windowText" lastClr="00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view="pageBreakPreview" zoomScale="70" zoomScaleNormal="80" zoomScaleSheetLayoutView="70" workbookViewId="0"/>
  </sheetViews>
  <sheetFormatPr defaultRowHeight="13.5" x14ac:dyDescent="0.15"/>
  <cols>
    <col min="1" max="1" width="9" style="3"/>
    <col min="2" max="2" width="2.625" style="3" customWidth="1"/>
    <col min="3" max="3" width="2.5" style="3" customWidth="1"/>
    <col min="4" max="4" width="24.625" style="3" customWidth="1"/>
    <col min="5" max="7" width="25.625" style="3" customWidth="1"/>
    <col min="8" max="8" width="15.625" style="3" customWidth="1"/>
    <col min="9" max="16384" width="9" style="3"/>
  </cols>
  <sheetData>
    <row r="1" spans="1:10" ht="19.5" customHeight="1" x14ac:dyDescent="0.15">
      <c r="A1" s="28" t="s">
        <v>75</v>
      </c>
      <c r="C1" s="45"/>
      <c r="D1" s="45"/>
      <c r="E1" s="45"/>
      <c r="F1" s="45"/>
      <c r="G1" s="45"/>
    </row>
    <row r="2" spans="1:10" s="13" customFormat="1" ht="24" customHeight="1" x14ac:dyDescent="0.15">
      <c r="A2" s="286" t="s">
        <v>129</v>
      </c>
      <c r="B2" s="286"/>
      <c r="C2" s="286"/>
      <c r="D2" s="286"/>
      <c r="E2" s="286"/>
      <c r="F2" s="286"/>
      <c r="G2" s="286"/>
      <c r="H2" s="286"/>
    </row>
    <row r="3" spans="1:10" ht="24" customHeight="1" x14ac:dyDescent="0.15">
      <c r="A3" s="290" t="s">
        <v>215</v>
      </c>
      <c r="B3" s="290"/>
      <c r="C3" s="290"/>
      <c r="D3" s="290"/>
      <c r="E3" s="290"/>
      <c r="F3" s="290"/>
      <c r="G3" s="290"/>
      <c r="H3" s="290"/>
      <c r="I3" s="13"/>
      <c r="J3" s="116"/>
    </row>
    <row r="4" spans="1:10" ht="24" customHeight="1" x14ac:dyDescent="0.15">
      <c r="A4" s="244" t="s">
        <v>82</v>
      </c>
      <c r="B4" s="117" t="s">
        <v>45</v>
      </c>
      <c r="C4" s="105" t="s">
        <v>83</v>
      </c>
      <c r="D4" s="105"/>
      <c r="E4" s="104"/>
      <c r="F4" s="104"/>
      <c r="G4" s="104"/>
      <c r="H4" s="104"/>
    </row>
    <row r="5" spans="1:10" ht="20.100000000000001" customHeight="1" thickBot="1" x14ac:dyDescent="0.2">
      <c r="B5" s="45"/>
      <c r="C5" s="45"/>
      <c r="D5" s="45"/>
      <c r="E5" s="45"/>
      <c r="F5" s="45"/>
      <c r="G5" s="46" t="s">
        <v>14</v>
      </c>
    </row>
    <row r="6" spans="1:10" ht="24" customHeight="1" x14ac:dyDescent="0.15">
      <c r="A6" s="298" t="s">
        <v>71</v>
      </c>
      <c r="B6" s="291" t="s">
        <v>80</v>
      </c>
      <c r="C6" s="292"/>
      <c r="D6" s="292"/>
      <c r="E6" s="300" t="s">
        <v>84</v>
      </c>
      <c r="F6" s="300" t="s">
        <v>85</v>
      </c>
      <c r="G6" s="300" t="s">
        <v>86</v>
      </c>
      <c r="H6" s="294" t="s">
        <v>13</v>
      </c>
    </row>
    <row r="7" spans="1:10" ht="24" customHeight="1" thickBot="1" x14ac:dyDescent="0.2">
      <c r="A7" s="299"/>
      <c r="B7" s="293"/>
      <c r="C7" s="293"/>
      <c r="D7" s="293"/>
      <c r="E7" s="307"/>
      <c r="F7" s="301"/>
      <c r="G7" s="301"/>
      <c r="H7" s="295"/>
    </row>
    <row r="8" spans="1:10" ht="44.25" customHeight="1" x14ac:dyDescent="0.15">
      <c r="A8" s="296" t="s">
        <v>87</v>
      </c>
      <c r="B8" s="308" t="s">
        <v>29</v>
      </c>
      <c r="C8" s="308"/>
      <c r="D8" s="308"/>
      <c r="E8" s="106">
        <f>F8+G8</f>
        <v>0</v>
      </c>
      <c r="F8" s="106">
        <v>0</v>
      </c>
      <c r="G8" s="107">
        <v>0</v>
      </c>
      <c r="H8" s="108"/>
    </row>
    <row r="9" spans="1:10" ht="44.25" customHeight="1" x14ac:dyDescent="0.15">
      <c r="A9" s="296"/>
      <c r="B9" s="287" t="s">
        <v>88</v>
      </c>
      <c r="C9" s="287"/>
      <c r="D9" s="287"/>
      <c r="E9" s="273">
        <f t="shared" ref="E9:E17" si="0">F9+G9</f>
        <v>6072000</v>
      </c>
      <c r="F9" s="274">
        <v>5520000</v>
      </c>
      <c r="G9" s="275">
        <v>552000</v>
      </c>
      <c r="H9" s="111"/>
    </row>
    <row r="10" spans="1:10" ht="44.25" customHeight="1" x14ac:dyDescent="0.15">
      <c r="A10" s="296"/>
      <c r="B10" s="287" t="s">
        <v>59</v>
      </c>
      <c r="C10" s="287"/>
      <c r="D10" s="287"/>
      <c r="E10" s="106">
        <f t="shared" si="0"/>
        <v>0</v>
      </c>
      <c r="F10" s="109">
        <v>0</v>
      </c>
      <c r="G10" s="110">
        <v>0</v>
      </c>
      <c r="H10" s="111"/>
    </row>
    <row r="11" spans="1:10" ht="44.25" customHeight="1" x14ac:dyDescent="0.15">
      <c r="A11" s="296"/>
      <c r="B11" s="287" t="s">
        <v>60</v>
      </c>
      <c r="C11" s="288"/>
      <c r="D11" s="288"/>
      <c r="E11" s="106">
        <f t="shared" si="0"/>
        <v>0</v>
      </c>
      <c r="F11" s="109">
        <v>0</v>
      </c>
      <c r="G11" s="110">
        <v>0</v>
      </c>
      <c r="H11" s="111"/>
    </row>
    <row r="12" spans="1:10" ht="44.25" customHeight="1" x14ac:dyDescent="0.15">
      <c r="A12" s="296"/>
      <c r="B12" s="289" t="s">
        <v>89</v>
      </c>
      <c r="C12" s="288"/>
      <c r="D12" s="288"/>
      <c r="E12" s="106">
        <f t="shared" si="0"/>
        <v>0</v>
      </c>
      <c r="F12" s="109">
        <v>0</v>
      </c>
      <c r="G12" s="110">
        <v>0</v>
      </c>
      <c r="H12" s="111"/>
    </row>
    <row r="13" spans="1:10" ht="44.25" customHeight="1" x14ac:dyDescent="0.15">
      <c r="A13" s="297"/>
      <c r="B13" s="289" t="s">
        <v>90</v>
      </c>
      <c r="C13" s="288"/>
      <c r="D13" s="288"/>
      <c r="E13" s="106">
        <f t="shared" si="0"/>
        <v>0</v>
      </c>
      <c r="F13" s="109">
        <v>0</v>
      </c>
      <c r="G13" s="110">
        <v>0</v>
      </c>
      <c r="H13" s="111"/>
    </row>
    <row r="14" spans="1:10" ht="44.25" customHeight="1" x14ac:dyDescent="0.15">
      <c r="A14" s="99" t="s">
        <v>72</v>
      </c>
      <c r="B14" s="287" t="s">
        <v>31</v>
      </c>
      <c r="C14" s="287"/>
      <c r="D14" s="287"/>
      <c r="E14" s="273">
        <f>F14+G14</f>
        <v>260000</v>
      </c>
      <c r="F14" s="274">
        <v>260000</v>
      </c>
      <c r="G14" s="275">
        <v>0</v>
      </c>
      <c r="H14" s="111"/>
    </row>
    <row r="15" spans="1:10" ht="44.25" customHeight="1" x14ac:dyDescent="0.15">
      <c r="A15" s="302" t="s">
        <v>73</v>
      </c>
      <c r="B15" s="287" t="s">
        <v>91</v>
      </c>
      <c r="C15" s="287"/>
      <c r="D15" s="287"/>
      <c r="E15" s="106">
        <f>F15+G15</f>
        <v>0</v>
      </c>
      <c r="F15" s="109">
        <v>0</v>
      </c>
      <c r="G15" s="110">
        <v>0</v>
      </c>
      <c r="H15" s="111"/>
    </row>
    <row r="16" spans="1:10" ht="44.25" customHeight="1" x14ac:dyDescent="0.15">
      <c r="A16" s="297"/>
      <c r="B16" s="287" t="s">
        <v>92</v>
      </c>
      <c r="C16" s="287"/>
      <c r="D16" s="287"/>
      <c r="E16" s="106">
        <f>F16+G16</f>
        <v>0</v>
      </c>
      <c r="F16" s="109">
        <v>0</v>
      </c>
      <c r="G16" s="110">
        <v>0</v>
      </c>
      <c r="H16" s="111"/>
    </row>
    <row r="17" spans="1:8" ht="44.25" customHeight="1" thickBot="1" x14ac:dyDescent="0.2">
      <c r="A17" s="303" t="s">
        <v>56</v>
      </c>
      <c r="B17" s="304"/>
      <c r="C17" s="304"/>
      <c r="D17" s="304"/>
      <c r="E17" s="106">
        <f t="shared" si="0"/>
        <v>0</v>
      </c>
      <c r="F17" s="112">
        <v>0</v>
      </c>
      <c r="G17" s="113">
        <v>0</v>
      </c>
      <c r="H17" s="114"/>
    </row>
    <row r="18" spans="1:8" ht="44.25" customHeight="1" thickBot="1" x14ac:dyDescent="0.2">
      <c r="A18" s="305" t="s">
        <v>10</v>
      </c>
      <c r="B18" s="306"/>
      <c r="C18" s="306"/>
      <c r="D18" s="306"/>
      <c r="E18" s="282">
        <f>SUM(E8:E17)</f>
        <v>6332000</v>
      </c>
      <c r="F18" s="282">
        <f>SUM(F8:F17)</f>
        <v>5780000</v>
      </c>
      <c r="G18" s="282">
        <f>SUM(G8:G17)</f>
        <v>552000</v>
      </c>
      <c r="H18" s="115"/>
    </row>
    <row r="19" spans="1:8" ht="25.5" customHeight="1" x14ac:dyDescent="0.15">
      <c r="A19" s="208" t="s">
        <v>122</v>
      </c>
      <c r="B19" s="207" t="s">
        <v>125</v>
      </c>
      <c r="D19" s="247"/>
    </row>
    <row r="20" spans="1:8" ht="22.5" customHeight="1" x14ac:dyDescent="0.15">
      <c r="A20" s="207"/>
      <c r="B20" s="207" t="s">
        <v>126</v>
      </c>
      <c r="C20" s="5"/>
      <c r="D20" s="2"/>
    </row>
    <row r="21" spans="1:8" ht="21" customHeight="1" x14ac:dyDescent="0.15">
      <c r="B21" s="3" t="s">
        <v>127</v>
      </c>
      <c r="C21" s="2"/>
      <c r="D21" s="2"/>
    </row>
    <row r="22" spans="1:8" x14ac:dyDescent="0.15">
      <c r="D22" s="13"/>
    </row>
  </sheetData>
  <mergeCells count="21">
    <mergeCell ref="A15:A16"/>
    <mergeCell ref="A17:D17"/>
    <mergeCell ref="A18:D18"/>
    <mergeCell ref="E6:E7"/>
    <mergeCell ref="B16:D16"/>
    <mergeCell ref="B8:D8"/>
    <mergeCell ref="B9:D9"/>
    <mergeCell ref="B15:D15"/>
    <mergeCell ref="B14:D14"/>
    <mergeCell ref="A2:H2"/>
    <mergeCell ref="B10:D10"/>
    <mergeCell ref="B11:D11"/>
    <mergeCell ref="B12:D12"/>
    <mergeCell ref="B13:D13"/>
    <mergeCell ref="A3:H3"/>
    <mergeCell ref="B6:D7"/>
    <mergeCell ref="H6:H7"/>
    <mergeCell ref="A8:A13"/>
    <mergeCell ref="A6:A7"/>
    <mergeCell ref="G6:G7"/>
    <mergeCell ref="F6:F7"/>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workbookViewId="0"/>
  </sheetViews>
  <sheetFormatPr defaultRowHeight="13.5" x14ac:dyDescent="0.15"/>
  <cols>
    <col min="1" max="1" width="9" style="3"/>
    <col min="2" max="2" width="2.625" style="3" customWidth="1"/>
    <col min="3" max="3" width="2.5" style="3" customWidth="1"/>
    <col min="4" max="4" width="24.625" style="3" customWidth="1"/>
    <col min="5" max="7" width="25.625" style="3" customWidth="1"/>
    <col min="8" max="8" width="15.625" style="3" customWidth="1"/>
    <col min="9" max="16384" width="9" style="3"/>
  </cols>
  <sheetData>
    <row r="1" spans="1:10" ht="19.5" customHeight="1" x14ac:dyDescent="0.15">
      <c r="A1" s="28" t="s">
        <v>76</v>
      </c>
      <c r="C1" s="45"/>
      <c r="D1" s="45"/>
      <c r="E1" s="45"/>
      <c r="F1" s="45"/>
      <c r="G1" s="45"/>
    </row>
    <row r="2" spans="1:10" s="13" customFormat="1" ht="24" customHeight="1" x14ac:dyDescent="0.15">
      <c r="A2" s="286" t="s">
        <v>93</v>
      </c>
      <c r="B2" s="286"/>
      <c r="C2" s="286"/>
      <c r="D2" s="286"/>
      <c r="E2" s="286"/>
      <c r="F2" s="286"/>
      <c r="G2" s="286"/>
      <c r="H2" s="286"/>
    </row>
    <row r="3" spans="1:10" ht="24" customHeight="1" x14ac:dyDescent="0.15">
      <c r="A3" s="290" t="s">
        <v>215</v>
      </c>
      <c r="B3" s="290"/>
      <c r="C3" s="290"/>
      <c r="D3" s="290"/>
      <c r="E3" s="290"/>
      <c r="F3" s="290"/>
      <c r="G3" s="290"/>
      <c r="H3" s="290"/>
      <c r="I3" s="13"/>
      <c r="J3" s="116"/>
    </row>
    <row r="4" spans="1:10" ht="24" customHeight="1" x14ac:dyDescent="0.15">
      <c r="A4" s="244" t="s">
        <v>82</v>
      </c>
      <c r="B4" s="117" t="s">
        <v>45</v>
      </c>
      <c r="C4" s="105" t="s">
        <v>83</v>
      </c>
      <c r="D4" s="105"/>
      <c r="E4" s="104"/>
      <c r="F4" s="104"/>
      <c r="G4" s="104"/>
      <c r="H4" s="104"/>
    </row>
    <row r="5" spans="1:10" ht="20.100000000000001" customHeight="1" thickBot="1" x14ac:dyDescent="0.2">
      <c r="B5" s="45"/>
      <c r="C5" s="45"/>
      <c r="D5" s="45"/>
      <c r="E5" s="45"/>
      <c r="F5" s="45"/>
      <c r="G5" s="46" t="s">
        <v>14</v>
      </c>
    </row>
    <row r="6" spans="1:10" ht="24" customHeight="1" x14ac:dyDescent="0.15">
      <c r="A6" s="298" t="s">
        <v>71</v>
      </c>
      <c r="B6" s="291" t="s">
        <v>80</v>
      </c>
      <c r="C6" s="292"/>
      <c r="D6" s="292"/>
      <c r="E6" s="300" t="s">
        <v>84</v>
      </c>
      <c r="F6" s="300" t="s">
        <v>85</v>
      </c>
      <c r="G6" s="300" t="s">
        <v>86</v>
      </c>
      <c r="H6" s="294" t="s">
        <v>13</v>
      </c>
    </row>
    <row r="7" spans="1:10" ht="24" customHeight="1" thickBot="1" x14ac:dyDescent="0.2">
      <c r="A7" s="299"/>
      <c r="B7" s="293"/>
      <c r="C7" s="293"/>
      <c r="D7" s="293"/>
      <c r="E7" s="307"/>
      <c r="F7" s="301"/>
      <c r="G7" s="301"/>
      <c r="H7" s="295"/>
    </row>
    <row r="8" spans="1:10" ht="44.25" customHeight="1" x14ac:dyDescent="0.15">
      <c r="A8" s="296" t="s">
        <v>87</v>
      </c>
      <c r="B8" s="308" t="s">
        <v>29</v>
      </c>
      <c r="C8" s="308"/>
      <c r="D8" s="308"/>
      <c r="E8" s="106">
        <f>F8+G8</f>
        <v>0</v>
      </c>
      <c r="F8" s="106">
        <v>0</v>
      </c>
      <c r="G8" s="107">
        <v>0</v>
      </c>
      <c r="H8" s="108"/>
    </row>
    <row r="9" spans="1:10" ht="44.25" customHeight="1" x14ac:dyDescent="0.15">
      <c r="A9" s="296"/>
      <c r="B9" s="287" t="s">
        <v>88</v>
      </c>
      <c r="C9" s="287"/>
      <c r="D9" s="287"/>
      <c r="E9" s="273">
        <f t="shared" ref="E9:E17" si="0">F9+G9</f>
        <v>550000</v>
      </c>
      <c r="F9" s="274">
        <v>500000</v>
      </c>
      <c r="G9" s="275">
        <v>50000</v>
      </c>
      <c r="H9" s="111"/>
    </row>
    <row r="10" spans="1:10" ht="44.25" customHeight="1" x14ac:dyDescent="0.15">
      <c r="A10" s="296"/>
      <c r="B10" s="287" t="s">
        <v>59</v>
      </c>
      <c r="C10" s="287"/>
      <c r="D10" s="287"/>
      <c r="E10" s="106">
        <f t="shared" si="0"/>
        <v>0</v>
      </c>
      <c r="F10" s="109">
        <v>0</v>
      </c>
      <c r="G10" s="110">
        <v>0</v>
      </c>
      <c r="H10" s="111"/>
    </row>
    <row r="11" spans="1:10" ht="44.25" customHeight="1" x14ac:dyDescent="0.15">
      <c r="A11" s="296"/>
      <c r="B11" s="287" t="s">
        <v>60</v>
      </c>
      <c r="C11" s="288"/>
      <c r="D11" s="288"/>
      <c r="E11" s="106">
        <f t="shared" si="0"/>
        <v>0</v>
      </c>
      <c r="F11" s="109">
        <v>0</v>
      </c>
      <c r="G11" s="110">
        <v>0</v>
      </c>
      <c r="H11" s="111"/>
    </row>
    <row r="12" spans="1:10" ht="44.25" customHeight="1" x14ac:dyDescent="0.15">
      <c r="A12" s="296"/>
      <c r="B12" s="289" t="s">
        <v>89</v>
      </c>
      <c r="C12" s="288"/>
      <c r="D12" s="288"/>
      <c r="E12" s="106">
        <f t="shared" si="0"/>
        <v>0</v>
      </c>
      <c r="F12" s="109">
        <v>0</v>
      </c>
      <c r="G12" s="110">
        <v>0</v>
      </c>
      <c r="H12" s="111"/>
    </row>
    <row r="13" spans="1:10" ht="44.25" customHeight="1" x14ac:dyDescent="0.15">
      <c r="A13" s="297"/>
      <c r="B13" s="289" t="s">
        <v>90</v>
      </c>
      <c r="C13" s="288"/>
      <c r="D13" s="288"/>
      <c r="E13" s="106">
        <f t="shared" si="0"/>
        <v>0</v>
      </c>
      <c r="F13" s="109">
        <v>0</v>
      </c>
      <c r="G13" s="110">
        <v>0</v>
      </c>
      <c r="H13" s="111"/>
    </row>
    <row r="14" spans="1:10" ht="44.25" customHeight="1" x14ac:dyDescent="0.15">
      <c r="A14" s="99" t="s">
        <v>72</v>
      </c>
      <c r="B14" s="287" t="s">
        <v>31</v>
      </c>
      <c r="C14" s="287"/>
      <c r="D14" s="287"/>
      <c r="E14" s="273">
        <f>F14+G14</f>
        <v>145600</v>
      </c>
      <c r="F14" s="274">
        <v>145600</v>
      </c>
      <c r="G14" s="275">
        <v>0</v>
      </c>
      <c r="H14" s="111"/>
    </row>
    <row r="15" spans="1:10" ht="44.25" customHeight="1" x14ac:dyDescent="0.15">
      <c r="A15" s="302" t="s">
        <v>73</v>
      </c>
      <c r="B15" s="287" t="s">
        <v>91</v>
      </c>
      <c r="C15" s="287"/>
      <c r="D15" s="287"/>
      <c r="E15" s="106">
        <f>F15+G15</f>
        <v>0</v>
      </c>
      <c r="F15" s="109">
        <v>0</v>
      </c>
      <c r="G15" s="110">
        <v>0</v>
      </c>
      <c r="H15" s="111"/>
    </row>
    <row r="16" spans="1:10" ht="44.25" customHeight="1" x14ac:dyDescent="0.15">
      <c r="A16" s="297"/>
      <c r="B16" s="287" t="s">
        <v>92</v>
      </c>
      <c r="C16" s="287"/>
      <c r="D16" s="287"/>
      <c r="E16" s="106">
        <f>F16+G16</f>
        <v>0</v>
      </c>
      <c r="F16" s="109">
        <v>0</v>
      </c>
      <c r="G16" s="110">
        <v>0</v>
      </c>
      <c r="H16" s="111"/>
    </row>
    <row r="17" spans="1:8" ht="44.25" customHeight="1" thickBot="1" x14ac:dyDescent="0.2">
      <c r="A17" s="303" t="s">
        <v>56</v>
      </c>
      <c r="B17" s="304"/>
      <c r="C17" s="304"/>
      <c r="D17" s="304"/>
      <c r="E17" s="106">
        <f t="shared" si="0"/>
        <v>0</v>
      </c>
      <c r="F17" s="112">
        <v>0</v>
      </c>
      <c r="G17" s="113">
        <v>0</v>
      </c>
      <c r="H17" s="114"/>
    </row>
    <row r="18" spans="1:8" ht="44.25" customHeight="1" thickBot="1" x14ac:dyDescent="0.2">
      <c r="A18" s="305" t="s">
        <v>10</v>
      </c>
      <c r="B18" s="306"/>
      <c r="C18" s="306"/>
      <c r="D18" s="306"/>
      <c r="E18" s="282">
        <f>SUM(E8:E17)</f>
        <v>695600</v>
      </c>
      <c r="F18" s="282">
        <f>SUM(F8:F17)</f>
        <v>645600</v>
      </c>
      <c r="G18" s="282">
        <f>SUM(G8:G17)</f>
        <v>50000</v>
      </c>
      <c r="H18" s="115"/>
    </row>
    <row r="19" spans="1:8" ht="25.5" customHeight="1" x14ac:dyDescent="0.15">
      <c r="A19" s="208" t="s">
        <v>122</v>
      </c>
      <c r="B19" s="207" t="s">
        <v>123</v>
      </c>
      <c r="C19" s="207"/>
      <c r="D19" s="207"/>
      <c r="E19" s="144"/>
    </row>
    <row r="20" spans="1:8" ht="22.5" customHeight="1" x14ac:dyDescent="0.15">
      <c r="A20" s="207"/>
      <c r="B20" s="207" t="s">
        <v>124</v>
      </c>
      <c r="C20" s="245"/>
      <c r="D20" s="246"/>
      <c r="E20" s="144"/>
    </row>
    <row r="21" spans="1:8" ht="21" customHeight="1" x14ac:dyDescent="0.15">
      <c r="B21" s="3" t="s">
        <v>169</v>
      </c>
      <c r="C21" s="2"/>
      <c r="D21" s="2"/>
    </row>
    <row r="22" spans="1:8" x14ac:dyDescent="0.15">
      <c r="D22" s="13"/>
    </row>
  </sheetData>
  <mergeCells count="21">
    <mergeCell ref="A2:H2"/>
    <mergeCell ref="A3:H3"/>
    <mergeCell ref="A6:A7"/>
    <mergeCell ref="B6:D7"/>
    <mergeCell ref="E6:E7"/>
    <mergeCell ref="F6:F7"/>
    <mergeCell ref="G6:G7"/>
    <mergeCell ref="H6:H7"/>
    <mergeCell ref="A8:A13"/>
    <mergeCell ref="B8:D8"/>
    <mergeCell ref="B9:D9"/>
    <mergeCell ref="B10:D10"/>
    <mergeCell ref="B11:D11"/>
    <mergeCell ref="B12:D12"/>
    <mergeCell ref="B13:D13"/>
    <mergeCell ref="A18:D18"/>
    <mergeCell ref="B14:D14"/>
    <mergeCell ref="A15:A16"/>
    <mergeCell ref="B15:D15"/>
    <mergeCell ref="B16:D16"/>
    <mergeCell ref="A17:D17"/>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90"/>
  <sheetViews>
    <sheetView view="pageBreakPreview" zoomScale="70" zoomScaleNormal="70" zoomScaleSheetLayoutView="70" workbookViewId="0"/>
  </sheetViews>
  <sheetFormatPr defaultRowHeight="13.5" x14ac:dyDescent="0.15"/>
  <cols>
    <col min="1" max="2" width="14.625" style="1" customWidth="1"/>
    <col min="3" max="3" width="20.625" style="1" customWidth="1"/>
    <col min="4" max="4" width="6.625" style="1" customWidth="1"/>
    <col min="5" max="5" width="13.625" style="1" customWidth="1"/>
    <col min="6" max="8" width="14.625" style="1" customWidth="1"/>
    <col min="9" max="14" width="10.625" style="1" customWidth="1"/>
    <col min="15" max="15" width="28.625" style="1" customWidth="1"/>
    <col min="16" max="16" width="8.625" style="1" customWidth="1"/>
    <col min="17" max="16384" width="9" style="1"/>
  </cols>
  <sheetData>
    <row r="1" spans="1:18" ht="24.95" customHeight="1" x14ac:dyDescent="0.2">
      <c r="A1" s="47" t="s">
        <v>77</v>
      </c>
      <c r="B1" s="47"/>
      <c r="C1" s="53"/>
      <c r="D1" s="53"/>
      <c r="E1" s="53"/>
      <c r="F1" s="53"/>
      <c r="G1" s="53"/>
      <c r="H1" s="53"/>
      <c r="I1" s="53"/>
      <c r="J1" s="53"/>
      <c r="K1" s="53"/>
      <c r="L1" s="53"/>
      <c r="M1" s="53"/>
      <c r="N1" s="53"/>
      <c r="O1" s="53"/>
      <c r="P1" s="53"/>
    </row>
    <row r="2" spans="1:18" ht="24.95" customHeight="1" x14ac:dyDescent="0.15">
      <c r="A2" s="286" t="s">
        <v>47</v>
      </c>
      <c r="B2" s="286"/>
      <c r="C2" s="286"/>
      <c r="D2" s="286"/>
      <c r="E2" s="286"/>
      <c r="F2" s="286"/>
      <c r="G2" s="286"/>
      <c r="H2" s="286"/>
      <c r="I2" s="286"/>
      <c r="J2" s="286"/>
      <c r="K2" s="286"/>
      <c r="L2" s="286"/>
      <c r="M2" s="286"/>
      <c r="N2" s="286"/>
      <c r="O2" s="286"/>
      <c r="P2" s="286"/>
    </row>
    <row r="3" spans="1:18" ht="20.100000000000001" customHeight="1" x14ac:dyDescent="0.15">
      <c r="A3" s="98"/>
      <c r="B3" s="98"/>
      <c r="C3" s="98"/>
      <c r="D3" s="98"/>
      <c r="E3" s="98"/>
      <c r="F3" s="98"/>
      <c r="G3" s="28" t="s">
        <v>215</v>
      </c>
      <c r="H3" s="98"/>
      <c r="I3" s="98"/>
      <c r="J3" s="98"/>
      <c r="K3" s="98"/>
      <c r="L3" s="98"/>
      <c r="M3" s="98"/>
      <c r="N3" s="98"/>
      <c r="O3" s="98"/>
      <c r="P3" s="98"/>
      <c r="Q3" s="13"/>
      <c r="R3" s="116"/>
    </row>
    <row r="4" spans="1:18" ht="24.95" customHeight="1" x14ac:dyDescent="0.2">
      <c r="A4" s="117" t="s">
        <v>94</v>
      </c>
      <c r="B4" s="319" t="s">
        <v>105</v>
      </c>
      <c r="C4" s="319"/>
      <c r="D4" s="28"/>
      <c r="E4" s="28"/>
      <c r="F4" s="48"/>
      <c r="G4" s="54"/>
      <c r="H4" s="54"/>
      <c r="I4" s="54"/>
      <c r="J4" s="54"/>
      <c r="K4" s="54"/>
      <c r="L4" s="54"/>
      <c r="M4" s="53"/>
      <c r="N4" s="53"/>
      <c r="O4" s="101"/>
      <c r="P4" s="101"/>
    </row>
    <row r="5" spans="1:18" ht="24.95" customHeight="1" x14ac:dyDescent="0.2">
      <c r="A5" s="118" t="s">
        <v>170</v>
      </c>
      <c r="B5" s="320" t="s">
        <v>30</v>
      </c>
      <c r="C5" s="320"/>
      <c r="D5" s="101"/>
      <c r="E5" s="102"/>
      <c r="F5" s="102"/>
      <c r="G5" s="53"/>
      <c r="H5" s="53"/>
      <c r="I5" s="53"/>
      <c r="J5" s="53"/>
      <c r="K5" s="53"/>
      <c r="L5" s="53"/>
      <c r="M5" s="53"/>
      <c r="N5" s="53"/>
      <c r="O5" s="119" t="s">
        <v>96</v>
      </c>
      <c r="P5" s="120">
        <v>1</v>
      </c>
    </row>
    <row r="6" spans="1:18" ht="15" thickBot="1" x14ac:dyDescent="0.2">
      <c r="H6" s="121" t="s">
        <v>15</v>
      </c>
    </row>
    <row r="7" spans="1:18" ht="34.5" x14ac:dyDescent="0.2">
      <c r="A7" s="321" t="s">
        <v>32</v>
      </c>
      <c r="B7" s="322"/>
      <c r="C7" s="366" t="s">
        <v>18</v>
      </c>
      <c r="D7" s="366"/>
      <c r="E7" s="367"/>
      <c r="F7" s="6" t="s">
        <v>12</v>
      </c>
      <c r="G7" s="11" t="s">
        <v>97</v>
      </c>
      <c r="H7" s="7" t="s">
        <v>98</v>
      </c>
      <c r="I7" s="20" t="s">
        <v>3</v>
      </c>
      <c r="J7" s="14" t="s">
        <v>4</v>
      </c>
      <c r="K7" s="14" t="s">
        <v>16</v>
      </c>
      <c r="L7" s="14" t="s">
        <v>5</v>
      </c>
      <c r="M7" s="14" t="s">
        <v>6</v>
      </c>
      <c r="N7" s="21" t="s">
        <v>7</v>
      </c>
      <c r="O7" s="18" t="s">
        <v>11</v>
      </c>
      <c r="P7" s="345" t="s">
        <v>8</v>
      </c>
    </row>
    <row r="8" spans="1:18" ht="24.75" customHeight="1" thickBot="1" x14ac:dyDescent="0.2">
      <c r="A8" s="323"/>
      <c r="B8" s="324"/>
      <c r="C8" s="15" t="s">
        <v>17</v>
      </c>
      <c r="D8" s="16" t="s">
        <v>0</v>
      </c>
      <c r="E8" s="17" t="s">
        <v>1</v>
      </c>
      <c r="F8" s="8" t="s">
        <v>99</v>
      </c>
      <c r="G8" s="9" t="s">
        <v>100</v>
      </c>
      <c r="H8" s="10" t="s">
        <v>46</v>
      </c>
      <c r="I8" s="23" t="s">
        <v>2</v>
      </c>
      <c r="J8" s="22" t="s">
        <v>2</v>
      </c>
      <c r="K8" s="22" t="s">
        <v>2</v>
      </c>
      <c r="L8" s="22" t="s">
        <v>2</v>
      </c>
      <c r="M8" s="22" t="s">
        <v>2</v>
      </c>
      <c r="N8" s="24" t="s">
        <v>2</v>
      </c>
      <c r="O8" s="15" t="s">
        <v>27</v>
      </c>
      <c r="P8" s="346"/>
    </row>
    <row r="9" spans="1:18" ht="32.1" customHeight="1" x14ac:dyDescent="0.15">
      <c r="A9" s="325" t="s">
        <v>101</v>
      </c>
      <c r="B9" s="326"/>
      <c r="C9" s="368" t="s">
        <v>102</v>
      </c>
      <c r="D9" s="371">
        <v>1</v>
      </c>
      <c r="E9" s="336">
        <v>400000</v>
      </c>
      <c r="F9" s="343">
        <f>G9+H9</f>
        <v>440000</v>
      </c>
      <c r="G9" s="358">
        <f>D9*E9</f>
        <v>400000</v>
      </c>
      <c r="H9" s="356">
        <v>40000</v>
      </c>
      <c r="I9" s="365">
        <v>44237</v>
      </c>
      <c r="J9" s="349">
        <v>44245</v>
      </c>
      <c r="K9" s="353">
        <v>44316</v>
      </c>
      <c r="L9" s="349">
        <v>44320</v>
      </c>
      <c r="M9" s="349">
        <v>44347</v>
      </c>
      <c r="N9" s="351" t="s">
        <v>214</v>
      </c>
      <c r="O9" s="241" t="s">
        <v>168</v>
      </c>
      <c r="P9" s="347" t="s">
        <v>103</v>
      </c>
      <c r="R9" s="116"/>
    </row>
    <row r="10" spans="1:18" ht="32.1" customHeight="1" x14ac:dyDescent="0.15">
      <c r="A10" s="327" t="s">
        <v>104</v>
      </c>
      <c r="B10" s="328"/>
      <c r="C10" s="369"/>
      <c r="D10" s="372"/>
      <c r="E10" s="337"/>
      <c r="F10" s="344"/>
      <c r="G10" s="359"/>
      <c r="H10" s="357"/>
      <c r="I10" s="361"/>
      <c r="J10" s="350"/>
      <c r="K10" s="354"/>
      <c r="L10" s="350"/>
      <c r="M10" s="350"/>
      <c r="N10" s="352"/>
      <c r="O10" s="242" t="s">
        <v>28</v>
      </c>
      <c r="P10" s="348"/>
    </row>
    <row r="11" spans="1:18" ht="32.1" customHeight="1" x14ac:dyDescent="0.15">
      <c r="A11" s="329" t="s">
        <v>147</v>
      </c>
      <c r="B11" s="330"/>
      <c r="C11" s="370" t="s">
        <v>102</v>
      </c>
      <c r="D11" s="377">
        <v>1</v>
      </c>
      <c r="E11" s="378">
        <v>100000</v>
      </c>
      <c r="F11" s="363">
        <f>G11+H11</f>
        <v>110000</v>
      </c>
      <c r="G11" s="364">
        <f>D11*E11</f>
        <v>100000</v>
      </c>
      <c r="H11" s="357">
        <v>10000</v>
      </c>
      <c r="I11" s="360">
        <v>44362</v>
      </c>
      <c r="J11" s="355">
        <v>44365</v>
      </c>
      <c r="K11" s="362">
        <v>44407</v>
      </c>
      <c r="L11" s="355">
        <v>44407</v>
      </c>
      <c r="M11" s="355">
        <v>44439</v>
      </c>
      <c r="N11" s="342" t="s">
        <v>214</v>
      </c>
      <c r="O11" s="243" t="s">
        <v>167</v>
      </c>
      <c r="P11" s="348" t="s">
        <v>149</v>
      </c>
    </row>
    <row r="12" spans="1:18" ht="32.1" customHeight="1" x14ac:dyDescent="0.15">
      <c r="A12" s="327" t="s">
        <v>148</v>
      </c>
      <c r="B12" s="328"/>
      <c r="C12" s="369"/>
      <c r="D12" s="372"/>
      <c r="E12" s="337"/>
      <c r="F12" s="363"/>
      <c r="G12" s="364"/>
      <c r="H12" s="357"/>
      <c r="I12" s="361"/>
      <c r="J12" s="350"/>
      <c r="K12" s="354"/>
      <c r="L12" s="350"/>
      <c r="M12" s="350"/>
      <c r="N12" s="342"/>
      <c r="O12" s="242" t="s">
        <v>28</v>
      </c>
      <c r="P12" s="348"/>
    </row>
    <row r="13" spans="1:18" ht="32.1" customHeight="1" x14ac:dyDescent="0.15">
      <c r="A13" s="309"/>
      <c r="B13" s="310"/>
      <c r="C13" s="317"/>
      <c r="D13" s="373"/>
      <c r="E13" s="375"/>
      <c r="F13" s="315">
        <f>G13+H13</f>
        <v>0</v>
      </c>
      <c r="G13" s="339">
        <f>D13*E13</f>
        <v>0</v>
      </c>
      <c r="H13" s="340"/>
      <c r="I13" s="331"/>
      <c r="J13" s="314"/>
      <c r="K13" s="314"/>
      <c r="L13" s="314"/>
      <c r="M13" s="314"/>
      <c r="N13" s="333"/>
      <c r="O13" s="123"/>
      <c r="P13" s="335"/>
    </row>
    <row r="14" spans="1:18" ht="32.1" customHeight="1" x14ac:dyDescent="0.15">
      <c r="A14" s="311"/>
      <c r="B14" s="312"/>
      <c r="C14" s="318"/>
      <c r="D14" s="374"/>
      <c r="E14" s="376"/>
      <c r="F14" s="315"/>
      <c r="G14" s="339"/>
      <c r="H14" s="340"/>
      <c r="I14" s="331"/>
      <c r="J14" s="314"/>
      <c r="K14" s="314"/>
      <c r="L14" s="314"/>
      <c r="M14" s="314"/>
      <c r="N14" s="333"/>
      <c r="O14" s="122" t="s">
        <v>28</v>
      </c>
      <c r="P14" s="335"/>
    </row>
    <row r="15" spans="1:18" ht="32.1" customHeight="1" x14ac:dyDescent="0.15">
      <c r="A15" s="309"/>
      <c r="B15" s="310"/>
      <c r="C15" s="317"/>
      <c r="D15" s="341"/>
      <c r="E15" s="316"/>
      <c r="F15" s="315">
        <f>G15+H15</f>
        <v>0</v>
      </c>
      <c r="G15" s="339">
        <f>D15*E15</f>
        <v>0</v>
      </c>
      <c r="H15" s="340"/>
      <c r="I15" s="331"/>
      <c r="J15" s="314"/>
      <c r="K15" s="314"/>
      <c r="L15" s="314"/>
      <c r="M15" s="314"/>
      <c r="N15" s="333"/>
      <c r="O15" s="123"/>
      <c r="P15" s="335"/>
    </row>
    <row r="16" spans="1:18" ht="32.1" customHeight="1" x14ac:dyDescent="0.15">
      <c r="A16" s="311"/>
      <c r="B16" s="312"/>
      <c r="C16" s="318"/>
      <c r="D16" s="341"/>
      <c r="E16" s="316"/>
      <c r="F16" s="315"/>
      <c r="G16" s="339"/>
      <c r="H16" s="340"/>
      <c r="I16" s="331"/>
      <c r="J16" s="314"/>
      <c r="K16" s="314"/>
      <c r="L16" s="314"/>
      <c r="M16" s="314"/>
      <c r="N16" s="333"/>
      <c r="O16" s="122" t="s">
        <v>28</v>
      </c>
      <c r="P16" s="335"/>
    </row>
    <row r="17" spans="1:18" ht="32.1" customHeight="1" x14ac:dyDescent="0.15">
      <c r="A17" s="309"/>
      <c r="B17" s="310"/>
      <c r="C17" s="317"/>
      <c r="D17" s="341"/>
      <c r="E17" s="316"/>
      <c r="F17" s="315">
        <f>G17+H17</f>
        <v>0</v>
      </c>
      <c r="G17" s="339">
        <f>D17*E17</f>
        <v>0</v>
      </c>
      <c r="H17" s="340"/>
      <c r="I17" s="331"/>
      <c r="J17" s="314"/>
      <c r="K17" s="314"/>
      <c r="L17" s="314"/>
      <c r="M17" s="314"/>
      <c r="N17" s="333"/>
      <c r="O17" s="123"/>
      <c r="P17" s="335"/>
    </row>
    <row r="18" spans="1:18" ht="32.1" customHeight="1" x14ac:dyDescent="0.15">
      <c r="A18" s="311"/>
      <c r="B18" s="312"/>
      <c r="C18" s="318"/>
      <c r="D18" s="341"/>
      <c r="E18" s="316"/>
      <c r="F18" s="315"/>
      <c r="G18" s="339"/>
      <c r="H18" s="340"/>
      <c r="I18" s="331"/>
      <c r="J18" s="314"/>
      <c r="K18" s="314"/>
      <c r="L18" s="314"/>
      <c r="M18" s="314"/>
      <c r="N18" s="333"/>
      <c r="O18" s="122" t="s">
        <v>28</v>
      </c>
      <c r="P18" s="335"/>
    </row>
    <row r="19" spans="1:18" ht="32.1" customHeight="1" x14ac:dyDescent="0.15">
      <c r="A19" s="309"/>
      <c r="B19" s="310"/>
      <c r="C19" s="317"/>
      <c r="D19" s="341"/>
      <c r="E19" s="316"/>
      <c r="F19" s="315">
        <f>G19+H19</f>
        <v>0</v>
      </c>
      <c r="G19" s="339">
        <f>D19*E19</f>
        <v>0</v>
      </c>
      <c r="H19" s="340"/>
      <c r="I19" s="331"/>
      <c r="J19" s="314"/>
      <c r="K19" s="314"/>
      <c r="L19" s="314"/>
      <c r="M19" s="314"/>
      <c r="N19" s="333"/>
      <c r="O19" s="123"/>
      <c r="P19" s="335"/>
    </row>
    <row r="20" spans="1:18" ht="32.1" customHeight="1" x14ac:dyDescent="0.15">
      <c r="A20" s="311"/>
      <c r="B20" s="312"/>
      <c r="C20" s="318"/>
      <c r="D20" s="341"/>
      <c r="E20" s="316"/>
      <c r="F20" s="315"/>
      <c r="G20" s="339"/>
      <c r="H20" s="340"/>
      <c r="I20" s="331"/>
      <c r="J20" s="314"/>
      <c r="K20" s="314"/>
      <c r="L20" s="314"/>
      <c r="M20" s="314"/>
      <c r="N20" s="333"/>
      <c r="O20" s="122" t="s">
        <v>28</v>
      </c>
      <c r="P20" s="335"/>
    </row>
    <row r="21" spans="1:18" ht="32.1" customHeight="1" x14ac:dyDescent="0.15">
      <c r="A21" s="309"/>
      <c r="B21" s="310"/>
      <c r="C21" s="317"/>
      <c r="D21" s="341"/>
      <c r="E21" s="316"/>
      <c r="F21" s="315">
        <f>G21+H21</f>
        <v>0</v>
      </c>
      <c r="G21" s="339">
        <f>D21*E21</f>
        <v>0</v>
      </c>
      <c r="H21" s="340"/>
      <c r="I21" s="331"/>
      <c r="J21" s="314"/>
      <c r="K21" s="314"/>
      <c r="L21" s="314"/>
      <c r="M21" s="314"/>
      <c r="N21" s="333"/>
      <c r="O21" s="123"/>
      <c r="P21" s="335"/>
    </row>
    <row r="22" spans="1:18" ht="32.1" customHeight="1" thickBot="1" x14ac:dyDescent="0.2">
      <c r="A22" s="311"/>
      <c r="B22" s="312"/>
      <c r="C22" s="318"/>
      <c r="D22" s="341"/>
      <c r="E22" s="316"/>
      <c r="F22" s="315"/>
      <c r="G22" s="339"/>
      <c r="H22" s="340"/>
      <c r="I22" s="332"/>
      <c r="J22" s="338"/>
      <c r="K22" s="338"/>
      <c r="L22" s="338"/>
      <c r="M22" s="338"/>
      <c r="N22" s="334"/>
      <c r="O22" s="122" t="s">
        <v>28</v>
      </c>
      <c r="P22" s="335"/>
    </row>
    <row r="23" spans="1:18" ht="45" customHeight="1" x14ac:dyDescent="0.15">
      <c r="A23" s="138"/>
      <c r="B23" s="139"/>
      <c r="C23" s="139" t="s">
        <v>107</v>
      </c>
      <c r="D23" s="139"/>
      <c r="E23" s="139"/>
      <c r="F23" s="276">
        <f>SUM(F9:F22)</f>
        <v>550000</v>
      </c>
      <c r="G23" s="277">
        <f>SUM(G9:G22)</f>
        <v>500000</v>
      </c>
      <c r="H23" s="278">
        <f>SUM(H9:H22)</f>
        <v>50000</v>
      </c>
      <c r="I23" s="6" t="s">
        <v>106</v>
      </c>
      <c r="J23" s="128"/>
      <c r="K23" s="128"/>
      <c r="L23" s="128"/>
      <c r="M23" s="128"/>
      <c r="N23" s="128"/>
      <c r="O23" s="129"/>
      <c r="P23" s="130"/>
    </row>
    <row r="24" spans="1:18" ht="45" customHeight="1" x14ac:dyDescent="0.15">
      <c r="A24" s="140"/>
      <c r="B24" s="141"/>
      <c r="C24" s="141" t="s">
        <v>108</v>
      </c>
      <c r="D24" s="141"/>
      <c r="E24" s="141"/>
      <c r="F24" s="262">
        <v>550000</v>
      </c>
      <c r="G24" s="263">
        <v>500000</v>
      </c>
      <c r="H24" s="264">
        <v>50000</v>
      </c>
      <c r="I24" s="137"/>
      <c r="J24" s="131"/>
      <c r="K24" s="131"/>
      <c r="L24" s="131"/>
      <c r="M24" s="131"/>
      <c r="N24" s="131"/>
      <c r="O24" s="132"/>
      <c r="P24" s="133"/>
    </row>
    <row r="25" spans="1:18" ht="45" customHeight="1" x14ac:dyDescent="0.15">
      <c r="A25" s="140"/>
      <c r="B25" s="141"/>
      <c r="C25" s="141" t="s">
        <v>109</v>
      </c>
      <c r="D25" s="141"/>
      <c r="E25" s="141"/>
      <c r="F25" s="262">
        <v>5522000</v>
      </c>
      <c r="G25" s="263">
        <v>5020000</v>
      </c>
      <c r="H25" s="264">
        <v>502000</v>
      </c>
      <c r="I25" s="137"/>
      <c r="J25" s="131"/>
      <c r="K25" s="131"/>
      <c r="L25" s="131"/>
      <c r="M25" s="131"/>
      <c r="N25" s="131"/>
      <c r="O25" s="132"/>
      <c r="P25" s="133"/>
    </row>
    <row r="26" spans="1:18" ht="45" customHeight="1" thickBot="1" x14ac:dyDescent="0.2">
      <c r="A26" s="142"/>
      <c r="B26" s="143"/>
      <c r="C26" s="240" t="s">
        <v>110</v>
      </c>
      <c r="D26" s="143"/>
      <c r="E26" s="143"/>
      <c r="F26" s="279">
        <f>F24+F25</f>
        <v>6072000</v>
      </c>
      <c r="G26" s="280">
        <f>G24+G25</f>
        <v>5520000</v>
      </c>
      <c r="H26" s="281">
        <f>H24+H25</f>
        <v>552000</v>
      </c>
      <c r="I26" s="134"/>
      <c r="J26" s="134"/>
      <c r="K26" s="134"/>
      <c r="L26" s="134"/>
      <c r="M26" s="134"/>
      <c r="N26" s="134"/>
      <c r="O26" s="135"/>
      <c r="P26" s="136"/>
    </row>
    <row r="27" spans="1:18" ht="9.9499999999999993" customHeight="1" x14ac:dyDescent="0.15">
      <c r="A27" s="44"/>
      <c r="B27" s="44"/>
      <c r="C27" s="28"/>
      <c r="D27" s="28"/>
      <c r="E27" s="28"/>
      <c r="F27" s="28"/>
      <c r="G27" s="28"/>
      <c r="H27" s="28"/>
      <c r="I27" s="28"/>
      <c r="J27" s="28"/>
      <c r="K27" s="28"/>
      <c r="L27" s="28"/>
      <c r="M27" s="2"/>
      <c r="N27" s="2"/>
      <c r="O27" s="2"/>
      <c r="P27" s="2"/>
    </row>
    <row r="28" spans="1:18" ht="17.25" x14ac:dyDescent="0.15">
      <c r="A28" s="44"/>
      <c r="B28" s="46" t="s">
        <v>9</v>
      </c>
      <c r="C28" s="43" t="s">
        <v>57</v>
      </c>
      <c r="D28" s="43"/>
      <c r="E28" s="43"/>
      <c r="F28" s="43"/>
      <c r="G28" s="43"/>
      <c r="H28" s="43"/>
      <c r="I28" s="43"/>
      <c r="J28" s="43"/>
      <c r="K28" s="43" t="s">
        <v>74</v>
      </c>
      <c r="L28" s="124"/>
      <c r="M28" s="2"/>
      <c r="N28" s="2"/>
      <c r="O28" s="2"/>
    </row>
    <row r="29" spans="1:18" ht="17.25" x14ac:dyDescent="0.2">
      <c r="A29" s="47"/>
      <c r="B29" s="47"/>
      <c r="C29" s="125" t="s">
        <v>26</v>
      </c>
      <c r="D29" s="125"/>
      <c r="E29" s="125"/>
      <c r="F29" s="125"/>
      <c r="G29" s="125"/>
      <c r="H29" s="125"/>
      <c r="I29" s="125"/>
      <c r="J29" s="125"/>
      <c r="K29" s="125"/>
      <c r="L29" s="125"/>
      <c r="M29" s="126"/>
      <c r="N29" s="12"/>
      <c r="O29" s="12"/>
      <c r="P29" s="12"/>
    </row>
    <row r="30" spans="1:18" ht="17.25" x14ac:dyDescent="0.2">
      <c r="A30" s="47"/>
      <c r="B30" s="47"/>
      <c r="C30" s="127" t="s">
        <v>132</v>
      </c>
      <c r="D30" s="125"/>
      <c r="E30" s="125"/>
      <c r="F30" s="125"/>
      <c r="G30" s="125"/>
      <c r="H30" s="125"/>
      <c r="I30" s="125"/>
      <c r="J30" s="125"/>
      <c r="K30" s="125"/>
      <c r="L30" s="125"/>
      <c r="M30" s="126"/>
      <c r="N30" s="12"/>
      <c r="O30" s="12"/>
      <c r="P30" s="12"/>
    </row>
    <row r="31" spans="1:18" ht="14.25" customHeight="1" x14ac:dyDescent="0.2">
      <c r="A31" s="4"/>
      <c r="B31" s="4"/>
      <c r="C31" s="127" t="s">
        <v>53</v>
      </c>
      <c r="D31" s="126"/>
      <c r="E31" s="126"/>
      <c r="F31" s="126"/>
      <c r="G31" s="126"/>
      <c r="H31" s="126"/>
      <c r="I31" s="126"/>
      <c r="J31" s="126"/>
      <c r="K31" s="126"/>
      <c r="L31" s="126"/>
      <c r="M31" s="126"/>
      <c r="N31" s="12"/>
      <c r="O31" s="12"/>
      <c r="P31" s="12"/>
      <c r="Q31" s="19"/>
      <c r="R31" s="19"/>
    </row>
    <row r="32" spans="1:18" ht="14.25" customHeight="1" x14ac:dyDescent="0.15"/>
    <row r="33" spans="3:10" ht="14.25" customHeight="1" x14ac:dyDescent="0.15"/>
    <row r="34" spans="3:10" ht="70.5" customHeight="1" x14ac:dyDescent="0.15">
      <c r="C34" s="313" t="s">
        <v>146</v>
      </c>
      <c r="D34" s="313"/>
      <c r="E34" s="313"/>
      <c r="F34" s="313"/>
      <c r="G34" s="313"/>
      <c r="H34" s="313"/>
      <c r="I34" s="313"/>
      <c r="J34" s="313"/>
    </row>
    <row r="35" spans="3:10" ht="14.25" customHeight="1" x14ac:dyDescent="0.15"/>
    <row r="36" spans="3:10" ht="14.25" customHeight="1" x14ac:dyDescent="0.15"/>
    <row r="37" spans="3:10" ht="14.25" customHeight="1" x14ac:dyDescent="0.15"/>
    <row r="38" spans="3:10" ht="14.25" customHeight="1" x14ac:dyDescent="0.15"/>
    <row r="39" spans="3:10" ht="14.25" customHeight="1" x14ac:dyDescent="0.15"/>
    <row r="40" spans="3:10" ht="14.25" customHeight="1" x14ac:dyDescent="0.15"/>
    <row r="41" spans="3:10" ht="14.25" customHeight="1" x14ac:dyDescent="0.15"/>
    <row r="42" spans="3:10" ht="14.25" customHeight="1" x14ac:dyDescent="0.15"/>
    <row r="43" spans="3:10" ht="14.25" customHeight="1" x14ac:dyDescent="0.15"/>
    <row r="44" spans="3:10" ht="14.25" customHeight="1" x14ac:dyDescent="0.15"/>
    <row r="45" spans="3:10" ht="14.25" customHeight="1" x14ac:dyDescent="0.15"/>
    <row r="46" spans="3:10" ht="14.25" customHeight="1" x14ac:dyDescent="0.15"/>
    <row r="47" spans="3:10" ht="14.25" customHeight="1" x14ac:dyDescent="0.15"/>
    <row r="48" spans="3:10"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row r="133" ht="14.25" customHeight="1" x14ac:dyDescent="0.15"/>
    <row r="134" ht="14.25" customHeight="1" x14ac:dyDescent="0.15"/>
    <row r="135" ht="14.25" customHeight="1" x14ac:dyDescent="0.15"/>
    <row r="136" ht="14.25" customHeight="1" x14ac:dyDescent="0.15"/>
    <row r="137" ht="14.25" customHeight="1" x14ac:dyDescent="0.15"/>
    <row r="138" ht="14.25" customHeight="1" x14ac:dyDescent="0.15"/>
    <row r="139" ht="14.25" customHeight="1" x14ac:dyDescent="0.15"/>
    <row r="140" ht="14.25" customHeight="1" x14ac:dyDescent="0.15"/>
    <row r="141" ht="14.25" customHeight="1" x14ac:dyDescent="0.15"/>
    <row r="142" ht="14.25" customHeight="1" x14ac:dyDescent="0.15"/>
    <row r="143" ht="14.25" customHeight="1" x14ac:dyDescent="0.15"/>
    <row r="144" ht="14.25" customHeight="1" x14ac:dyDescent="0.15"/>
    <row r="145" ht="14.25" customHeight="1" x14ac:dyDescent="0.15"/>
    <row r="146" ht="14.25" customHeight="1" x14ac:dyDescent="0.15"/>
    <row r="147" ht="14.25" customHeight="1" x14ac:dyDescent="0.15"/>
    <row r="148" ht="14.25" customHeight="1" x14ac:dyDescent="0.15"/>
    <row r="149" ht="14.25" customHeight="1" x14ac:dyDescent="0.15"/>
    <row r="150" ht="14.25" customHeight="1" x14ac:dyDescent="0.15"/>
    <row r="151" ht="14.25" customHeight="1" x14ac:dyDescent="0.15"/>
    <row r="152" ht="14.25" customHeight="1" x14ac:dyDescent="0.15"/>
    <row r="153" ht="14.25" customHeight="1" x14ac:dyDescent="0.15"/>
    <row r="154" ht="14.25" customHeight="1" x14ac:dyDescent="0.15"/>
    <row r="155" ht="14.25" customHeight="1" x14ac:dyDescent="0.15"/>
    <row r="156" ht="14.25" customHeight="1" x14ac:dyDescent="0.15"/>
    <row r="157" ht="14.25" customHeight="1" x14ac:dyDescent="0.15"/>
    <row r="158" ht="14.25" customHeight="1" x14ac:dyDescent="0.15"/>
    <row r="159" ht="14.25" customHeight="1" x14ac:dyDescent="0.15"/>
    <row r="160" ht="14.25" customHeight="1" x14ac:dyDescent="0.15"/>
    <row r="161" ht="14.25" customHeight="1" x14ac:dyDescent="0.15"/>
    <row r="162" ht="14.25" customHeight="1" x14ac:dyDescent="0.15"/>
    <row r="163" ht="14.25" customHeight="1" x14ac:dyDescent="0.15"/>
    <row r="164" ht="14.25" customHeight="1" x14ac:dyDescent="0.15"/>
    <row r="165" ht="14.25" customHeight="1" x14ac:dyDescent="0.15"/>
    <row r="166" ht="14.25" customHeight="1" x14ac:dyDescent="0.15"/>
    <row r="167" ht="14.25" customHeight="1" x14ac:dyDescent="0.15"/>
    <row r="168" ht="14.25" customHeight="1" x14ac:dyDescent="0.15"/>
    <row r="169" ht="14.25" customHeight="1" x14ac:dyDescent="0.15"/>
    <row r="170" ht="14.25" customHeight="1" x14ac:dyDescent="0.15"/>
    <row r="171" ht="14.25" customHeight="1" x14ac:dyDescent="0.15"/>
    <row r="172" ht="14.25" customHeight="1" x14ac:dyDescent="0.15"/>
    <row r="173" ht="14.25" customHeight="1" x14ac:dyDescent="0.15"/>
    <row r="174" ht="14.25" customHeight="1" x14ac:dyDescent="0.15"/>
    <row r="175" ht="14.25" customHeight="1" x14ac:dyDescent="0.15"/>
    <row r="176" ht="14.25" customHeight="1" x14ac:dyDescent="0.15"/>
    <row r="177" ht="14.25" customHeight="1" x14ac:dyDescent="0.15"/>
    <row r="178" ht="14.25" customHeight="1" x14ac:dyDescent="0.15"/>
    <row r="179" ht="14.25" customHeight="1" x14ac:dyDescent="0.15"/>
    <row r="180" ht="14.25" customHeight="1" x14ac:dyDescent="0.15"/>
    <row r="181" ht="14.25" customHeight="1" x14ac:dyDescent="0.15"/>
    <row r="182" ht="14.25" customHeight="1" x14ac:dyDescent="0.15"/>
    <row r="183" ht="14.25" customHeight="1" x14ac:dyDescent="0.15"/>
    <row r="184" ht="14.25" customHeight="1" x14ac:dyDescent="0.15"/>
    <row r="185" ht="14.25" customHeight="1" x14ac:dyDescent="0.15"/>
    <row r="186" ht="14.25" customHeight="1" x14ac:dyDescent="0.15"/>
    <row r="187" ht="14.25" customHeight="1" x14ac:dyDescent="0.15"/>
    <row r="188" ht="14.25" customHeight="1" x14ac:dyDescent="0.15"/>
    <row r="189" ht="14.25" customHeight="1" x14ac:dyDescent="0.15"/>
    <row r="190" ht="14.25" customHeight="1" x14ac:dyDescent="0.15"/>
  </sheetData>
  <mergeCells count="112">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 ref="F11:F12"/>
    <mergeCell ref="G11:G12"/>
    <mergeCell ref="I15:I16"/>
    <mergeCell ref="G13:G14"/>
    <mergeCell ref="H15:H16"/>
    <mergeCell ref="J9:J10"/>
    <mergeCell ref="I9:I10"/>
    <mergeCell ref="C13:C14"/>
    <mergeCell ref="C15:C16"/>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zoomScaleNormal="80" zoomScaleSheetLayoutView="100" workbookViewId="0"/>
  </sheetViews>
  <sheetFormatPr defaultRowHeight="13.5" x14ac:dyDescent="0.15"/>
  <cols>
    <col min="1" max="2" width="11.625" customWidth="1"/>
    <col min="3" max="3" width="8.625" customWidth="1"/>
    <col min="4" max="4" width="5.625" customWidth="1"/>
    <col min="5" max="5" width="12.625" customWidth="1"/>
    <col min="6" max="6" width="16.625" customWidth="1"/>
    <col min="7" max="7" width="4.125" customWidth="1"/>
    <col min="8" max="8" width="5.625" customWidth="1"/>
    <col min="9" max="14" width="3.125" customWidth="1"/>
    <col min="15" max="15" width="5.625" customWidth="1"/>
    <col min="16" max="20" width="3.125" customWidth="1"/>
    <col min="21" max="21" width="12.625" customWidth="1"/>
  </cols>
  <sheetData>
    <row r="1" spans="1:30" ht="20.100000000000001" customHeight="1" x14ac:dyDescent="0.15">
      <c r="A1" s="25" t="s">
        <v>121</v>
      </c>
      <c r="B1" s="25"/>
      <c r="C1" s="25"/>
      <c r="D1" s="25"/>
      <c r="E1" s="25"/>
      <c r="F1" s="25"/>
      <c r="G1" s="25"/>
      <c r="H1" s="25"/>
      <c r="I1" s="25"/>
      <c r="J1" s="25"/>
      <c r="K1" s="25"/>
      <c r="L1" s="25"/>
      <c r="M1" s="25"/>
      <c r="N1" s="25"/>
      <c r="O1" s="25"/>
      <c r="P1" s="25"/>
      <c r="Q1" s="25"/>
      <c r="R1" s="25"/>
      <c r="S1" s="25"/>
      <c r="T1" s="25"/>
      <c r="U1" s="25"/>
    </row>
    <row r="2" spans="1:30" ht="21.95" customHeight="1" x14ac:dyDescent="0.15">
      <c r="A2" s="385" t="s">
        <v>128</v>
      </c>
      <c r="B2" s="385"/>
      <c r="C2" s="385"/>
      <c r="D2" s="385"/>
      <c r="E2" s="385"/>
      <c r="F2" s="385"/>
      <c r="G2" s="385"/>
      <c r="H2" s="385"/>
      <c r="I2" s="385"/>
      <c r="J2" s="385"/>
      <c r="K2" s="385"/>
      <c r="L2" s="385"/>
      <c r="M2" s="385"/>
      <c r="N2" s="385"/>
      <c r="O2" s="385"/>
      <c r="P2" s="385"/>
      <c r="Q2" s="385"/>
      <c r="R2" s="385"/>
      <c r="S2" s="385"/>
      <c r="T2" s="385"/>
      <c r="U2" s="385"/>
    </row>
    <row r="3" spans="1:30" ht="21.95" customHeight="1" x14ac:dyDescent="0.15">
      <c r="A3" s="103"/>
      <c r="B3" s="103"/>
      <c r="C3" s="103"/>
      <c r="D3" s="103"/>
      <c r="E3" s="290" t="s">
        <v>215</v>
      </c>
      <c r="F3" s="290"/>
      <c r="G3" s="290"/>
      <c r="H3" s="290"/>
      <c r="I3" s="290"/>
      <c r="J3" s="290"/>
      <c r="K3" s="290"/>
      <c r="L3" s="290"/>
      <c r="M3" s="290"/>
      <c r="N3" s="103"/>
      <c r="O3" s="103"/>
      <c r="P3" s="103"/>
      <c r="Q3" s="103"/>
      <c r="R3" s="103"/>
      <c r="S3" s="103"/>
      <c r="T3" s="103"/>
      <c r="U3" s="103"/>
      <c r="V3" s="13"/>
      <c r="W3" s="116"/>
    </row>
    <row r="4" spans="1:30" ht="24.95" customHeight="1" x14ac:dyDescent="0.15">
      <c r="A4" s="117" t="s">
        <v>111</v>
      </c>
      <c r="B4" s="319" t="s">
        <v>95</v>
      </c>
      <c r="C4" s="319"/>
      <c r="D4" s="261"/>
      <c r="E4" s="36"/>
      <c r="F4" s="36"/>
      <c r="G4" s="34"/>
      <c r="H4" s="34"/>
      <c r="I4" s="34"/>
      <c r="J4" s="34"/>
      <c r="K4" s="34"/>
      <c r="L4" s="34"/>
      <c r="M4" s="34"/>
      <c r="N4" s="34"/>
      <c r="O4" s="34"/>
      <c r="P4" s="34"/>
      <c r="Q4" s="34"/>
      <c r="R4" s="34"/>
      <c r="S4" s="34"/>
      <c r="T4" s="34"/>
      <c r="U4" s="25"/>
    </row>
    <row r="5" spans="1:30" x14ac:dyDescent="0.15">
      <c r="A5" s="25"/>
      <c r="B5" s="25"/>
      <c r="C5" s="25"/>
      <c r="D5" s="25"/>
      <c r="E5" s="25"/>
      <c r="F5" s="25"/>
      <c r="G5" s="25"/>
      <c r="H5" s="25"/>
      <c r="I5" s="25"/>
      <c r="J5" s="25"/>
      <c r="K5" s="25"/>
      <c r="L5" s="25"/>
      <c r="M5" s="25"/>
      <c r="N5" s="25"/>
      <c r="O5" s="25"/>
      <c r="P5" s="25"/>
      <c r="Q5" s="25"/>
      <c r="R5" s="25"/>
      <c r="S5" s="25"/>
      <c r="T5" s="25"/>
      <c r="U5" s="25"/>
    </row>
    <row r="6" spans="1:30" ht="24.95" customHeight="1" x14ac:dyDescent="0.15">
      <c r="A6" s="386" t="s">
        <v>33</v>
      </c>
      <c r="B6" s="387"/>
      <c r="C6" s="390" t="s">
        <v>112</v>
      </c>
      <c r="D6" s="391"/>
      <c r="E6" s="393" t="s">
        <v>113</v>
      </c>
      <c r="F6" s="390" t="s">
        <v>114</v>
      </c>
      <c r="G6" s="387"/>
      <c r="H6" s="386" t="s">
        <v>35</v>
      </c>
      <c r="I6" s="391"/>
      <c r="J6" s="391"/>
      <c r="K6" s="391"/>
      <c r="L6" s="391"/>
      <c r="M6" s="391"/>
      <c r="N6" s="391"/>
      <c r="O6" s="391"/>
      <c r="P6" s="391"/>
      <c r="Q6" s="391"/>
      <c r="R6" s="391"/>
      <c r="S6" s="391"/>
      <c r="T6" s="387"/>
      <c r="U6" s="395" t="s">
        <v>13</v>
      </c>
    </row>
    <row r="7" spans="1:30" ht="24.95" customHeight="1" x14ac:dyDescent="0.15">
      <c r="A7" s="388"/>
      <c r="B7" s="389"/>
      <c r="C7" s="388"/>
      <c r="D7" s="392"/>
      <c r="E7" s="394"/>
      <c r="F7" s="388"/>
      <c r="G7" s="389"/>
      <c r="H7" s="388"/>
      <c r="I7" s="392"/>
      <c r="J7" s="392"/>
      <c r="K7" s="392"/>
      <c r="L7" s="392"/>
      <c r="M7" s="392"/>
      <c r="N7" s="392"/>
      <c r="O7" s="392"/>
      <c r="P7" s="392"/>
      <c r="Q7" s="392"/>
      <c r="R7" s="392"/>
      <c r="S7" s="392"/>
      <c r="T7" s="389"/>
      <c r="U7" s="396"/>
    </row>
    <row r="8" spans="1:30" ht="35.1" customHeight="1" x14ac:dyDescent="0.15">
      <c r="A8" s="379" t="s">
        <v>206</v>
      </c>
      <c r="B8" s="380"/>
      <c r="C8" s="145">
        <v>56</v>
      </c>
      <c r="D8" s="146" t="s">
        <v>36</v>
      </c>
      <c r="E8" s="147">
        <v>2600</v>
      </c>
      <c r="F8" s="148">
        <f>C8*E8</f>
        <v>145600</v>
      </c>
      <c r="G8" s="149" t="s">
        <v>23</v>
      </c>
      <c r="H8" s="270">
        <v>2021</v>
      </c>
      <c r="I8" s="271" t="s">
        <v>115</v>
      </c>
      <c r="J8" s="271" t="s">
        <v>183</v>
      </c>
      <c r="K8" s="150" t="s">
        <v>116</v>
      </c>
      <c r="L8" s="150" t="s">
        <v>184</v>
      </c>
      <c r="M8" s="150" t="s">
        <v>117</v>
      </c>
      <c r="N8" s="151" t="s">
        <v>118</v>
      </c>
      <c r="O8" s="150">
        <v>2021</v>
      </c>
      <c r="P8" s="150" t="s">
        <v>115</v>
      </c>
      <c r="Q8" s="150" t="s">
        <v>185</v>
      </c>
      <c r="R8" s="150" t="s">
        <v>116</v>
      </c>
      <c r="S8" s="150" t="s">
        <v>186</v>
      </c>
      <c r="T8" s="272" t="s">
        <v>117</v>
      </c>
      <c r="U8" s="35"/>
    </row>
    <row r="9" spans="1:30" ht="35.1" customHeight="1" x14ac:dyDescent="0.15">
      <c r="A9" s="383" t="s">
        <v>206</v>
      </c>
      <c r="B9" s="384"/>
      <c r="C9" s="230">
        <v>44</v>
      </c>
      <c r="D9" s="231" t="s">
        <v>36</v>
      </c>
      <c r="E9" s="232">
        <v>2600</v>
      </c>
      <c r="F9" s="233">
        <f>C9*E9</f>
        <v>114400</v>
      </c>
      <c r="G9" s="234" t="s">
        <v>23</v>
      </c>
      <c r="H9" s="235">
        <v>2021</v>
      </c>
      <c r="I9" s="236" t="s">
        <v>115</v>
      </c>
      <c r="J9" s="236" t="s">
        <v>183</v>
      </c>
      <c r="K9" s="237" t="s">
        <v>116</v>
      </c>
      <c r="L9" s="237" t="s">
        <v>183</v>
      </c>
      <c r="M9" s="237" t="s">
        <v>117</v>
      </c>
      <c r="N9" s="238" t="s">
        <v>118</v>
      </c>
      <c r="O9" s="237">
        <v>2021</v>
      </c>
      <c r="P9" s="237" t="s">
        <v>115</v>
      </c>
      <c r="Q9" s="237" t="s">
        <v>183</v>
      </c>
      <c r="R9" s="237" t="s">
        <v>116</v>
      </c>
      <c r="S9" s="237" t="s">
        <v>183</v>
      </c>
      <c r="T9" s="239" t="s">
        <v>117</v>
      </c>
      <c r="U9" s="32"/>
    </row>
    <row r="10" spans="1:30" ht="35.1" customHeight="1" x14ac:dyDescent="0.15">
      <c r="A10" s="379"/>
      <c r="B10" s="380"/>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30" ht="35.1" customHeight="1" x14ac:dyDescent="0.15">
      <c r="A11" s="379"/>
      <c r="B11" s="380"/>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c r="AD11" t="s">
        <v>205</v>
      </c>
    </row>
    <row r="12" spans="1:30" ht="35.1" customHeight="1" x14ac:dyDescent="0.15">
      <c r="A12" s="379"/>
      <c r="B12" s="380"/>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30" ht="35.1" customHeight="1" x14ac:dyDescent="0.15">
      <c r="A13" s="379"/>
      <c r="B13" s="380"/>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30" ht="35.1" customHeight="1" x14ac:dyDescent="0.15">
      <c r="A14" s="379"/>
      <c r="B14" s="380"/>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30" ht="35.1" customHeight="1" thickBot="1" x14ac:dyDescent="0.2">
      <c r="A15" s="379"/>
      <c r="B15" s="380"/>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30" ht="35.1" customHeight="1" thickBot="1" x14ac:dyDescent="0.2">
      <c r="A16" s="381" t="s">
        <v>34</v>
      </c>
      <c r="B16" s="382"/>
      <c r="C16" s="230">
        <f>SUM(C8:C15)</f>
        <v>100</v>
      </c>
      <c r="D16" s="146" t="s">
        <v>36</v>
      </c>
      <c r="E16" s="154"/>
      <c r="F16" s="283">
        <f>SUM(F8:F15)</f>
        <v>260000</v>
      </c>
      <c r="G16" s="155" t="s">
        <v>23</v>
      </c>
      <c r="H16" s="156"/>
      <c r="I16" s="149"/>
      <c r="J16" s="149"/>
      <c r="K16" s="149"/>
      <c r="L16" s="149"/>
      <c r="M16" s="149"/>
      <c r="N16" s="149"/>
      <c r="O16" s="149"/>
      <c r="P16" s="149"/>
      <c r="Q16" s="149"/>
      <c r="R16" s="149"/>
      <c r="S16" s="149"/>
      <c r="T16" s="149"/>
      <c r="U16" s="35"/>
    </row>
    <row r="17" spans="1:21" x14ac:dyDescent="0.15">
      <c r="A17" s="3"/>
      <c r="B17" s="3"/>
      <c r="C17" s="3"/>
      <c r="D17" s="3"/>
      <c r="E17" s="3"/>
      <c r="F17" s="3"/>
      <c r="G17" s="3"/>
      <c r="H17" s="3"/>
      <c r="I17" s="3"/>
      <c r="J17" s="3"/>
      <c r="K17" s="3"/>
      <c r="L17" s="3"/>
      <c r="M17" s="3"/>
      <c r="N17" s="3"/>
      <c r="O17" s="3"/>
      <c r="P17" s="3"/>
      <c r="Q17" s="3"/>
      <c r="R17" s="3"/>
      <c r="S17" s="3"/>
      <c r="T17" s="3"/>
      <c r="U17" s="25"/>
    </row>
    <row r="18" spans="1:21" ht="19.5" customHeight="1" x14ac:dyDescent="0.15">
      <c r="A18" s="25" t="s">
        <v>55</v>
      </c>
      <c r="B18" s="3"/>
      <c r="C18" s="3"/>
      <c r="D18" s="3"/>
      <c r="E18" s="3"/>
      <c r="F18" s="3"/>
      <c r="G18" s="3"/>
      <c r="H18" s="3"/>
      <c r="I18" s="3"/>
      <c r="J18" s="3"/>
      <c r="K18" s="3"/>
      <c r="L18" s="3"/>
      <c r="M18" s="3"/>
      <c r="N18" s="3"/>
      <c r="O18" s="3"/>
      <c r="P18" s="3"/>
      <c r="Q18" s="3"/>
      <c r="R18" s="3"/>
      <c r="S18" s="3"/>
      <c r="T18" s="3"/>
      <c r="U18" s="25"/>
    </row>
    <row r="19" spans="1:21" x14ac:dyDescent="0.15">
      <c r="A19" s="3"/>
      <c r="B19" s="3"/>
      <c r="C19" s="3"/>
      <c r="D19" s="3"/>
      <c r="E19" s="3"/>
      <c r="F19" s="3"/>
      <c r="G19" s="3"/>
      <c r="H19" s="3"/>
      <c r="I19" s="3"/>
      <c r="J19" s="3"/>
      <c r="K19" s="3"/>
      <c r="L19" s="3"/>
      <c r="M19" s="3"/>
      <c r="N19" s="3"/>
      <c r="O19" s="3"/>
      <c r="P19" s="3"/>
      <c r="Q19" s="3"/>
      <c r="R19" s="3"/>
      <c r="S19" s="3"/>
      <c r="T19" s="3"/>
      <c r="U19" s="25"/>
    </row>
    <row r="20" spans="1:21" x14ac:dyDescent="0.15">
      <c r="A20" s="3"/>
      <c r="B20" s="3"/>
      <c r="C20" s="3"/>
      <c r="D20" s="3"/>
      <c r="E20" s="3"/>
      <c r="F20" s="3"/>
      <c r="G20" s="3"/>
      <c r="H20" s="3"/>
      <c r="I20" s="3"/>
      <c r="J20" s="3"/>
      <c r="K20" s="3"/>
      <c r="L20" s="3"/>
      <c r="M20" s="3"/>
      <c r="N20" s="3"/>
      <c r="O20" s="3"/>
      <c r="P20" s="3"/>
      <c r="Q20" s="3"/>
      <c r="R20" s="3"/>
      <c r="S20" s="3"/>
      <c r="T20" s="3"/>
      <c r="U20" s="25"/>
    </row>
  </sheetData>
  <mergeCells count="18">
    <mergeCell ref="A2:U2"/>
    <mergeCell ref="B4:C4"/>
    <mergeCell ref="A6:B7"/>
    <mergeCell ref="C6:D7"/>
    <mergeCell ref="E6:E7"/>
    <mergeCell ref="F6:G7"/>
    <mergeCell ref="H6:T7"/>
    <mergeCell ref="U6:U7"/>
    <mergeCell ref="A14:B14"/>
    <mergeCell ref="A15:B15"/>
    <mergeCell ref="A16:B16"/>
    <mergeCell ref="E3:M3"/>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Normal="80" zoomScaleSheetLayoutView="100" workbookViewId="0"/>
  </sheetViews>
  <sheetFormatPr defaultRowHeight="13.5" x14ac:dyDescent="0.15"/>
  <cols>
    <col min="1" max="2" width="11.625" customWidth="1"/>
    <col min="3" max="3" width="8.625" customWidth="1"/>
    <col min="4" max="4" width="5.625" customWidth="1"/>
    <col min="5" max="5" width="12.625" customWidth="1"/>
    <col min="6" max="6" width="16.625" customWidth="1"/>
    <col min="7" max="7" width="4.125" customWidth="1"/>
    <col min="8" max="8" width="5.625" customWidth="1"/>
    <col min="9" max="14" width="3.125" customWidth="1"/>
    <col min="15" max="15" width="5.625" customWidth="1"/>
    <col min="16" max="20" width="3.125" customWidth="1"/>
    <col min="21" max="21" width="12.625" customWidth="1"/>
  </cols>
  <sheetData>
    <row r="1" spans="1:23" ht="20.100000000000001" customHeight="1" x14ac:dyDescent="0.15">
      <c r="A1" s="25" t="s">
        <v>130</v>
      </c>
      <c r="B1" s="25"/>
      <c r="C1" s="25"/>
      <c r="D1" s="25"/>
      <c r="E1" s="25"/>
      <c r="F1" s="25"/>
      <c r="G1" s="25"/>
      <c r="H1" s="25"/>
      <c r="I1" s="25"/>
      <c r="J1" s="25"/>
      <c r="K1" s="25"/>
      <c r="L1" s="25"/>
      <c r="M1" s="25"/>
      <c r="N1" s="25"/>
      <c r="O1" s="25"/>
      <c r="P1" s="25"/>
      <c r="Q1" s="25"/>
      <c r="R1" s="25"/>
      <c r="S1" s="25"/>
      <c r="T1" s="25"/>
      <c r="U1" s="25"/>
    </row>
    <row r="2" spans="1:23" ht="21.95" customHeight="1" x14ac:dyDescent="0.15">
      <c r="A2" s="385" t="s">
        <v>131</v>
      </c>
      <c r="B2" s="385"/>
      <c r="C2" s="385"/>
      <c r="D2" s="385"/>
      <c r="E2" s="385"/>
      <c r="F2" s="385"/>
      <c r="G2" s="385"/>
      <c r="H2" s="385"/>
      <c r="I2" s="385"/>
      <c r="J2" s="385"/>
      <c r="K2" s="385"/>
      <c r="L2" s="385"/>
      <c r="M2" s="385"/>
      <c r="N2" s="385"/>
      <c r="O2" s="385"/>
      <c r="P2" s="385"/>
      <c r="Q2" s="385"/>
      <c r="R2" s="385"/>
      <c r="S2" s="385"/>
      <c r="T2" s="385"/>
      <c r="U2" s="385"/>
    </row>
    <row r="3" spans="1:23" ht="21.95" customHeight="1" x14ac:dyDescent="0.15">
      <c r="A3" s="103"/>
      <c r="B3" s="103"/>
      <c r="C3" s="103"/>
      <c r="D3" s="103"/>
      <c r="E3" s="290" t="s">
        <v>81</v>
      </c>
      <c r="F3" s="290"/>
      <c r="G3" s="290"/>
      <c r="H3" s="290"/>
      <c r="I3" s="290"/>
      <c r="J3" s="290"/>
      <c r="K3" s="290"/>
      <c r="L3" s="290"/>
      <c r="M3" s="290"/>
      <c r="N3" s="103"/>
      <c r="O3" s="103"/>
      <c r="P3" s="103"/>
      <c r="Q3" s="103"/>
      <c r="R3" s="103"/>
      <c r="S3" s="103"/>
      <c r="T3" s="103"/>
      <c r="U3" s="103"/>
      <c r="V3" s="13"/>
      <c r="W3" s="116"/>
    </row>
    <row r="4" spans="1:23" ht="24.95" customHeight="1" x14ac:dyDescent="0.15">
      <c r="A4" s="117" t="s">
        <v>111</v>
      </c>
      <c r="B4" s="319" t="s">
        <v>95</v>
      </c>
      <c r="C4" s="319"/>
      <c r="D4" s="261"/>
      <c r="E4" s="36"/>
      <c r="F4" s="36"/>
      <c r="G4" s="34"/>
      <c r="H4" s="34"/>
      <c r="I4" s="34"/>
      <c r="J4" s="34"/>
      <c r="K4" s="34"/>
      <c r="L4" s="34"/>
      <c r="M4" s="34"/>
      <c r="N4" s="34"/>
      <c r="O4" s="34"/>
      <c r="P4" s="34"/>
      <c r="Q4" s="34"/>
      <c r="R4" s="34"/>
      <c r="S4" s="34"/>
      <c r="T4" s="34"/>
      <c r="U4" s="25"/>
    </row>
    <row r="5" spans="1:23" x14ac:dyDescent="0.15">
      <c r="A5" s="25"/>
      <c r="B5" s="25"/>
      <c r="C5" s="25"/>
      <c r="D5" s="25"/>
      <c r="E5" s="25"/>
      <c r="F5" s="25"/>
      <c r="G5" s="25"/>
      <c r="H5" s="25"/>
      <c r="I5" s="25"/>
      <c r="J5" s="25"/>
      <c r="K5" s="25"/>
      <c r="L5" s="25"/>
      <c r="M5" s="25"/>
      <c r="N5" s="25"/>
      <c r="O5" s="25"/>
      <c r="P5" s="25"/>
      <c r="Q5" s="25"/>
      <c r="R5" s="25"/>
      <c r="S5" s="25"/>
      <c r="T5" s="25"/>
      <c r="U5" s="25"/>
    </row>
    <row r="6" spans="1:23" ht="24.95" customHeight="1" x14ac:dyDescent="0.15">
      <c r="A6" s="386" t="s">
        <v>33</v>
      </c>
      <c r="B6" s="387"/>
      <c r="C6" s="390" t="s">
        <v>112</v>
      </c>
      <c r="D6" s="391"/>
      <c r="E6" s="393" t="s">
        <v>113</v>
      </c>
      <c r="F6" s="390" t="s">
        <v>114</v>
      </c>
      <c r="G6" s="387"/>
      <c r="H6" s="386" t="s">
        <v>35</v>
      </c>
      <c r="I6" s="391"/>
      <c r="J6" s="391"/>
      <c r="K6" s="391"/>
      <c r="L6" s="391"/>
      <c r="M6" s="391"/>
      <c r="N6" s="391"/>
      <c r="O6" s="391"/>
      <c r="P6" s="391"/>
      <c r="Q6" s="391"/>
      <c r="R6" s="391"/>
      <c r="S6" s="391"/>
      <c r="T6" s="387"/>
      <c r="U6" s="395" t="s">
        <v>13</v>
      </c>
    </row>
    <row r="7" spans="1:23" ht="24.95" customHeight="1" x14ac:dyDescent="0.15">
      <c r="A7" s="388"/>
      <c r="B7" s="389"/>
      <c r="C7" s="388"/>
      <c r="D7" s="392"/>
      <c r="E7" s="394"/>
      <c r="F7" s="388"/>
      <c r="G7" s="389"/>
      <c r="H7" s="388"/>
      <c r="I7" s="392"/>
      <c r="J7" s="392"/>
      <c r="K7" s="392"/>
      <c r="L7" s="392"/>
      <c r="M7" s="392"/>
      <c r="N7" s="392"/>
      <c r="O7" s="392"/>
      <c r="P7" s="392"/>
      <c r="Q7" s="392"/>
      <c r="R7" s="392"/>
      <c r="S7" s="392"/>
      <c r="T7" s="389"/>
      <c r="U7" s="396"/>
    </row>
    <row r="8" spans="1:23" ht="35.1" customHeight="1" x14ac:dyDescent="0.15">
      <c r="A8" s="383" t="s">
        <v>208</v>
      </c>
      <c r="B8" s="384"/>
      <c r="C8" s="230">
        <v>56</v>
      </c>
      <c r="D8" s="231" t="s">
        <v>36</v>
      </c>
      <c r="E8" s="232">
        <v>2600</v>
      </c>
      <c r="F8" s="233">
        <f>C8*E8</f>
        <v>145600</v>
      </c>
      <c r="G8" s="234" t="s">
        <v>23</v>
      </c>
      <c r="H8" s="235">
        <v>2021</v>
      </c>
      <c r="I8" s="236" t="s">
        <v>115</v>
      </c>
      <c r="J8" s="236" t="s">
        <v>187</v>
      </c>
      <c r="K8" s="237" t="s">
        <v>116</v>
      </c>
      <c r="L8" s="237" t="s">
        <v>188</v>
      </c>
      <c r="M8" s="237" t="s">
        <v>117</v>
      </c>
      <c r="N8" s="238" t="s">
        <v>118</v>
      </c>
      <c r="O8" s="237">
        <v>2021</v>
      </c>
      <c r="P8" s="237" t="s">
        <v>115</v>
      </c>
      <c r="Q8" s="237" t="s">
        <v>188</v>
      </c>
      <c r="R8" s="237" t="s">
        <v>116</v>
      </c>
      <c r="S8" s="237" t="s">
        <v>189</v>
      </c>
      <c r="T8" s="239" t="s">
        <v>117</v>
      </c>
      <c r="U8" s="35"/>
      <c r="W8" s="116"/>
    </row>
    <row r="9" spans="1:23" ht="35.1" customHeight="1" x14ac:dyDescent="0.15">
      <c r="A9" s="379"/>
      <c r="B9" s="380"/>
      <c r="C9" s="145"/>
      <c r="D9" s="146" t="s">
        <v>36</v>
      </c>
      <c r="E9" s="147"/>
      <c r="F9" s="148">
        <v>0</v>
      </c>
      <c r="G9" s="149" t="s">
        <v>23</v>
      </c>
      <c r="H9" s="152"/>
      <c r="I9" s="150" t="s">
        <v>115</v>
      </c>
      <c r="J9" s="150"/>
      <c r="K9" s="150" t="s">
        <v>116</v>
      </c>
      <c r="L9" s="150"/>
      <c r="M9" s="150" t="s">
        <v>117</v>
      </c>
      <c r="N9" s="151" t="s">
        <v>119</v>
      </c>
      <c r="O9" s="150"/>
      <c r="P9" s="150" t="s">
        <v>115</v>
      </c>
      <c r="Q9" s="150"/>
      <c r="R9" s="150" t="s">
        <v>116</v>
      </c>
      <c r="S9" s="150"/>
      <c r="T9" s="150" t="s">
        <v>117</v>
      </c>
      <c r="U9" s="32"/>
    </row>
    <row r="10" spans="1:23" ht="35.1" customHeight="1" x14ac:dyDescent="0.15">
      <c r="A10" s="379"/>
      <c r="B10" s="380"/>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23" ht="35.1" customHeight="1" x14ac:dyDescent="0.15">
      <c r="A11" s="379"/>
      <c r="B11" s="380"/>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row>
    <row r="12" spans="1:23" ht="35.1" customHeight="1" x14ac:dyDescent="0.15">
      <c r="A12" s="379"/>
      <c r="B12" s="380"/>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23" ht="35.1" customHeight="1" x14ac:dyDescent="0.15">
      <c r="A13" s="379"/>
      <c r="B13" s="380"/>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23" ht="35.1" customHeight="1" x14ac:dyDescent="0.15">
      <c r="A14" s="379"/>
      <c r="B14" s="380"/>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23" ht="35.1" customHeight="1" thickBot="1" x14ac:dyDescent="0.2">
      <c r="A15" s="379"/>
      <c r="B15" s="380"/>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23" ht="35.1" customHeight="1" thickBot="1" x14ac:dyDescent="0.2">
      <c r="A16" s="381" t="s">
        <v>34</v>
      </c>
      <c r="B16" s="382"/>
      <c r="C16" s="230">
        <f>SUM(C8:C15)</f>
        <v>56</v>
      </c>
      <c r="D16" s="146" t="s">
        <v>36</v>
      </c>
      <c r="E16" s="154"/>
      <c r="F16" s="283">
        <f>SUM(F8:F15)</f>
        <v>145600</v>
      </c>
      <c r="G16" s="155" t="s">
        <v>23</v>
      </c>
      <c r="H16" s="156"/>
      <c r="I16" s="149"/>
      <c r="J16" s="149"/>
      <c r="K16" s="149"/>
      <c r="L16" s="149"/>
      <c r="M16" s="149"/>
      <c r="N16" s="149"/>
      <c r="O16" s="149"/>
      <c r="P16" s="149"/>
      <c r="Q16" s="149"/>
      <c r="R16" s="149"/>
      <c r="S16" s="149"/>
      <c r="T16" s="149"/>
      <c r="U16" s="35"/>
    </row>
    <row r="17" spans="1:21" x14ac:dyDescent="0.15">
      <c r="A17" s="3"/>
      <c r="B17" s="3"/>
      <c r="C17" s="3"/>
      <c r="D17" s="3"/>
      <c r="E17" s="3"/>
      <c r="F17" s="3"/>
      <c r="G17" s="3"/>
      <c r="H17" s="3"/>
      <c r="I17" s="3"/>
      <c r="J17" s="3"/>
      <c r="K17" s="3"/>
      <c r="L17" s="3"/>
      <c r="M17" s="3"/>
      <c r="N17" s="3"/>
      <c r="O17" s="3"/>
      <c r="P17" s="3"/>
      <c r="Q17" s="3"/>
      <c r="R17" s="3"/>
      <c r="S17" s="3"/>
      <c r="T17" s="3"/>
      <c r="U17" s="25"/>
    </row>
    <row r="18" spans="1:21" ht="19.5" customHeight="1" x14ac:dyDescent="0.15">
      <c r="A18" s="25" t="s">
        <v>54</v>
      </c>
      <c r="B18" s="3"/>
      <c r="C18" s="3"/>
      <c r="D18" s="3"/>
      <c r="E18" s="3"/>
      <c r="F18" s="3"/>
      <c r="G18" s="3"/>
      <c r="H18" s="3"/>
      <c r="I18" s="3"/>
      <c r="J18" s="3"/>
      <c r="K18" s="3"/>
      <c r="L18" s="3"/>
      <c r="M18" s="3"/>
      <c r="N18" s="3"/>
      <c r="O18" s="3"/>
      <c r="P18" s="3"/>
      <c r="Q18" s="3"/>
      <c r="R18" s="3"/>
      <c r="S18" s="3"/>
      <c r="T18" s="3"/>
      <c r="U18" s="25"/>
    </row>
    <row r="19" spans="1:21" x14ac:dyDescent="0.15">
      <c r="A19" s="3"/>
      <c r="B19" s="3"/>
      <c r="C19" s="3"/>
      <c r="D19" s="3"/>
      <c r="E19" s="3"/>
      <c r="F19" s="3"/>
      <c r="G19" s="3"/>
      <c r="H19" s="3"/>
      <c r="I19" s="3"/>
      <c r="J19" s="3"/>
      <c r="K19" s="3"/>
      <c r="L19" s="3"/>
      <c r="M19" s="3"/>
      <c r="N19" s="3"/>
      <c r="O19" s="3"/>
      <c r="P19" s="3"/>
      <c r="Q19" s="3"/>
      <c r="R19" s="3"/>
      <c r="S19" s="3"/>
      <c r="T19" s="3"/>
      <c r="U19" s="25"/>
    </row>
    <row r="20" spans="1:21" x14ac:dyDescent="0.15">
      <c r="A20" s="3"/>
      <c r="B20" s="3"/>
      <c r="C20" s="3"/>
      <c r="D20" s="3"/>
      <c r="E20" s="3"/>
      <c r="F20" s="3"/>
      <c r="G20" s="3"/>
      <c r="H20" s="3"/>
      <c r="I20" s="3"/>
      <c r="J20" s="3"/>
      <c r="K20" s="3"/>
      <c r="L20" s="3"/>
      <c r="M20" s="3"/>
      <c r="N20" s="3"/>
      <c r="O20" s="3"/>
      <c r="P20" s="3"/>
      <c r="Q20" s="3"/>
      <c r="R20" s="3"/>
      <c r="S20" s="3"/>
      <c r="T20" s="3"/>
      <c r="U20" s="25"/>
    </row>
  </sheetData>
  <mergeCells count="18">
    <mergeCell ref="A2:U2"/>
    <mergeCell ref="E3:M3"/>
    <mergeCell ref="B4:C4"/>
    <mergeCell ref="A6:B7"/>
    <mergeCell ref="C6:D7"/>
    <mergeCell ref="E6:E7"/>
    <mergeCell ref="F6:G7"/>
    <mergeCell ref="H6:T7"/>
    <mergeCell ref="U6:U7"/>
    <mergeCell ref="A14:B14"/>
    <mergeCell ref="A15:B15"/>
    <mergeCell ref="A16:B16"/>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Normal="100" zoomScaleSheetLayoutView="100" workbookViewId="0"/>
  </sheetViews>
  <sheetFormatPr defaultRowHeight="13.5" x14ac:dyDescent="0.15"/>
  <cols>
    <col min="1" max="1" width="5.625" customWidth="1"/>
    <col min="2" max="2" width="2.625" customWidth="1"/>
    <col min="3" max="3" width="3.625" customWidth="1"/>
    <col min="4" max="4" width="2.625" customWidth="1"/>
    <col min="5" max="5" width="13.125" customWidth="1"/>
    <col min="6" max="6" width="8.625" customWidth="1"/>
    <col min="7" max="8" width="10.625" customWidth="1"/>
    <col min="9" max="10" width="15.625" customWidth="1"/>
  </cols>
  <sheetData>
    <row r="1" spans="1:11" ht="20.100000000000001" customHeight="1" x14ac:dyDescent="0.15">
      <c r="A1" s="83" t="s">
        <v>78</v>
      </c>
      <c r="B1" s="83"/>
      <c r="C1" s="84"/>
      <c r="D1" s="84"/>
      <c r="E1" s="84"/>
      <c r="F1" s="84"/>
      <c r="G1" s="85"/>
      <c r="H1" s="84"/>
      <c r="I1" s="84"/>
      <c r="J1" s="84"/>
      <c r="K1" s="86"/>
    </row>
    <row r="2" spans="1:11" ht="20.100000000000001" customHeight="1" x14ac:dyDescent="0.15">
      <c r="A2" s="400" t="s">
        <v>61</v>
      </c>
      <c r="B2" s="400"/>
      <c r="C2" s="400"/>
      <c r="D2" s="400"/>
      <c r="E2" s="400"/>
      <c r="F2" s="400"/>
      <c r="G2" s="400"/>
      <c r="H2" s="400"/>
      <c r="I2" s="400"/>
      <c r="J2" s="400"/>
      <c r="K2" s="86"/>
    </row>
    <row r="3" spans="1:11" ht="20.100000000000001" customHeight="1" x14ac:dyDescent="0.15">
      <c r="A3" s="401" t="s">
        <v>62</v>
      </c>
      <c r="B3" s="401"/>
      <c r="C3" s="401"/>
      <c r="D3" s="401"/>
      <c r="E3" s="402"/>
      <c r="F3" s="402"/>
      <c r="G3" s="402"/>
      <c r="H3" s="402"/>
      <c r="I3" s="402"/>
      <c r="J3" s="402"/>
      <c r="K3" s="87"/>
    </row>
    <row r="4" spans="1:11" ht="20.100000000000001" customHeight="1" x14ac:dyDescent="0.15">
      <c r="A4" s="403" t="s">
        <v>216</v>
      </c>
      <c r="B4" s="403"/>
      <c r="C4" s="403"/>
      <c r="D4" s="403"/>
      <c r="E4" s="404"/>
      <c r="F4" s="404"/>
      <c r="G4" s="404"/>
      <c r="H4" s="404"/>
      <c r="I4" s="404"/>
      <c r="J4" s="404"/>
      <c r="K4" s="87"/>
    </row>
    <row r="5" spans="1:11" ht="24.95" customHeight="1" x14ac:dyDescent="0.2">
      <c r="A5" s="405" t="s">
        <v>133</v>
      </c>
      <c r="B5" s="405"/>
      <c r="C5" s="405"/>
      <c r="D5" s="405"/>
      <c r="E5" s="406" t="s">
        <v>207</v>
      </c>
      <c r="F5" s="406"/>
      <c r="G5" s="158"/>
      <c r="H5" s="158"/>
      <c r="I5" s="158"/>
      <c r="J5" s="158"/>
      <c r="K5" s="87"/>
    </row>
    <row r="6" spans="1:11" ht="15" customHeight="1" x14ac:dyDescent="0.15">
      <c r="A6" s="159"/>
      <c r="B6" s="159"/>
      <c r="C6" s="159"/>
      <c r="D6" s="159"/>
      <c r="E6" s="88"/>
      <c r="F6" s="89"/>
      <c r="G6" s="89"/>
      <c r="H6" s="89"/>
      <c r="I6" s="89"/>
      <c r="J6" s="89"/>
      <c r="K6" s="87"/>
    </row>
    <row r="7" spans="1:11" ht="60" customHeight="1" x14ac:dyDescent="0.15">
      <c r="A7" s="397" t="s">
        <v>63</v>
      </c>
      <c r="B7" s="398"/>
      <c r="C7" s="398"/>
      <c r="D7" s="399"/>
      <c r="E7" s="91" t="s">
        <v>64</v>
      </c>
      <c r="F7" s="90"/>
      <c r="G7" s="92" t="s">
        <v>65</v>
      </c>
      <c r="H7" s="91" t="s">
        <v>66</v>
      </c>
      <c r="I7" s="93" t="s">
        <v>152</v>
      </c>
      <c r="J7" s="91" t="s">
        <v>67</v>
      </c>
      <c r="K7" s="94"/>
    </row>
    <row r="8" spans="1:11" ht="23.1" customHeight="1" x14ac:dyDescent="0.15">
      <c r="A8" s="414">
        <v>2021</v>
      </c>
      <c r="B8" s="409" t="s">
        <v>115</v>
      </c>
      <c r="C8" s="416" t="s">
        <v>190</v>
      </c>
      <c r="D8" s="411" t="s">
        <v>116</v>
      </c>
      <c r="E8" s="418">
        <v>310000</v>
      </c>
      <c r="F8" s="160" t="s">
        <v>68</v>
      </c>
      <c r="G8" s="253">
        <v>2600</v>
      </c>
      <c r="H8" s="254">
        <v>44</v>
      </c>
      <c r="I8" s="255">
        <f>G8*H8</f>
        <v>114400</v>
      </c>
      <c r="J8" s="256">
        <f>MIN(I8,E8)</f>
        <v>114400</v>
      </c>
      <c r="K8" s="95"/>
    </row>
    <row r="9" spans="1:11" ht="23.1" customHeight="1" x14ac:dyDescent="0.15">
      <c r="A9" s="415"/>
      <c r="B9" s="410"/>
      <c r="C9" s="417"/>
      <c r="D9" s="412"/>
      <c r="E9" s="418"/>
      <c r="F9" s="163" t="s">
        <v>69</v>
      </c>
      <c r="G9" s="164"/>
      <c r="H9" s="165"/>
      <c r="I9" s="222"/>
      <c r="J9" s="223"/>
      <c r="K9" s="87"/>
    </row>
    <row r="10" spans="1:11" ht="23.1" customHeight="1" x14ac:dyDescent="0.15">
      <c r="A10" s="407"/>
      <c r="B10" s="409" t="s">
        <v>115</v>
      </c>
      <c r="C10" s="409"/>
      <c r="D10" s="411" t="s">
        <v>116</v>
      </c>
      <c r="E10" s="413"/>
      <c r="F10" s="160" t="s">
        <v>68</v>
      </c>
      <c r="G10" s="161"/>
      <c r="H10" s="162"/>
      <c r="I10" s="220">
        <f>G10*H10</f>
        <v>0</v>
      </c>
      <c r="J10" s="221">
        <f>MIN(I10,E10)</f>
        <v>0</v>
      </c>
      <c r="K10" s="95"/>
    </row>
    <row r="11" spans="1:11" ht="23.1" customHeight="1" x14ac:dyDescent="0.15">
      <c r="A11" s="408"/>
      <c r="B11" s="410"/>
      <c r="C11" s="410"/>
      <c r="D11" s="412"/>
      <c r="E11" s="413"/>
      <c r="F11" s="163" t="s">
        <v>69</v>
      </c>
      <c r="G11" s="164"/>
      <c r="H11" s="165"/>
      <c r="I11" s="222"/>
      <c r="J11" s="223"/>
      <c r="K11" s="87"/>
    </row>
    <row r="12" spans="1:11" ht="23.1" customHeight="1" x14ac:dyDescent="0.15">
      <c r="A12" s="407"/>
      <c r="B12" s="409" t="s">
        <v>115</v>
      </c>
      <c r="C12" s="409"/>
      <c r="D12" s="411" t="s">
        <v>116</v>
      </c>
      <c r="E12" s="413"/>
      <c r="F12" s="160" t="s">
        <v>68</v>
      </c>
      <c r="G12" s="161"/>
      <c r="H12" s="162"/>
      <c r="I12" s="220">
        <f>G12*H12</f>
        <v>0</v>
      </c>
      <c r="J12" s="221">
        <f>MIN(I12,E12)</f>
        <v>0</v>
      </c>
      <c r="K12" s="95"/>
    </row>
    <row r="13" spans="1:11" ht="23.1" customHeight="1" x14ac:dyDescent="0.15">
      <c r="A13" s="408"/>
      <c r="B13" s="410"/>
      <c r="C13" s="410"/>
      <c r="D13" s="412"/>
      <c r="E13" s="413"/>
      <c r="F13" s="163" t="s">
        <v>69</v>
      </c>
      <c r="G13" s="164"/>
      <c r="H13" s="165"/>
      <c r="I13" s="222"/>
      <c r="J13" s="223"/>
      <c r="K13" s="87"/>
    </row>
    <row r="14" spans="1:11" ht="23.1" customHeight="1" x14ac:dyDescent="0.15">
      <c r="A14" s="407"/>
      <c r="B14" s="409" t="s">
        <v>115</v>
      </c>
      <c r="C14" s="409"/>
      <c r="D14" s="411" t="s">
        <v>116</v>
      </c>
      <c r="E14" s="413"/>
      <c r="F14" s="160" t="s">
        <v>68</v>
      </c>
      <c r="G14" s="161"/>
      <c r="H14" s="162"/>
      <c r="I14" s="220">
        <f>G14*H14</f>
        <v>0</v>
      </c>
      <c r="J14" s="221">
        <f>MIN(I14,E14)</f>
        <v>0</v>
      </c>
      <c r="K14" s="95"/>
    </row>
    <row r="15" spans="1:11" ht="23.1" customHeight="1" x14ac:dyDescent="0.15">
      <c r="A15" s="408"/>
      <c r="B15" s="410"/>
      <c r="C15" s="410"/>
      <c r="D15" s="412"/>
      <c r="E15" s="413"/>
      <c r="F15" s="163" t="s">
        <v>69</v>
      </c>
      <c r="G15" s="164"/>
      <c r="H15" s="165"/>
      <c r="I15" s="222"/>
      <c r="J15" s="223"/>
      <c r="K15" s="87"/>
    </row>
    <row r="16" spans="1:11" ht="23.1" customHeight="1" x14ac:dyDescent="0.15">
      <c r="A16" s="407"/>
      <c r="B16" s="409" t="s">
        <v>115</v>
      </c>
      <c r="C16" s="409"/>
      <c r="D16" s="411" t="s">
        <v>116</v>
      </c>
      <c r="E16" s="413"/>
      <c r="F16" s="160" t="s">
        <v>68</v>
      </c>
      <c r="G16" s="161"/>
      <c r="H16" s="162"/>
      <c r="I16" s="220">
        <f>G16*H16</f>
        <v>0</v>
      </c>
      <c r="J16" s="221">
        <f>MIN(I16,E16)</f>
        <v>0</v>
      </c>
      <c r="K16" s="95"/>
    </row>
    <row r="17" spans="1:11" ht="23.1" customHeight="1" x14ac:dyDescent="0.15">
      <c r="A17" s="408"/>
      <c r="B17" s="410"/>
      <c r="C17" s="410"/>
      <c r="D17" s="412"/>
      <c r="E17" s="413"/>
      <c r="F17" s="163" t="s">
        <v>69</v>
      </c>
      <c r="G17" s="164"/>
      <c r="H17" s="165"/>
      <c r="I17" s="222"/>
      <c r="J17" s="223"/>
      <c r="K17" s="87"/>
    </row>
    <row r="18" spans="1:11" ht="23.1" customHeight="1" x14ac:dyDescent="0.15">
      <c r="A18" s="407"/>
      <c r="B18" s="409" t="s">
        <v>115</v>
      </c>
      <c r="C18" s="409"/>
      <c r="D18" s="411" t="s">
        <v>116</v>
      </c>
      <c r="E18" s="413"/>
      <c r="F18" s="160" t="s">
        <v>68</v>
      </c>
      <c r="G18" s="161"/>
      <c r="H18" s="162"/>
      <c r="I18" s="220">
        <f>G18*H18</f>
        <v>0</v>
      </c>
      <c r="J18" s="221">
        <f>MIN(I18,E18)</f>
        <v>0</v>
      </c>
      <c r="K18" s="95"/>
    </row>
    <row r="19" spans="1:11" ht="23.1" customHeight="1" x14ac:dyDescent="0.15">
      <c r="A19" s="408"/>
      <c r="B19" s="410"/>
      <c r="C19" s="410"/>
      <c r="D19" s="412"/>
      <c r="E19" s="413"/>
      <c r="F19" s="163" t="s">
        <v>69</v>
      </c>
      <c r="G19" s="164"/>
      <c r="H19" s="165"/>
      <c r="I19" s="222"/>
      <c r="J19" s="223"/>
      <c r="K19" s="87"/>
    </row>
    <row r="20" spans="1:11" ht="23.1" customHeight="1" x14ac:dyDescent="0.15">
      <c r="A20" s="407"/>
      <c r="B20" s="409" t="s">
        <v>115</v>
      </c>
      <c r="C20" s="409"/>
      <c r="D20" s="411" t="s">
        <v>116</v>
      </c>
      <c r="E20" s="413"/>
      <c r="F20" s="160" t="s">
        <v>68</v>
      </c>
      <c r="G20" s="161"/>
      <c r="H20" s="162"/>
      <c r="I20" s="220">
        <f>G20*H20</f>
        <v>0</v>
      </c>
      <c r="J20" s="221">
        <f>MIN(I20,E20)</f>
        <v>0</v>
      </c>
      <c r="K20" s="95"/>
    </row>
    <row r="21" spans="1:11" ht="23.1" customHeight="1" x14ac:dyDescent="0.15">
      <c r="A21" s="408"/>
      <c r="B21" s="410"/>
      <c r="C21" s="410"/>
      <c r="D21" s="412"/>
      <c r="E21" s="413"/>
      <c r="F21" s="163" t="s">
        <v>69</v>
      </c>
      <c r="G21" s="164"/>
      <c r="H21" s="165"/>
      <c r="I21" s="222"/>
      <c r="J21" s="223"/>
      <c r="K21" s="87"/>
    </row>
    <row r="22" spans="1:11" ht="23.1" customHeight="1" x14ac:dyDescent="0.15">
      <c r="A22" s="407"/>
      <c r="B22" s="409" t="s">
        <v>115</v>
      </c>
      <c r="C22" s="409"/>
      <c r="D22" s="411" t="s">
        <v>116</v>
      </c>
      <c r="E22" s="413"/>
      <c r="F22" s="160" t="s">
        <v>68</v>
      </c>
      <c r="G22" s="161"/>
      <c r="H22" s="162"/>
      <c r="I22" s="220">
        <f>G22*H22</f>
        <v>0</v>
      </c>
      <c r="J22" s="221">
        <f>MIN(I22,E22)</f>
        <v>0</v>
      </c>
      <c r="K22" s="95"/>
    </row>
    <row r="23" spans="1:11" ht="23.1" customHeight="1" x14ac:dyDescent="0.15">
      <c r="A23" s="408"/>
      <c r="B23" s="410"/>
      <c r="C23" s="410"/>
      <c r="D23" s="412"/>
      <c r="E23" s="413"/>
      <c r="F23" s="163" t="s">
        <v>69</v>
      </c>
      <c r="G23" s="164"/>
      <c r="H23" s="165"/>
      <c r="I23" s="222"/>
      <c r="J23" s="223"/>
      <c r="K23" s="87"/>
    </row>
    <row r="24" spans="1:11" ht="23.1" customHeight="1" x14ac:dyDescent="0.15">
      <c r="A24" s="407"/>
      <c r="B24" s="409" t="s">
        <v>115</v>
      </c>
      <c r="C24" s="409"/>
      <c r="D24" s="411" t="s">
        <v>116</v>
      </c>
      <c r="E24" s="413"/>
      <c r="F24" s="160" t="s">
        <v>68</v>
      </c>
      <c r="G24" s="161"/>
      <c r="H24" s="162"/>
      <c r="I24" s="220">
        <f>G24*H24</f>
        <v>0</v>
      </c>
      <c r="J24" s="221">
        <f>MIN(I24,E24)</f>
        <v>0</v>
      </c>
      <c r="K24" s="95"/>
    </row>
    <row r="25" spans="1:11" ht="23.1" customHeight="1" x14ac:dyDescent="0.15">
      <c r="A25" s="408"/>
      <c r="B25" s="410"/>
      <c r="C25" s="410"/>
      <c r="D25" s="412"/>
      <c r="E25" s="413"/>
      <c r="F25" s="163" t="s">
        <v>69</v>
      </c>
      <c r="G25" s="164"/>
      <c r="H25" s="165"/>
      <c r="I25" s="222"/>
      <c r="J25" s="223"/>
      <c r="K25" s="87"/>
    </row>
    <row r="26" spans="1:11" ht="23.1" customHeight="1" x14ac:dyDescent="0.15">
      <c r="A26" s="407"/>
      <c r="B26" s="409" t="s">
        <v>115</v>
      </c>
      <c r="C26" s="409"/>
      <c r="D26" s="411" t="s">
        <v>116</v>
      </c>
      <c r="E26" s="413"/>
      <c r="F26" s="160" t="s">
        <v>68</v>
      </c>
      <c r="G26" s="161"/>
      <c r="H26" s="162"/>
      <c r="I26" s="220">
        <f>G26*H26</f>
        <v>0</v>
      </c>
      <c r="J26" s="221">
        <f>MIN(I26,E26)</f>
        <v>0</v>
      </c>
      <c r="K26" s="95"/>
    </row>
    <row r="27" spans="1:11" ht="23.1" customHeight="1" x14ac:dyDescent="0.15">
      <c r="A27" s="408"/>
      <c r="B27" s="410"/>
      <c r="C27" s="410"/>
      <c r="D27" s="412"/>
      <c r="E27" s="413"/>
      <c r="F27" s="163" t="s">
        <v>69</v>
      </c>
      <c r="G27" s="164"/>
      <c r="H27" s="166"/>
      <c r="I27" s="222"/>
      <c r="J27" s="223"/>
      <c r="K27" s="87"/>
    </row>
    <row r="28" spans="1:11" ht="23.1" customHeight="1" x14ac:dyDescent="0.15">
      <c r="A28" s="407"/>
      <c r="B28" s="409" t="s">
        <v>115</v>
      </c>
      <c r="C28" s="409"/>
      <c r="D28" s="411" t="s">
        <v>116</v>
      </c>
      <c r="E28" s="413"/>
      <c r="F28" s="160" t="s">
        <v>68</v>
      </c>
      <c r="G28" s="161"/>
      <c r="H28" s="162"/>
      <c r="I28" s="220">
        <f>G28*H28</f>
        <v>0</v>
      </c>
      <c r="J28" s="221">
        <f>MIN(I28,E28)</f>
        <v>0</v>
      </c>
      <c r="K28" s="95"/>
    </row>
    <row r="29" spans="1:11" ht="23.1" customHeight="1" x14ac:dyDescent="0.15">
      <c r="A29" s="408"/>
      <c r="B29" s="410"/>
      <c r="C29" s="410"/>
      <c r="D29" s="412"/>
      <c r="E29" s="413"/>
      <c r="F29" s="163" t="s">
        <v>69</v>
      </c>
      <c r="G29" s="164"/>
      <c r="H29" s="165"/>
      <c r="I29" s="222"/>
      <c r="J29" s="223"/>
      <c r="K29" s="87"/>
    </row>
    <row r="30" spans="1:11" ht="23.1" customHeight="1" x14ac:dyDescent="0.15">
      <c r="A30" s="407"/>
      <c r="B30" s="409" t="s">
        <v>115</v>
      </c>
      <c r="C30" s="409"/>
      <c r="D30" s="411" t="s">
        <v>116</v>
      </c>
      <c r="E30" s="413"/>
      <c r="F30" s="160" t="s">
        <v>68</v>
      </c>
      <c r="G30" s="161"/>
      <c r="H30" s="162"/>
      <c r="I30" s="220">
        <f>G30*H30</f>
        <v>0</v>
      </c>
      <c r="J30" s="221">
        <f>MIN(I30,E30)</f>
        <v>0</v>
      </c>
      <c r="K30" s="95"/>
    </row>
    <row r="31" spans="1:11" ht="23.1" customHeight="1" x14ac:dyDescent="0.15">
      <c r="A31" s="408"/>
      <c r="B31" s="410"/>
      <c r="C31" s="410"/>
      <c r="D31" s="412"/>
      <c r="E31" s="413"/>
      <c r="F31" s="163" t="s">
        <v>69</v>
      </c>
      <c r="G31" s="164"/>
      <c r="H31" s="165"/>
      <c r="I31" s="222"/>
      <c r="J31" s="223"/>
      <c r="K31" s="87"/>
    </row>
    <row r="32" spans="1:11" ht="23.1" customHeight="1" thickBot="1" x14ac:dyDescent="0.2">
      <c r="A32" s="167"/>
      <c r="B32" s="167"/>
      <c r="C32" s="167"/>
      <c r="D32" s="167"/>
      <c r="E32" s="167"/>
      <c r="F32" s="168"/>
      <c r="G32" s="167"/>
      <c r="H32" s="167"/>
      <c r="I32" s="224"/>
      <c r="J32" s="224"/>
      <c r="K32" s="87"/>
    </row>
    <row r="33" spans="1:11" ht="23.1" customHeight="1" x14ac:dyDescent="0.15">
      <c r="A33" s="419" t="s">
        <v>134</v>
      </c>
      <c r="B33" s="420"/>
      <c r="C33" s="420"/>
      <c r="D33" s="420"/>
      <c r="E33" s="420"/>
      <c r="F33" s="169" t="s">
        <v>68</v>
      </c>
      <c r="G33" s="170"/>
      <c r="H33" s="171">
        <f ca="1">SUMIF(F8:H31,F33,H8:H31)</f>
        <v>44</v>
      </c>
      <c r="I33" s="225">
        <f ca="1">SUMIF(F8:I31,F33,I8:I31)</f>
        <v>114400</v>
      </c>
      <c r="J33" s="226">
        <f ca="1">SUMIF(F8:J31,F33,J8:J31)</f>
        <v>114400</v>
      </c>
      <c r="K33" s="87"/>
    </row>
    <row r="34" spans="1:11" ht="23.1" customHeight="1" thickBot="1" x14ac:dyDescent="0.2">
      <c r="A34" s="421"/>
      <c r="B34" s="422"/>
      <c r="C34" s="422"/>
      <c r="D34" s="422"/>
      <c r="E34" s="422"/>
      <c r="F34" s="172" t="s">
        <v>69</v>
      </c>
      <c r="G34" s="173"/>
      <c r="H34" s="174"/>
      <c r="I34" s="175"/>
      <c r="J34" s="176"/>
      <c r="K34" s="87"/>
    </row>
    <row r="35" spans="1:11" ht="23.1" customHeight="1" x14ac:dyDescent="0.15">
      <c r="A35" s="96"/>
      <c r="B35" s="96"/>
      <c r="C35" s="96"/>
      <c r="D35" s="96"/>
      <c r="E35" s="96"/>
      <c r="F35" s="97"/>
      <c r="G35" s="96"/>
      <c r="H35" s="96"/>
      <c r="I35" s="96"/>
      <c r="J35" s="96"/>
      <c r="K35" s="87"/>
    </row>
    <row r="36" spans="1:11" ht="23.1" customHeight="1" x14ac:dyDescent="0.15"/>
    <row r="37" spans="1:11" ht="23.1" customHeight="1" x14ac:dyDescent="0.15"/>
    <row r="38" spans="1:11" ht="23.1" customHeight="1" x14ac:dyDescent="0.15"/>
  </sheetData>
  <mergeCells count="67">
    <mergeCell ref="A33:E34"/>
    <mergeCell ref="A28:A29"/>
    <mergeCell ref="B28:B29"/>
    <mergeCell ref="C28:C29"/>
    <mergeCell ref="D28:D29"/>
    <mergeCell ref="E28:E29"/>
    <mergeCell ref="A30:A31"/>
    <mergeCell ref="B30:B31"/>
    <mergeCell ref="C30:C31"/>
    <mergeCell ref="D30:D31"/>
    <mergeCell ref="E30:E31"/>
    <mergeCell ref="A24:A25"/>
    <mergeCell ref="B24:B25"/>
    <mergeCell ref="C24:C25"/>
    <mergeCell ref="D24:D25"/>
    <mergeCell ref="E24:E25"/>
    <mergeCell ref="A26:A27"/>
    <mergeCell ref="B26:B27"/>
    <mergeCell ref="C26:C27"/>
    <mergeCell ref="D26:D27"/>
    <mergeCell ref="E26:E27"/>
    <mergeCell ref="A20:A21"/>
    <mergeCell ref="B20:B21"/>
    <mergeCell ref="C20:C21"/>
    <mergeCell ref="D20:D21"/>
    <mergeCell ref="E20:E21"/>
    <mergeCell ref="A22:A23"/>
    <mergeCell ref="B22:B23"/>
    <mergeCell ref="C22:C23"/>
    <mergeCell ref="D22:D23"/>
    <mergeCell ref="E22:E23"/>
    <mergeCell ref="A16:A17"/>
    <mergeCell ref="B16:B17"/>
    <mergeCell ref="C16:C17"/>
    <mergeCell ref="D16:D17"/>
    <mergeCell ref="E16:E17"/>
    <mergeCell ref="A18:A19"/>
    <mergeCell ref="B18:B19"/>
    <mergeCell ref="C18:C19"/>
    <mergeCell ref="D18:D19"/>
    <mergeCell ref="E18:E19"/>
    <mergeCell ref="A12:A13"/>
    <mergeCell ref="B12:B13"/>
    <mergeCell ref="C12:C13"/>
    <mergeCell ref="D12:D13"/>
    <mergeCell ref="E12:E13"/>
    <mergeCell ref="A14:A15"/>
    <mergeCell ref="B14:B15"/>
    <mergeCell ref="C14:C15"/>
    <mergeCell ref="D14:D15"/>
    <mergeCell ref="E14:E15"/>
    <mergeCell ref="A8:A9"/>
    <mergeCell ref="B8:B9"/>
    <mergeCell ref="C8:C9"/>
    <mergeCell ref="D8:D9"/>
    <mergeCell ref="E8:E9"/>
    <mergeCell ref="A10:A11"/>
    <mergeCell ref="B10:B11"/>
    <mergeCell ref="C10:C11"/>
    <mergeCell ref="D10:D11"/>
    <mergeCell ref="E10:E11"/>
    <mergeCell ref="A7:D7"/>
    <mergeCell ref="A2:J2"/>
    <mergeCell ref="A3:J3"/>
    <mergeCell ref="A4:J4"/>
    <mergeCell ref="A5:D5"/>
    <mergeCell ref="E5:F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70" zoomScaleNormal="80" zoomScaleSheetLayoutView="70" workbookViewId="0"/>
  </sheetViews>
  <sheetFormatPr defaultRowHeight="13.5" x14ac:dyDescent="0.15"/>
  <cols>
    <col min="1" max="1" width="4.625" customWidth="1"/>
    <col min="2" max="2" width="3.625" customWidth="1"/>
    <col min="3" max="3" width="4.625" customWidth="1"/>
    <col min="4" max="6" width="8.625" customWidth="1"/>
    <col min="7" max="7" width="12.625" customWidth="1"/>
    <col min="8" max="8" width="8.625" customWidth="1"/>
    <col min="9" max="9" width="4.625" customWidth="1"/>
    <col min="10" max="10" width="11.625" customWidth="1"/>
    <col min="11" max="11" width="2.875" customWidth="1"/>
    <col min="12" max="12" width="80.625" customWidth="1"/>
    <col min="13" max="13" width="10.625" customWidth="1"/>
  </cols>
  <sheetData>
    <row r="1" spans="1:14" ht="20.100000000000001" customHeight="1" x14ac:dyDescent="0.15">
      <c r="A1" s="25" t="s">
        <v>145</v>
      </c>
      <c r="B1" s="25"/>
      <c r="C1" s="25"/>
      <c r="D1" s="25"/>
      <c r="E1" s="25"/>
      <c r="F1" s="25"/>
      <c r="G1" s="73"/>
      <c r="H1" s="73"/>
      <c r="I1" s="73"/>
      <c r="J1" s="73"/>
      <c r="K1" s="73"/>
      <c r="L1" s="73"/>
      <c r="M1" s="25"/>
    </row>
    <row r="2" spans="1:14" ht="30" customHeight="1" x14ac:dyDescent="0.15">
      <c r="A2" s="425" t="s">
        <v>209</v>
      </c>
      <c r="B2" s="425"/>
      <c r="C2" s="425"/>
      <c r="D2" s="425"/>
      <c r="E2" s="425"/>
      <c r="F2" s="425"/>
      <c r="G2" s="425"/>
      <c r="H2" s="425"/>
      <c r="I2" s="425"/>
      <c r="J2" s="425"/>
      <c r="K2" s="425"/>
      <c r="L2" s="425"/>
      <c r="M2" s="425"/>
    </row>
    <row r="3" spans="1:14" ht="20.100000000000001" customHeight="1" x14ac:dyDescent="0.15">
      <c r="A3" s="177"/>
      <c r="B3" s="177"/>
      <c r="C3" s="177"/>
      <c r="D3" s="177"/>
      <c r="E3" s="177"/>
      <c r="F3" s="177"/>
      <c r="G3" s="177"/>
      <c r="H3" s="177"/>
      <c r="I3" s="177"/>
      <c r="J3" s="177"/>
      <c r="K3" s="177"/>
      <c r="L3" s="177"/>
      <c r="M3" s="177"/>
    </row>
    <row r="4" spans="1:14" ht="30" customHeight="1" x14ac:dyDescent="0.15">
      <c r="A4" s="426" t="s">
        <v>94</v>
      </c>
      <c r="B4" s="426"/>
      <c r="C4" s="426"/>
      <c r="D4" s="427" t="s">
        <v>135</v>
      </c>
      <c r="E4" s="427"/>
      <c r="F4" s="427"/>
      <c r="G4" s="427"/>
      <c r="H4" s="73"/>
      <c r="I4" s="73"/>
      <c r="J4" s="73"/>
      <c r="K4" s="73"/>
      <c r="L4" s="73"/>
      <c r="M4" s="25"/>
    </row>
    <row r="5" spans="1:14" ht="30" customHeight="1" x14ac:dyDescent="0.15">
      <c r="A5" s="423" t="s">
        <v>22</v>
      </c>
      <c r="B5" s="423"/>
      <c r="C5" s="423"/>
      <c r="D5" s="428" t="s">
        <v>206</v>
      </c>
      <c r="E5" s="428"/>
      <c r="F5" s="428"/>
      <c r="G5" s="37"/>
      <c r="H5" s="37"/>
      <c r="I5" s="25"/>
      <c r="J5" s="25"/>
      <c r="K5" s="25"/>
      <c r="L5" s="27"/>
      <c r="M5" s="25"/>
    </row>
    <row r="6" spans="1:14" ht="30" customHeight="1" x14ac:dyDescent="0.15">
      <c r="A6" s="423" t="s">
        <v>136</v>
      </c>
      <c r="B6" s="423"/>
      <c r="C6" s="423"/>
      <c r="D6" s="424">
        <v>2600</v>
      </c>
      <c r="E6" s="424"/>
      <c r="F6" s="257" t="s">
        <v>23</v>
      </c>
      <c r="G6" s="31"/>
      <c r="H6" s="31"/>
      <c r="I6" s="25"/>
      <c r="J6" s="25"/>
      <c r="K6" s="25"/>
      <c r="L6" s="27"/>
      <c r="M6" s="25"/>
    </row>
    <row r="7" spans="1:14" ht="39.950000000000003" customHeight="1" x14ac:dyDescent="0.15">
      <c r="A7" s="49" t="s">
        <v>25</v>
      </c>
      <c r="B7" s="49"/>
      <c r="C7" s="49"/>
      <c r="D7" s="25"/>
      <c r="E7" s="25"/>
      <c r="F7" s="25"/>
      <c r="G7" s="25"/>
      <c r="H7" s="25"/>
      <c r="I7" s="25"/>
      <c r="J7" s="25"/>
      <c r="K7" s="25"/>
      <c r="L7" s="27"/>
      <c r="M7" s="25"/>
    </row>
    <row r="8" spans="1:14" ht="12" customHeight="1" thickBot="1" x14ac:dyDescent="0.2">
      <c r="A8" s="25"/>
      <c r="B8" s="49"/>
      <c r="C8" s="49"/>
      <c r="D8" s="25"/>
      <c r="E8" s="25"/>
      <c r="F8" s="25"/>
      <c r="G8" s="25"/>
      <c r="H8" s="25"/>
      <c r="I8" s="25"/>
      <c r="J8" s="25"/>
      <c r="K8" s="25"/>
      <c r="L8" s="27"/>
      <c r="M8" s="25"/>
    </row>
    <row r="9" spans="1:14" ht="24" customHeight="1" x14ac:dyDescent="0.15">
      <c r="A9" s="437" t="s">
        <v>137</v>
      </c>
      <c r="B9" s="438"/>
      <c r="C9" s="441" t="s">
        <v>138</v>
      </c>
      <c r="D9" s="443" t="s">
        <v>19</v>
      </c>
      <c r="E9" s="444"/>
      <c r="F9" s="444"/>
      <c r="G9" s="444"/>
      <c r="H9" s="444"/>
      <c r="I9" s="178"/>
      <c r="J9" s="445" t="s">
        <v>24</v>
      </c>
      <c r="K9" s="441"/>
      <c r="L9" s="179" t="s">
        <v>20</v>
      </c>
      <c r="M9" s="447" t="s">
        <v>70</v>
      </c>
    </row>
    <row r="10" spans="1:14" ht="24" customHeight="1" x14ac:dyDescent="0.15">
      <c r="A10" s="439"/>
      <c r="B10" s="440"/>
      <c r="C10" s="442"/>
      <c r="D10" s="180" t="s">
        <v>139</v>
      </c>
      <c r="E10" s="181" t="s">
        <v>140</v>
      </c>
      <c r="F10" s="181" t="s">
        <v>141</v>
      </c>
      <c r="G10" s="182" t="s">
        <v>142</v>
      </c>
      <c r="H10" s="449" t="s">
        <v>143</v>
      </c>
      <c r="I10" s="450"/>
      <c r="J10" s="446"/>
      <c r="K10" s="442"/>
      <c r="L10" s="183" t="s">
        <v>21</v>
      </c>
      <c r="M10" s="448"/>
    </row>
    <row r="11" spans="1:14" ht="45" customHeight="1" x14ac:dyDescent="0.15">
      <c r="A11" s="250" t="s">
        <v>191</v>
      </c>
      <c r="B11" s="251" t="s">
        <v>117</v>
      </c>
      <c r="C11" s="252" t="s">
        <v>201</v>
      </c>
      <c r="D11" s="248" t="s">
        <v>171</v>
      </c>
      <c r="E11" s="249">
        <v>0.65277777777777779</v>
      </c>
      <c r="F11" s="249">
        <v>4.1666666666666664E-2</v>
      </c>
      <c r="G11" s="189">
        <f t="shared" ref="G11:G15" si="0">E11-D11-F11</f>
        <v>0.21527777777777782</v>
      </c>
      <c r="H11" s="190">
        <f>MIN(FLOOR(G11,"0:30")*24,8)</f>
        <v>5</v>
      </c>
      <c r="I11" s="202" t="s">
        <v>36</v>
      </c>
      <c r="J11" s="227">
        <f t="shared" ref="J11:J33" si="1">$D$6*H11</f>
        <v>13000</v>
      </c>
      <c r="K11" s="204" t="s">
        <v>23</v>
      </c>
      <c r="L11" s="258" t="s">
        <v>176</v>
      </c>
      <c r="M11" s="100"/>
      <c r="N11" s="210" t="str">
        <f t="shared" ref="N11:N33" si="2">IF(G11*24&gt;8,"上限８時間"," ")</f>
        <v xml:space="preserve"> </v>
      </c>
    </row>
    <row r="12" spans="1:14" ht="45" customHeight="1" x14ac:dyDescent="0.15">
      <c r="A12" s="250" t="s">
        <v>192</v>
      </c>
      <c r="B12" s="251" t="s">
        <v>117</v>
      </c>
      <c r="C12" s="252" t="s">
        <v>202</v>
      </c>
      <c r="D12" s="248" t="s">
        <v>172</v>
      </c>
      <c r="E12" s="249">
        <v>0.69791666666666663</v>
      </c>
      <c r="F12" s="249">
        <v>2.0833333333333332E-2</v>
      </c>
      <c r="G12" s="189">
        <f t="shared" si="0"/>
        <v>0.30208333333333331</v>
      </c>
      <c r="H12" s="190">
        <f t="shared" ref="H12:H15" si="3">MIN(FLOOR(G12,"0:30")*24,8)</f>
        <v>6.9999999999999991</v>
      </c>
      <c r="I12" s="202" t="s">
        <v>36</v>
      </c>
      <c r="J12" s="227">
        <f t="shared" si="1"/>
        <v>18199.999999999996</v>
      </c>
      <c r="K12" s="204" t="s">
        <v>23</v>
      </c>
      <c r="L12" s="259" t="s">
        <v>177</v>
      </c>
      <c r="M12" s="100"/>
      <c r="N12" s="210" t="str">
        <f t="shared" si="2"/>
        <v xml:space="preserve"> </v>
      </c>
    </row>
    <row r="13" spans="1:14" ht="45" customHeight="1" x14ac:dyDescent="0.15">
      <c r="A13" s="250" t="s">
        <v>192</v>
      </c>
      <c r="B13" s="251" t="s">
        <v>117</v>
      </c>
      <c r="C13" s="252" t="s">
        <v>202</v>
      </c>
      <c r="D13" s="248" t="s">
        <v>173</v>
      </c>
      <c r="E13" s="249">
        <v>0.65277777777777779</v>
      </c>
      <c r="F13" s="249">
        <v>4.1666666666666664E-2</v>
      </c>
      <c r="G13" s="189">
        <f t="shared" si="0"/>
        <v>0.18402777777777782</v>
      </c>
      <c r="H13" s="190">
        <f t="shared" si="3"/>
        <v>4</v>
      </c>
      <c r="I13" s="202" t="s">
        <v>36</v>
      </c>
      <c r="J13" s="227">
        <f t="shared" si="1"/>
        <v>10400</v>
      </c>
      <c r="K13" s="204" t="s">
        <v>23</v>
      </c>
      <c r="L13" s="258" t="s">
        <v>178</v>
      </c>
      <c r="M13" s="100"/>
      <c r="N13" s="210" t="str">
        <f t="shared" si="2"/>
        <v xml:space="preserve"> </v>
      </c>
    </row>
    <row r="14" spans="1:14" ht="45" customHeight="1" x14ac:dyDescent="0.15">
      <c r="A14" s="250" t="s">
        <v>193</v>
      </c>
      <c r="B14" s="251" t="s">
        <v>117</v>
      </c>
      <c r="C14" s="252" t="s">
        <v>203</v>
      </c>
      <c r="D14" s="248" t="s">
        <v>174</v>
      </c>
      <c r="E14" s="249">
        <v>0.6875</v>
      </c>
      <c r="F14" s="249">
        <v>2.0833333333333332E-2</v>
      </c>
      <c r="G14" s="189">
        <f t="shared" si="0"/>
        <v>0.28125</v>
      </c>
      <c r="H14" s="190">
        <f t="shared" si="3"/>
        <v>6.5</v>
      </c>
      <c r="I14" s="202" t="s">
        <v>36</v>
      </c>
      <c r="J14" s="227">
        <f t="shared" si="1"/>
        <v>16900</v>
      </c>
      <c r="K14" s="204" t="s">
        <v>23</v>
      </c>
      <c r="L14" s="258" t="s">
        <v>179</v>
      </c>
      <c r="M14" s="100"/>
      <c r="N14" s="210" t="str">
        <f t="shared" si="2"/>
        <v xml:space="preserve"> </v>
      </c>
    </row>
    <row r="15" spans="1:14" ht="45" customHeight="1" x14ac:dyDescent="0.15">
      <c r="A15" s="250" t="s">
        <v>194</v>
      </c>
      <c r="B15" s="251" t="s">
        <v>117</v>
      </c>
      <c r="C15" s="252" t="s">
        <v>204</v>
      </c>
      <c r="D15" s="248" t="s">
        <v>175</v>
      </c>
      <c r="E15" s="249">
        <v>0.6875</v>
      </c>
      <c r="F15" s="249">
        <v>3.125E-2</v>
      </c>
      <c r="G15" s="189">
        <f t="shared" si="0"/>
        <v>0.23958333333333331</v>
      </c>
      <c r="H15" s="190">
        <f t="shared" si="3"/>
        <v>5.5</v>
      </c>
      <c r="I15" s="202" t="s">
        <v>36</v>
      </c>
      <c r="J15" s="227">
        <f t="shared" si="1"/>
        <v>14300</v>
      </c>
      <c r="K15" s="204" t="s">
        <v>23</v>
      </c>
      <c r="L15" s="258" t="s">
        <v>180</v>
      </c>
      <c r="M15" s="100"/>
      <c r="N15" s="210" t="str">
        <f t="shared" si="2"/>
        <v xml:space="preserve"> </v>
      </c>
    </row>
    <row r="16" spans="1:14" ht="45" customHeight="1" x14ac:dyDescent="0.15">
      <c r="A16" s="250" t="s">
        <v>194</v>
      </c>
      <c r="B16" s="251" t="s">
        <v>117</v>
      </c>
      <c r="C16" s="252" t="s">
        <v>204</v>
      </c>
      <c r="D16" s="248" t="s">
        <v>182</v>
      </c>
      <c r="E16" s="249">
        <v>0.66666666666666663</v>
      </c>
      <c r="F16" s="249">
        <v>0</v>
      </c>
      <c r="G16" s="189">
        <f t="shared" ref="G16:G33" si="4">E16-D16-F16</f>
        <v>0.125</v>
      </c>
      <c r="H16" s="190">
        <f t="shared" ref="H16:H33" si="5">MIN(FLOOR(G16,"0:30")*24,8)</f>
        <v>3</v>
      </c>
      <c r="I16" s="202" t="s">
        <v>36</v>
      </c>
      <c r="J16" s="227">
        <f t="shared" si="1"/>
        <v>7800</v>
      </c>
      <c r="K16" s="204" t="s">
        <v>23</v>
      </c>
      <c r="L16" s="258" t="s">
        <v>181</v>
      </c>
      <c r="M16" s="100"/>
      <c r="N16" s="210" t="str">
        <f t="shared" si="2"/>
        <v xml:space="preserve"> </v>
      </c>
    </row>
    <row r="17" spans="1:14" ht="45" customHeight="1" x14ac:dyDescent="0.15">
      <c r="A17" s="250" t="s">
        <v>194</v>
      </c>
      <c r="B17" s="251" t="s">
        <v>117</v>
      </c>
      <c r="C17" s="252" t="s">
        <v>204</v>
      </c>
      <c r="D17" s="248" t="s">
        <v>182</v>
      </c>
      <c r="E17" s="249">
        <v>0.66666666666666663</v>
      </c>
      <c r="F17" s="249">
        <v>0</v>
      </c>
      <c r="G17" s="189">
        <f t="shared" si="4"/>
        <v>0.125</v>
      </c>
      <c r="H17" s="190">
        <f t="shared" si="5"/>
        <v>3</v>
      </c>
      <c r="I17" s="202" t="s">
        <v>36</v>
      </c>
      <c r="J17" s="227">
        <f t="shared" si="1"/>
        <v>7800</v>
      </c>
      <c r="K17" s="204" t="s">
        <v>23</v>
      </c>
      <c r="L17" s="260" t="s">
        <v>195</v>
      </c>
      <c r="M17" s="100"/>
      <c r="N17" s="210" t="str">
        <f t="shared" si="2"/>
        <v xml:space="preserve"> </v>
      </c>
    </row>
    <row r="18" spans="1:14" ht="45" customHeight="1" x14ac:dyDescent="0.15">
      <c r="A18" s="250" t="s">
        <v>194</v>
      </c>
      <c r="B18" s="251" t="s">
        <v>117</v>
      </c>
      <c r="C18" s="252" t="s">
        <v>204</v>
      </c>
      <c r="D18" s="248" t="s">
        <v>182</v>
      </c>
      <c r="E18" s="249">
        <v>0.625</v>
      </c>
      <c r="F18" s="249">
        <v>0</v>
      </c>
      <c r="G18" s="189">
        <f t="shared" si="4"/>
        <v>8.333333333333337E-2</v>
      </c>
      <c r="H18" s="190">
        <f t="shared" si="5"/>
        <v>2</v>
      </c>
      <c r="I18" s="202" t="s">
        <v>36</v>
      </c>
      <c r="J18" s="227">
        <f t="shared" si="1"/>
        <v>5200</v>
      </c>
      <c r="K18" s="204" t="s">
        <v>23</v>
      </c>
      <c r="L18" s="260" t="s">
        <v>196</v>
      </c>
      <c r="M18" s="100"/>
      <c r="N18" s="210" t="str">
        <f t="shared" si="2"/>
        <v xml:space="preserve"> </v>
      </c>
    </row>
    <row r="19" spans="1:14" ht="45" customHeight="1" x14ac:dyDescent="0.15">
      <c r="A19" s="250" t="s">
        <v>194</v>
      </c>
      <c r="B19" s="251" t="s">
        <v>117</v>
      </c>
      <c r="C19" s="252" t="s">
        <v>204</v>
      </c>
      <c r="D19" s="248" t="s">
        <v>182</v>
      </c>
      <c r="E19" s="249">
        <v>0.625</v>
      </c>
      <c r="F19" s="249">
        <v>0</v>
      </c>
      <c r="G19" s="189">
        <f t="shared" si="4"/>
        <v>8.333333333333337E-2</v>
      </c>
      <c r="H19" s="190">
        <f t="shared" si="5"/>
        <v>2</v>
      </c>
      <c r="I19" s="202" t="s">
        <v>36</v>
      </c>
      <c r="J19" s="227">
        <f t="shared" si="1"/>
        <v>5200</v>
      </c>
      <c r="K19" s="204" t="s">
        <v>23</v>
      </c>
      <c r="L19" s="260" t="s">
        <v>197</v>
      </c>
      <c r="M19" s="100"/>
      <c r="N19" s="210" t="str">
        <f t="shared" si="2"/>
        <v xml:space="preserve"> </v>
      </c>
    </row>
    <row r="20" spans="1:14" ht="45" customHeight="1" x14ac:dyDescent="0.15">
      <c r="A20" s="250" t="s">
        <v>194</v>
      </c>
      <c r="B20" s="251" t="s">
        <v>117</v>
      </c>
      <c r="C20" s="252" t="s">
        <v>204</v>
      </c>
      <c r="D20" s="248" t="s">
        <v>182</v>
      </c>
      <c r="E20" s="249">
        <v>0.625</v>
      </c>
      <c r="F20" s="249">
        <v>0</v>
      </c>
      <c r="G20" s="189">
        <f t="shared" si="4"/>
        <v>8.333333333333337E-2</v>
      </c>
      <c r="H20" s="190">
        <f t="shared" si="5"/>
        <v>2</v>
      </c>
      <c r="I20" s="202" t="s">
        <v>36</v>
      </c>
      <c r="J20" s="227">
        <f t="shared" si="1"/>
        <v>5200</v>
      </c>
      <c r="K20" s="204" t="s">
        <v>23</v>
      </c>
      <c r="L20" s="260" t="s">
        <v>198</v>
      </c>
      <c r="M20" s="100"/>
      <c r="N20" s="210" t="str">
        <f t="shared" si="2"/>
        <v xml:space="preserve"> </v>
      </c>
    </row>
    <row r="21" spans="1:14" ht="45" customHeight="1" x14ac:dyDescent="0.15">
      <c r="A21" s="250" t="s">
        <v>194</v>
      </c>
      <c r="B21" s="251" t="s">
        <v>117</v>
      </c>
      <c r="C21" s="252" t="s">
        <v>204</v>
      </c>
      <c r="D21" s="248" t="s">
        <v>182</v>
      </c>
      <c r="E21" s="249">
        <v>0.625</v>
      </c>
      <c r="F21" s="249">
        <v>0</v>
      </c>
      <c r="G21" s="189">
        <f t="shared" si="4"/>
        <v>8.333333333333337E-2</v>
      </c>
      <c r="H21" s="190">
        <f t="shared" si="5"/>
        <v>2</v>
      </c>
      <c r="I21" s="202" t="s">
        <v>36</v>
      </c>
      <c r="J21" s="227">
        <f t="shared" si="1"/>
        <v>5200</v>
      </c>
      <c r="K21" s="204" t="s">
        <v>23</v>
      </c>
      <c r="L21" s="260" t="s">
        <v>199</v>
      </c>
      <c r="M21" s="100"/>
      <c r="N21" s="210" t="str">
        <f t="shared" si="2"/>
        <v xml:space="preserve"> </v>
      </c>
    </row>
    <row r="22" spans="1:14" ht="45" customHeight="1" x14ac:dyDescent="0.15">
      <c r="A22" s="250" t="s">
        <v>194</v>
      </c>
      <c r="B22" s="251" t="s">
        <v>117</v>
      </c>
      <c r="C22" s="252" t="s">
        <v>204</v>
      </c>
      <c r="D22" s="248" t="s">
        <v>182</v>
      </c>
      <c r="E22" s="249">
        <v>0.625</v>
      </c>
      <c r="F22" s="249">
        <v>0</v>
      </c>
      <c r="G22" s="189">
        <f t="shared" si="4"/>
        <v>8.333333333333337E-2</v>
      </c>
      <c r="H22" s="190">
        <f t="shared" si="5"/>
        <v>2</v>
      </c>
      <c r="I22" s="202" t="s">
        <v>36</v>
      </c>
      <c r="J22" s="227">
        <f t="shared" si="1"/>
        <v>5200</v>
      </c>
      <c r="K22" s="204" t="s">
        <v>23</v>
      </c>
      <c r="L22" s="260" t="s">
        <v>200</v>
      </c>
      <c r="M22" s="100"/>
      <c r="N22" s="210" t="str">
        <f t="shared" si="2"/>
        <v xml:space="preserve"> </v>
      </c>
    </row>
    <row r="23" spans="1:14" ht="45" customHeight="1" x14ac:dyDescent="0.15">
      <c r="A23" s="184"/>
      <c r="B23" s="185" t="s">
        <v>117</v>
      </c>
      <c r="C23" s="186"/>
      <c r="D23" s="187"/>
      <c r="E23" s="188"/>
      <c r="F23" s="188"/>
      <c r="G23" s="189">
        <f t="shared" si="4"/>
        <v>0</v>
      </c>
      <c r="H23" s="190">
        <f t="shared" si="5"/>
        <v>0</v>
      </c>
      <c r="I23" s="202" t="s">
        <v>36</v>
      </c>
      <c r="J23" s="227">
        <f t="shared" si="1"/>
        <v>0</v>
      </c>
      <c r="K23" s="204" t="s">
        <v>23</v>
      </c>
      <c r="L23" s="192"/>
      <c r="M23" s="100"/>
      <c r="N23" s="210" t="str">
        <f t="shared" si="2"/>
        <v xml:space="preserve"> </v>
      </c>
    </row>
    <row r="24" spans="1:14" ht="45" customHeight="1" x14ac:dyDescent="0.15">
      <c r="A24" s="184"/>
      <c r="B24" s="185" t="s">
        <v>117</v>
      </c>
      <c r="C24" s="186"/>
      <c r="D24" s="187"/>
      <c r="E24" s="188"/>
      <c r="F24" s="188"/>
      <c r="G24" s="189">
        <f t="shared" si="4"/>
        <v>0</v>
      </c>
      <c r="H24" s="190">
        <f t="shared" si="5"/>
        <v>0</v>
      </c>
      <c r="I24" s="202" t="s">
        <v>36</v>
      </c>
      <c r="J24" s="227">
        <f t="shared" si="1"/>
        <v>0</v>
      </c>
      <c r="K24" s="204" t="s">
        <v>23</v>
      </c>
      <c r="L24" s="192"/>
      <c r="M24" s="100"/>
      <c r="N24" s="210" t="str">
        <f t="shared" si="2"/>
        <v xml:space="preserve"> </v>
      </c>
    </row>
    <row r="25" spans="1:14" ht="45" customHeight="1" x14ac:dyDescent="0.15">
      <c r="A25" s="184"/>
      <c r="B25" s="185" t="s">
        <v>117</v>
      </c>
      <c r="C25" s="186"/>
      <c r="D25" s="187"/>
      <c r="E25" s="188"/>
      <c r="F25" s="188"/>
      <c r="G25" s="189">
        <f t="shared" si="4"/>
        <v>0</v>
      </c>
      <c r="H25" s="190">
        <f t="shared" si="5"/>
        <v>0</v>
      </c>
      <c r="I25" s="202" t="s">
        <v>36</v>
      </c>
      <c r="J25" s="227">
        <f t="shared" si="1"/>
        <v>0</v>
      </c>
      <c r="K25" s="204" t="s">
        <v>23</v>
      </c>
      <c r="L25" s="192"/>
      <c r="M25" s="100"/>
      <c r="N25" s="210" t="str">
        <f t="shared" si="2"/>
        <v xml:space="preserve"> </v>
      </c>
    </row>
    <row r="26" spans="1:14" ht="45" customHeight="1" x14ac:dyDescent="0.15">
      <c r="A26" s="184"/>
      <c r="B26" s="185" t="s">
        <v>117</v>
      </c>
      <c r="C26" s="186"/>
      <c r="D26" s="187"/>
      <c r="E26" s="188"/>
      <c r="F26" s="188"/>
      <c r="G26" s="189">
        <f t="shared" si="4"/>
        <v>0</v>
      </c>
      <c r="H26" s="190">
        <f t="shared" si="5"/>
        <v>0</v>
      </c>
      <c r="I26" s="202" t="s">
        <v>36</v>
      </c>
      <c r="J26" s="227">
        <f t="shared" si="1"/>
        <v>0</v>
      </c>
      <c r="K26" s="204" t="s">
        <v>23</v>
      </c>
      <c r="L26" s="191"/>
      <c r="M26" s="100"/>
      <c r="N26" s="210" t="str">
        <f t="shared" si="2"/>
        <v xml:space="preserve"> </v>
      </c>
    </row>
    <row r="27" spans="1:14" ht="45" customHeight="1" x14ac:dyDescent="0.15">
      <c r="A27" s="184"/>
      <c r="B27" s="185" t="s">
        <v>117</v>
      </c>
      <c r="C27" s="186"/>
      <c r="D27" s="187"/>
      <c r="E27" s="188"/>
      <c r="F27" s="188"/>
      <c r="G27" s="189">
        <f t="shared" si="4"/>
        <v>0</v>
      </c>
      <c r="H27" s="190">
        <f t="shared" si="5"/>
        <v>0</v>
      </c>
      <c r="I27" s="202" t="s">
        <v>36</v>
      </c>
      <c r="J27" s="227">
        <f t="shared" si="1"/>
        <v>0</v>
      </c>
      <c r="K27" s="204" t="s">
        <v>23</v>
      </c>
      <c r="L27" s="192"/>
      <c r="M27" s="100"/>
      <c r="N27" s="210" t="str">
        <f t="shared" si="2"/>
        <v xml:space="preserve"> </v>
      </c>
    </row>
    <row r="28" spans="1:14" ht="45" customHeight="1" x14ac:dyDescent="0.15">
      <c r="A28" s="184"/>
      <c r="B28" s="185" t="s">
        <v>117</v>
      </c>
      <c r="C28" s="186"/>
      <c r="D28" s="187"/>
      <c r="E28" s="188"/>
      <c r="F28" s="188"/>
      <c r="G28" s="189">
        <f t="shared" si="4"/>
        <v>0</v>
      </c>
      <c r="H28" s="190">
        <f t="shared" si="5"/>
        <v>0</v>
      </c>
      <c r="I28" s="202" t="s">
        <v>36</v>
      </c>
      <c r="J28" s="227">
        <f t="shared" si="1"/>
        <v>0</v>
      </c>
      <c r="K28" s="204" t="s">
        <v>23</v>
      </c>
      <c r="L28" s="192"/>
      <c r="M28" s="100"/>
      <c r="N28" s="210" t="str">
        <f t="shared" si="2"/>
        <v xml:space="preserve"> </v>
      </c>
    </row>
    <row r="29" spans="1:14" ht="45" customHeight="1" x14ac:dyDescent="0.15">
      <c r="A29" s="184"/>
      <c r="B29" s="185" t="s">
        <v>117</v>
      </c>
      <c r="C29" s="186"/>
      <c r="D29" s="187"/>
      <c r="E29" s="188"/>
      <c r="F29" s="188"/>
      <c r="G29" s="189">
        <f t="shared" si="4"/>
        <v>0</v>
      </c>
      <c r="H29" s="190">
        <f t="shared" si="5"/>
        <v>0</v>
      </c>
      <c r="I29" s="202" t="s">
        <v>36</v>
      </c>
      <c r="J29" s="227">
        <f t="shared" si="1"/>
        <v>0</v>
      </c>
      <c r="K29" s="204" t="s">
        <v>23</v>
      </c>
      <c r="L29" s="192"/>
      <c r="M29" s="100"/>
      <c r="N29" s="210" t="str">
        <f t="shared" si="2"/>
        <v xml:space="preserve"> </v>
      </c>
    </row>
    <row r="30" spans="1:14" ht="45" customHeight="1" x14ac:dyDescent="0.15">
      <c r="A30" s="184"/>
      <c r="B30" s="185" t="s">
        <v>117</v>
      </c>
      <c r="C30" s="186"/>
      <c r="D30" s="187"/>
      <c r="E30" s="188"/>
      <c r="F30" s="188"/>
      <c r="G30" s="189">
        <f t="shared" si="4"/>
        <v>0</v>
      </c>
      <c r="H30" s="190">
        <f t="shared" si="5"/>
        <v>0</v>
      </c>
      <c r="I30" s="202" t="s">
        <v>36</v>
      </c>
      <c r="J30" s="227">
        <f t="shared" si="1"/>
        <v>0</v>
      </c>
      <c r="K30" s="204" t="s">
        <v>23</v>
      </c>
      <c r="L30" s="192"/>
      <c r="M30" s="100"/>
      <c r="N30" s="210" t="str">
        <f t="shared" si="2"/>
        <v xml:space="preserve"> </v>
      </c>
    </row>
    <row r="31" spans="1:14" ht="45" customHeight="1" x14ac:dyDescent="0.15">
      <c r="A31" s="184"/>
      <c r="B31" s="185" t="s">
        <v>117</v>
      </c>
      <c r="C31" s="186"/>
      <c r="D31" s="187"/>
      <c r="E31" s="188"/>
      <c r="F31" s="188"/>
      <c r="G31" s="189">
        <f>E31-D31-F31</f>
        <v>0</v>
      </c>
      <c r="H31" s="190">
        <f t="shared" si="5"/>
        <v>0</v>
      </c>
      <c r="I31" s="202" t="s">
        <v>36</v>
      </c>
      <c r="J31" s="227">
        <f t="shared" si="1"/>
        <v>0</v>
      </c>
      <c r="K31" s="204" t="s">
        <v>23</v>
      </c>
      <c r="L31" s="192"/>
      <c r="M31" s="100"/>
      <c r="N31" s="210" t="str">
        <f t="shared" si="2"/>
        <v xml:space="preserve"> </v>
      </c>
    </row>
    <row r="32" spans="1:14" ht="45" customHeight="1" x14ac:dyDescent="0.15">
      <c r="A32" s="184"/>
      <c r="B32" s="185" t="s">
        <v>117</v>
      </c>
      <c r="C32" s="186"/>
      <c r="D32" s="187"/>
      <c r="E32" s="188"/>
      <c r="F32" s="188"/>
      <c r="G32" s="189">
        <f t="shared" si="4"/>
        <v>0</v>
      </c>
      <c r="H32" s="190">
        <f t="shared" si="5"/>
        <v>0</v>
      </c>
      <c r="I32" s="202" t="s">
        <v>36</v>
      </c>
      <c r="J32" s="227">
        <f t="shared" si="1"/>
        <v>0</v>
      </c>
      <c r="K32" s="204" t="s">
        <v>23</v>
      </c>
      <c r="L32" s="192"/>
      <c r="M32" s="100"/>
      <c r="N32" s="210" t="str">
        <f t="shared" si="2"/>
        <v xml:space="preserve"> </v>
      </c>
    </row>
    <row r="33" spans="1:14" ht="45" customHeight="1" thickBot="1" x14ac:dyDescent="0.2">
      <c r="A33" s="184"/>
      <c r="B33" s="185" t="s">
        <v>117</v>
      </c>
      <c r="C33" s="186"/>
      <c r="D33" s="187"/>
      <c r="E33" s="188"/>
      <c r="F33" s="188"/>
      <c r="G33" s="189">
        <f t="shared" si="4"/>
        <v>0</v>
      </c>
      <c r="H33" s="190">
        <f t="shared" si="5"/>
        <v>0</v>
      </c>
      <c r="I33" s="203" t="s">
        <v>36</v>
      </c>
      <c r="J33" s="227">
        <f t="shared" si="1"/>
        <v>0</v>
      </c>
      <c r="K33" s="204" t="s">
        <v>23</v>
      </c>
      <c r="L33" s="193"/>
      <c r="M33" s="194"/>
      <c r="N33" s="210" t="str">
        <f t="shared" si="2"/>
        <v xml:space="preserve"> </v>
      </c>
    </row>
    <row r="34" spans="1:14" ht="50.1" customHeight="1" thickBot="1" x14ac:dyDescent="0.2">
      <c r="A34" s="429" t="s">
        <v>144</v>
      </c>
      <c r="B34" s="430"/>
      <c r="C34" s="431"/>
      <c r="D34" s="432"/>
      <c r="E34" s="433"/>
      <c r="F34" s="434"/>
      <c r="G34" s="195">
        <f>SUM(G11:G33)</f>
        <v>1.8888888888888897</v>
      </c>
      <c r="H34" s="284">
        <f>SUM(H11:H33)</f>
        <v>44</v>
      </c>
      <c r="I34" s="206" t="s">
        <v>36</v>
      </c>
      <c r="J34" s="285">
        <f>SUM(J11:J33)</f>
        <v>114400</v>
      </c>
      <c r="K34" s="205" t="s">
        <v>23</v>
      </c>
      <c r="L34" s="435"/>
      <c r="M34" s="436"/>
    </row>
    <row r="35" spans="1:14" ht="14.25" x14ac:dyDescent="0.15">
      <c r="A35" s="196"/>
      <c r="B35" s="196"/>
      <c r="C35" s="196"/>
      <c r="D35" s="197"/>
      <c r="E35" s="197"/>
      <c r="F35" s="197"/>
      <c r="G35" s="198"/>
      <c r="H35" s="197"/>
      <c r="I35" s="197"/>
      <c r="J35" s="228"/>
      <c r="K35" s="199"/>
      <c r="L35" s="200"/>
      <c r="M35" s="3"/>
    </row>
    <row r="36" spans="1:14" ht="20.100000000000001" customHeight="1" x14ac:dyDescent="0.15">
      <c r="A36" s="3"/>
      <c r="B36" s="3"/>
      <c r="C36" s="3"/>
      <c r="D36" s="3"/>
      <c r="E36" s="3"/>
      <c r="F36" s="3"/>
      <c r="G36" s="3"/>
      <c r="H36" s="3"/>
      <c r="I36" s="209" t="s">
        <v>151</v>
      </c>
      <c r="J36" s="229">
        <f>D6*H34</f>
        <v>114400</v>
      </c>
      <c r="K36" s="3"/>
      <c r="L36" s="201"/>
      <c r="M36" s="3"/>
    </row>
    <row r="37" spans="1:14" ht="20.100000000000001" customHeight="1" x14ac:dyDescent="0.15">
      <c r="A37" s="3"/>
      <c r="B37" s="3"/>
      <c r="C37" s="3"/>
      <c r="D37" s="3"/>
      <c r="E37" s="3"/>
      <c r="F37" s="3"/>
      <c r="G37" s="3"/>
      <c r="H37" s="3"/>
      <c r="I37" s="3" t="s">
        <v>150</v>
      </c>
      <c r="J37" s="157">
        <f>J34-J36</f>
        <v>0</v>
      </c>
      <c r="K37" s="3"/>
      <c r="L37" s="201"/>
      <c r="M37" s="3"/>
    </row>
    <row r="38" spans="1:14" x14ac:dyDescent="0.15">
      <c r="A38" s="3"/>
      <c r="B38" s="3"/>
      <c r="C38" s="3"/>
      <c r="D38" s="3"/>
      <c r="E38" s="3"/>
      <c r="F38" s="3"/>
      <c r="G38" s="3"/>
      <c r="H38" s="3"/>
      <c r="I38" s="3"/>
      <c r="J38" s="3"/>
      <c r="K38" s="3"/>
      <c r="L38" s="201"/>
      <c r="M38" s="3"/>
    </row>
    <row r="39" spans="1:14" x14ac:dyDescent="0.15">
      <c r="A39" s="3"/>
      <c r="B39" s="3"/>
      <c r="C39" s="3"/>
      <c r="D39" s="3"/>
      <c r="E39" s="3"/>
      <c r="F39" s="3"/>
      <c r="G39" s="3"/>
      <c r="H39" s="3"/>
      <c r="I39" s="3"/>
      <c r="J39" s="3"/>
      <c r="K39" s="3"/>
      <c r="L39" s="201"/>
      <c r="M39" s="3"/>
    </row>
  </sheetData>
  <mergeCells count="16">
    <mergeCell ref="A34:C34"/>
    <mergeCell ref="D34:F34"/>
    <mergeCell ref="L34:M34"/>
    <mergeCell ref="A9:B10"/>
    <mergeCell ref="C9:C10"/>
    <mergeCell ref="D9:H9"/>
    <mergeCell ref="J9:K10"/>
    <mergeCell ref="M9:M10"/>
    <mergeCell ref="H10:I10"/>
    <mergeCell ref="A6:C6"/>
    <mergeCell ref="D6:E6"/>
    <mergeCell ref="A2:M2"/>
    <mergeCell ref="A4:C4"/>
    <mergeCell ref="D4:G4"/>
    <mergeCell ref="A5:C5"/>
    <mergeCell ref="D5:F5"/>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view="pageBreakPreview" zoomScaleNormal="100" zoomScaleSheetLayoutView="100" workbookViewId="0"/>
  </sheetViews>
  <sheetFormatPr defaultRowHeight="13.5" x14ac:dyDescent="0.15"/>
  <cols>
    <col min="1" max="1" width="7.625" customWidth="1"/>
    <col min="2" max="2" width="18" customWidth="1"/>
    <col min="3" max="3" width="23.125" customWidth="1"/>
    <col min="4" max="4" width="9.625" customWidth="1"/>
    <col min="5" max="5" width="13.25" customWidth="1"/>
    <col min="6" max="6" width="9.75" customWidth="1"/>
    <col min="7" max="7" width="13.125" customWidth="1"/>
  </cols>
  <sheetData>
    <row r="1" spans="1:7" ht="23.25" customHeight="1" x14ac:dyDescent="0.15">
      <c r="A1" s="25" t="s">
        <v>79</v>
      </c>
    </row>
    <row r="2" spans="1:7" ht="42.75" customHeight="1" thickBot="1" x14ac:dyDescent="0.2">
      <c r="A2" s="453" t="s">
        <v>49</v>
      </c>
      <c r="B2" s="453"/>
      <c r="C2" s="453"/>
      <c r="D2" s="453"/>
      <c r="E2" s="453"/>
    </row>
    <row r="3" spans="1:7" ht="24.95" customHeight="1" x14ac:dyDescent="0.15">
      <c r="A3" s="454" t="s">
        <v>51</v>
      </c>
      <c r="B3" s="455"/>
      <c r="C3" s="455"/>
      <c r="D3" s="58" t="s">
        <v>50</v>
      </c>
      <c r="E3" s="59" t="s">
        <v>38</v>
      </c>
      <c r="F3" s="65" t="s">
        <v>58</v>
      </c>
      <c r="G3" s="60" t="s">
        <v>13</v>
      </c>
    </row>
    <row r="4" spans="1:7" ht="24.95" customHeight="1" x14ac:dyDescent="0.15">
      <c r="A4" s="456" t="s">
        <v>153</v>
      </c>
      <c r="B4" s="457"/>
      <c r="C4" s="266" t="s">
        <v>212</v>
      </c>
      <c r="D4" s="212">
        <v>1</v>
      </c>
      <c r="E4" s="213" t="s">
        <v>154</v>
      </c>
      <c r="F4" s="211" t="s">
        <v>155</v>
      </c>
      <c r="G4" s="68"/>
    </row>
    <row r="5" spans="1:7" ht="24.95" customHeight="1" x14ac:dyDescent="0.15">
      <c r="A5" s="456" t="s">
        <v>156</v>
      </c>
      <c r="B5" s="457"/>
      <c r="C5" s="266" t="s">
        <v>213</v>
      </c>
      <c r="D5" s="212">
        <v>1</v>
      </c>
      <c r="E5" s="213" t="s">
        <v>157</v>
      </c>
      <c r="F5" s="211" t="s">
        <v>158</v>
      </c>
      <c r="G5" s="68"/>
    </row>
    <row r="6" spans="1:7" ht="24.95" customHeight="1" x14ac:dyDescent="0.15">
      <c r="A6" s="458"/>
      <c r="B6" s="459"/>
      <c r="C6" s="33" t="s">
        <v>43</v>
      </c>
      <c r="D6" s="57"/>
      <c r="E6" s="63" t="s">
        <v>44</v>
      </c>
      <c r="F6" s="67"/>
      <c r="G6" s="68"/>
    </row>
    <row r="7" spans="1:7" ht="24.95" customHeight="1" x14ac:dyDescent="0.15">
      <c r="A7" s="458"/>
      <c r="B7" s="459"/>
      <c r="C7" s="33" t="s">
        <v>43</v>
      </c>
      <c r="D7" s="57"/>
      <c r="E7" s="63" t="s">
        <v>44</v>
      </c>
      <c r="F7" s="67"/>
      <c r="G7" s="68"/>
    </row>
    <row r="8" spans="1:7" ht="24.95" customHeight="1" x14ac:dyDescent="0.15">
      <c r="A8" s="458"/>
      <c r="B8" s="459"/>
      <c r="C8" s="33" t="s">
        <v>43</v>
      </c>
      <c r="D8" s="57"/>
      <c r="E8" s="63" t="s">
        <v>44</v>
      </c>
      <c r="F8" s="67"/>
      <c r="G8" s="68"/>
    </row>
    <row r="9" spans="1:7" ht="24.95" customHeight="1" x14ac:dyDescent="0.15">
      <c r="A9" s="458"/>
      <c r="B9" s="459"/>
      <c r="C9" s="33" t="s">
        <v>43</v>
      </c>
      <c r="D9" s="57"/>
      <c r="E9" s="63" t="s">
        <v>44</v>
      </c>
      <c r="F9" s="67"/>
      <c r="G9" s="68"/>
    </row>
    <row r="10" spans="1:7" ht="24.95" customHeight="1" thickBot="1" x14ac:dyDescent="0.2">
      <c r="A10" s="460"/>
      <c r="B10" s="461"/>
      <c r="C10" s="75" t="s">
        <v>43</v>
      </c>
      <c r="D10" s="56"/>
      <c r="E10" s="64" t="s">
        <v>44</v>
      </c>
      <c r="F10" s="66"/>
      <c r="G10" s="62"/>
    </row>
    <row r="11" spans="1:7" ht="24.95" customHeight="1" thickBot="1" x14ac:dyDescent="0.2">
      <c r="A11" s="52"/>
      <c r="B11" s="52"/>
      <c r="C11" s="52"/>
      <c r="D11" s="52"/>
      <c r="E11" s="52"/>
    </row>
    <row r="12" spans="1:7" ht="33.75" customHeight="1" thickBot="1" x14ac:dyDescent="0.2">
      <c r="A12" s="462" t="s">
        <v>52</v>
      </c>
      <c r="B12" s="463"/>
      <c r="C12" s="41" t="s">
        <v>37</v>
      </c>
      <c r="D12" s="55" t="s">
        <v>48</v>
      </c>
      <c r="E12" s="41" t="s">
        <v>38</v>
      </c>
      <c r="F12" s="76" t="s">
        <v>58</v>
      </c>
      <c r="G12" s="69" t="s">
        <v>13</v>
      </c>
    </row>
    <row r="13" spans="1:7" ht="24.95" customHeight="1" x14ac:dyDescent="0.15">
      <c r="A13" s="38"/>
      <c r="B13" s="214" t="s">
        <v>159</v>
      </c>
      <c r="C13" s="265" t="s">
        <v>210</v>
      </c>
      <c r="D13" s="215"/>
      <c r="E13" s="216" t="s">
        <v>160</v>
      </c>
      <c r="F13" s="217" t="s">
        <v>103</v>
      </c>
      <c r="G13" s="61"/>
    </row>
    <row r="14" spans="1:7" ht="24.95" customHeight="1" x14ac:dyDescent="0.15">
      <c r="A14" s="38"/>
      <c r="B14" s="211" t="s">
        <v>161</v>
      </c>
      <c r="C14" s="266" t="s">
        <v>211</v>
      </c>
      <c r="D14" s="218"/>
      <c r="E14" s="216" t="s">
        <v>162</v>
      </c>
      <c r="F14" s="219" t="s">
        <v>163</v>
      </c>
      <c r="G14" s="68"/>
    </row>
    <row r="15" spans="1:7" ht="24.95" customHeight="1" x14ac:dyDescent="0.15">
      <c r="A15" s="38"/>
      <c r="B15" s="32"/>
      <c r="C15" s="80" t="s">
        <v>43</v>
      </c>
      <c r="D15" s="50"/>
      <c r="E15" s="80" t="s">
        <v>44</v>
      </c>
      <c r="F15" s="78"/>
      <c r="G15" s="68"/>
    </row>
    <row r="16" spans="1:7" ht="24.95" customHeight="1" x14ac:dyDescent="0.15">
      <c r="A16" s="38"/>
      <c r="B16" s="32"/>
      <c r="C16" s="80" t="s">
        <v>43</v>
      </c>
      <c r="D16" s="50"/>
      <c r="E16" s="80" t="s">
        <v>44</v>
      </c>
      <c r="F16" s="78"/>
      <c r="G16" s="68"/>
    </row>
    <row r="17" spans="1:7" ht="24.95" customHeight="1" x14ac:dyDescent="0.15">
      <c r="A17" s="38"/>
      <c r="B17" s="32"/>
      <c r="C17" s="80" t="s">
        <v>43</v>
      </c>
      <c r="D17" s="50"/>
      <c r="E17" s="80" t="s">
        <v>44</v>
      </c>
      <c r="F17" s="78"/>
      <c r="G17" s="68"/>
    </row>
    <row r="18" spans="1:7" ht="24.95" customHeight="1" x14ac:dyDescent="0.15">
      <c r="A18" s="38"/>
      <c r="B18" s="32"/>
      <c r="C18" s="80" t="s">
        <v>43</v>
      </c>
      <c r="D18" s="50"/>
      <c r="E18" s="80" t="s">
        <v>44</v>
      </c>
      <c r="F18" s="78"/>
      <c r="G18" s="68"/>
    </row>
    <row r="19" spans="1:7" ht="24.95" customHeight="1" x14ac:dyDescent="0.15">
      <c r="A19" s="38"/>
      <c r="B19" s="32"/>
      <c r="C19" s="80" t="s">
        <v>43</v>
      </c>
      <c r="D19" s="50"/>
      <c r="E19" s="80" t="s">
        <v>44</v>
      </c>
      <c r="F19" s="78"/>
      <c r="G19" s="68"/>
    </row>
    <row r="20" spans="1:7" ht="24.95" customHeight="1" x14ac:dyDescent="0.15">
      <c r="A20" s="38"/>
      <c r="B20" s="32"/>
      <c r="C20" s="80" t="s">
        <v>43</v>
      </c>
      <c r="D20" s="50"/>
      <c r="E20" s="80" t="s">
        <v>44</v>
      </c>
      <c r="F20" s="78"/>
      <c r="G20" s="68"/>
    </row>
    <row r="21" spans="1:7" ht="24.95" customHeight="1" x14ac:dyDescent="0.15">
      <c r="A21" s="38"/>
      <c r="B21" s="32"/>
      <c r="C21" s="80" t="s">
        <v>43</v>
      </c>
      <c r="D21" s="50"/>
      <c r="E21" s="80" t="s">
        <v>44</v>
      </c>
      <c r="F21" s="78"/>
      <c r="G21" s="68"/>
    </row>
    <row r="22" spans="1:7" ht="24.95" customHeight="1" thickBot="1" x14ac:dyDescent="0.2">
      <c r="A22" s="38"/>
      <c r="B22" s="40"/>
      <c r="C22" s="75" t="s">
        <v>43</v>
      </c>
      <c r="D22" s="56"/>
      <c r="E22" s="75" t="s">
        <v>44</v>
      </c>
      <c r="F22" s="77"/>
      <c r="G22" s="61"/>
    </row>
    <row r="23" spans="1:7" ht="24.95" customHeight="1" x14ac:dyDescent="0.15">
      <c r="A23" s="451"/>
      <c r="B23" s="42" t="s">
        <v>164</v>
      </c>
      <c r="C23" s="267" t="s">
        <v>165</v>
      </c>
      <c r="D23" s="30"/>
      <c r="E23" s="81" t="s">
        <v>166</v>
      </c>
      <c r="F23" s="79"/>
      <c r="G23" s="70"/>
    </row>
    <row r="24" spans="1:7" ht="24.95" customHeight="1" x14ac:dyDescent="0.15">
      <c r="A24" s="452"/>
      <c r="B24" s="29" t="s">
        <v>39</v>
      </c>
      <c r="C24" s="268" t="s">
        <v>43</v>
      </c>
      <c r="D24" s="26"/>
      <c r="E24" s="33" t="s">
        <v>44</v>
      </c>
      <c r="F24" s="78"/>
      <c r="G24" s="68"/>
    </row>
    <row r="25" spans="1:7" ht="24.95" customHeight="1" x14ac:dyDescent="0.15">
      <c r="A25" s="39"/>
      <c r="B25" s="29" t="s">
        <v>40</v>
      </c>
      <c r="C25" s="269" t="s">
        <v>43</v>
      </c>
      <c r="D25" s="51"/>
      <c r="E25" s="80" t="s">
        <v>44</v>
      </c>
      <c r="F25" s="78"/>
      <c r="G25" s="68"/>
    </row>
    <row r="26" spans="1:7" ht="24.95" customHeight="1" x14ac:dyDescent="0.15">
      <c r="A26" s="39"/>
      <c r="B26" s="29" t="s">
        <v>41</v>
      </c>
      <c r="C26" s="269" t="s">
        <v>43</v>
      </c>
      <c r="D26" s="51"/>
      <c r="E26" s="80" t="s">
        <v>44</v>
      </c>
      <c r="F26" s="78"/>
      <c r="G26" s="68"/>
    </row>
    <row r="27" spans="1:7" ht="24.95" customHeight="1" x14ac:dyDescent="0.15">
      <c r="A27" s="39"/>
      <c r="B27" s="42" t="s">
        <v>42</v>
      </c>
      <c r="C27" s="267" t="s">
        <v>43</v>
      </c>
      <c r="D27" s="30"/>
      <c r="E27" s="82" t="s">
        <v>44</v>
      </c>
      <c r="F27" s="77"/>
      <c r="G27" s="61"/>
    </row>
    <row r="28" spans="1:7" ht="30" customHeight="1" thickBot="1" x14ac:dyDescent="0.2">
      <c r="A28" s="74"/>
      <c r="B28" s="40"/>
      <c r="C28" s="75" t="s">
        <v>43</v>
      </c>
      <c r="D28" s="40"/>
      <c r="E28" s="75" t="s">
        <v>44</v>
      </c>
      <c r="F28" s="72"/>
      <c r="G28" s="71"/>
    </row>
    <row r="29" spans="1:7" ht="30" customHeight="1" x14ac:dyDescent="0.15">
      <c r="B29" s="25"/>
      <c r="C29" s="25"/>
      <c r="D29" s="25"/>
      <c r="E29" s="25"/>
    </row>
    <row r="30" spans="1:7" ht="30" customHeight="1" x14ac:dyDescent="0.15">
      <c r="B30" s="25"/>
      <c r="C30" s="25"/>
      <c r="D30" s="25"/>
      <c r="E30" s="25"/>
    </row>
    <row r="31" spans="1:7" ht="30" customHeight="1" x14ac:dyDescent="0.15">
      <c r="B31" s="25"/>
      <c r="C31" s="25"/>
      <c r="D31" s="25"/>
      <c r="E31" s="25"/>
    </row>
    <row r="32" spans="1:7" ht="30" customHeight="1" x14ac:dyDescent="0.15">
      <c r="B32" s="25"/>
      <c r="C32" s="25"/>
      <c r="D32" s="25"/>
      <c r="E32" s="25"/>
    </row>
    <row r="33" spans="2:5" ht="30" customHeight="1" x14ac:dyDescent="0.15">
      <c r="B33" s="25"/>
      <c r="C33" s="25"/>
      <c r="D33" s="25"/>
      <c r="E33" s="25"/>
    </row>
    <row r="34" spans="2:5" x14ac:dyDescent="0.15">
      <c r="B34" s="25"/>
      <c r="C34" s="25"/>
      <c r="D34" s="25"/>
      <c r="E34" s="25"/>
    </row>
    <row r="35" spans="2:5" x14ac:dyDescent="0.15">
      <c r="B35" s="25"/>
      <c r="C35" s="25"/>
      <c r="D35" s="25"/>
      <c r="E35" s="25"/>
    </row>
    <row r="36" spans="2:5" x14ac:dyDescent="0.15">
      <c r="B36" s="25"/>
      <c r="C36" s="25"/>
      <c r="D36" s="25"/>
      <c r="E36" s="25"/>
    </row>
    <row r="37" spans="2:5" x14ac:dyDescent="0.15">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藤島 大樹</cp:lastModifiedBy>
  <cp:lastPrinted>2020-12-17T00:31:32Z</cp:lastPrinted>
  <dcterms:created xsi:type="dcterms:W3CDTF">1997-01-08T22:48:59Z</dcterms:created>
  <dcterms:modified xsi:type="dcterms:W3CDTF">2020-12-17T01:02:41Z</dcterms:modified>
</cp:coreProperties>
</file>