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8_第20回\160_事務の手引き・様式集\様式集\medical20_jigyouka_yoshiki\"/>
    </mc:Choice>
  </mc:AlternateContent>
  <bookViews>
    <workbookView xWindow="282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'人件費総括表・期合計（様式７号別紙４）'!$A$1:$U$20</definedName>
    <definedName name="_xlnm.Print_Area" localSheetId="4">'人件費総括表・遂行報告以降（様式７号別紙5）'!$A$1:$U$19</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H12" i="29" s="1"/>
  <c r="G11"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<sst xmlns="http://schemas.openxmlformats.org/spreadsheetml/2006/main" count="614" uniqueCount="212">
  <si>
    <t>№</t>
    <phoneticPr fontId="2"/>
  </si>
  <si>
    <t>*******</t>
    <phoneticPr fontId="2"/>
  </si>
  <si>
    <t>A-100000</t>
    <phoneticPr fontId="2"/>
  </si>
  <si>
    <t>*********</t>
    <phoneticPr fontId="2"/>
  </si>
  <si>
    <t>*******</t>
    <phoneticPr fontId="2"/>
  </si>
  <si>
    <t>9:30</t>
  </si>
  <si>
    <t>9:00</t>
  </si>
  <si>
    <t>10:15</t>
  </si>
  <si>
    <t>9:15</t>
  </si>
  <si>
    <t>*************</t>
    <phoneticPr fontId="2"/>
  </si>
  <si>
    <t>*************</t>
    <phoneticPr fontId="2"/>
  </si>
  <si>
    <t>*************</t>
    <phoneticPr fontId="2"/>
  </si>
  <si>
    <t>-</t>
  </si>
  <si>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</si>
  <si>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</si>
  <si>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t>
    </r>
    <r>
      <rPr>
        <sz val="14"/>
        <color rgb="FFFF0000"/>
        <rFont val="ＭＳ Ｐゴシック"/>
        <family val="3"/>
        <charset val="128"/>
      </rPr>
      <t>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</si>
  <si>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</si>
  <si>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rPr>
        <sz val="14"/>
        <color rgb="FFFF0000"/>
        <rFont val="ＭＳ Ｐゴシック"/>
        <family val="3"/>
        <charset val="128"/>
      </rPr>
      <t>㈱＊＊＊＊＊＊＊＊</t>
    </r>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</si>
  <si>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</si>
  <si>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</si>
  <si>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</si>
  <si>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</si>
  <si>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</si>
  <si>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</si>
  <si>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</si>
  <si>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</si>
  <si>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</si>
  <si>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</si>
  <si>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</si>
  <si>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</si>
  <si>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</si>
  <si>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</si>
  <si>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</si>
  <si>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</si>
  <si>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</si>
  <si>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</si>
  <si>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</si>
  <si>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</si>
  <si>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</si>
  <si>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</si>
  <si>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</si>
  <si>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</si>
  <si>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4"/>
        <color rgb="FFFF0000"/>
        <rFont val="ＭＳ Ｐ明朝"/>
        <family val="1"/>
        <charset val="128"/>
      </rPr>
      <t>画像寸法測定器</t>
    </r>
    <rPh sb="0" eb="2">
      <t>ガゾウ</t>
    </rPh>
    <rPh sb="2" eb="4">
      <t>スンポウ</t>
    </rPh>
    <rPh sb="4" eb="7">
      <t>ソクテイキ</t>
    </rPh>
    <phoneticPr fontId="2"/>
  </si>
  <si>
    <r>
      <rPr>
        <sz val="12"/>
        <color rgb="FFFF0000"/>
        <rFont val="ＭＳ Ｐ明朝"/>
        <family val="1"/>
        <charset val="128"/>
      </rPr>
      <t>㈱</t>
    </r>
    <r>
      <rPr>
        <sz val="12"/>
        <color rgb="FFFF0000"/>
        <rFont val="Arial"/>
        <family val="2"/>
      </rPr>
      <t>********</t>
    </r>
    <phoneticPr fontId="2"/>
  </si>
  <si>
    <r>
      <rPr>
        <sz val="12"/>
        <color rgb="FFFF0000"/>
        <rFont val="ＭＳ Ｐ明朝"/>
        <family val="1"/>
        <charset val="128"/>
      </rPr>
      <t>機</t>
    </r>
    <r>
      <rPr>
        <sz val="12"/>
        <color rgb="FFFF0000"/>
        <rFont val="Arial"/>
        <family val="2"/>
      </rPr>
      <t>-1</t>
    </r>
    <rPh sb="0" eb="1">
      <t>キ</t>
    </rPh>
    <phoneticPr fontId="2"/>
  </si>
  <si>
    <r>
      <rPr>
        <sz val="11"/>
        <color rgb="FFFF0000"/>
        <rFont val="ＭＳ Ｐ明朝"/>
        <family val="1"/>
        <charset val="128"/>
      </rPr>
      <t>振込・小切手・現金・手形</t>
    </r>
    <rPh sb="0" eb="2">
      <t>フリコミ</t>
    </rPh>
    <rPh sb="3" eb="6">
      <t>コギッテ</t>
    </rPh>
    <rPh sb="7" eb="9">
      <t>ゲンキン</t>
    </rPh>
    <rPh sb="10" eb="12">
      <t>テガタ</t>
    </rPh>
    <phoneticPr fontId="2"/>
  </si>
  <si>
    <r>
      <rPr>
        <sz val="12"/>
        <color rgb="FFFF0000"/>
        <rFont val="ＭＳ Ｐ明朝"/>
        <family val="1"/>
        <charset val="128"/>
      </rPr>
      <t>機</t>
    </r>
    <r>
      <rPr>
        <sz val="12"/>
        <color rgb="FFFF0000"/>
        <rFont val="Arial"/>
        <family val="2"/>
      </rPr>
      <t>-2</t>
    </r>
    <rPh sb="0" eb="1">
      <t>キ</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</si>
  <si>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</si>
  <si>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</si>
  <si>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</si>
  <si>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</si>
  <si>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</si>
  <si>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</si>
  <si>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</si>
  <si>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</si>
  <si>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</si>
  <si>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</si>
  <si>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</si>
  <si>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</si>
  <si>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</si>
  <si>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</si>
  <si>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1"/>
        <color rgb="FFFF0000"/>
        <rFont val="ＭＳ Ｐ明朝"/>
        <family val="1"/>
        <charset val="128"/>
      </rPr>
      <t>円</t>
    </r>
    <rPh sb="0" eb="1">
      <t>エン</t>
    </rPh>
    <phoneticPr fontId="2"/>
  </si>
  <si>
    <r>
      <rPr>
        <sz val="11"/>
        <color rgb="FFFF0000"/>
        <rFont val="ＭＳ Ｐ明朝"/>
        <family val="1"/>
        <charset val="128"/>
      </rPr>
      <t>〇</t>
    </r>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</si>
  <si>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</si>
  <si>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</si>
  <si>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</si>
  <si>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</si>
  <si>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</si>
  <si>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</si>
  <si>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</si>
  <si>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</si>
  <si>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</si>
  <si>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</si>
  <si>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</si>
  <si>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</si>
  <si>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</si>
  <si>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</si>
  <si>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color rgb="FFFF0000"/>
        <rFont val="ＭＳ Ｐ明朝"/>
        <family val="1"/>
        <charset val="128"/>
      </rPr>
      <t>時間</t>
    </r>
    <rPh sb="0" eb="2">
      <t>ジカン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</si>
  <si>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</si>
  <si>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</si>
  <si>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日</t>
    </r>
    <rPh sb="0" eb="1">
      <t>ヒ</t>
    </rPh>
    <phoneticPr fontId="2"/>
  </si>
  <si>
    <r>
      <rPr>
        <sz val="11"/>
        <color rgb="FFFF0000"/>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</si>
  <si>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</si>
  <si>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</si>
  <si>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</si>
  <si>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</si>
  <si>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</si>
  <si>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</si>
  <si>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</si>
  <si>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</si>
  <si>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</si>
  <si>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</si>
  <si>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</si>
  <si>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</si>
  <si>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1"/>
        <rFont val="ＭＳ Ｐ明朝"/>
        <family val="1"/>
        <charset val="128"/>
      </rPr>
      <t>従事者印</t>
    </r>
    <rPh sb="0" eb="3">
      <t>ジュウジシャ</t>
    </rPh>
    <rPh sb="3" eb="4">
      <t>イン</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</si>
  <si>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</si>
  <si>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</si>
  <si>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</si>
  <si>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</si>
  <si>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</si>
  <si>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</si>
  <si>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</si>
  <si>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</si>
  <si>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</si>
  <si>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</si>
  <si>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</si>
  <si>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</si>
  <si>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1"/>
  </si>
  <si>
    <r>
      <rPr>
        <sz val="11"/>
        <color rgb="FFFF0000"/>
        <rFont val="ＭＳ Ｐ明朝"/>
        <family val="1"/>
        <charset val="128"/>
      </rPr>
      <t>システム方式設計</t>
    </r>
    <rPh sb="4" eb="6">
      <t>ホウシキ</t>
    </rPh>
    <rPh sb="6" eb="8">
      <t>セッケイ</t>
    </rPh>
    <phoneticPr fontId="1"/>
  </si>
  <si>
    <r>
      <rPr>
        <sz val="11"/>
        <color rgb="FFFF0000"/>
        <rFont val="ＭＳ Ｐ明朝"/>
        <family val="1"/>
        <charset val="128"/>
      </rPr>
      <t>ソフトウェア設計</t>
    </r>
    <rPh sb="6" eb="8">
      <t>セッケイ</t>
    </rPh>
    <phoneticPr fontId="1"/>
  </si>
  <si>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</si>
  <si>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</si>
  <si>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1"/>
  </si>
  <si>
    <r>
      <rPr>
        <sz val="11"/>
        <rFont val="ＭＳ Ｐ明朝"/>
        <family val="1"/>
        <charset val="128"/>
      </rPr>
      <t>　月合計</t>
    </r>
    <rPh sb="1" eb="2">
      <t>ツキ</t>
    </rPh>
    <rPh sb="2" eb="4">
      <t>ゴウケイ</t>
    </rPh>
    <phoneticPr fontId="2"/>
  </si>
  <si>
    <r>
      <rPr>
        <sz val="11"/>
        <rFont val="ＭＳ Ｐ明朝"/>
        <family val="1"/>
        <charset val="128"/>
      </rPr>
      <t>差額</t>
    </r>
    <rPh sb="0" eb="2">
      <t>サガク</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</si>
  <si>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</si>
  <si>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</si>
  <si>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</si>
  <si>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t>10</t>
    </r>
    <r>
      <rPr>
        <sz val="12"/>
        <color rgb="FFFF0000"/>
        <rFont val="ＭＳ Ｐ明朝"/>
        <family val="1"/>
        <charset val="128"/>
      </rPr>
      <t>：</t>
    </r>
    <r>
      <rPr>
        <sz val="12"/>
        <color rgb="FFFF0000"/>
        <rFont val="Arial"/>
        <family val="2"/>
      </rPr>
      <t>00</t>
    </r>
  </si>
  <si>
    <r>
      <t>13</t>
    </r>
    <r>
      <rPr>
        <sz val="12"/>
        <color rgb="FFFF0000"/>
        <rFont val="ＭＳ Ｐ明朝"/>
        <family val="1"/>
        <charset val="128"/>
      </rPr>
      <t>：</t>
    </r>
    <r>
      <rPr>
        <sz val="12"/>
        <color rgb="FFFF0000"/>
        <rFont val="Arial"/>
        <family val="2"/>
      </rPr>
      <t>00</t>
    </r>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</si>
  <si>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</si>
  <si>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</si>
  <si>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</si>
  <si>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</si>
  <si>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</si>
  <si>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</si>
  <si>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</si>
  <si>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</si>
  <si>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t>200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</si>
  <si>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-1</t>
    </r>
    <rPh sb="0" eb="1">
      <t>タメシ</t>
    </rPh>
    <phoneticPr fontId="2"/>
  </si>
  <si>
    <r>
      <t>300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</si>
  <si>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-2</t>
    </r>
    <rPh sb="0" eb="1">
      <t>タメシ</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</si>
  <si>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</si>
  <si>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</si>
  <si>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</si>
  <si>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</si>
  <si>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</si>
  <si>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t>150</t>
    </r>
    <r>
      <rPr>
        <sz val="11"/>
        <color rgb="FFFF0000"/>
        <rFont val="ＭＳ Ｐゴシック"/>
        <family val="3"/>
        <charset val="128"/>
      </rPr>
      <t>万円</t>
    </r>
    <rPh sb="3" eb="5">
      <t>マンエン</t>
    </rPh>
    <phoneticPr fontId="2"/>
  </si>
  <si>
    <r>
      <rPr>
        <sz val="11"/>
        <color rgb="FFFF0000"/>
        <rFont val="ＭＳ Ｐゴシック"/>
        <family val="3"/>
        <charset val="128"/>
      </rPr>
      <t>機</t>
    </r>
    <r>
      <rPr>
        <sz val="11"/>
        <color rgb="FFFF0000"/>
        <rFont val="Arial"/>
        <family val="2"/>
      </rPr>
      <t>-1</t>
    </r>
    <rPh sb="0" eb="1">
      <t>キ</t>
    </rPh>
    <phoneticPr fontId="2"/>
  </si>
  <si>
    <r>
      <t>50</t>
    </r>
    <r>
      <rPr>
        <sz val="11"/>
        <color rgb="FFFF0000"/>
        <rFont val="ＭＳ Ｐゴシック"/>
        <family val="3"/>
        <charset val="128"/>
      </rPr>
      <t>万円</t>
    </r>
    <rPh sb="2" eb="4">
      <t>マンエン</t>
    </rPh>
    <phoneticPr fontId="2"/>
  </si>
  <si>
    <r>
      <rPr>
        <sz val="11"/>
        <color rgb="FFFF0000"/>
        <rFont val="ＭＳ Ｐゴシック"/>
        <family val="3"/>
        <charset val="128"/>
      </rPr>
      <t>委</t>
    </r>
    <r>
      <rPr>
        <sz val="11"/>
        <color rgb="FFFF0000"/>
        <rFont val="Arial"/>
        <family val="2"/>
      </rPr>
      <t>-1</t>
    </r>
    <rPh sb="0" eb="1">
      <t>イ</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</si>
  <si>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</si>
  <si>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</si>
  <si>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</si>
  <si>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</si>
  <si>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</si>
  <si>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</si>
  <si>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</si>
  <si>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</si>
  <si>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</si>
  <si>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</si>
  <si>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</si>
  <si>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</si>
  <si>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</si>
  <si>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</si>
  <si>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</si>
  <si>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</si>
  <si>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</si>
  <si>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</si>
  <si>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</si>
  <si>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</si>
  <si>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</si>
  <si>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</si>
  <si>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</si>
  <si>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</si>
  <si>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</si>
  <si>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</si>
  <si>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</si>
  <si>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4"/>
        <rFont val="ＭＳ Ｐゴシック"/>
        <family val="3"/>
        <charset val="128"/>
      </rPr>
      <t>様式第７－１号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</si>
  <si>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</si>
  <si>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</si>
  <si>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</si>
  <si>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</si>
  <si>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1"/>
        <rFont val="ＭＳ 明朝"/>
        <family val="1"/>
        <charset val="128"/>
      </rPr>
      <t>「期」の合計が入ります。遂行状況報告がある場合は、様式６号</t>
    </r>
    <r>
      <rPr>
        <sz val="11"/>
        <rFont val="Arial"/>
        <family val="2"/>
      </rPr>
      <t>(</t>
    </r>
    <r>
      <rPr>
        <sz val="11"/>
        <rFont val="ＭＳ 明朝"/>
        <family val="1"/>
        <charset val="128"/>
      </rPr>
      <t>別紙</t>
    </r>
    <r>
      <rPr>
        <sz val="11"/>
        <rFont val="Arial"/>
        <family val="2"/>
      </rPr>
      <t>1-1)</t>
    </r>
    <r>
      <rPr>
        <sz val="11"/>
        <rFont val="ＭＳ 明朝"/>
        <family val="1"/>
        <charset val="128"/>
      </rPr>
      <t>と様式７号</t>
    </r>
    <r>
      <rPr>
        <sz val="11"/>
        <rFont val="Arial"/>
        <family val="2"/>
      </rPr>
      <t>(</t>
    </r>
    <r>
      <rPr>
        <sz val="11"/>
        <rFont val="ＭＳ 明朝"/>
        <family val="1"/>
        <charset val="128"/>
      </rPr>
      <t>別紙</t>
    </r>
    <r>
      <rPr>
        <sz val="11"/>
        <rFont val="Arial"/>
        <family val="2"/>
      </rPr>
      <t>2-1)</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</si>
  <si>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ウ</t>
    </r>
    <r>
      <rPr>
        <sz val="11"/>
        <rFont val="Arial"/>
        <family val="2"/>
      </rPr>
      <t>)</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</si>
  <si>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t>
    </r>
    <r>
      <rPr>
        <sz val="11"/>
        <rFont val="Arial"/>
        <family val="2"/>
      </rPr>
      <t>(</t>
    </r>
    <r>
      <rPr>
        <sz val="11"/>
        <rFont val="ＭＳ Ｐ明朝"/>
        <family val="1"/>
        <charset val="128"/>
      </rPr>
      <t>様式７号別紙</t>
    </r>
    <r>
      <rPr>
        <sz val="11"/>
        <rFont val="Arial"/>
        <family val="2"/>
      </rPr>
      <t>4)</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</si>
  <si>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</si>
  <si>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</si>
  <si>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ア</t>
    </r>
    <r>
      <rPr>
        <sz val="11"/>
        <rFont val="Arial"/>
        <family val="2"/>
      </rPr>
      <t>)</t>
    </r>
    <r>
      <rPr>
        <sz val="11"/>
        <rFont val="ＭＳ 明朝"/>
        <family val="1"/>
        <charset val="128"/>
      </rPr>
      <t>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</si>
  <si>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t>
    </r>
    <r>
      <rPr>
        <sz val="11"/>
        <rFont val="Arial"/>
        <family val="2"/>
      </rPr>
      <t>(</t>
    </r>
    <r>
      <rPr>
        <sz val="11"/>
        <rFont val="ＭＳ Ｐ明朝"/>
        <family val="1"/>
        <charset val="128"/>
      </rPr>
      <t>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</si>
  <si>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</si>
  <si>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</si>
  <si>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</si>
  <si>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</si>
  <si>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</si>
  <si>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</si>
  <si>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</si>
  <si>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</si>
  <si>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</si>
  <si>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rgb="FFFF0000"/>
        <rFont val="Arial"/>
        <family val="2"/>
      </rPr>
      <t xml:space="preserve">  </t>
    </r>
    <r>
      <rPr>
        <sz val="11"/>
        <color rgb="FFFF0000"/>
        <rFont val="ＭＳ Ｐゴシック"/>
        <family val="3"/>
        <charset val="128"/>
      </rPr>
      <t>　年</t>
    </r>
    <r>
      <rPr>
        <sz val="11"/>
        <color rgb="FFFF0000"/>
        <rFont val="Arial"/>
        <family val="2"/>
      </rPr>
      <t xml:space="preserve"> </t>
    </r>
    <r>
      <rPr>
        <sz val="11"/>
        <color rgb="FFFF0000"/>
        <rFont val="ＭＳ Ｐゴシック"/>
        <family val="3"/>
        <charset val="128"/>
      </rPr>
      <t>　</t>
    </r>
    <r>
      <rPr>
        <sz val="11"/>
        <color rgb="FFFF0000"/>
        <rFont val="Arial"/>
        <family val="2"/>
      </rPr>
      <t xml:space="preserve"> </t>
    </r>
    <r>
      <rPr>
        <sz val="11"/>
        <color rgb="FFFF0000"/>
        <rFont val="ＭＳ Ｐゴシック"/>
        <family val="3"/>
        <charset val="128"/>
      </rPr>
      <t>月</t>
    </r>
    <r>
      <rPr>
        <sz val="11"/>
        <color rgb="FFFF0000"/>
        <rFont val="Arial"/>
        <family val="2"/>
      </rPr>
      <t xml:space="preserve"> </t>
    </r>
    <r>
      <rPr>
        <sz val="11"/>
        <color rgb="FFFF0000"/>
        <rFont val="ＭＳ Ｐゴシック"/>
        <family val="3"/>
        <charset val="128"/>
      </rPr>
      <t>～</t>
    </r>
    <r>
      <rPr>
        <sz val="11"/>
        <color rgb="FFFF0000"/>
        <rFont val="Arial"/>
        <family val="2"/>
      </rPr>
      <t xml:space="preserve"> </t>
    </r>
    <r>
      <rPr>
        <sz val="11"/>
        <color rgb="FFFF0000"/>
        <rFont val="ＭＳ Ｐゴシック"/>
        <family val="3"/>
        <charset val="128"/>
      </rPr>
      <t>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</si>
  <si>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</si>
  <si>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</si>
  <si>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</si>
  <si>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</si>
  <si>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</si>
  <si>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</si>
  <si>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</si>
  <si>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</si>
  <si>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</si>
  <si>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</si>
  <si>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</si>
  <si>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</si>
  <si>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</si>
  <si>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color rgb="FFFF0000"/>
        <rFont val="ＭＳ Ｐゴシック"/>
        <family val="3"/>
        <charset val="128"/>
      </rPr>
      <t>設備</t>
    </r>
    <r>
      <rPr>
        <sz val="14"/>
        <color rgb="FFFF0000"/>
        <rFont val="Arial"/>
        <family val="2"/>
      </rPr>
      <t>A</t>
    </r>
    <rPh sb="0" eb="2">
      <t>セツビ</t>
    </rPh>
    <phoneticPr fontId="2"/>
  </si>
  <si>
    <r>
      <rPr>
        <sz val="14"/>
        <color rgb="FFFF0000"/>
        <rFont val="ＭＳ Ｐゴシック"/>
        <family val="3"/>
        <charset val="128"/>
      </rPr>
      <t>開発用治具</t>
    </r>
    <rPh sb="0" eb="3">
      <t>カイハツヨウ</t>
    </rPh>
    <rPh sb="3" eb="5">
      <t>ジグ</t>
    </rPh>
    <phoneticPr fontId="2"/>
  </si>
  <si>
    <r>
      <rPr>
        <sz val="14"/>
        <color rgb="FFFF0000"/>
        <rFont val="ＭＳ Ｐゴシック"/>
        <family val="3"/>
        <charset val="128"/>
      </rPr>
      <t>試作品</t>
    </r>
    <r>
      <rPr>
        <sz val="14"/>
        <color rgb="FFFF0000"/>
        <rFont val="Arial"/>
        <family val="2"/>
      </rPr>
      <t>A</t>
    </r>
    <rPh sb="0" eb="3">
      <t>シサクヒン</t>
    </rPh>
    <phoneticPr fontId="2"/>
  </si>
  <si>
    <r>
      <rPr>
        <sz val="14"/>
        <color rgb="FFFF0000"/>
        <rFont val="ＭＳ Ｐゴシック"/>
        <family val="3"/>
        <charset val="128"/>
      </rPr>
      <t>試作品</t>
    </r>
    <r>
      <rPr>
        <sz val="14"/>
        <color rgb="FFFF0000"/>
        <rFont val="Arial"/>
        <family val="2"/>
      </rPr>
      <t>B</t>
    </r>
    <rPh sb="0" eb="3">
      <t>シサクヒン</t>
    </rPh>
    <phoneticPr fontId="2"/>
  </si>
  <si>
    <r>
      <t>R</t>
    </r>
    <r>
      <rPr>
        <sz val="12.5"/>
        <color rgb="FFFF0000"/>
        <rFont val="ＭＳ Ｐゴシック"/>
        <family val="3"/>
        <charset val="128"/>
      </rPr>
      <t>〇</t>
    </r>
    <r>
      <rPr>
        <sz val="12.5"/>
        <color rgb="FFFF0000"/>
        <rFont val="Arial"/>
        <family val="2"/>
      </rPr>
      <t>.</t>
    </r>
    <r>
      <rPr>
        <sz val="12.5"/>
        <color rgb="FFFF0000"/>
        <rFont val="ＭＳ Ｐゴシック"/>
        <family val="3"/>
        <charset val="128"/>
      </rPr>
      <t>〇</t>
    </r>
    <r>
      <rPr>
        <sz val="12.5"/>
        <color rgb="FFFF0000"/>
        <rFont val="Arial"/>
        <family val="2"/>
      </rPr>
      <t>.</t>
    </r>
    <r>
      <rPr>
        <sz val="12.5"/>
        <color rgb="FFFF0000"/>
        <rFont val="ＭＳ Ｐゴシック"/>
        <family val="3"/>
        <charset val="128"/>
      </rPr>
      <t>〇</t>
    </r>
    <phoneticPr fontId="2"/>
  </si>
  <si>
    <t>202X</t>
    <phoneticPr fontId="2"/>
  </si>
  <si>
    <t>202X</t>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</si>
  <si>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202X</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</si>
  <si>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rPr>
        <sz val="11"/>
        <color rgb="FFFF0000"/>
        <rFont val="ＭＳ Ｐゴシック"/>
        <family val="3"/>
        <charset val="128"/>
      </rPr>
      <t>　　　　</t>
    </r>
    <r>
      <rPr>
        <sz val="11"/>
        <color rgb="FFFF0000"/>
        <rFont val="Arial"/>
        <family val="2"/>
      </rPr>
      <t>202X</t>
    </r>
    <r>
      <rPr>
        <sz val="11"/>
        <color rgb="FFFF0000"/>
        <rFont val="ＭＳ Ｐゴシック"/>
        <family val="3"/>
        <charset val="128"/>
      </rPr>
      <t>年</t>
    </r>
    <r>
      <rPr>
        <sz val="11"/>
        <color rgb="FFFF0000"/>
        <rFont val="Arial"/>
        <family val="2"/>
      </rPr>
      <t xml:space="preserve"> </t>
    </r>
    <r>
      <rPr>
        <sz val="11"/>
        <color rgb="FFFF0000"/>
        <rFont val="ＭＳ Ｐゴシック"/>
        <family val="3"/>
        <charset val="128"/>
      </rPr>
      <t>〇月</t>
    </r>
    <r>
      <rPr>
        <sz val="11"/>
        <color rgb="FFFF0000"/>
        <rFont val="Arial"/>
        <family val="2"/>
      </rPr>
      <t xml:space="preserve"> </t>
    </r>
    <r>
      <rPr>
        <sz val="11"/>
        <color rgb="FFFF0000"/>
        <rFont val="ＭＳ Ｐゴシック"/>
        <family val="3"/>
        <charset val="128"/>
      </rPr>
      <t>〇日</t>
    </r>
    <rPh sb="8" eb="9">
      <t>ネン</t>
    </rPh>
    <rPh sb="11" eb="12">
      <t>ツキ</t>
    </rPh>
    <rPh sb="14" eb="15">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</si>
</sst>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6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4"/>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4"/>
      <color rgb="FFFF0000"/>
      <name val="Arial"/>
      <family val="2"/>
    </font>
    <font>
      <sz val="11"/>
      <color theme="3"/>
      <name val="Arial"/>
      <family val="2"/>
    </font>
    <font>
      <u/>
      <sz val="14"/>
      <name val="Arial"/>
      <family val="2"/>
    </font>
    <font>
      <u/>
      <sz val="11"/>
      <name val="Arial"/>
      <family val="2"/>
    </font>
    <font>
      <sz val="12"/>
      <name val="Arial"/>
      <family val="2"/>
    </font>
    <font>
      <sz val="12"/>
      <color rgb="FFFF0000"/>
      <name val="Arial"/>
      <family val="2"/>
    </font>
    <font>
      <sz val="11"/>
      <color rgb="FFFF0000"/>
      <name val="Arial"/>
      <family val="2"/>
    </font>
    <font>
      <b/>
      <sz val="12"/>
      <name val="Arial"/>
      <family val="2"/>
    </font>
    <font>
      <sz val="12"/>
      <color theme="1"/>
      <name val="Arial"/>
      <family val="2"/>
    </font>
    <font>
      <sz val="16"/>
      <name val="Arial"/>
      <family val="2"/>
    </font>
    <font>
      <b/>
      <sz val="14"/>
      <name val="Arial"/>
      <family val="2"/>
    </font>
    <font>
      <b/>
      <sz val="16"/>
      <name val="Arial"/>
      <family val="2"/>
    </font>
    <font>
      <b/>
      <sz val="16"/>
      <color rgb="FFFF0000"/>
      <name val="Arial"/>
      <family val="2"/>
    </font>
    <font>
      <sz val="10"/>
      <name val="Arial"/>
      <family val="2"/>
    </font>
    <font>
      <b/>
      <sz val="12"/>
      <color rgb="FFFF0000"/>
      <name val="Arial"/>
      <family val="2"/>
    </font>
    <font>
      <sz val="16"/>
      <color rgb="FFFF0000"/>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2.5"/>
      <color rgb="FFFF0000"/>
      <name val="Arial"/>
      <family val="2"/>
    </font>
    <font>
      <sz val="12.5"/>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35">
    <xf numFmtId="0" fontId="0" fillId="0" borderId="0" xfId="0"/>
    <xf numFmtId="0" fontId="31" fillId="0" borderId="0" xfId="0" applyFont="1"/>
    <xf numFmtId="0" fontId="32" fillId="0" borderId="0" xfId="0" applyFont="1"/>
    <xf numFmtId="0" fontId="33"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horizontal="center" vertical="center"/>
    </xf>
    <xf numFmtId="0" fontId="35" fillId="0" borderId="0" xfId="0" applyFont="1" applyAlignment="1">
      <alignment vertical="center"/>
    </xf>
    <xf numFmtId="0" fontId="31" fillId="0" borderId="8" xfId="0" applyFont="1" applyBorder="1" applyAlignment="1">
      <alignment horizontal="center" vertical="center"/>
    </xf>
    <xf numFmtId="0" fontId="31" fillId="0" borderId="0" xfId="0" applyFont="1" applyAlignment="1"/>
    <xf numFmtId="0" fontId="32" fillId="0" borderId="0" xfId="0" applyFont="1" applyAlignment="1"/>
    <xf numFmtId="0" fontId="36" fillId="0" borderId="0" xfId="0" applyFont="1" applyAlignment="1"/>
    <xf numFmtId="0" fontId="31" fillId="0" borderId="13" xfId="0" applyFont="1" applyBorder="1" applyAlignment="1"/>
    <xf numFmtId="0" fontId="37" fillId="0" borderId="0" xfId="0" applyFont="1" applyAlignment="1"/>
    <xf numFmtId="0" fontId="31" fillId="0" borderId="0" xfId="0" applyFont="1" applyAlignment="1">
      <alignment horizontal="right"/>
    </xf>
    <xf numFmtId="0" fontId="31" fillId="0" borderId="8" xfId="0" applyFont="1" applyBorder="1" applyAlignment="1">
      <alignment horizontal="center"/>
    </xf>
    <xf numFmtId="0" fontId="38" fillId="0" borderId="0" xfId="0" applyFont="1" applyAlignment="1">
      <alignment horizontal="right"/>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Fill="1" applyBorder="1" applyAlignment="1">
      <alignment horizontal="center"/>
    </xf>
    <xf numFmtId="0" fontId="31" fillId="0" borderId="6" xfId="0" applyFont="1" applyFill="1" applyBorder="1" applyAlignment="1">
      <alignment horizontal="center"/>
    </xf>
    <xf numFmtId="0" fontId="31" fillId="0" borderId="2" xfId="0" applyFont="1" applyFill="1" applyBorder="1" applyAlignment="1">
      <alignment horizontal="center"/>
    </xf>
    <xf numFmtId="0" fontId="31" fillId="0" borderId="9" xfId="0" applyFont="1" applyBorder="1" applyAlignment="1">
      <alignment horizontal="center" vertical="center"/>
    </xf>
    <xf numFmtId="0" fontId="31" fillId="0" borderId="0" xfId="0" applyFont="1" applyBorder="1" applyAlignment="1">
      <alignment horizontal="center" vertical="center"/>
    </xf>
    <xf numFmtId="0" fontId="31" fillId="0" borderId="7"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1" xfId="0" applyFont="1" applyFill="1" applyBorder="1" applyAlignment="1">
      <alignment horizontal="center" vertical="top"/>
    </xf>
    <xf numFmtId="0" fontId="31" fillId="0" borderId="10" xfId="0" applyFont="1" applyFill="1" applyBorder="1" applyAlignment="1">
      <alignment horizontal="center" vertical="top"/>
    </xf>
    <xf numFmtId="0" fontId="31" fillId="0" borderId="12" xfId="0" applyFont="1" applyFill="1" applyBorder="1" applyAlignment="1">
      <alignment horizontal="center" vertical="top"/>
    </xf>
    <xf numFmtId="0" fontId="39" fillId="0" borderId="47" xfId="0" applyFont="1" applyBorder="1" applyAlignment="1">
      <alignment vertical="center" shrinkToFit="1"/>
    </xf>
    <xf numFmtId="0" fontId="40" fillId="0" borderId="48" xfId="0" applyFont="1" applyBorder="1" applyAlignment="1">
      <alignment horizontal="distributed" vertical="center" shrinkToFit="1"/>
    </xf>
    <xf numFmtId="0" fontId="39" fillId="0" borderId="49" xfId="0" applyFont="1" applyBorder="1" applyAlignment="1">
      <alignment vertical="center" shrinkToFit="1"/>
    </xf>
    <xf numFmtId="0" fontId="38" fillId="0" borderId="49" xfId="0" applyFont="1" applyBorder="1" applyAlignment="1">
      <alignment vertical="center" shrinkToFit="1"/>
    </xf>
    <xf numFmtId="0" fontId="32" fillId="0" borderId="48" xfId="0" applyFont="1" applyBorder="1" applyAlignment="1">
      <alignment horizontal="distributed" vertical="center" shrinkToFit="1"/>
    </xf>
    <xf numFmtId="0" fontId="31" fillId="0" borderId="50" xfId="0" applyFont="1" applyBorder="1" applyAlignment="1">
      <alignment vertical="center"/>
    </xf>
    <xf numFmtId="0" fontId="31" fillId="0" borderId="51" xfId="0" applyFont="1" applyBorder="1" applyAlignment="1">
      <alignment vertical="center"/>
    </xf>
    <xf numFmtId="38" fontId="34" fillId="0" borderId="39" xfId="1" applyFont="1" applyBorder="1" applyAlignment="1">
      <alignment vertical="center" wrapText="1"/>
    </xf>
    <xf numFmtId="38" fontId="34" fillId="0" borderId="27" xfId="1" applyFont="1" applyBorder="1" applyAlignment="1">
      <alignment vertical="center" wrapText="1"/>
    </xf>
    <xf numFmtId="38" fontId="34" fillId="0" borderId="40" xfId="1" applyFont="1" applyBorder="1" applyAlignment="1">
      <alignment vertical="center" wrapText="1"/>
    </xf>
    <xf numFmtId="0" fontId="38" fillId="0" borderId="28" xfId="0" applyFont="1" applyBorder="1" applyAlignment="1">
      <alignment horizontal="center" vertical="center"/>
    </xf>
    <xf numFmtId="0" fontId="38" fillId="0" borderId="28" xfId="0" applyFont="1" applyBorder="1" applyAlignment="1">
      <alignment horizontal="distributed" vertical="center" justifyLastLine="1"/>
    </xf>
    <xf numFmtId="0" fontId="38" fillId="0" borderId="2" xfId="0" applyFont="1" applyBorder="1" applyAlignment="1">
      <alignment vertical="center"/>
    </xf>
    <xf numFmtId="0" fontId="31" fillId="0" borderId="52" xfId="0" applyFont="1" applyBorder="1" applyAlignment="1">
      <alignment vertical="center"/>
    </xf>
    <xf numFmtId="0" fontId="31" fillId="0" borderId="13" xfId="0" applyFont="1" applyBorder="1" applyAlignment="1">
      <alignment vertical="center"/>
    </xf>
    <xf numFmtId="38" fontId="34" fillId="0" borderId="37" xfId="1" applyFont="1" applyBorder="1" applyAlignment="1">
      <alignment vertical="center" wrapText="1"/>
    </xf>
    <xf numFmtId="38" fontId="34" fillId="0" borderId="14" xfId="1" applyFont="1" applyBorder="1" applyAlignment="1">
      <alignment vertical="center" wrapText="1"/>
    </xf>
    <xf numFmtId="38" fontId="34" fillId="0" borderId="41" xfId="1" applyFont="1" applyBorder="1" applyAlignment="1">
      <alignment vertical="center" wrapText="1"/>
    </xf>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38" fillId="0" borderId="0" xfId="0" applyFont="1" applyBorder="1" applyAlignment="1">
      <alignment horizontal="distributed" vertical="center" justifyLastLine="1"/>
    </xf>
    <xf numFmtId="0" fontId="38" fillId="0" borderId="12" xfId="0" applyFont="1" applyBorder="1" applyAlignment="1">
      <alignment vertical="center"/>
    </xf>
    <xf numFmtId="0" fontId="31" fillId="0" borderId="53" xfId="0" applyFont="1" applyBorder="1" applyAlignment="1">
      <alignment vertical="center" wrapText="1"/>
    </xf>
    <xf numFmtId="0" fontId="31" fillId="0" borderId="54" xfId="0" applyFont="1" applyBorder="1" applyAlignment="1">
      <alignment vertical="center" wrapText="1"/>
    </xf>
    <xf numFmtId="0" fontId="31" fillId="0" borderId="54" xfId="0" applyFont="1" applyBorder="1" applyAlignment="1">
      <alignment vertical="center"/>
    </xf>
    <xf numFmtId="38" fontId="34" fillId="0" borderId="42" xfId="1" applyFont="1" applyBorder="1" applyAlignment="1">
      <alignment vertical="center"/>
    </xf>
    <xf numFmtId="38" fontId="34" fillId="0" borderId="15" xfId="1" applyFont="1" applyBorder="1" applyAlignment="1">
      <alignment vertical="center"/>
    </xf>
    <xf numFmtId="38" fontId="34" fillId="0" borderId="31" xfId="1" applyFont="1" applyBorder="1" applyAlignment="1">
      <alignment vertical="center"/>
    </xf>
    <xf numFmtId="0" fontId="38" fillId="0" borderId="23" xfId="0" applyFont="1" applyBorder="1" applyAlignment="1">
      <alignment horizontal="center" vertical="center"/>
    </xf>
    <xf numFmtId="0" fontId="38" fillId="0" borderId="23" xfId="0" applyFont="1" applyBorder="1" applyAlignment="1">
      <alignment horizontal="distributed" vertical="center"/>
    </xf>
    <xf numFmtId="0" fontId="38" fillId="0" borderId="5" xfId="0" applyFont="1" applyBorder="1" applyAlignment="1">
      <alignment vertical="center"/>
    </xf>
    <xf numFmtId="0" fontId="31" fillId="0" borderId="0" xfId="0" applyFont="1" applyAlignment="1">
      <alignment horizontal="right" vertical="center"/>
    </xf>
    <xf numFmtId="0" fontId="38" fillId="0" borderId="0" xfId="0" applyFont="1" applyAlignment="1">
      <alignment horizontal="right" vertical="center"/>
    </xf>
    <xf numFmtId="0" fontId="38" fillId="0" borderId="0" xfId="0" applyFont="1" applyAlignment="1">
      <alignment vertical="center"/>
    </xf>
    <xf numFmtId="0" fontId="38" fillId="0" borderId="0" xfId="0" applyFont="1" applyFill="1" applyBorder="1" applyAlignment="1">
      <alignment vertical="center"/>
    </xf>
    <xf numFmtId="0" fontId="31" fillId="0" borderId="0" xfId="0" applyFont="1" applyFill="1" applyBorder="1" applyAlignment="1">
      <alignment vertical="center"/>
    </xf>
    <xf numFmtId="0" fontId="38" fillId="0" borderId="0" xfId="0" applyFont="1"/>
    <xf numFmtId="0" fontId="32" fillId="0" borderId="0" xfId="0" applyFont="1" applyBorder="1"/>
    <xf numFmtId="0" fontId="32" fillId="0" borderId="0" xfId="0" applyFont="1" applyAlignment="1">
      <alignment vertical="center"/>
    </xf>
    <xf numFmtId="0" fontId="43" fillId="0" borderId="0" xfId="0" applyFont="1" applyAlignment="1">
      <alignment horizontal="center" vertical="center"/>
    </xf>
    <xf numFmtId="0" fontId="34" fillId="7" borderId="8" xfId="0" applyFont="1" applyFill="1" applyBorder="1" applyAlignment="1">
      <alignment vertical="center"/>
    </xf>
    <xf numFmtId="0" fontId="32" fillId="0" borderId="0" xfId="0" applyFont="1" applyBorder="1" applyAlignment="1">
      <alignment vertical="center"/>
    </xf>
    <xf numFmtId="0" fontId="37" fillId="0" borderId="0" xfId="0" applyFont="1" applyBorder="1" applyAlignment="1">
      <alignment horizontal="center" vertical="center"/>
    </xf>
    <xf numFmtId="181" fontId="38" fillId="0" borderId="26" xfId="1" applyNumberFormat="1" applyFont="1" applyBorder="1" applyAlignment="1">
      <alignment horizontal="right" vertical="center"/>
    </xf>
    <xf numFmtId="0" fontId="32" fillId="0" borderId="13" xfId="0" applyFont="1" applyBorder="1" applyAlignment="1">
      <alignment horizontal="center" vertical="center"/>
    </xf>
    <xf numFmtId="178" fontId="31" fillId="0" borderId="14" xfId="0" applyNumberFormat="1" applyFont="1" applyBorder="1" applyAlignment="1">
      <alignment vertical="center"/>
    </xf>
    <xf numFmtId="178" fontId="31" fillId="0" borderId="26" xfId="0" applyNumberFormat="1" applyFont="1" applyBorder="1" applyAlignment="1">
      <alignment vertical="center"/>
    </xf>
    <xf numFmtId="0" fontId="32" fillId="0" borderId="13" xfId="0" applyFont="1" applyBorder="1" applyAlignment="1">
      <alignment vertical="center"/>
    </xf>
    <xf numFmtId="0" fontId="32" fillId="0" borderId="13" xfId="0" applyNumberFormat="1" applyFont="1" applyBorder="1" applyAlignment="1">
      <alignment horizontal="right" vertical="center"/>
    </xf>
    <xf numFmtId="0" fontId="32" fillId="0" borderId="13" xfId="0" applyNumberFormat="1" applyFont="1" applyBorder="1" applyAlignment="1">
      <alignment horizontal="center" vertical="center"/>
    </xf>
    <xf numFmtId="0" fontId="32" fillId="0" borderId="16" xfId="0" applyFont="1" applyBorder="1" applyAlignment="1">
      <alignment vertical="center"/>
    </xf>
    <xf numFmtId="181" fontId="39" fillId="0" borderId="26" xfId="1" applyNumberFormat="1" applyFont="1" applyBorder="1" applyAlignment="1">
      <alignment horizontal="right" vertical="center"/>
    </xf>
    <xf numFmtId="0" fontId="40" fillId="0" borderId="13" xfId="0" applyFont="1" applyBorder="1" applyAlignment="1">
      <alignment horizontal="center" vertical="center"/>
    </xf>
    <xf numFmtId="178" fontId="34" fillId="0" borderId="14" xfId="0" applyNumberFormat="1" applyFont="1" applyBorder="1" applyAlignment="1">
      <alignment vertical="center"/>
    </xf>
    <xf numFmtId="178" fontId="34" fillId="0" borderId="26" xfId="0" applyNumberFormat="1" applyFont="1" applyBorder="1" applyAlignment="1">
      <alignment vertical="center"/>
    </xf>
    <xf numFmtId="0" fontId="40" fillId="0" borderId="13" xfId="0" applyFont="1" applyBorder="1" applyAlignment="1">
      <alignment vertical="center"/>
    </xf>
    <xf numFmtId="0" fontId="40" fillId="0" borderId="26" xfId="0" applyNumberFormat="1" applyFont="1" applyFill="1" applyBorder="1" applyAlignment="1">
      <alignment horizontal="right" vertical="center"/>
    </xf>
    <xf numFmtId="0" fontId="40" fillId="0" borderId="13" xfId="0" applyNumberFormat="1" applyFont="1" applyFill="1" applyBorder="1" applyAlignment="1">
      <alignment horizontal="right" vertical="center"/>
    </xf>
    <xf numFmtId="0" fontId="40" fillId="0" borderId="13" xfId="0" applyNumberFormat="1" applyFont="1" applyBorder="1" applyAlignment="1">
      <alignment horizontal="right" vertical="center"/>
    </xf>
    <xf numFmtId="0" fontId="40" fillId="0" borderId="13" xfId="0" applyNumberFormat="1" applyFont="1" applyBorder="1" applyAlignment="1">
      <alignment horizontal="center" vertical="center"/>
    </xf>
    <xf numFmtId="0" fontId="40" fillId="0" borderId="16" xfId="0" applyNumberFormat="1" applyFont="1" applyBorder="1" applyAlignment="1">
      <alignment horizontal="right" vertical="center"/>
    </xf>
    <xf numFmtId="0" fontId="32" fillId="0" borderId="14" xfId="0" applyFont="1" applyBorder="1" applyAlignment="1">
      <alignment vertical="center"/>
    </xf>
    <xf numFmtId="0" fontId="32" fillId="0" borderId="26" xfId="0" applyNumberFormat="1" applyFont="1" applyBorder="1" applyAlignment="1">
      <alignment horizontal="right" vertical="center"/>
    </xf>
    <xf numFmtId="0" fontId="32" fillId="0" borderId="55" xfId="0" applyFont="1" applyBorder="1" applyAlignment="1">
      <alignment vertical="center"/>
    </xf>
    <xf numFmtId="0" fontId="32" fillId="0" borderId="56" xfId="0" applyFont="1" applyBorder="1" applyAlignment="1">
      <alignment vertical="center"/>
    </xf>
    <xf numFmtId="178" fontId="34" fillId="0" borderId="57" xfId="0" applyNumberFormat="1" applyFont="1" applyBorder="1" applyAlignment="1">
      <alignment vertical="center"/>
    </xf>
    <xf numFmtId="0" fontId="32" fillId="0" borderId="30" xfId="0" applyFont="1" applyBorder="1" applyAlignment="1">
      <alignment vertical="center"/>
    </xf>
    <xf numFmtId="0" fontId="32" fillId="0" borderId="52" xfId="0" applyFont="1" applyBorder="1" applyAlignment="1">
      <alignment vertical="center"/>
    </xf>
    <xf numFmtId="179" fontId="40" fillId="0" borderId="36" xfId="3" applyNumberFormat="1" applyFont="1" applyFill="1" applyBorder="1" applyAlignment="1" applyProtection="1">
      <alignment horizontal="right" vertical="center" shrinkToFit="1"/>
    </xf>
    <xf numFmtId="0" fontId="44" fillId="0" borderId="0" xfId="0" applyFont="1" applyAlignment="1">
      <alignment horizontal="left" vertical="center"/>
    </xf>
    <xf numFmtId="0" fontId="45" fillId="0" borderId="0" xfId="0" applyFont="1" applyAlignment="1">
      <alignment horizontal="center" vertical="center"/>
    </xf>
    <xf numFmtId="0" fontId="32" fillId="0" borderId="0" xfId="0" applyFont="1" applyBorder="1" applyAlignment="1">
      <alignment horizontal="left" vertical="center"/>
    </xf>
    <xf numFmtId="0" fontId="32" fillId="0" borderId="0" xfId="0" applyFont="1" applyAlignment="1">
      <alignment vertical="center" wrapText="1"/>
    </xf>
    <xf numFmtId="38" fontId="32" fillId="0" borderId="13" xfId="2" applyFont="1" applyBorder="1" applyAlignment="1">
      <alignment vertical="center"/>
    </xf>
    <xf numFmtId="0" fontId="32" fillId="0" borderId="67" xfId="0" applyFont="1" applyBorder="1" applyAlignment="1">
      <alignment vertical="center"/>
    </xf>
    <xf numFmtId="0" fontId="32" fillId="0" borderId="2" xfId="0" applyFont="1" applyBorder="1" applyAlignment="1">
      <alignment horizontal="center" vertical="center" wrapText="1"/>
    </xf>
    <xf numFmtId="0" fontId="47" fillId="0" borderId="68" xfId="0" applyFont="1" applyBorder="1" applyAlignment="1">
      <alignment horizontal="center" vertical="center"/>
    </xf>
    <xf numFmtId="0" fontId="47" fillId="0" borderId="69" xfId="0" applyFont="1" applyBorder="1" applyAlignment="1">
      <alignment horizontal="center" vertical="center"/>
    </xf>
    <xf numFmtId="0" fontId="47" fillId="0" borderId="70" xfId="0" applyFont="1" applyBorder="1" applyAlignment="1">
      <alignment horizontal="center" vertical="center"/>
    </xf>
    <xf numFmtId="0" fontId="32" fillId="0" borderId="48" xfId="0" applyFont="1" applyBorder="1" applyAlignment="1">
      <alignment horizontal="center" vertical="center" wrapText="1"/>
    </xf>
    <xf numFmtId="0" fontId="40" fillId="0" borderId="52" xfId="0" applyNumberFormat="1" applyFont="1" applyBorder="1" applyAlignment="1">
      <alignment horizontal="center" vertical="center"/>
    </xf>
    <xf numFmtId="56" fontId="40" fillId="0" borderId="13" xfId="0" applyNumberFormat="1" applyFont="1" applyBorder="1" applyAlignment="1">
      <alignment horizontal="center" vertical="center"/>
    </xf>
    <xf numFmtId="56" fontId="40" fillId="0" borderId="71" xfId="0" applyNumberFormat="1" applyFont="1" applyBorder="1" applyAlignment="1">
      <alignment horizontal="center" vertical="center"/>
    </xf>
    <xf numFmtId="49" fontId="39" fillId="0" borderId="68" xfId="0" applyNumberFormat="1" applyFont="1" applyFill="1" applyBorder="1" applyAlignment="1">
      <alignment horizontal="center" vertical="center"/>
    </xf>
    <xf numFmtId="182" fontId="39" fillId="0" borderId="69" xfId="0" applyNumberFormat="1" applyFont="1" applyFill="1" applyBorder="1" applyAlignment="1">
      <alignment horizontal="center" vertical="center"/>
    </xf>
    <xf numFmtId="176" fontId="32" fillId="4" borderId="70" xfId="0" applyNumberFormat="1" applyFont="1" applyFill="1" applyBorder="1" applyAlignment="1">
      <alignment horizontal="center" vertical="center"/>
    </xf>
    <xf numFmtId="179" fontId="38" fillId="4" borderId="68" xfId="0" applyNumberFormat="1" applyFont="1" applyFill="1" applyBorder="1" applyAlignment="1">
      <alignment horizontal="right" vertical="center"/>
    </xf>
    <xf numFmtId="176" fontId="32" fillId="4" borderId="71" xfId="0" applyNumberFormat="1" applyFont="1" applyFill="1" applyBorder="1" applyAlignment="1">
      <alignment horizontal="left" vertical="center" shrinkToFit="1"/>
    </xf>
    <xf numFmtId="38" fontId="32" fillId="4" borderId="26" xfId="2" applyFont="1" applyFill="1" applyBorder="1" applyAlignment="1">
      <alignment horizontal="right" vertical="center"/>
    </xf>
    <xf numFmtId="0" fontId="32" fillId="4" borderId="16" xfId="0" applyFont="1" applyFill="1" applyBorder="1" applyAlignment="1">
      <alignment horizontal="left" vertical="center" shrinkToFit="1"/>
    </xf>
    <xf numFmtId="0" fontId="40" fillId="0" borderId="29" xfId="0" applyFont="1" applyBorder="1" applyAlignment="1">
      <alignment vertical="center" wrapText="1"/>
    </xf>
    <xf numFmtId="0" fontId="32" fillId="0" borderId="38" xfId="0" applyFont="1" applyBorder="1" applyAlignment="1">
      <alignment vertical="center"/>
    </xf>
    <xf numFmtId="0" fontId="40" fillId="0" borderId="0" xfId="0" applyNumberFormat="1" applyFont="1" applyAlignment="1">
      <alignment vertical="center"/>
    </xf>
    <xf numFmtId="0" fontId="40" fillId="0" borderId="48" xfId="0" applyFont="1" applyBorder="1" applyAlignment="1">
      <alignment vertical="center" wrapText="1"/>
    </xf>
    <xf numFmtId="0" fontId="32" fillId="0" borderId="52" xfId="0" applyNumberFormat="1" applyFont="1" applyBorder="1" applyAlignment="1">
      <alignment horizontal="center" vertical="center"/>
    </xf>
    <xf numFmtId="56" fontId="32" fillId="0" borderId="13" xfId="0" applyNumberFormat="1" applyFont="1" applyBorder="1" applyAlignment="1">
      <alignment horizontal="center" vertical="center"/>
    </xf>
    <xf numFmtId="56" fontId="32" fillId="0" borderId="71" xfId="0" applyNumberFormat="1" applyFont="1" applyBorder="1" applyAlignment="1">
      <alignment horizontal="center" vertical="center"/>
    </xf>
    <xf numFmtId="49" fontId="38" fillId="0" borderId="68" xfId="0" applyNumberFormat="1" applyFont="1" applyFill="1" applyBorder="1" applyAlignment="1">
      <alignment horizontal="center" vertical="center"/>
    </xf>
    <xf numFmtId="182" fontId="38" fillId="0" borderId="69" xfId="0" applyNumberFormat="1" applyFont="1" applyFill="1" applyBorder="1" applyAlignment="1">
      <alignment horizontal="center" vertical="center"/>
    </xf>
    <xf numFmtId="0" fontId="32" fillId="0" borderId="29" xfId="0" applyFont="1" applyBorder="1" applyAlignment="1">
      <alignment vertical="center" wrapText="1"/>
    </xf>
    <xf numFmtId="0" fontId="32" fillId="0" borderId="48" xfId="0" applyFont="1" applyBorder="1" applyAlignment="1">
      <alignment vertical="center" wrapText="1"/>
    </xf>
    <xf numFmtId="176" fontId="32" fillId="4" borderId="75" xfId="0" applyNumberFormat="1" applyFont="1" applyFill="1" applyBorder="1" applyAlignment="1">
      <alignment horizontal="left" vertical="center" shrinkToFit="1"/>
    </xf>
    <xf numFmtId="0" fontId="32" fillId="0" borderId="72" xfId="0" applyFont="1" applyBorder="1" applyAlignment="1">
      <alignment vertical="center" wrapText="1"/>
    </xf>
    <xf numFmtId="0" fontId="32" fillId="0" borderId="73" xfId="0" applyFont="1" applyBorder="1" applyAlignment="1">
      <alignment vertical="center"/>
    </xf>
    <xf numFmtId="183" fontId="32" fillId="0" borderId="24" xfId="0" applyNumberFormat="1" applyFont="1" applyBorder="1" applyAlignment="1">
      <alignment horizontal="center" vertical="center" shrinkToFit="1"/>
    </xf>
    <xf numFmtId="179" fontId="48" fillId="4" borderId="74" xfId="0" applyNumberFormat="1" applyFont="1" applyFill="1" applyBorder="1" applyAlignment="1">
      <alignment horizontal="right" vertical="center"/>
    </xf>
    <xf numFmtId="176" fontId="32" fillId="4" borderId="76" xfId="0" applyNumberFormat="1" applyFont="1" applyFill="1" applyBorder="1" applyAlignment="1">
      <alignment horizontal="left" vertical="center" shrinkToFit="1"/>
    </xf>
    <xf numFmtId="38" fontId="48" fillId="0" borderId="24" xfId="2" applyFont="1" applyBorder="1" applyAlignment="1">
      <alignment horizontal="right" vertical="center"/>
    </xf>
    <xf numFmtId="0" fontId="32" fillId="0" borderId="34" xfId="0" applyFont="1" applyBorder="1" applyAlignment="1">
      <alignment horizontal="left" vertical="center" shrinkToFit="1"/>
    </xf>
    <xf numFmtId="56" fontId="32"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177" fontId="41" fillId="0" borderId="0" xfId="0" applyNumberFormat="1" applyFont="1" applyBorder="1" applyAlignment="1">
      <alignment horizontal="center" vertical="center"/>
    </xf>
    <xf numFmtId="38" fontId="41" fillId="0" borderId="0" xfId="2" applyFont="1" applyBorder="1" applyAlignment="1">
      <alignment horizontal="right" vertical="center"/>
    </xf>
    <xf numFmtId="0" fontId="32" fillId="0" borderId="0" xfId="0" applyFont="1" applyBorder="1" applyAlignment="1">
      <alignment vertical="center" wrapText="1"/>
    </xf>
    <xf numFmtId="0" fontId="32" fillId="0" borderId="0" xfId="0" applyFont="1" applyAlignment="1">
      <alignment horizontal="right" vertical="center"/>
    </xf>
    <xf numFmtId="38" fontId="32" fillId="0" borderId="0" xfId="2" applyFont="1" applyAlignment="1">
      <alignment vertical="center"/>
    </xf>
    <xf numFmtId="38" fontId="32" fillId="0" borderId="0" xfId="0" applyNumberFormat="1" applyFont="1" applyAlignment="1">
      <alignment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6" xfId="0" applyFont="1" applyBorder="1" applyAlignment="1">
      <alignment horizontal="center" vertical="center"/>
    </xf>
    <xf numFmtId="0" fontId="32" fillId="0" borderId="2" xfId="0" applyFont="1" applyBorder="1" applyAlignment="1">
      <alignment horizontal="center" vertical="center"/>
    </xf>
    <xf numFmtId="0" fontId="40" fillId="0" borderId="14" xfId="0" applyFont="1" applyBorder="1" applyAlignment="1">
      <alignment horizontal="right" vertical="center"/>
    </xf>
    <xf numFmtId="0" fontId="40" fillId="0" borderId="26" xfId="0" applyFont="1" applyBorder="1" applyAlignment="1">
      <alignment horizontal="center" vertical="center"/>
    </xf>
    <xf numFmtId="0" fontId="40" fillId="0" borderId="26" xfId="0" applyFont="1" applyBorder="1" applyAlignment="1">
      <alignment horizontal="right" vertical="center"/>
    </xf>
    <xf numFmtId="0" fontId="40" fillId="0" borderId="14" xfId="0" applyFont="1" applyBorder="1" applyAlignment="1">
      <alignment horizontal="center" vertical="center"/>
    </xf>
    <xf numFmtId="0" fontId="32" fillId="0" borderId="29" xfId="0" applyFont="1" applyBorder="1"/>
    <xf numFmtId="0" fontId="32" fillId="0" borderId="14" xfId="0" applyFont="1" applyBorder="1" applyAlignment="1">
      <alignment horizontal="right" vertical="center"/>
    </xf>
    <xf numFmtId="0" fontId="32" fillId="0" borderId="26" xfId="0" applyFont="1" applyBorder="1" applyAlignment="1">
      <alignment horizontal="center" vertical="center"/>
    </xf>
    <xf numFmtId="0" fontId="32" fillId="0" borderId="26" xfId="0" applyFont="1" applyBorder="1" applyAlignment="1">
      <alignment horizontal="right" vertical="center"/>
    </xf>
    <xf numFmtId="0" fontId="32" fillId="0" borderId="14" xfId="0" applyFont="1" applyBorder="1"/>
    <xf numFmtId="0" fontId="32" fillId="0" borderId="15" xfId="0" applyFont="1" applyBorder="1" applyAlignment="1">
      <alignment horizontal="right" vertical="center"/>
    </xf>
    <xf numFmtId="0" fontId="32" fillId="0" borderId="25" xfId="0" applyFont="1" applyBorder="1" applyAlignment="1">
      <alignment horizontal="center" vertical="center"/>
    </xf>
    <xf numFmtId="0" fontId="32" fillId="0" borderId="25" xfId="0" applyFont="1" applyBorder="1" applyAlignment="1">
      <alignment horizontal="right" vertical="center"/>
    </xf>
    <xf numFmtId="0" fontId="32" fillId="0" borderId="4" xfId="0" applyFont="1" applyBorder="1"/>
    <xf numFmtId="0" fontId="32" fillId="0" borderId="5" xfId="0" applyFont="1" applyBorder="1"/>
    <xf numFmtId="0" fontId="45" fillId="0" borderId="23" xfId="0" applyFont="1" applyBorder="1" applyAlignment="1">
      <alignment horizontal="center" vertical="center"/>
    </xf>
    <xf numFmtId="0" fontId="32" fillId="0" borderId="20" xfId="0" applyFont="1" applyBorder="1" applyAlignment="1">
      <alignment horizontal="center" vertical="center"/>
    </xf>
    <xf numFmtId="0" fontId="32" fillId="0" borderId="24" xfId="0" applyFont="1" applyBorder="1" applyAlignment="1">
      <alignment horizontal="center" vertical="center"/>
    </xf>
    <xf numFmtId="0" fontId="32" fillId="0" borderId="34" xfId="0" applyFont="1" applyBorder="1" applyAlignment="1">
      <alignment horizontal="center" vertical="center"/>
    </xf>
    <xf numFmtId="0" fontId="32" fillId="0" borderId="30" xfId="0" applyFont="1" applyBorder="1" applyAlignment="1">
      <alignment horizontal="center" vertical="center"/>
    </xf>
    <xf numFmtId="0" fontId="32" fillId="0" borderId="19" xfId="0" applyFont="1" applyBorder="1"/>
    <xf numFmtId="0" fontId="40" fillId="0" borderId="27" xfId="0" applyFont="1" applyBorder="1" applyAlignment="1">
      <alignment horizontal="center" vertical="center"/>
    </xf>
    <xf numFmtId="0" fontId="40" fillId="0" borderId="18" xfId="0" applyFont="1" applyBorder="1" applyAlignment="1">
      <alignment horizontal="right" vertical="center"/>
    </xf>
    <xf numFmtId="0" fontId="40" fillId="0" borderId="22" xfId="0" applyFont="1" applyBorder="1" applyAlignment="1">
      <alignment horizontal="center" vertical="center"/>
    </xf>
    <xf numFmtId="0" fontId="32" fillId="0" borderId="12" xfId="0" applyFont="1" applyBorder="1"/>
    <xf numFmtId="0" fontId="40" fillId="0" borderId="21" xfId="0" applyFont="1" applyBorder="1" applyAlignment="1">
      <alignment horizontal="center" vertical="center"/>
    </xf>
    <xf numFmtId="0" fontId="40" fillId="0" borderId="16" xfId="0" applyFont="1" applyBorder="1" applyAlignment="1">
      <alignment horizontal="center" vertical="center"/>
    </xf>
    <xf numFmtId="0" fontId="32" fillId="0" borderId="18" xfId="0" applyFont="1" applyBorder="1" applyAlignment="1">
      <alignment horizontal="right" vertical="center"/>
    </xf>
    <xf numFmtId="0" fontId="32" fillId="0" borderId="21" xfId="0" applyFont="1" applyBorder="1" applyAlignment="1">
      <alignment horizontal="center" vertical="center"/>
    </xf>
    <xf numFmtId="0" fontId="32" fillId="0" borderId="16" xfId="0" applyFont="1" applyBorder="1"/>
    <xf numFmtId="0" fontId="32" fillId="0" borderId="15" xfId="0" applyFont="1" applyBorder="1" applyAlignment="1">
      <alignment vertical="center"/>
    </xf>
    <xf numFmtId="0" fontId="32" fillId="0" borderId="22" xfId="0" applyFont="1" applyBorder="1"/>
    <xf numFmtId="0" fontId="32" fillId="0" borderId="10" xfId="0" applyFont="1" applyBorder="1" applyAlignment="1">
      <alignment horizontal="center" vertical="center"/>
    </xf>
    <xf numFmtId="0" fontId="32" fillId="0" borderId="22" xfId="0" applyFont="1" applyBorder="1" applyAlignment="1">
      <alignment horizontal="right" vertical="center"/>
    </xf>
    <xf numFmtId="0" fontId="32" fillId="0" borderId="0" xfId="0" applyFont="1" applyBorder="1" applyAlignment="1">
      <alignment horizontal="center" vertical="center"/>
    </xf>
    <xf numFmtId="0" fontId="32" fillId="0" borderId="10" xfId="0" applyFont="1" applyBorder="1" applyAlignment="1">
      <alignment horizontal="right" vertical="center"/>
    </xf>
    <xf numFmtId="0" fontId="32" fillId="0" borderId="35" xfId="0" applyFont="1" applyBorder="1"/>
    <xf numFmtId="0" fontId="32" fillId="0" borderId="2" xfId="0" applyFont="1" applyBorder="1"/>
    <xf numFmtId="0" fontId="32" fillId="0" borderId="14" xfId="0" applyFont="1" applyBorder="1" applyAlignment="1">
      <alignment horizontal="center" vertical="center"/>
    </xf>
    <xf numFmtId="0" fontId="32" fillId="0" borderId="16" xfId="0" applyFont="1" applyBorder="1" applyAlignment="1">
      <alignment horizontal="right" vertical="center"/>
    </xf>
    <xf numFmtId="0" fontId="32" fillId="0" borderId="11" xfId="0" applyFont="1" applyBorder="1"/>
    <xf numFmtId="0" fontId="32" fillId="0" borderId="17" xfId="0" applyFont="1" applyBorder="1" applyAlignment="1">
      <alignment horizontal="right" vertical="center"/>
    </xf>
    <xf numFmtId="0" fontId="32" fillId="0" borderId="8" xfId="0" applyFont="1" applyBorder="1" applyAlignment="1">
      <alignment horizontal="center" vertical="center"/>
    </xf>
    <xf numFmtId="0" fontId="32" fillId="0" borderId="36" xfId="0" applyFont="1" applyBorder="1" applyAlignment="1">
      <alignment horizontal="right" vertical="center"/>
    </xf>
    <xf numFmtId="0" fontId="32" fillId="0" borderId="33" xfId="0" applyFont="1" applyBorder="1"/>
    <xf numFmtId="0" fontId="32" fillId="0" borderId="32" xfId="0" applyFont="1" applyBorder="1"/>
    <xf numFmtId="0" fontId="32" fillId="0" borderId="31" xfId="0" applyFont="1" applyBorder="1"/>
    <xf numFmtId="0" fontId="31" fillId="0" borderId="8" xfId="0" applyFont="1" applyBorder="1" applyAlignment="1">
      <alignment horizontal="left" vertical="center"/>
    </xf>
    <xf numFmtId="0" fontId="34" fillId="0" borderId="8" xfId="0" applyFont="1" applyBorder="1" applyAlignment="1">
      <alignment vertical="center"/>
    </xf>
    <xf numFmtId="0" fontId="34" fillId="0" borderId="0" xfId="0" applyFont="1" applyAlignment="1">
      <alignment horizontal="center" vertical="center"/>
    </xf>
    <xf numFmtId="178" fontId="43" fillId="0" borderId="18" xfId="1" applyNumberFormat="1" applyFont="1" applyBorder="1" applyAlignment="1">
      <alignment vertical="center"/>
    </xf>
    <xf numFmtId="178" fontId="43" fillId="0" borderId="21" xfId="1" applyNumberFormat="1" applyFont="1" applyBorder="1" applyAlignment="1">
      <alignment vertical="center"/>
    </xf>
    <xf numFmtId="49" fontId="31" fillId="0" borderId="43" xfId="0" applyNumberFormat="1" applyFont="1" applyBorder="1" applyAlignment="1">
      <alignment vertical="center"/>
    </xf>
    <xf numFmtId="178" fontId="49" fillId="0" borderId="18" xfId="1" applyNumberFormat="1" applyFont="1" applyBorder="1" applyAlignment="1">
      <alignment vertical="center"/>
    </xf>
    <xf numFmtId="178" fontId="49" fillId="0" borderId="14" xfId="1" applyNumberFormat="1" applyFont="1" applyBorder="1" applyAlignment="1">
      <alignment vertical="center"/>
    </xf>
    <xf numFmtId="178" fontId="49" fillId="0" borderId="26" xfId="1" applyNumberFormat="1" applyFont="1" applyBorder="1" applyAlignment="1">
      <alignment vertical="center"/>
    </xf>
    <xf numFmtId="49" fontId="31" fillId="0" borderId="41" xfId="0" applyNumberFormat="1" applyFont="1" applyBorder="1" applyAlignment="1">
      <alignment vertical="center"/>
    </xf>
    <xf numFmtId="178" fontId="43" fillId="0" borderId="14" xfId="1" applyNumberFormat="1" applyFont="1" applyBorder="1" applyAlignment="1">
      <alignment vertical="center"/>
    </xf>
    <xf numFmtId="178" fontId="43" fillId="0" borderId="26" xfId="1" applyNumberFormat="1" applyFont="1" applyBorder="1" applyAlignment="1">
      <alignment vertical="center"/>
    </xf>
    <xf numFmtId="0" fontId="31" fillId="0" borderId="37" xfId="0" applyFont="1" applyBorder="1" applyAlignment="1">
      <alignment horizontal="center" vertical="center"/>
    </xf>
    <xf numFmtId="178" fontId="43" fillId="0" borderId="10" xfId="1" applyNumberFormat="1" applyFont="1" applyBorder="1" applyAlignment="1">
      <alignment vertical="center"/>
    </xf>
    <xf numFmtId="178" fontId="43" fillId="0" borderId="44" xfId="1" applyNumberFormat="1" applyFont="1" applyBorder="1" applyAlignment="1">
      <alignment vertical="center"/>
    </xf>
    <xf numFmtId="49" fontId="31" fillId="0" borderId="45" xfId="0" applyNumberFormat="1" applyFont="1" applyBorder="1" applyAlignment="1">
      <alignment vertical="center"/>
    </xf>
    <xf numFmtId="178" fontId="46" fillId="0" borderId="20" xfId="1" applyNumberFormat="1" applyFont="1" applyBorder="1" applyAlignment="1">
      <alignment vertical="center"/>
    </xf>
    <xf numFmtId="49" fontId="44" fillId="0" borderId="46" xfId="0" applyNumberFormat="1" applyFont="1" applyBorder="1" applyAlignment="1">
      <alignment vertical="center"/>
    </xf>
    <xf numFmtId="0" fontId="31" fillId="0" borderId="0" xfId="0" applyFont="1" applyAlignment="1">
      <alignment horizontal="center" vertical="center"/>
    </xf>
    <xf numFmtId="0" fontId="40" fillId="0" borderId="0" xfId="0" applyFont="1" applyAlignment="1">
      <alignment vertical="center"/>
    </xf>
    <xf numFmtId="178" fontId="50" fillId="0" borderId="0" xfId="3" applyNumberFormat="1" applyFont="1" applyAlignment="1">
      <alignment vertical="center"/>
    </xf>
    <xf numFmtId="178" fontId="51" fillId="0" borderId="0" xfId="3" applyNumberFormat="1" applyFont="1" applyAlignment="1">
      <alignment vertical="center" shrinkToFit="1"/>
    </xf>
    <xf numFmtId="178" fontId="51" fillId="0" borderId="0" xfId="3" applyNumberFormat="1" applyFont="1" applyAlignment="1">
      <alignment vertical="center"/>
    </xf>
    <xf numFmtId="178" fontId="50" fillId="0" borderId="0" xfId="3" applyNumberFormat="1" applyFont="1">
      <alignment vertical="center"/>
    </xf>
    <xf numFmtId="178" fontId="50" fillId="0" borderId="0" xfId="3" applyNumberFormat="1" applyFont="1" applyProtection="1">
      <alignment vertical="center"/>
    </xf>
    <xf numFmtId="178" fontId="54" fillId="0" borderId="0" xfId="3" applyNumberFormat="1" applyFont="1" applyBorder="1" applyAlignment="1" applyProtection="1">
      <alignment vertical="center" shrinkToFit="1"/>
    </xf>
    <xf numFmtId="178" fontId="55" fillId="0" borderId="8" xfId="3" applyNumberFormat="1" applyFont="1" applyBorder="1" applyAlignment="1" applyProtection="1">
      <alignment horizontal="center" vertical="center"/>
    </xf>
    <xf numFmtId="178" fontId="56" fillId="0" borderId="8" xfId="3" applyNumberFormat="1" applyFont="1" applyBorder="1" applyAlignment="1" applyProtection="1">
      <alignment vertical="center" shrinkToFit="1"/>
    </xf>
    <xf numFmtId="178" fontId="54" fillId="0" borderId="8" xfId="3" applyNumberFormat="1" applyFont="1" applyBorder="1" applyAlignment="1" applyProtection="1">
      <alignment vertical="center" shrinkToFit="1"/>
    </xf>
    <xf numFmtId="178" fontId="57" fillId="2" borderId="14"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7" fillId="2" borderId="26" xfId="3" applyNumberFormat="1" applyFont="1" applyFill="1" applyBorder="1" applyAlignment="1" applyProtection="1">
      <alignment horizontal="center" vertical="center" wrapText="1" shrinkToFit="1"/>
    </xf>
    <xf numFmtId="178" fontId="57" fillId="2" borderId="16" xfId="3" applyNumberFormat="1" applyFont="1" applyFill="1" applyBorder="1" applyAlignment="1" applyProtection="1">
      <alignment horizontal="center" vertical="center" wrapText="1" shrinkToFit="1"/>
    </xf>
    <xf numFmtId="178" fontId="50" fillId="0" borderId="0" xfId="3" applyNumberFormat="1" applyFont="1" applyAlignment="1" applyProtection="1">
      <alignment horizontal="center" vertical="center"/>
    </xf>
    <xf numFmtId="178" fontId="50" fillId="0" borderId="58" xfId="3" applyNumberFormat="1" applyFont="1" applyBorder="1" applyAlignment="1" applyProtection="1">
      <alignment vertical="center" shrinkToFit="1"/>
    </xf>
    <xf numFmtId="178" fontId="40" fillId="0" borderId="59" xfId="3" applyNumberFormat="1" applyFont="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8" fontId="50" fillId="0" borderId="0" xfId="3" applyNumberFormat="1" applyFont="1" applyAlignment="1" applyProtection="1">
      <alignment vertical="center" wrapText="1"/>
    </xf>
    <xf numFmtId="178" fontId="50" fillId="0" borderId="60" xfId="3" applyNumberFormat="1" applyFont="1" applyBorder="1" applyAlignment="1" applyProtection="1">
      <alignment vertical="center" shrinkToFit="1"/>
    </xf>
    <xf numFmtId="178" fontId="50" fillId="0" borderId="61" xfId="3" applyNumberFormat="1" applyFont="1" applyBorder="1" applyAlignment="1" applyProtection="1">
      <alignment horizontal="right" vertical="center" shrinkToFit="1"/>
    </xf>
    <xf numFmtId="179" fontId="50" fillId="0" borderId="62" xfId="3" applyNumberFormat="1" applyFont="1" applyBorder="1" applyAlignment="1" applyProtection="1">
      <alignment horizontal="right" vertical="center" shrinkToFit="1"/>
    </xf>
    <xf numFmtId="178" fontId="50" fillId="0" borderId="60" xfId="2" applyNumberFormat="1" applyFont="1" applyBorder="1" applyAlignment="1" applyProtection="1">
      <alignment horizontal="right" vertical="center" shrinkToFit="1"/>
    </xf>
    <xf numFmtId="178" fontId="59" fillId="0" borderId="62" xfId="2" applyNumberFormat="1" applyFont="1" applyBorder="1" applyAlignment="1" applyProtection="1">
      <alignment horizontal="right" vertical="center" shrinkToFit="1"/>
    </xf>
    <xf numFmtId="178" fontId="50" fillId="0" borderId="59" xfId="3" applyNumberFormat="1" applyFont="1" applyBorder="1" applyAlignment="1" applyProtection="1">
      <alignment horizontal="right" vertical="center" shrinkToFit="1"/>
    </xf>
    <xf numFmtId="179" fontId="50" fillId="0" borderId="36" xfId="3" applyNumberFormat="1" applyFont="1" applyFill="1" applyBorder="1" applyAlignment="1" applyProtection="1">
      <alignment horizontal="right" vertical="center" shrinkToFit="1"/>
    </xf>
    <xf numFmtId="178" fontId="50" fillId="0" borderId="58" xfId="2" applyNumberFormat="1" applyFont="1" applyBorder="1" applyAlignment="1" applyProtection="1">
      <alignment horizontal="right" vertical="center" shrinkToFit="1"/>
    </xf>
    <xf numFmtId="178" fontId="50" fillId="0" borderId="36" xfId="2" applyNumberFormat="1" applyFont="1" applyBorder="1" applyAlignment="1" applyProtection="1">
      <alignment horizontal="right" vertical="center" shrinkToFit="1"/>
    </xf>
    <xf numFmtId="179" fontId="50" fillId="0" borderId="62" xfId="3" applyNumberFormat="1" applyFont="1" applyFill="1" applyBorder="1" applyAlignment="1" applyProtection="1">
      <alignment horizontal="right" vertical="center" shrinkToFit="1"/>
    </xf>
    <xf numFmtId="178" fontId="50" fillId="0" borderId="0" xfId="3" applyNumberFormat="1" applyFont="1" applyAlignment="1" applyProtection="1">
      <alignment horizontal="right" vertical="center" shrinkToFit="1"/>
    </xf>
    <xf numFmtId="178" fontId="50" fillId="0" borderId="0" xfId="3" applyNumberFormat="1" applyFont="1" applyAlignment="1" applyProtection="1">
      <alignment vertical="center" shrinkToFit="1"/>
    </xf>
    <xf numFmtId="178" fontId="50" fillId="0" borderId="0" xfId="2" applyNumberFormat="1" applyFont="1" applyAlignment="1" applyProtection="1">
      <alignment horizontal="right" vertical="center" shrinkToFit="1"/>
    </xf>
    <xf numFmtId="178" fontId="50" fillId="0" borderId="6" xfId="3" applyNumberFormat="1" applyFont="1" applyBorder="1" applyAlignment="1" applyProtection="1">
      <alignment vertical="center" shrinkToFit="1"/>
    </xf>
    <xf numFmtId="178" fontId="50" fillId="0" borderId="63" xfId="3" applyNumberFormat="1" applyFont="1" applyBorder="1" applyAlignment="1" applyProtection="1">
      <alignment horizontal="right" vertical="center" shrinkToFit="1"/>
    </xf>
    <xf numFmtId="178" fontId="50" fillId="0" borderId="64" xfId="3" applyNumberFormat="1" applyFont="1" applyBorder="1" applyAlignment="1" applyProtection="1">
      <alignment vertical="center" shrinkToFit="1"/>
    </xf>
    <xf numFmtId="178" fontId="50" fillId="0" borderId="65" xfId="3" applyNumberFormat="1" applyFont="1" applyBorder="1" applyAlignment="1" applyProtection="1">
      <alignment horizontal="right" vertical="center" shrinkToFit="1"/>
    </xf>
    <xf numFmtId="179" fontId="50" fillId="0" borderId="64" xfId="3" applyNumberFormat="1" applyFont="1" applyBorder="1" applyAlignment="1" applyProtection="1">
      <alignment horizontal="right" vertical="center" shrinkToFit="1"/>
    </xf>
    <xf numFmtId="178" fontId="50" fillId="0" borderId="64" xfId="3" applyNumberFormat="1" applyFont="1" applyFill="1" applyBorder="1" applyAlignment="1" applyProtection="1">
      <alignment horizontal="right" vertical="center" shrinkToFit="1"/>
    </xf>
    <xf numFmtId="178" fontId="59" fillId="0" borderId="66" xfId="3" applyNumberFormat="1" applyFont="1" applyFill="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9" xfId="2" applyNumberFormat="1" applyFont="1" applyBorder="1" applyAlignment="1" applyProtection="1">
      <alignment horizontal="right" vertical="center" shrinkToFit="1"/>
    </xf>
    <xf numFmtId="0" fontId="34" fillId="0" borderId="18" xfId="0" applyFont="1" applyBorder="1" applyAlignment="1">
      <alignment horizontal="center" vertical="center"/>
    </xf>
    <xf numFmtId="0" fontId="34" fillId="0" borderId="14" xfId="0" applyFont="1" applyBorder="1" applyAlignment="1">
      <alignment horizontal="center" vertical="center"/>
    </xf>
    <xf numFmtId="0" fontId="33" fillId="0" borderId="0" xfId="0" applyFont="1" applyAlignment="1">
      <alignment horizontal="center" vertical="center"/>
    </xf>
    <xf numFmtId="0" fontId="31" fillId="0" borderId="14" xfId="0" applyFont="1" applyBorder="1" applyAlignment="1">
      <alignment horizontal="center" vertical="center"/>
    </xf>
    <xf numFmtId="0" fontId="32" fillId="0" borderId="14" xfId="0" applyFont="1" applyBorder="1" applyAlignment="1">
      <alignment horizontal="center" vertical="center"/>
    </xf>
    <xf numFmtId="0" fontId="31" fillId="0" borderId="14" xfId="0" applyFont="1" applyBorder="1" applyAlignment="1">
      <alignment horizontal="center" vertical="center" wrapText="1"/>
    </xf>
    <xf numFmtId="0" fontId="31" fillId="0" borderId="0" xfId="0" applyFont="1" applyAlignment="1">
      <alignment horizontal="center" vertical="center"/>
    </xf>
    <xf numFmtId="0" fontId="31" fillId="0" borderId="27" xfId="0" applyFont="1" applyFill="1" applyBorder="1" applyAlignment="1">
      <alignment horizontal="center" vertical="center"/>
    </xf>
    <xf numFmtId="0" fontId="32" fillId="0" borderId="27" xfId="0" applyFont="1" applyFill="1" applyBorder="1"/>
    <xf numFmtId="0" fontId="32" fillId="0" borderId="15" xfId="0" applyFont="1" applyFill="1" applyBorder="1"/>
    <xf numFmtId="0" fontId="31" fillId="0" borderId="79" xfId="0" applyFont="1" applyBorder="1" applyAlignment="1">
      <alignment horizontal="center" vertical="center"/>
    </xf>
    <xf numFmtId="0" fontId="31" fillId="0" borderId="83" xfId="0" applyFont="1" applyBorder="1" applyAlignment="1">
      <alignment horizontal="center" vertical="center"/>
    </xf>
    <xf numFmtId="0" fontId="31" fillId="0" borderId="19" xfId="0" applyFont="1" applyBorder="1" applyAlignment="1">
      <alignment horizontal="center" vertical="center"/>
    </xf>
    <xf numFmtId="0" fontId="31" fillId="0" borderId="81" xfId="0" applyFont="1" applyBorder="1" applyAlignment="1">
      <alignment horizontal="center" vertical="center"/>
    </xf>
    <xf numFmtId="0" fontId="31" fillId="0" borderId="84" xfId="0" applyFont="1" applyBorder="1" applyAlignment="1">
      <alignment horizontal="center" vertical="center" wrapText="1"/>
    </xf>
    <xf numFmtId="0" fontId="31" fillId="0" borderId="33"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xf>
    <xf numFmtId="0" fontId="31" fillId="0" borderId="80" xfId="0" applyFont="1" applyBorder="1" applyAlignment="1">
      <alignment horizontal="center" vertical="center" wrapText="1"/>
    </xf>
    <xf numFmtId="0" fontId="31" fillId="0" borderId="80" xfId="0" applyFont="1" applyBorder="1" applyAlignment="1">
      <alignment horizontal="center" vertical="center"/>
    </xf>
    <xf numFmtId="0" fontId="31" fillId="0" borderId="36" xfId="0" applyFont="1" applyBorder="1" applyAlignment="1">
      <alignment horizontal="center" vertical="center"/>
    </xf>
    <xf numFmtId="0" fontId="44" fillId="0" borderId="82" xfId="0" applyFont="1" applyBorder="1" applyAlignment="1">
      <alignment horizontal="center" vertical="center"/>
    </xf>
    <xf numFmtId="0" fontId="44" fillId="0" borderId="20" xfId="0" applyFont="1" applyBorder="1" applyAlignment="1">
      <alignment horizontal="center" vertical="center"/>
    </xf>
    <xf numFmtId="0" fontId="31" fillId="0" borderId="4" xfId="0" applyFont="1" applyBorder="1" applyAlignment="1">
      <alignment horizontal="center" vertical="center" wrapText="1"/>
    </xf>
    <xf numFmtId="0" fontId="31" fillId="0" borderId="18" xfId="0" applyFont="1" applyBorder="1" applyAlignment="1">
      <alignment horizontal="center" vertical="center"/>
    </xf>
    <xf numFmtId="0" fontId="31" fillId="0" borderId="94" xfId="0" applyFont="1" applyBorder="1" applyAlignment="1">
      <alignment horizontal="left" vertical="center"/>
    </xf>
    <xf numFmtId="0" fontId="31" fillId="0" borderId="58" xfId="0" applyFont="1" applyBorder="1" applyAlignment="1">
      <alignment horizontal="left" vertical="center"/>
    </xf>
    <xf numFmtId="0" fontId="31" fillId="0" borderId="93" xfId="0" applyFont="1" applyBorder="1" applyAlignment="1">
      <alignment horizontal="left" vertical="center"/>
    </xf>
    <xf numFmtId="0" fontId="31" fillId="0" borderId="17" xfId="0" applyFont="1" applyBorder="1" applyAlignment="1">
      <alignment horizontal="left" vertical="center"/>
    </xf>
    <xf numFmtId="0" fontId="42" fillId="5" borderId="0" xfId="0" applyFont="1" applyFill="1" applyAlignment="1">
      <alignment horizontal="left" vertical="center" wrapText="1"/>
    </xf>
    <xf numFmtId="0" fontId="32" fillId="0" borderId="14" xfId="0" applyFont="1" applyBorder="1" applyAlignment="1">
      <alignment horizontal="center" vertical="center" shrinkToFit="1"/>
    </xf>
    <xf numFmtId="38" fontId="31" fillId="0" borderId="37" xfId="1" applyFont="1" applyBorder="1" applyAlignment="1">
      <alignment vertical="center" shrinkToFit="1"/>
    </xf>
    <xf numFmtId="0" fontId="31" fillId="0" borderId="13" xfId="0" applyFont="1" applyBorder="1" applyAlignment="1">
      <alignment horizontal="right" vertical="center" shrinkToFit="1"/>
    </xf>
    <xf numFmtId="0" fontId="31" fillId="0" borderId="59" xfId="0" applyFont="1" applyBorder="1" applyAlignment="1">
      <alignment vertical="center"/>
    </xf>
    <xf numFmtId="0" fontId="31" fillId="0" borderId="21" xfId="0" applyFont="1" applyBorder="1" applyAlignment="1">
      <alignment vertical="center"/>
    </xf>
    <xf numFmtId="0" fontId="34" fillId="7" borderId="8" xfId="0" applyFont="1" applyFill="1" applyBorder="1" applyAlignment="1">
      <alignment vertical="center"/>
    </xf>
    <xf numFmtId="0" fontId="34" fillId="7" borderId="8" xfId="0" applyFont="1" applyFill="1" applyBorder="1" applyAlignment="1"/>
    <xf numFmtId="0" fontId="31" fillId="0" borderId="1" xfId="0" applyFont="1" applyBorder="1" applyAlignment="1">
      <alignment horizontal="center" vertical="center"/>
    </xf>
    <xf numFmtId="0" fontId="31" fillId="0" borderId="35" xfId="0" applyFont="1" applyBorder="1" applyAlignment="1">
      <alignment horizontal="center" vertical="center"/>
    </xf>
    <xf numFmtId="0" fontId="31" fillId="0" borderId="3" xfId="0" applyFont="1" applyBorder="1" applyAlignment="1">
      <alignment horizontal="center" vertical="center"/>
    </xf>
    <xf numFmtId="0" fontId="31" fillId="0" borderId="92" xfId="0" applyFont="1" applyBorder="1" applyAlignment="1">
      <alignment horizontal="center" vertical="center"/>
    </xf>
    <xf numFmtId="0" fontId="34" fillId="0" borderId="1" xfId="0" applyFont="1" applyBorder="1" applyAlignment="1">
      <alignment horizontal="left" vertical="center"/>
    </xf>
    <xf numFmtId="0" fontId="34" fillId="0" borderId="35" xfId="0" applyFont="1" applyBorder="1" applyAlignment="1">
      <alignment horizontal="left" vertical="center"/>
    </xf>
    <xf numFmtId="0" fontId="34" fillId="0" borderId="93" xfId="0" applyFont="1" applyBorder="1" applyAlignment="1">
      <alignment horizontal="left" vertical="center"/>
    </xf>
    <xf numFmtId="0" fontId="34" fillId="0" borderId="17" xfId="0" applyFont="1" applyBorder="1" applyAlignment="1">
      <alignment horizontal="left" vertical="center"/>
    </xf>
    <xf numFmtId="0" fontId="34" fillId="0" borderId="94" xfId="0" applyFont="1" applyBorder="1" applyAlignment="1">
      <alignment horizontal="left" vertical="center"/>
    </xf>
    <xf numFmtId="0" fontId="34" fillId="0" borderId="58" xfId="0" applyFont="1" applyBorder="1" applyAlignment="1">
      <alignment horizontal="left" vertical="center"/>
    </xf>
    <xf numFmtId="0" fontId="32" fillId="0" borderId="37" xfId="0" applyFont="1" applyBorder="1" applyAlignment="1">
      <alignment horizontal="center" vertical="center" shrinkToFit="1"/>
    </xf>
    <xf numFmtId="0" fontId="32" fillId="0" borderId="42" xfId="0" applyFont="1" applyBorder="1" applyAlignment="1">
      <alignment horizontal="center" vertical="center" shrinkToFit="1"/>
    </xf>
    <xf numFmtId="0" fontId="32" fillId="0" borderId="41" xfId="0" applyFont="1" applyBorder="1" applyAlignment="1">
      <alignment horizontal="center" vertical="center" shrinkToFit="1"/>
    </xf>
    <xf numFmtId="0" fontId="32" fillId="0" borderId="31" xfId="0" applyFont="1" applyBorder="1" applyAlignment="1">
      <alignment horizontal="center" vertical="center" shrinkToFit="1"/>
    </xf>
    <xf numFmtId="0" fontId="38" fillId="0" borderId="38" xfId="0" applyFont="1" applyBorder="1" applyAlignment="1">
      <alignment horizontal="center" vertical="center"/>
    </xf>
    <xf numFmtId="38" fontId="34" fillId="0" borderId="28" xfId="1" applyFont="1" applyBorder="1" applyAlignment="1">
      <alignment vertical="center" shrinkToFit="1"/>
    </xf>
    <xf numFmtId="38" fontId="34" fillId="0" borderId="8" xfId="1" applyFont="1" applyBorder="1" applyAlignment="1">
      <alignment vertical="center" shrinkToFit="1"/>
    </xf>
    <xf numFmtId="0" fontId="32" fillId="0" borderId="15" xfId="0" applyFont="1" applyBorder="1" applyAlignment="1">
      <alignment horizontal="center" vertical="center" shrinkToFit="1"/>
    </xf>
    <xf numFmtId="38" fontId="31" fillId="3" borderId="14" xfId="1" applyFont="1" applyFill="1" applyBorder="1" applyAlignment="1">
      <alignment vertical="center" shrinkToFit="1"/>
    </xf>
    <xf numFmtId="38" fontId="31" fillId="3" borderId="26" xfId="1" applyFont="1" applyFill="1" applyBorder="1" applyAlignment="1">
      <alignment vertical="center" shrinkToFit="1"/>
    </xf>
    <xf numFmtId="180" fontId="31" fillId="0" borderId="77" xfId="0" applyNumberFormat="1" applyFont="1" applyBorder="1" applyAlignment="1">
      <alignment vertical="center" shrinkToFit="1"/>
    </xf>
    <xf numFmtId="0" fontId="40" fillId="0" borderId="41" xfId="0" applyFont="1" applyBorder="1" applyAlignment="1">
      <alignment horizontal="center" vertical="center" shrinkToFit="1"/>
    </xf>
    <xf numFmtId="38" fontId="34" fillId="0" borderId="39" xfId="1" applyFont="1" applyBorder="1" applyAlignment="1">
      <alignment vertical="center" shrinkToFit="1"/>
    </xf>
    <xf numFmtId="38" fontId="34" fillId="0" borderId="80" xfId="1" applyFont="1" applyBorder="1" applyAlignment="1">
      <alignmen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39" fillId="0" borderId="89" xfId="0" applyFont="1" applyBorder="1" applyAlignment="1">
      <alignment horizontal="center" vertical="center"/>
    </xf>
    <xf numFmtId="0" fontId="39" fillId="0" borderId="38" xfId="0" applyFont="1" applyBorder="1" applyAlignment="1">
      <alignment horizontal="center" vertical="center"/>
    </xf>
    <xf numFmtId="184" fontId="60" fillId="0" borderId="27" xfId="0" applyNumberFormat="1" applyFont="1" applyBorder="1" applyAlignment="1">
      <alignment horizontal="center" vertical="center" wrapText="1"/>
    </xf>
    <xf numFmtId="184" fontId="60" fillId="0" borderId="14" xfId="0" applyNumberFormat="1" applyFont="1" applyBorder="1" applyAlignment="1">
      <alignment horizontal="center" vertical="center"/>
    </xf>
    <xf numFmtId="0" fontId="34" fillId="0" borderId="40" xfId="0" applyFont="1" applyBorder="1" applyAlignment="1">
      <alignment horizontal="center" vertical="center" wrapText="1"/>
    </xf>
    <xf numFmtId="0" fontId="34" fillId="0" borderId="41" xfId="0" applyFont="1" applyBorder="1" applyAlignment="1">
      <alignment horizontal="center" vertical="center"/>
    </xf>
    <xf numFmtId="184" fontId="60" fillId="0" borderId="6" xfId="0" applyNumberFormat="1" applyFont="1" applyBorder="1" applyAlignment="1">
      <alignment horizontal="center" vertical="center"/>
    </xf>
    <xf numFmtId="184" fontId="60" fillId="0" borderId="18" xfId="0" applyNumberFormat="1" applyFont="1" applyBorder="1" applyAlignment="1">
      <alignment horizontal="center" vertical="center"/>
    </xf>
    <xf numFmtId="184" fontId="60" fillId="0" borderId="18" xfId="0" applyNumberFormat="1" applyFont="1" applyBorder="1" applyAlignment="1">
      <alignment horizontal="center" vertical="center" wrapText="1"/>
    </xf>
    <xf numFmtId="38" fontId="34" fillId="3" borderId="91" xfId="1" applyFont="1" applyFill="1" applyBorder="1" applyAlignment="1">
      <alignment vertical="center" shrinkToFit="1"/>
    </xf>
    <xf numFmtId="38" fontId="34" fillId="3" borderId="26" xfId="1" applyFont="1" applyFill="1" applyBorder="1" applyAlignment="1">
      <alignment vertical="center" shrinkToFit="1"/>
    </xf>
    <xf numFmtId="38" fontId="34" fillId="3" borderId="27" xfId="1" applyFont="1" applyFill="1" applyBorder="1" applyAlignment="1">
      <alignment vertical="center" shrinkToFit="1"/>
    </xf>
    <xf numFmtId="38" fontId="34" fillId="3" borderId="36" xfId="1" applyFont="1" applyFill="1" applyBorder="1" applyAlignment="1">
      <alignment vertical="center" shrinkToFit="1"/>
    </xf>
    <xf numFmtId="184" fontId="60" fillId="0" borderId="81" xfId="0" applyNumberFormat="1" applyFont="1" applyBorder="1" applyAlignment="1">
      <alignment horizontal="center" vertical="center" wrapText="1"/>
    </xf>
    <xf numFmtId="184" fontId="60" fillId="0" borderId="37" xfId="0" applyNumberFormat="1" applyFont="1" applyBorder="1" applyAlignment="1">
      <alignment horizontal="center" vertical="center"/>
    </xf>
    <xf numFmtId="184" fontId="60" fillId="0" borderId="10" xfId="0" applyNumberFormat="1" applyFont="1" applyBorder="1" applyAlignment="1">
      <alignment horizontal="center" vertical="center"/>
    </xf>
    <xf numFmtId="38" fontId="34" fillId="0" borderId="37" xfId="1" applyFont="1" applyBorder="1" applyAlignment="1">
      <alignment vertical="center" shrinkToFit="1"/>
    </xf>
    <xf numFmtId="38" fontId="34" fillId="3" borderId="14" xfId="1" applyFont="1" applyFill="1" applyBorder="1" applyAlignment="1">
      <alignment vertical="center" shrinkToFit="1"/>
    </xf>
    <xf numFmtId="184" fontId="60" fillId="0" borderId="39" xfId="0" applyNumberFormat="1" applyFont="1" applyBorder="1" applyAlignment="1">
      <alignment horizontal="center" vertical="center" wrapText="1"/>
    </xf>
    <xf numFmtId="0" fontId="31" fillId="0" borderId="9" xfId="0" applyFont="1" applyBorder="1" applyAlignment="1">
      <alignment horizontal="center" vertical="center"/>
    </xf>
    <xf numFmtId="0" fontId="31" fillId="0" borderId="47" xfId="0" applyFont="1" applyBorder="1" applyAlignment="1">
      <alignment horizontal="center" vertical="center"/>
    </xf>
    <xf numFmtId="0" fontId="34" fillId="0" borderId="85" xfId="0" applyFont="1" applyBorder="1" applyAlignment="1">
      <alignment vertical="center"/>
    </xf>
    <xf numFmtId="0" fontId="34" fillId="0" borderId="21" xfId="0" applyFont="1" applyBorder="1" applyAlignment="1">
      <alignment vertical="center"/>
    </xf>
    <xf numFmtId="0" fontId="34" fillId="0" borderId="59" xfId="0" applyFont="1" applyBorder="1" applyAlignment="1">
      <alignment vertical="center"/>
    </xf>
    <xf numFmtId="180" fontId="34" fillId="0" borderId="86" xfId="0" applyNumberFormat="1" applyFont="1" applyBorder="1" applyAlignment="1">
      <alignment vertical="center" shrinkToFit="1"/>
    </xf>
    <xf numFmtId="180" fontId="34" fillId="0" borderId="7" xfId="0" applyNumberFormat="1" applyFont="1" applyBorder="1" applyAlignment="1">
      <alignment vertical="center" shrinkToFit="1"/>
    </xf>
    <xf numFmtId="180" fontId="31" fillId="0" borderId="78" xfId="0" applyNumberFormat="1" applyFont="1" applyBorder="1" applyAlignment="1">
      <alignment vertical="center" shrinkToFit="1"/>
    </xf>
    <xf numFmtId="180" fontId="31" fillId="0" borderId="7" xfId="0" applyNumberFormat="1" applyFont="1" applyBorder="1" applyAlignment="1">
      <alignment vertical="center" shrinkToFit="1"/>
    </xf>
    <xf numFmtId="0" fontId="31" fillId="0" borderId="87" xfId="0" applyFont="1" applyBorder="1" applyAlignment="1">
      <alignment vertical="center" shrinkToFit="1"/>
    </xf>
    <xf numFmtId="0" fontId="31" fillId="0" borderId="88" xfId="0" applyFont="1" applyBorder="1" applyAlignment="1">
      <alignment vertical="center" shrinkToFit="1"/>
    </xf>
    <xf numFmtId="180" fontId="34" fillId="0" borderId="78" xfId="0" applyNumberFormat="1" applyFont="1" applyBorder="1" applyAlignment="1">
      <alignment vertical="center" shrinkToFit="1"/>
    </xf>
    <xf numFmtId="38" fontId="34" fillId="0" borderId="55" xfId="1" applyFont="1" applyBorder="1" applyAlignment="1">
      <alignment vertical="center" shrinkToFit="1"/>
    </xf>
    <xf numFmtId="0" fontId="38" fillId="0" borderId="26" xfId="0" applyFont="1" applyBorder="1" applyAlignment="1">
      <alignment vertical="center" shrinkToFit="1"/>
    </xf>
    <xf numFmtId="0" fontId="38" fillId="0" borderId="16" xfId="0" applyFont="1" applyBorder="1" applyAlignment="1">
      <alignment vertical="center" shrinkToFit="1"/>
    </xf>
    <xf numFmtId="0" fontId="32" fillId="0" borderId="26" xfId="0" applyFont="1" applyBorder="1" applyAlignment="1">
      <alignment horizontal="center" vertical="center"/>
    </xf>
    <xf numFmtId="0" fontId="32" fillId="0" borderId="16" xfId="0" applyFont="1" applyBorder="1" applyAlignment="1">
      <alignment horizontal="center" vertical="center"/>
    </xf>
    <xf numFmtId="0" fontId="39" fillId="0" borderId="26" xfId="0" applyFont="1" applyBorder="1" applyAlignment="1">
      <alignment vertical="center" shrinkToFit="1"/>
    </xf>
    <xf numFmtId="0" fontId="39" fillId="0" borderId="16" xfId="0" applyFont="1" applyBorder="1" applyAlignment="1">
      <alignment vertical="center" shrinkToFit="1"/>
    </xf>
    <xf numFmtId="0" fontId="43" fillId="0" borderId="0" xfId="0" applyFont="1" applyAlignment="1">
      <alignment horizontal="center" vertical="center"/>
    </xf>
    <xf numFmtId="0" fontId="38" fillId="0" borderId="59" xfId="0" applyFont="1" applyBorder="1" applyAlignment="1">
      <alignment horizontal="center" vertical="center"/>
    </xf>
    <xf numFmtId="0" fontId="38" fillId="0" borderId="58" xfId="0" applyFont="1" applyBorder="1" applyAlignment="1">
      <alignment horizontal="center" vertical="center"/>
    </xf>
    <xf numFmtId="0" fontId="38" fillId="0" borderId="21" xfId="0" applyFont="1" applyBorder="1" applyAlignment="1">
      <alignment horizontal="center" vertical="center"/>
    </xf>
    <xf numFmtId="0" fontId="38" fillId="0" borderId="17" xfId="0" applyFont="1" applyBorder="1" applyAlignment="1">
      <alignment horizontal="center" vertical="center"/>
    </xf>
    <xf numFmtId="0" fontId="38" fillId="0" borderId="59" xfId="0" applyFont="1" applyBorder="1" applyAlignment="1">
      <alignment horizontal="center" vertical="center" wrapText="1"/>
    </xf>
    <xf numFmtId="0" fontId="38" fillId="0" borderId="55" xfId="0" applyFont="1" applyBorder="1" applyAlignment="1">
      <alignment horizontal="center" vertical="center"/>
    </xf>
    <xf numFmtId="0" fontId="38" fillId="0" borderId="8" xfId="0" applyFont="1" applyBorder="1" applyAlignment="1">
      <alignment horizontal="center" vertical="center"/>
    </xf>
    <xf numFmtId="0" fontId="38" fillId="0" borderId="36" xfId="0" applyFont="1" applyBorder="1" applyAlignment="1">
      <alignment horizontal="center" vertical="center" wrapText="1"/>
    </xf>
    <xf numFmtId="0" fontId="38" fillId="0" borderId="18" xfId="0" applyFont="1" applyBorder="1" applyAlignment="1">
      <alignment horizontal="center" vertical="center"/>
    </xf>
    <xf numFmtId="0" fontId="38" fillId="0" borderId="36" xfId="0" applyFont="1" applyBorder="1" applyAlignment="1">
      <alignment horizontal="center" vertical="center"/>
    </xf>
    <xf numFmtId="178" fontId="50" fillId="2" borderId="26" xfId="3" applyNumberFormat="1" applyFont="1" applyFill="1" applyBorder="1" applyAlignment="1" applyProtection="1">
      <alignment horizontal="center" vertical="center" wrapText="1" shrinkToFit="1"/>
    </xf>
    <xf numFmtId="178" fontId="50" fillId="2" borderId="13"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2" fillId="0" borderId="0" xfId="3" applyNumberFormat="1" applyFont="1" applyAlignment="1">
      <alignment horizontal="center" vertical="center"/>
    </xf>
    <xf numFmtId="178" fontId="50" fillId="0" borderId="0" xfId="3" applyNumberFormat="1" applyFont="1" applyAlignment="1" applyProtection="1">
      <alignment horizontal="left" vertical="center" shrinkToFit="1"/>
    </xf>
    <xf numFmtId="178" fontId="50" fillId="6" borderId="0" xfId="3" applyNumberFormat="1" applyFont="1" applyFill="1" applyAlignment="1" applyProtection="1">
      <alignment horizontal="left" vertical="center" shrinkToFit="1"/>
      <protection locked="0"/>
    </xf>
    <xf numFmtId="178" fontId="53" fillId="0" borderId="8" xfId="3" applyNumberFormat="1" applyFont="1" applyBorder="1" applyAlignment="1" applyProtection="1">
      <alignment horizontal="center"/>
    </xf>
    <xf numFmtId="178" fontId="46" fillId="0" borderId="8" xfId="3" applyNumberFormat="1" applyFont="1" applyBorder="1" applyAlignment="1" applyProtection="1">
      <alignment horizontal="left" shrinkToFit="1"/>
    </xf>
    <xf numFmtId="0" fontId="50" fillId="0" borderId="59" xfId="3" applyNumberFormat="1" applyFont="1" applyBorder="1" applyAlignment="1" applyProtection="1">
      <alignment horizontal="center" vertical="center" shrinkToFit="1"/>
    </xf>
    <xf numFmtId="0" fontId="50" fillId="0" borderId="21" xfId="3" applyNumberFormat="1" applyFont="1" applyBorder="1" applyAlignment="1" applyProtection="1">
      <alignment horizontal="center" vertical="center" shrinkToFit="1"/>
    </xf>
    <xf numFmtId="178" fontId="50" fillId="0" borderId="55" xfId="3" applyNumberFormat="1" applyFont="1" applyBorder="1" applyAlignment="1" applyProtection="1">
      <alignment horizontal="center" vertical="center" shrinkToFit="1"/>
    </xf>
    <xf numFmtId="178" fontId="50" fillId="0" borderId="8" xfId="3" applyNumberFormat="1" applyFont="1" applyBorder="1" applyAlignment="1" applyProtection="1">
      <alignment horizontal="center" vertical="center" shrinkToFit="1"/>
    </xf>
    <xf numFmtId="178" fontId="50" fillId="0" borderId="58" xfId="3" applyNumberFormat="1" applyFont="1" applyBorder="1" applyAlignment="1" applyProtection="1">
      <alignment horizontal="center" vertical="center" shrinkToFit="1"/>
    </xf>
    <xf numFmtId="178" fontId="50" fillId="0" borderId="17" xfId="3" applyNumberFormat="1" applyFont="1" applyBorder="1" applyAlignment="1" applyProtection="1">
      <alignment horizontal="center" vertical="center" shrinkToFit="1"/>
    </xf>
    <xf numFmtId="178" fontId="50" fillId="6" borderId="14" xfId="3" applyNumberFormat="1" applyFont="1" applyFill="1" applyBorder="1" applyAlignment="1" applyProtection="1">
      <alignment vertical="center" wrapText="1"/>
      <protection locked="0"/>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178" fontId="50" fillId="0" borderId="1" xfId="3" applyNumberFormat="1" applyFont="1" applyBorder="1" applyAlignment="1" applyProtection="1">
      <alignment horizontal="center" vertical="center" shrinkToFit="1"/>
    </xf>
    <xf numFmtId="178" fontId="50" fillId="0" borderId="28" xfId="3" applyNumberFormat="1" applyFont="1" applyBorder="1" applyAlignment="1" applyProtection="1">
      <alignment horizontal="center" vertical="center" shrinkToFit="1"/>
    </xf>
    <xf numFmtId="178" fontId="50" fillId="0" borderId="3" xfId="3" applyNumberFormat="1" applyFont="1" applyBorder="1" applyAlignment="1" applyProtection="1">
      <alignment horizontal="center" vertical="center" shrinkToFit="1"/>
    </xf>
    <xf numFmtId="178" fontId="50" fillId="0" borderId="23" xfId="3" applyNumberFormat="1" applyFont="1" applyBorder="1" applyAlignment="1" applyProtection="1">
      <alignment horizontal="center" vertical="center" shrinkToFit="1"/>
    </xf>
    <xf numFmtId="0" fontId="32" fillId="0" borderId="13" xfId="0" applyFont="1" applyBorder="1" applyAlignment="1">
      <alignment horizontal="distributed" vertical="center"/>
    </xf>
    <xf numFmtId="180" fontId="34" fillId="0" borderId="13" xfId="2" applyNumberFormat="1" applyFont="1" applyBorder="1" applyAlignment="1">
      <alignment horizontal="right" vertical="center"/>
    </xf>
    <xf numFmtId="0" fontId="45" fillId="0" borderId="0" xfId="0" applyFont="1" applyAlignment="1">
      <alignment horizontal="center" vertical="center"/>
    </xf>
    <xf numFmtId="0" fontId="32" fillId="0" borderId="8" xfId="0" applyFont="1" applyBorder="1" applyAlignment="1">
      <alignment horizontal="distributed" vertical="center"/>
    </xf>
    <xf numFmtId="0" fontId="40" fillId="0" borderId="8" xfId="0" applyFont="1" applyBorder="1" applyAlignment="1">
      <alignment horizontal="left" vertical="center"/>
    </xf>
    <xf numFmtId="0" fontId="40" fillId="0" borderId="8" xfId="0" applyFont="1" applyBorder="1" applyAlignment="1">
      <alignment horizontal="center" vertical="center"/>
    </xf>
    <xf numFmtId="56" fontId="32" fillId="0" borderId="57" xfId="0" applyNumberFormat="1" applyFont="1" applyBorder="1" applyAlignment="1">
      <alignment horizontal="center" vertical="center"/>
    </xf>
    <xf numFmtId="56" fontId="32" fillId="0" borderId="95" xfId="0" applyNumberFormat="1" applyFont="1" applyBorder="1" applyAlignment="1">
      <alignment horizontal="center" vertical="center"/>
    </xf>
    <xf numFmtId="56" fontId="32" fillId="0" borderId="34" xfId="0" applyNumberFormat="1" applyFont="1" applyBorder="1" applyAlignment="1">
      <alignment horizontal="center" vertical="center"/>
    </xf>
    <xf numFmtId="0" fontId="32" fillId="0" borderId="96" xfId="0" applyNumberFormat="1" applyFont="1" applyBorder="1" applyAlignment="1">
      <alignment horizontal="center" vertical="center"/>
    </xf>
    <xf numFmtId="0" fontId="32" fillId="0" borderId="97" xfId="0" applyNumberFormat="1" applyFont="1" applyBorder="1" applyAlignment="1">
      <alignment horizontal="center" vertical="center"/>
    </xf>
    <xf numFmtId="0" fontId="32" fillId="0" borderId="98" xfId="0" applyNumberFormat="1" applyFont="1" applyBorder="1" applyAlignment="1">
      <alignment horizontal="center" vertical="center"/>
    </xf>
    <xf numFmtId="0" fontId="32" fillId="0" borderId="96" xfId="0" applyFont="1" applyBorder="1" applyAlignment="1">
      <alignment horizontal="center" vertical="center" wrapText="1"/>
    </xf>
    <xf numFmtId="0" fontId="32" fillId="0" borderId="99" xfId="0" applyFont="1" applyBorder="1" applyAlignment="1">
      <alignment horizontal="center" vertical="center" wrapText="1"/>
    </xf>
    <xf numFmtId="0" fontId="32" fillId="0" borderId="1" xfId="0" applyFont="1" applyBorder="1" applyAlignment="1">
      <alignment horizontal="center" vertical="center"/>
    </xf>
    <xf numFmtId="0" fontId="32" fillId="0" borderId="28" xfId="0" applyFont="1" applyBorder="1" applyAlignment="1">
      <alignment horizontal="center" vertical="center"/>
    </xf>
    <xf numFmtId="0" fontId="32" fillId="0" borderId="93" xfId="0" applyFont="1" applyBorder="1" applyAlignment="1">
      <alignment horizontal="center" vertical="center"/>
    </xf>
    <xf numFmtId="0" fontId="32" fillId="0" borderId="8" xfId="0" applyFont="1" applyBorder="1" applyAlignment="1">
      <alignment horizontal="center" vertical="center"/>
    </xf>
    <xf numFmtId="0" fontId="32" fillId="0" borderId="35" xfId="0" applyFont="1" applyBorder="1" applyAlignment="1">
      <alignment horizontal="center" vertical="center"/>
    </xf>
    <xf numFmtId="0" fontId="32" fillId="0" borderId="17" xfId="0" applyFont="1" applyBorder="1" applyAlignment="1">
      <alignment horizontal="center" vertical="center"/>
    </xf>
    <xf numFmtId="0" fontId="32" fillId="0" borderId="91" xfId="0" applyFont="1" applyBorder="1" applyAlignment="1">
      <alignment horizontal="center" vertical="center"/>
    </xf>
    <xf numFmtId="0" fontId="32" fillId="0" borderId="51" xfId="0" applyFont="1" applyBorder="1" applyAlignment="1">
      <alignment horizontal="center" vertical="center"/>
    </xf>
    <xf numFmtId="0" fontId="32" fillId="0" borderId="85" xfId="0" applyFont="1" applyBorder="1" applyAlignment="1">
      <alignment horizontal="center" vertical="center"/>
    </xf>
    <xf numFmtId="0" fontId="32" fillId="0" borderId="21" xfId="0" applyFont="1" applyBorder="1" applyAlignment="1">
      <alignment horizontal="center" vertical="center"/>
    </xf>
    <xf numFmtId="0" fontId="32" fillId="0" borderId="100" xfId="0" applyFont="1" applyBorder="1" applyAlignment="1">
      <alignment horizontal="center" vertical="center"/>
    </xf>
    <xf numFmtId="0" fontId="32" fillId="0" borderId="101" xfId="0" applyFont="1" applyBorder="1" applyAlignment="1">
      <alignment horizontal="center" vertical="center"/>
    </xf>
    <xf numFmtId="0" fontId="47" fillId="0" borderId="68" xfId="0" applyFont="1" applyBorder="1" applyAlignment="1">
      <alignment horizontal="center" vertical="center"/>
    </xf>
    <xf numFmtId="0" fontId="47" fillId="0" borderId="71" xfId="0" applyFont="1" applyBorder="1" applyAlignment="1">
      <alignment horizontal="center" vertical="center"/>
    </xf>
    <xf numFmtId="0" fontId="32" fillId="0" borderId="84" xfId="0" applyFont="1" applyBorder="1" applyAlignment="1"/>
    <xf numFmtId="0" fontId="32" fillId="0" borderId="19" xfId="0" applyFont="1" applyBorder="1" applyAlignment="1"/>
    <xf numFmtId="0" fontId="45" fillId="0" borderId="0" xfId="0" applyFont="1" applyBorder="1" applyAlignment="1">
      <alignment horizontal="center" vertical="center"/>
    </xf>
    <xf numFmtId="0" fontId="34" fillId="0" borderId="52" xfId="0" applyFont="1" applyBorder="1" applyAlignment="1">
      <alignment horizontal="center" vertical="center"/>
    </xf>
    <xf numFmtId="0" fontId="34" fillId="0" borderId="16" xfId="0" applyFont="1" applyBorder="1" applyAlignment="1">
      <alignment horizontal="center" vertical="center"/>
    </xf>
    <xf numFmtId="0" fontId="45" fillId="0" borderId="52" xfId="0" applyFont="1" applyBorder="1" applyAlignment="1">
      <alignment horizontal="center" vertical="center"/>
    </xf>
    <xf numFmtId="0" fontId="45" fillId="0" borderId="16" xfId="0" applyFont="1" applyBorder="1" applyAlignment="1">
      <alignment horizontal="center" vertical="center"/>
    </xf>
    <xf numFmtId="0" fontId="45" fillId="0" borderId="53" xfId="0" applyFont="1" applyBorder="1" applyAlignment="1">
      <alignment horizontal="center" vertical="center"/>
    </xf>
    <xf numFmtId="0" fontId="45" fillId="0" borderId="32" xfId="0" applyFont="1" applyBorder="1" applyAlignment="1">
      <alignment horizontal="center" vertical="center"/>
    </xf>
    <xf numFmtId="0" fontId="32" fillId="0" borderId="82" xfId="0" applyFont="1" applyBorder="1" applyAlignment="1">
      <alignment horizontal="center" vertical="center"/>
    </xf>
    <xf numFmtId="0" fontId="32"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506314</xdr:rowOff>
    </xdr:to>
    <xdr:sp macro="" textlink="">
      <xdr:nvSpPr>
        <xdr:cNvPr id="4" name="正方形/長方形 3"/>
        <xdr:cNvSpPr/>
      </xdr:nvSpPr>
      <xdr:spPr bwMode="auto">
        <a:xfrm>
          <a:off x="727982" y="5929993"/>
          <a:ext cx="8075839" cy="158400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r>
            <a:rPr kumimoji="1" lang="en-US" altLang="ja-JP" sz="1100"/>
            <a:t>R</a:t>
          </a:r>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赤</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889000</xdr:colOff>
      <xdr:row>15</xdr:row>
      <xdr:rowOff>255816</xdr:rowOff>
    </xdr:to>
    <xdr:sp macro="" textlink="">
      <xdr:nvSpPr>
        <xdr:cNvPr id="9" name="線吹き出し 1 (枠付き) 8"/>
        <xdr:cNvSpPr/>
      </xdr:nvSpPr>
      <xdr:spPr bwMode="auto">
        <a:xfrm>
          <a:off x="5269025" y="6281512"/>
          <a:ext cx="3684475" cy="514804"/>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様式７号別紙４の青</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のオレンジ枠の金額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a:t>
          </a:r>
          <a:r>
            <a:rPr kumimoji="1" lang="en-US" altLang="ja-JP" sz="1100">
              <a:solidFill>
                <a:schemeClr val="dk1"/>
              </a:solidFill>
              <a:effectLst/>
              <a:latin typeface="Arial" panose="020B0604020202020204" pitchFamily="34" charset="0"/>
              <a:ea typeface="+mn-ea"/>
              <a:cs typeface="Arial" panose="020B0604020202020204" pitchFamily="34" charset="0"/>
            </a:rPr>
            <a:t>5</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緑</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768936</xdr:colOff>
      <xdr:row>3</xdr:row>
      <xdr:rowOff>138206</xdr:rowOff>
    </xdr:from>
    <xdr:to>
      <xdr:col>13</xdr:col>
      <xdr:colOff>408215</xdr:colOff>
      <xdr:row>4</xdr:row>
      <xdr:rowOff>285949</xdr:rowOff>
    </xdr:to>
    <xdr:sp macro="" textlink="">
      <xdr:nvSpPr>
        <xdr:cNvPr id="6" name="線吹き出し 1 (枠付き) 5"/>
        <xdr:cNvSpPr/>
      </xdr:nvSpPr>
      <xdr:spPr bwMode="auto">
        <a:xfrm>
          <a:off x="8751793" y="1027206"/>
          <a:ext cx="3857493" cy="465243"/>
        </a:xfrm>
        <a:prstGeom prst="borderCallout1">
          <a:avLst>
            <a:gd name="adj1" fmla="val 49708"/>
            <a:gd name="adj2" fmla="val -238"/>
            <a:gd name="adj3" fmla="val -31636"/>
            <a:gd name="adj4" fmla="val -335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10</xdr:col>
      <xdr:colOff>530678</xdr:colOff>
      <xdr:row>24</xdr:row>
      <xdr:rowOff>52695</xdr:rowOff>
    </xdr:from>
    <xdr:to>
      <xdr:col>14</xdr:col>
      <xdr:colOff>725714</xdr:colOff>
      <xdr:row>24</xdr:row>
      <xdr:rowOff>514203</xdr:rowOff>
    </xdr:to>
    <xdr:sp macro="" textlink="">
      <xdr:nvSpPr>
        <xdr:cNvPr id="7" name="線吹き出し 1 (枠付き) 6"/>
        <xdr:cNvSpPr/>
      </xdr:nvSpPr>
      <xdr:spPr bwMode="auto">
        <a:xfrm>
          <a:off x="10200821" y="9359981"/>
          <a:ext cx="3469822" cy="461508"/>
        </a:xfrm>
        <a:prstGeom prst="borderCallout1">
          <a:avLst>
            <a:gd name="adj1" fmla="val 52655"/>
            <a:gd name="adj2" fmla="val 50"/>
            <a:gd name="adj3" fmla="val 49851"/>
            <a:gd name="adj4" fmla="val -642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10</xdr:col>
      <xdr:colOff>521152</xdr:colOff>
      <xdr:row>22</xdr:row>
      <xdr:rowOff>46717</xdr:rowOff>
    </xdr:from>
    <xdr:to>
      <xdr:col>14</xdr:col>
      <xdr:colOff>190499</xdr:colOff>
      <xdr:row>22</xdr:row>
      <xdr:rowOff>508225</xdr:rowOff>
    </xdr:to>
    <xdr:sp macro="" textlink="">
      <xdr:nvSpPr>
        <xdr:cNvPr id="9" name="線吹き出し 1 (枠付き) 8"/>
        <xdr:cNvSpPr/>
      </xdr:nvSpPr>
      <xdr:spPr bwMode="auto">
        <a:xfrm>
          <a:off x="10191295" y="8211003"/>
          <a:ext cx="2944133" cy="461508"/>
        </a:xfrm>
        <a:prstGeom prst="borderCallout1">
          <a:avLst>
            <a:gd name="adj1" fmla="val 49708"/>
            <a:gd name="adj2" fmla="val -238"/>
            <a:gd name="adj3" fmla="val 51701"/>
            <a:gd name="adj4" fmla="val -7458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10</xdr:col>
      <xdr:colOff>522167</xdr:colOff>
      <xdr:row>23</xdr:row>
      <xdr:rowOff>26547</xdr:rowOff>
    </xdr:from>
    <xdr:to>
      <xdr:col>14</xdr:col>
      <xdr:colOff>1998434</xdr:colOff>
      <xdr:row>23</xdr:row>
      <xdr:rowOff>557893</xdr:rowOff>
    </xdr:to>
    <xdr:sp macro="" textlink="">
      <xdr:nvSpPr>
        <xdr:cNvPr id="10" name="線吹き出し 1 (枠付き) 9"/>
        <xdr:cNvSpPr/>
      </xdr:nvSpPr>
      <xdr:spPr bwMode="auto">
        <a:xfrm>
          <a:off x="10192310" y="8762333"/>
          <a:ext cx="4751053" cy="531346"/>
        </a:xfrm>
        <a:prstGeom prst="borderCallout1">
          <a:avLst>
            <a:gd name="adj1" fmla="val 49708"/>
            <a:gd name="adj2" fmla="val -238"/>
            <a:gd name="adj3" fmla="val 52038"/>
            <a:gd name="adj4" fmla="val -4691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533401</xdr:colOff>
      <xdr:row>25</xdr:row>
      <xdr:rowOff>50880</xdr:rowOff>
    </xdr:from>
    <xdr:to>
      <xdr:col>14</xdr:col>
      <xdr:colOff>190500</xdr:colOff>
      <xdr:row>25</xdr:row>
      <xdr:rowOff>512388</xdr:rowOff>
    </xdr:to>
    <xdr:sp macro="" textlink="">
      <xdr:nvSpPr>
        <xdr:cNvPr id="14" name="線吹き出し 1 (枠付き) 13"/>
        <xdr:cNvSpPr/>
      </xdr:nvSpPr>
      <xdr:spPr bwMode="auto">
        <a:xfrm>
          <a:off x="10203544" y="9929666"/>
          <a:ext cx="2931885" cy="461508"/>
        </a:xfrm>
        <a:prstGeom prst="borderCallout1">
          <a:avLst>
            <a:gd name="adj1" fmla="val 52655"/>
            <a:gd name="adj2" fmla="val 50"/>
            <a:gd name="adj3" fmla="val 51816"/>
            <a:gd name="adj4" fmla="val -764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190500</xdr:colOff>
      <xdr:row>3</xdr:row>
      <xdr:rowOff>10886</xdr:rowOff>
    </xdr:from>
    <xdr:to>
      <xdr:col>20</xdr:col>
      <xdr:colOff>802369</xdr:colOff>
      <xdr:row>4</xdr:row>
      <xdr:rowOff>75179</xdr:rowOff>
    </xdr:to>
    <xdr:sp macro="" textlink="">
      <xdr:nvSpPr>
        <xdr:cNvPr id="3" name="線吹き出し 1 (枠付き) 2"/>
        <xdr:cNvSpPr/>
      </xdr:nvSpPr>
      <xdr:spPr bwMode="auto">
        <a:xfrm>
          <a:off x="5760357" y="827315"/>
          <a:ext cx="3179083" cy="381793"/>
        </a:xfrm>
        <a:prstGeom prst="borderCallout1">
          <a:avLst>
            <a:gd name="adj1" fmla="val 44611"/>
            <a:gd name="adj2" fmla="val 280"/>
            <a:gd name="adj3" fmla="val -4879"/>
            <a:gd name="adj4" fmla="val -3774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9</xdr:col>
      <xdr:colOff>63500</xdr:colOff>
      <xdr:row>10</xdr:row>
      <xdr:rowOff>205014</xdr:rowOff>
    </xdr:from>
    <xdr:to>
      <xdr:col>20</xdr:col>
      <xdr:colOff>816430</xdr:colOff>
      <xdr:row>11</xdr:row>
      <xdr:rowOff>309789</xdr:rowOff>
    </xdr:to>
    <xdr:sp macro="" textlink="">
      <xdr:nvSpPr>
        <xdr:cNvPr id="4" name="線吹き出し 1 (枠付き) 3"/>
        <xdr:cNvSpPr/>
      </xdr:nvSpPr>
      <xdr:spPr bwMode="auto">
        <a:xfrm>
          <a:off x="5633357" y="3488871"/>
          <a:ext cx="3320144" cy="549275"/>
        </a:xfrm>
        <a:prstGeom prst="borderCallout1">
          <a:avLst>
            <a:gd name="adj1" fmla="val 1424"/>
            <a:gd name="adj2" fmla="val 81681"/>
            <a:gd name="adj3" fmla="val -215381"/>
            <a:gd name="adj4" fmla="val 714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a:t>
          </a:r>
          <a:r>
            <a:rPr kumimoji="1" lang="en-US" altLang="ja-JP" sz="1100"/>
            <a:t/>
          </a:r>
          <a:br>
            <a:rPr kumimoji="1" lang="en-US" altLang="ja-JP" sz="1100"/>
          </a:br>
          <a:r>
            <a:rPr kumimoji="1" lang="ja-JP" altLang="en-US" sz="1100"/>
            <a:t>遂行状況報告書に記載した内容を記入します</a:t>
          </a:r>
        </a:p>
      </xdr:txBody>
    </xdr:sp>
    <xdr:clientData/>
  </xdr:twoCellAnchor>
  <xdr:twoCellAnchor>
    <xdr:from>
      <xdr:col>7</xdr:col>
      <xdr:colOff>182675</xdr:colOff>
      <xdr:row>13</xdr:row>
      <xdr:rowOff>73025</xdr:rowOff>
    </xdr:from>
    <xdr:to>
      <xdr:col>19</xdr:col>
      <xdr:colOff>108857</xdr:colOff>
      <xdr:row>14</xdr:row>
      <xdr:rowOff>84931</xdr:rowOff>
    </xdr:to>
    <xdr:sp macro="" textlink="">
      <xdr:nvSpPr>
        <xdr:cNvPr id="5" name="線吹き出し 1 (枠付き) 4"/>
        <xdr:cNvSpPr/>
      </xdr:nvSpPr>
      <xdr:spPr bwMode="auto">
        <a:xfrm>
          <a:off x="5144746" y="4690382"/>
          <a:ext cx="2883468" cy="45640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162717</xdr:colOff>
      <xdr:row>14</xdr:row>
      <xdr:rowOff>405946</xdr:rowOff>
    </xdr:from>
    <xdr:to>
      <xdr:col>19</xdr:col>
      <xdr:colOff>181428</xdr:colOff>
      <xdr:row>15</xdr:row>
      <xdr:rowOff>427831</xdr:rowOff>
    </xdr:to>
    <xdr:sp macro="" textlink="">
      <xdr:nvSpPr>
        <xdr:cNvPr id="8" name="線吹き出し 1 (枠付き) 7"/>
        <xdr:cNvSpPr/>
      </xdr:nvSpPr>
      <xdr:spPr bwMode="auto">
        <a:xfrm>
          <a:off x="5124788" y="5467803"/>
          <a:ext cx="2975997" cy="466385"/>
        </a:xfrm>
        <a:prstGeom prst="borderCallout1">
          <a:avLst>
            <a:gd name="adj1" fmla="val 47938"/>
            <a:gd name="adj2" fmla="val -249"/>
            <a:gd name="adj3" fmla="val 50474"/>
            <a:gd name="adj4" fmla="val -147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140608</xdr:colOff>
      <xdr:row>3</xdr:row>
      <xdr:rowOff>80169</xdr:rowOff>
    </xdr:from>
    <xdr:to>
      <xdr:col>20</xdr:col>
      <xdr:colOff>729571</xdr:colOff>
      <xdr:row>4</xdr:row>
      <xdr:rowOff>114300</xdr:rowOff>
    </xdr:to>
    <xdr:sp macro="" textlink="">
      <xdr:nvSpPr>
        <xdr:cNvPr id="3" name="線吹き出し 1 (枠付き) 2"/>
        <xdr:cNvSpPr/>
      </xdr:nvSpPr>
      <xdr:spPr bwMode="auto">
        <a:xfrm>
          <a:off x="5102679" y="896598"/>
          <a:ext cx="3763963" cy="351631"/>
        </a:xfrm>
        <a:prstGeom prst="borderCallout1">
          <a:avLst>
            <a:gd name="adj1" fmla="val 55339"/>
            <a:gd name="adj2" fmla="val -204"/>
            <a:gd name="adj3" fmla="val -21251"/>
            <a:gd name="adj4" fmla="val -1552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9</xdr:col>
      <xdr:colOff>16215</xdr:colOff>
      <xdr:row>8</xdr:row>
      <xdr:rowOff>194014</xdr:rowOff>
    </xdr:from>
    <xdr:to>
      <xdr:col>20</xdr:col>
      <xdr:colOff>154214</xdr:colOff>
      <xdr:row>9</xdr:row>
      <xdr:rowOff>205920</xdr:rowOff>
    </xdr:to>
    <xdr:sp macro="" textlink="">
      <xdr:nvSpPr>
        <xdr:cNvPr id="5" name="線吹き出し 1 (枠付き) 4"/>
        <xdr:cNvSpPr/>
      </xdr:nvSpPr>
      <xdr:spPr bwMode="auto">
        <a:xfrm>
          <a:off x="5586072" y="2588871"/>
          <a:ext cx="2705213" cy="456406"/>
        </a:xfrm>
        <a:prstGeom prst="borderCallout1">
          <a:avLst>
            <a:gd name="adj1" fmla="val 50054"/>
            <a:gd name="adj2" fmla="val -541"/>
            <a:gd name="adj3" fmla="val -54908"/>
            <a:gd name="adj4" fmla="val -3582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165098</xdr:colOff>
      <xdr:row>14</xdr:row>
      <xdr:rowOff>406400</xdr:rowOff>
    </xdr:from>
    <xdr:to>
      <xdr:col>20</xdr:col>
      <xdr:colOff>253999</xdr:colOff>
      <xdr:row>15</xdr:row>
      <xdr:rowOff>428285</xdr:rowOff>
    </xdr:to>
    <xdr:sp macro="" textlink="">
      <xdr:nvSpPr>
        <xdr:cNvPr id="8" name="線吹き出し 1 (枠付き) 7"/>
        <xdr:cNvSpPr/>
      </xdr:nvSpPr>
      <xdr:spPr bwMode="auto">
        <a:xfrm>
          <a:off x="5517241" y="5468257"/>
          <a:ext cx="2873829" cy="466385"/>
        </a:xfrm>
        <a:prstGeom prst="borderCallout1">
          <a:avLst>
            <a:gd name="adj1" fmla="val 47938"/>
            <a:gd name="adj2" fmla="val -249"/>
            <a:gd name="adj3" fmla="val 48529"/>
            <a:gd name="adj4" fmla="val -283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6884761" y="3492046"/>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290286</xdr:rowOff>
    </xdr:to>
    <xdr:sp macro="" textlink="">
      <xdr:nvSpPr>
        <xdr:cNvPr id="33" name="右中かっこ 32"/>
        <xdr:cNvSpPr/>
      </xdr:nvSpPr>
      <xdr:spPr bwMode="auto">
        <a:xfrm rot="5400000">
          <a:off x="1621583" y="2487774"/>
          <a:ext cx="381000" cy="1846166"/>
        </a:xfrm>
        <a:prstGeom prst="rightBrace">
          <a:avLst>
            <a:gd name="adj1" fmla="val 8333"/>
            <a:gd name="adj2" fmla="val 5286"/>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1766559</xdr:colOff>
      <xdr:row>10</xdr:row>
      <xdr:rowOff>148910</xdr:rowOff>
    </xdr:from>
    <xdr:to>
      <xdr:col>11</xdr:col>
      <xdr:colOff>5356679</xdr:colOff>
      <xdr:row>12</xdr:row>
      <xdr:rowOff>290285</xdr:rowOff>
    </xdr:to>
    <xdr:sp macro="" textlink="">
      <xdr:nvSpPr>
        <xdr:cNvPr id="34" name="線吹き出し 1 (枠付き) 33"/>
        <xdr:cNvSpPr/>
      </xdr:nvSpPr>
      <xdr:spPr bwMode="auto">
        <a:xfrm>
          <a:off x="7780916" y="3414624"/>
          <a:ext cx="3590120" cy="1284375"/>
        </a:xfrm>
        <a:prstGeom prst="borderCallout1">
          <a:avLst>
            <a:gd name="adj1" fmla="val 51592"/>
            <a:gd name="adj2" fmla="val 5"/>
            <a:gd name="adj3" fmla="val 9758"/>
            <a:gd name="adj4" fmla="val -1373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記入例のように</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en-US" altLang="ja-JP" sz="1100" baseline="0">
              <a:solidFill>
                <a:sysClr val="windowText" lastClr="000000"/>
              </a:solidFill>
              <a:effectLst/>
              <a:latin typeface="Arial" panose="020B0604020202020204" pitchFamily="34" charset="0"/>
              <a:ea typeface="+mn-ea"/>
              <a:cs typeface="Arial" panose="020B0604020202020204" pitchFamily="34" charset="0"/>
            </a:rPr>
            <a:t>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 </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（ｺﾛﾝ</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 [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と入力してください。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時間外労働・休日労働は対象外になります。就業規則で定められた開始・終了時間内で入力して下さい。</a:t>
          </a:r>
          <a:endParaRPr kumimoji="1" lang="en-US" altLang="ja-JP" sz="1100">
            <a:solidFill>
              <a:sysClr val="windowText" lastClr="000000"/>
            </a:solidFill>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休憩時間の入力漏れにご注意ください。</a:t>
          </a:r>
        </a:p>
      </xdr:txBody>
    </xdr:sp>
    <xdr:clientData/>
  </xdr:twoCellAnchor>
  <xdr:twoCellAnchor>
    <xdr:from>
      <xdr:col>11</xdr:col>
      <xdr:colOff>1783102</xdr:colOff>
      <xdr:row>13</xdr:row>
      <xdr:rowOff>517639</xdr:rowOff>
    </xdr:from>
    <xdr:to>
      <xdr:col>11</xdr:col>
      <xdr:colOff>4562928</xdr:colOff>
      <xdr:row>14</xdr:row>
      <xdr:rowOff>410482</xdr:rowOff>
    </xdr:to>
    <xdr:sp macro="" textlink="">
      <xdr:nvSpPr>
        <xdr:cNvPr id="35" name="テキスト ボックス 34"/>
        <xdr:cNvSpPr txBox="1"/>
      </xdr:nvSpPr>
      <xdr:spPr>
        <a:xfrm>
          <a:off x="7343888" y="5543210"/>
          <a:ext cx="277982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1850571</xdr:colOff>
      <xdr:row>18</xdr:row>
      <xdr:rowOff>322036</xdr:rowOff>
    </xdr:from>
    <xdr:to>
      <xdr:col>11</xdr:col>
      <xdr:colOff>4558393</xdr:colOff>
      <xdr:row>19</xdr:row>
      <xdr:rowOff>226787</xdr:rowOff>
    </xdr:to>
    <xdr:sp macro="" textlink="">
      <xdr:nvSpPr>
        <xdr:cNvPr id="39" name="テキスト ボックス 38"/>
        <xdr:cNvSpPr txBox="1"/>
      </xdr:nvSpPr>
      <xdr:spPr>
        <a:xfrm>
          <a:off x="7411357" y="8205107"/>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4100286</xdr:colOff>
      <xdr:row>1</xdr:row>
      <xdr:rowOff>1950</xdr:rowOff>
    </xdr:from>
    <xdr:to>
      <xdr:col>12</xdr:col>
      <xdr:colOff>672192</xdr:colOff>
      <xdr:row>2</xdr:row>
      <xdr:rowOff>204105</xdr:rowOff>
    </xdr:to>
    <xdr:sp macro="" textlink="">
      <xdr:nvSpPr>
        <xdr:cNvPr id="41" name="線吹き出し 1 (枠付き) 40"/>
        <xdr:cNvSpPr/>
      </xdr:nvSpPr>
      <xdr:spPr bwMode="auto">
        <a:xfrm rot="10800000">
          <a:off x="9661072" y="255950"/>
          <a:ext cx="2205263" cy="583155"/>
        </a:xfrm>
        <a:prstGeom prst="borderCallout1">
          <a:avLst>
            <a:gd name="adj1" fmla="val -211"/>
            <a:gd name="adj2" fmla="val 70098"/>
            <a:gd name="adj3" fmla="val -126758"/>
            <a:gd name="adj4" fmla="val 3165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workbookViewId="0">
      <selection activeCell="L4" sqref="L4"/>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168</v>
      </c>
    </row>
    <row r="2" spans="1:10" s="5" customFormat="1" ht="24" customHeight="1" x14ac:dyDescent="0.2">
      <c r="A2" s="262" t="s">
        <v>169</v>
      </c>
      <c r="B2" s="262"/>
      <c r="C2" s="262"/>
      <c r="D2" s="262"/>
      <c r="E2" s="262"/>
      <c r="F2" s="262"/>
      <c r="G2" s="262"/>
      <c r="H2" s="262"/>
    </row>
    <row r="3" spans="1:10" ht="24" customHeight="1" x14ac:dyDescent="0.2">
      <c r="A3" s="266" t="s">
        <v>15</v>
      </c>
      <c r="B3" s="266"/>
      <c r="C3" s="266"/>
      <c r="D3" s="266"/>
      <c r="E3" s="266"/>
      <c r="F3" s="266"/>
      <c r="G3" s="266"/>
      <c r="H3" s="266"/>
      <c r="I3" s="5"/>
      <c r="J3" s="6"/>
    </row>
    <row r="4" spans="1:10" ht="24" customHeight="1" x14ac:dyDescent="0.2">
      <c r="A4" s="198" t="s">
        <v>148</v>
      </c>
      <c r="B4" s="7" t="s">
        <v>149</v>
      </c>
      <c r="C4" s="199" t="s">
        <v>170</v>
      </c>
      <c r="D4" s="199"/>
      <c r="E4" s="200"/>
      <c r="F4" s="200"/>
      <c r="G4" s="200"/>
      <c r="H4" s="200"/>
    </row>
    <row r="5" spans="1:10" ht="20.149999999999999" customHeight="1" thickBot="1" x14ac:dyDescent="0.25">
      <c r="G5" s="63" t="s">
        <v>150</v>
      </c>
    </row>
    <row r="6" spans="1:10" ht="24" customHeight="1" x14ac:dyDescent="0.2">
      <c r="A6" s="274" t="s">
        <v>151</v>
      </c>
      <c r="B6" s="267" t="s">
        <v>152</v>
      </c>
      <c r="C6" s="268"/>
      <c r="D6" s="268"/>
      <c r="E6" s="276" t="s">
        <v>171</v>
      </c>
      <c r="F6" s="276" t="s">
        <v>196</v>
      </c>
      <c r="G6" s="276" t="s">
        <v>197</v>
      </c>
      <c r="H6" s="270" t="s">
        <v>153</v>
      </c>
    </row>
    <row r="7" spans="1:10" ht="24" customHeight="1" thickBot="1" x14ac:dyDescent="0.25">
      <c r="A7" s="275"/>
      <c r="B7" s="269"/>
      <c r="C7" s="269"/>
      <c r="D7" s="269"/>
      <c r="E7" s="283"/>
      <c r="F7" s="277"/>
      <c r="G7" s="277"/>
      <c r="H7" s="271"/>
    </row>
    <row r="8" spans="1:10" ht="44.25" customHeight="1" x14ac:dyDescent="0.2">
      <c r="A8" s="272" t="s">
        <v>154</v>
      </c>
      <c r="B8" s="284" t="s">
        <v>155</v>
      </c>
      <c r="C8" s="284"/>
      <c r="D8" s="284"/>
      <c r="E8" s="201">
        <f>F8+G8</f>
        <v>0</v>
      </c>
      <c r="F8" s="201">
        <v>0</v>
      </c>
      <c r="G8" s="202">
        <v>0</v>
      </c>
      <c r="H8" s="203"/>
    </row>
    <row r="9" spans="1:10" ht="44.25" customHeight="1" x14ac:dyDescent="0.2">
      <c r="A9" s="272"/>
      <c r="B9" s="263" t="s">
        <v>156</v>
      </c>
      <c r="C9" s="263"/>
      <c r="D9" s="263"/>
      <c r="E9" s="204">
        <f t="shared" ref="E9:E17" si="0">F9+G9</f>
        <v>6072000</v>
      </c>
      <c r="F9" s="205">
        <v>5520000</v>
      </c>
      <c r="G9" s="206">
        <v>552000</v>
      </c>
      <c r="H9" s="207"/>
    </row>
    <row r="10" spans="1:10" ht="44.25" customHeight="1" x14ac:dyDescent="0.2">
      <c r="A10" s="272"/>
      <c r="B10" s="263" t="s">
        <v>157</v>
      </c>
      <c r="C10" s="263"/>
      <c r="D10" s="263"/>
      <c r="E10" s="201">
        <f t="shared" si="0"/>
        <v>0</v>
      </c>
      <c r="F10" s="208">
        <v>0</v>
      </c>
      <c r="G10" s="209">
        <v>0</v>
      </c>
      <c r="H10" s="207"/>
    </row>
    <row r="11" spans="1:10" ht="44.25" customHeight="1" x14ac:dyDescent="0.2">
      <c r="A11" s="272"/>
      <c r="B11" s="263" t="s">
        <v>158</v>
      </c>
      <c r="C11" s="264"/>
      <c r="D11" s="264"/>
      <c r="E11" s="201">
        <f t="shared" si="0"/>
        <v>0</v>
      </c>
      <c r="F11" s="208">
        <v>0</v>
      </c>
      <c r="G11" s="209">
        <v>0</v>
      </c>
      <c r="H11" s="207"/>
    </row>
    <row r="12" spans="1:10" ht="44.25" customHeight="1" x14ac:dyDescent="0.2">
      <c r="A12" s="272"/>
      <c r="B12" s="265" t="s">
        <v>159</v>
      </c>
      <c r="C12" s="264"/>
      <c r="D12" s="264"/>
      <c r="E12" s="201">
        <f t="shared" si="0"/>
        <v>0</v>
      </c>
      <c r="F12" s="208">
        <v>0</v>
      </c>
      <c r="G12" s="209">
        <v>0</v>
      </c>
      <c r="H12" s="207"/>
    </row>
    <row r="13" spans="1:10" ht="44.25" customHeight="1" x14ac:dyDescent="0.2">
      <c r="A13" s="273"/>
      <c r="B13" s="265" t="s">
        <v>160</v>
      </c>
      <c r="C13" s="264"/>
      <c r="D13" s="264"/>
      <c r="E13" s="201">
        <f t="shared" si="0"/>
        <v>0</v>
      </c>
      <c r="F13" s="208">
        <v>0</v>
      </c>
      <c r="G13" s="209">
        <v>0</v>
      </c>
      <c r="H13" s="207"/>
    </row>
    <row r="14" spans="1:10" ht="44.25" customHeight="1" x14ac:dyDescent="0.2">
      <c r="A14" s="210" t="s">
        <v>161</v>
      </c>
      <c r="B14" s="263" t="s">
        <v>162</v>
      </c>
      <c r="C14" s="263"/>
      <c r="D14" s="263"/>
      <c r="E14" s="204">
        <v>267000</v>
      </c>
      <c r="F14" s="205">
        <v>267000</v>
      </c>
      <c r="G14" s="206">
        <v>0</v>
      </c>
      <c r="H14" s="207"/>
    </row>
    <row r="15" spans="1:10" ht="44.25" customHeight="1" x14ac:dyDescent="0.2">
      <c r="A15" s="278" t="s">
        <v>163</v>
      </c>
      <c r="B15" s="263" t="s">
        <v>164</v>
      </c>
      <c r="C15" s="263"/>
      <c r="D15" s="263"/>
      <c r="E15" s="201">
        <f>F15+G15</f>
        <v>0</v>
      </c>
      <c r="F15" s="208">
        <v>0</v>
      </c>
      <c r="G15" s="209">
        <v>0</v>
      </c>
      <c r="H15" s="207"/>
    </row>
    <row r="16" spans="1:10" ht="44.25" customHeight="1" x14ac:dyDescent="0.2">
      <c r="A16" s="273"/>
      <c r="B16" s="263" t="s">
        <v>165</v>
      </c>
      <c r="C16" s="263"/>
      <c r="D16" s="263"/>
      <c r="E16" s="201">
        <f>F16+G16</f>
        <v>0</v>
      </c>
      <c r="F16" s="208">
        <v>0</v>
      </c>
      <c r="G16" s="209">
        <v>0</v>
      </c>
      <c r="H16" s="207"/>
    </row>
    <row r="17" spans="1:8" ht="44.25" customHeight="1" thickBot="1" x14ac:dyDescent="0.25">
      <c r="A17" s="279" t="s">
        <v>166</v>
      </c>
      <c r="B17" s="280"/>
      <c r="C17" s="280"/>
      <c r="D17" s="280"/>
      <c r="E17" s="201">
        <f t="shared" si="0"/>
        <v>0</v>
      </c>
      <c r="F17" s="211">
        <v>0</v>
      </c>
      <c r="G17" s="212">
        <v>0</v>
      </c>
      <c r="H17" s="213"/>
    </row>
    <row r="18" spans="1:8" ht="44.25" customHeight="1" thickBot="1" x14ac:dyDescent="0.25">
      <c r="A18" s="281" t="s">
        <v>167</v>
      </c>
      <c r="B18" s="282"/>
      <c r="C18" s="282"/>
      <c r="D18" s="282"/>
      <c r="E18" s="214">
        <f>SUM(E8:E17)</f>
        <v>6339000</v>
      </c>
      <c r="F18" s="214">
        <f>SUM(F8:F17)</f>
        <v>5787000</v>
      </c>
      <c r="G18" s="214">
        <f>SUM(G8:G17)</f>
        <v>552000</v>
      </c>
      <c r="H18" s="215"/>
    </row>
    <row r="19" spans="1:8" ht="25.5" customHeight="1" x14ac:dyDescent="0.2">
      <c r="A19" s="145" t="s">
        <v>172</v>
      </c>
      <c r="B19" s="69" t="s">
        <v>173</v>
      </c>
    </row>
    <row r="20" spans="1:8" ht="22.5" customHeight="1" x14ac:dyDescent="0.2">
      <c r="B20" s="69" t="s">
        <v>174</v>
      </c>
      <c r="C20" s="216"/>
      <c r="D20" s="4"/>
    </row>
    <row r="21" spans="1:8" ht="21" customHeight="1" x14ac:dyDescent="0.2">
      <c r="B21" s="69" t="s">
        <v>175</v>
      </c>
      <c r="C21" s="4"/>
      <c r="D21" s="4"/>
    </row>
    <row r="22" spans="1:8" x14ac:dyDescent="0.2">
      <c r="D22" s="5"/>
    </row>
  </sheetData>
  <sheetProtection algorithmName="SHA-512" hashValue="/KeOS15wp8+M/mVRLPczOLEN1zkRAQd8M5PuqEv+syzU/yphhmP3o3WUcdEx8pdkZ6qWYBiSgQ/ZvqMUjGc1tA==" saltValue="eni0oGfAJYcXgF05x/LtIw==" spinCount="100000" sheet="1" objects="1" scenarios="1"/>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L9" sqref="L9"/>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198</v>
      </c>
    </row>
    <row r="2" spans="1:10" s="5" customFormat="1" ht="24" customHeight="1" x14ac:dyDescent="0.2">
      <c r="A2" s="262" t="s">
        <v>176</v>
      </c>
      <c r="B2" s="262"/>
      <c r="C2" s="262"/>
      <c r="D2" s="262"/>
      <c r="E2" s="262"/>
      <c r="F2" s="262"/>
      <c r="G2" s="262"/>
      <c r="H2" s="262"/>
    </row>
    <row r="3" spans="1:10" ht="24" customHeight="1" x14ac:dyDescent="0.2">
      <c r="A3" s="266" t="s">
        <v>15</v>
      </c>
      <c r="B3" s="266"/>
      <c r="C3" s="266"/>
      <c r="D3" s="266"/>
      <c r="E3" s="266"/>
      <c r="F3" s="266"/>
      <c r="G3" s="266"/>
      <c r="H3" s="266"/>
      <c r="I3" s="5"/>
      <c r="J3" s="6"/>
    </row>
    <row r="4" spans="1:10" ht="24" customHeight="1" x14ac:dyDescent="0.2">
      <c r="A4" s="198" t="s">
        <v>148</v>
      </c>
      <c r="B4" s="7" t="s">
        <v>149</v>
      </c>
      <c r="C4" s="199" t="s">
        <v>170</v>
      </c>
      <c r="D4" s="199"/>
      <c r="E4" s="200"/>
      <c r="F4" s="200"/>
      <c r="G4" s="200"/>
      <c r="H4" s="200"/>
    </row>
    <row r="5" spans="1:10" ht="20.149999999999999" customHeight="1" thickBot="1" x14ac:dyDescent="0.25">
      <c r="G5" s="63" t="s">
        <v>150</v>
      </c>
    </row>
    <row r="6" spans="1:10" ht="24" customHeight="1" x14ac:dyDescent="0.2">
      <c r="A6" s="274" t="s">
        <v>151</v>
      </c>
      <c r="B6" s="267" t="s">
        <v>152</v>
      </c>
      <c r="C6" s="268"/>
      <c r="D6" s="268"/>
      <c r="E6" s="276" t="s">
        <v>171</v>
      </c>
      <c r="F6" s="276" t="s">
        <v>196</v>
      </c>
      <c r="G6" s="276" t="s">
        <v>197</v>
      </c>
      <c r="H6" s="270" t="s">
        <v>153</v>
      </c>
    </row>
    <row r="7" spans="1:10" ht="24" customHeight="1" thickBot="1" x14ac:dyDescent="0.25">
      <c r="A7" s="275"/>
      <c r="B7" s="269"/>
      <c r="C7" s="269"/>
      <c r="D7" s="269"/>
      <c r="E7" s="283"/>
      <c r="F7" s="277"/>
      <c r="G7" s="277"/>
      <c r="H7" s="271"/>
    </row>
    <row r="8" spans="1:10" ht="44.25" customHeight="1" x14ac:dyDescent="0.2">
      <c r="A8" s="272" t="s">
        <v>154</v>
      </c>
      <c r="B8" s="284" t="s">
        <v>155</v>
      </c>
      <c r="C8" s="284"/>
      <c r="D8" s="284"/>
      <c r="E8" s="201">
        <f>F8+G8</f>
        <v>0</v>
      </c>
      <c r="F8" s="201">
        <v>0</v>
      </c>
      <c r="G8" s="202">
        <v>0</v>
      </c>
      <c r="H8" s="203"/>
    </row>
    <row r="9" spans="1:10" ht="44.25" customHeight="1" x14ac:dyDescent="0.2">
      <c r="A9" s="272"/>
      <c r="B9" s="263" t="s">
        <v>156</v>
      </c>
      <c r="C9" s="263"/>
      <c r="D9" s="263"/>
      <c r="E9" s="204">
        <f t="shared" ref="E9:E17" si="0">F9+G9</f>
        <v>550000</v>
      </c>
      <c r="F9" s="205">
        <v>500000</v>
      </c>
      <c r="G9" s="206">
        <v>50000</v>
      </c>
      <c r="H9" s="207"/>
    </row>
    <row r="10" spans="1:10" ht="44.25" customHeight="1" x14ac:dyDescent="0.2">
      <c r="A10" s="272"/>
      <c r="B10" s="263" t="s">
        <v>157</v>
      </c>
      <c r="C10" s="263"/>
      <c r="D10" s="263"/>
      <c r="E10" s="201">
        <f t="shared" si="0"/>
        <v>0</v>
      </c>
      <c r="F10" s="208">
        <v>0</v>
      </c>
      <c r="G10" s="209">
        <v>0</v>
      </c>
      <c r="H10" s="207"/>
    </row>
    <row r="11" spans="1:10" ht="44.25" customHeight="1" x14ac:dyDescent="0.2">
      <c r="A11" s="272"/>
      <c r="B11" s="263" t="s">
        <v>158</v>
      </c>
      <c r="C11" s="264"/>
      <c r="D11" s="264"/>
      <c r="E11" s="201">
        <f t="shared" si="0"/>
        <v>0</v>
      </c>
      <c r="F11" s="208">
        <v>0</v>
      </c>
      <c r="G11" s="209">
        <v>0</v>
      </c>
      <c r="H11" s="207"/>
    </row>
    <row r="12" spans="1:10" ht="44.25" customHeight="1" x14ac:dyDescent="0.2">
      <c r="A12" s="272"/>
      <c r="B12" s="265" t="s">
        <v>159</v>
      </c>
      <c r="C12" s="264"/>
      <c r="D12" s="264"/>
      <c r="E12" s="201">
        <f t="shared" si="0"/>
        <v>0</v>
      </c>
      <c r="F12" s="208">
        <v>0</v>
      </c>
      <c r="G12" s="209">
        <v>0</v>
      </c>
      <c r="H12" s="207"/>
    </row>
    <row r="13" spans="1:10" ht="44.25" customHeight="1" x14ac:dyDescent="0.2">
      <c r="A13" s="273"/>
      <c r="B13" s="265" t="s">
        <v>160</v>
      </c>
      <c r="C13" s="264"/>
      <c r="D13" s="264"/>
      <c r="E13" s="201">
        <f t="shared" si="0"/>
        <v>0</v>
      </c>
      <c r="F13" s="208">
        <v>0</v>
      </c>
      <c r="G13" s="209">
        <v>0</v>
      </c>
      <c r="H13" s="207"/>
    </row>
    <row r="14" spans="1:10" ht="44.25" customHeight="1" x14ac:dyDescent="0.2">
      <c r="A14" s="210" t="s">
        <v>161</v>
      </c>
      <c r="B14" s="263" t="s">
        <v>162</v>
      </c>
      <c r="C14" s="263"/>
      <c r="D14" s="263"/>
      <c r="E14" s="204">
        <v>149520</v>
      </c>
      <c r="F14" s="205">
        <v>149520</v>
      </c>
      <c r="G14" s="206">
        <v>0</v>
      </c>
      <c r="H14" s="207"/>
    </row>
    <row r="15" spans="1:10" ht="44.25" customHeight="1" x14ac:dyDescent="0.2">
      <c r="A15" s="278" t="s">
        <v>163</v>
      </c>
      <c r="B15" s="263" t="s">
        <v>164</v>
      </c>
      <c r="C15" s="263"/>
      <c r="D15" s="263"/>
      <c r="E15" s="201">
        <f>F15+G15</f>
        <v>0</v>
      </c>
      <c r="F15" s="208">
        <v>0</v>
      </c>
      <c r="G15" s="209">
        <v>0</v>
      </c>
      <c r="H15" s="207"/>
    </row>
    <row r="16" spans="1:10" ht="44.25" customHeight="1" x14ac:dyDescent="0.2">
      <c r="A16" s="273"/>
      <c r="B16" s="263" t="s">
        <v>165</v>
      </c>
      <c r="C16" s="263"/>
      <c r="D16" s="263"/>
      <c r="E16" s="201">
        <f>F16+G16</f>
        <v>0</v>
      </c>
      <c r="F16" s="208">
        <v>0</v>
      </c>
      <c r="G16" s="209">
        <v>0</v>
      </c>
      <c r="H16" s="207"/>
    </row>
    <row r="17" spans="1:8" ht="44.25" customHeight="1" thickBot="1" x14ac:dyDescent="0.25">
      <c r="A17" s="279" t="s">
        <v>166</v>
      </c>
      <c r="B17" s="280"/>
      <c r="C17" s="280"/>
      <c r="D17" s="280"/>
      <c r="E17" s="201">
        <f t="shared" si="0"/>
        <v>0</v>
      </c>
      <c r="F17" s="211">
        <v>0</v>
      </c>
      <c r="G17" s="212">
        <v>0</v>
      </c>
      <c r="H17" s="213"/>
    </row>
    <row r="18" spans="1:8" ht="44.25" customHeight="1" thickBot="1" x14ac:dyDescent="0.25">
      <c r="A18" s="281" t="s">
        <v>167</v>
      </c>
      <c r="B18" s="282"/>
      <c r="C18" s="282"/>
      <c r="D18" s="282"/>
      <c r="E18" s="214">
        <f>SUM(E8:E17)</f>
        <v>699520</v>
      </c>
      <c r="F18" s="214">
        <f>SUM(F8:F17)</f>
        <v>649520</v>
      </c>
      <c r="G18" s="214">
        <f>SUM(G8:G17)</f>
        <v>50000</v>
      </c>
      <c r="H18" s="215"/>
    </row>
    <row r="19" spans="1:8" ht="25.5" customHeight="1" x14ac:dyDescent="0.2">
      <c r="A19" s="145" t="s">
        <v>172</v>
      </c>
      <c r="B19" s="69" t="s">
        <v>177</v>
      </c>
      <c r="E19" s="217"/>
    </row>
    <row r="20" spans="1:8" ht="22.5" customHeight="1" x14ac:dyDescent="0.2">
      <c r="B20" s="69" t="s">
        <v>178</v>
      </c>
      <c r="C20" s="216"/>
      <c r="D20" s="4"/>
      <c r="E20" s="217"/>
    </row>
    <row r="21" spans="1:8" ht="21" customHeight="1" x14ac:dyDescent="0.2">
      <c r="B21" s="69" t="s">
        <v>179</v>
      </c>
      <c r="C21" s="4"/>
      <c r="D21" s="4"/>
    </row>
    <row r="22" spans="1:8" x14ac:dyDescent="0.2">
      <c r="D22" s="5"/>
    </row>
  </sheetData>
  <sheetProtection algorithmName="SHA-512" hashValue="wbLfOVvDLfSKDJ4o0lF2z0ljYFa2ESCFIq849lmylF8LDUDwVFNukVl73lwKmrvKe5IsHb/GYc8eIWjpuUxaOQ==" saltValue="Xm+WyBGATTw5n/wyom9z1w==" spinCount="100000" sheet="1" objects="1" scenarios="1"/>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election activeCell="L17" sqref="L17:L18"/>
    </sheetView>
  </sheetViews>
  <sheetFormatPr defaultColWidth="9" defaultRowHeight="14" x14ac:dyDescent="0.3"/>
  <cols>
    <col min="1" max="2" width="14.6328125" style="2" customWidth="1"/>
    <col min="3" max="3" width="20.6328125" style="2" customWidth="1"/>
    <col min="4" max="4" width="6.6328125" style="2" customWidth="1"/>
    <col min="5" max="5" width="13.6328125" style="2" customWidth="1"/>
    <col min="6" max="8" width="14.6328125" style="2" customWidth="1"/>
    <col min="9" max="13" width="12.08984375" style="2" customWidth="1"/>
    <col min="14" max="14" width="10.6328125" style="2" customWidth="1"/>
    <col min="15" max="15" width="28.6328125" style="2" customWidth="1"/>
    <col min="16" max="16" width="8.6328125" style="2" customWidth="1"/>
    <col min="17" max="16384" width="9" style="2"/>
  </cols>
  <sheetData>
    <row r="1" spans="1:18" ht="25" customHeight="1" x14ac:dyDescent="0.35">
      <c r="A1" s="1" t="s">
        <v>13</v>
      </c>
      <c r="B1" s="1"/>
    </row>
    <row r="2" spans="1:18" ht="25" customHeight="1" x14ac:dyDescent="0.3">
      <c r="A2" s="262" t="s">
        <v>14</v>
      </c>
      <c r="B2" s="262"/>
      <c r="C2" s="262"/>
      <c r="D2" s="262"/>
      <c r="E2" s="262"/>
      <c r="F2" s="262"/>
      <c r="G2" s="262"/>
      <c r="H2" s="262"/>
      <c r="I2" s="262"/>
      <c r="J2" s="262"/>
      <c r="K2" s="262"/>
      <c r="L2" s="262"/>
      <c r="M2" s="262"/>
      <c r="N2" s="262"/>
      <c r="O2" s="262"/>
      <c r="P2" s="262"/>
    </row>
    <row r="3" spans="1:18" ht="20.149999999999999" customHeight="1" x14ac:dyDescent="0.3">
      <c r="A3" s="3"/>
      <c r="B3" s="3"/>
      <c r="C3" s="3"/>
      <c r="D3" s="3"/>
      <c r="E3" s="3"/>
      <c r="F3" s="3"/>
      <c r="G3" s="4" t="s">
        <v>15</v>
      </c>
      <c r="H3" s="3"/>
      <c r="I3" s="3"/>
      <c r="J3" s="3"/>
      <c r="K3" s="3"/>
      <c r="L3" s="3"/>
      <c r="M3" s="3"/>
      <c r="N3" s="3"/>
      <c r="O3" s="3"/>
      <c r="P3" s="3"/>
      <c r="Q3" s="5"/>
      <c r="R3" s="6"/>
    </row>
    <row r="4" spans="1:18" ht="25" customHeight="1" x14ac:dyDescent="0.35">
      <c r="A4" s="7" t="s">
        <v>16</v>
      </c>
      <c r="B4" s="295" t="s">
        <v>17</v>
      </c>
      <c r="C4" s="295"/>
      <c r="D4" s="4"/>
      <c r="E4" s="4"/>
      <c r="F4" s="8"/>
      <c r="G4" s="9"/>
      <c r="H4" s="9"/>
      <c r="I4" s="9"/>
      <c r="J4" s="9"/>
      <c r="K4" s="9"/>
      <c r="L4" s="9"/>
      <c r="O4" s="10"/>
      <c r="P4" s="10"/>
    </row>
    <row r="5" spans="1:18" ht="25" customHeight="1" x14ac:dyDescent="0.35">
      <c r="A5" s="11" t="s">
        <v>18</v>
      </c>
      <c r="B5" s="296" t="s">
        <v>19</v>
      </c>
      <c r="C5" s="296"/>
      <c r="D5" s="10"/>
      <c r="E5" s="12"/>
      <c r="F5" s="12"/>
      <c r="O5" s="13" t="s">
        <v>0</v>
      </c>
      <c r="P5" s="14">
        <v>1</v>
      </c>
    </row>
    <row r="6" spans="1:18" ht="16" thickBot="1" x14ac:dyDescent="0.4">
      <c r="H6" s="15" t="s">
        <v>20</v>
      </c>
    </row>
    <row r="7" spans="1:18" ht="33" x14ac:dyDescent="0.35">
      <c r="A7" s="297" t="s">
        <v>21</v>
      </c>
      <c r="B7" s="298"/>
      <c r="C7" s="342" t="s">
        <v>22</v>
      </c>
      <c r="D7" s="342"/>
      <c r="E7" s="343"/>
      <c r="F7" s="16" t="s">
        <v>23</v>
      </c>
      <c r="G7" s="17" t="s">
        <v>24</v>
      </c>
      <c r="H7" s="18" t="s">
        <v>25</v>
      </c>
      <c r="I7" s="19" t="s">
        <v>26</v>
      </c>
      <c r="J7" s="20" t="s">
        <v>27</v>
      </c>
      <c r="K7" s="20" t="s">
        <v>28</v>
      </c>
      <c r="L7" s="20" t="s">
        <v>29</v>
      </c>
      <c r="M7" s="20" t="s">
        <v>30</v>
      </c>
      <c r="N7" s="21" t="s">
        <v>31</v>
      </c>
      <c r="O7" s="22" t="s">
        <v>32</v>
      </c>
      <c r="P7" s="321" t="s">
        <v>33</v>
      </c>
    </row>
    <row r="8" spans="1:18" ht="24.75" customHeight="1" thickBot="1" x14ac:dyDescent="0.35">
      <c r="A8" s="299"/>
      <c r="B8" s="300"/>
      <c r="C8" s="23" t="s">
        <v>34</v>
      </c>
      <c r="D8" s="24" t="s">
        <v>35</v>
      </c>
      <c r="E8" s="7" t="s">
        <v>36</v>
      </c>
      <c r="F8" s="25" t="s">
        <v>37</v>
      </c>
      <c r="G8" s="26" t="s">
        <v>38</v>
      </c>
      <c r="H8" s="27" t="s">
        <v>39</v>
      </c>
      <c r="I8" s="28" t="s">
        <v>40</v>
      </c>
      <c r="J8" s="29" t="s">
        <v>40</v>
      </c>
      <c r="K8" s="29" t="s">
        <v>40</v>
      </c>
      <c r="L8" s="29" t="s">
        <v>40</v>
      </c>
      <c r="M8" s="29" t="s">
        <v>40</v>
      </c>
      <c r="N8" s="30" t="s">
        <v>40</v>
      </c>
      <c r="O8" s="23" t="s">
        <v>41</v>
      </c>
      <c r="P8" s="322"/>
    </row>
    <row r="9" spans="1:18" ht="32.15" customHeight="1" x14ac:dyDescent="0.3">
      <c r="A9" s="301" t="s">
        <v>42</v>
      </c>
      <c r="B9" s="302"/>
      <c r="C9" s="344" t="s">
        <v>1</v>
      </c>
      <c r="D9" s="347">
        <v>1</v>
      </c>
      <c r="E9" s="312">
        <v>400000</v>
      </c>
      <c r="F9" s="319">
        <f>G9+H9</f>
        <v>440000</v>
      </c>
      <c r="G9" s="334">
        <f>D9*E9</f>
        <v>400000</v>
      </c>
      <c r="H9" s="332">
        <v>40000</v>
      </c>
      <c r="I9" s="341" t="s">
        <v>207</v>
      </c>
      <c r="J9" s="325" t="s">
        <v>207</v>
      </c>
      <c r="K9" s="329" t="s">
        <v>207</v>
      </c>
      <c r="L9" s="325" t="s">
        <v>207</v>
      </c>
      <c r="M9" s="325" t="s">
        <v>207</v>
      </c>
      <c r="N9" s="327" t="s">
        <v>12</v>
      </c>
      <c r="O9" s="31" t="s">
        <v>43</v>
      </c>
      <c r="P9" s="323" t="s">
        <v>44</v>
      </c>
      <c r="R9" s="6"/>
    </row>
    <row r="10" spans="1:18" ht="32.15" customHeight="1" x14ac:dyDescent="0.3">
      <c r="A10" s="303" t="s">
        <v>2</v>
      </c>
      <c r="B10" s="304"/>
      <c r="C10" s="345"/>
      <c r="D10" s="348"/>
      <c r="E10" s="313"/>
      <c r="F10" s="320"/>
      <c r="G10" s="335"/>
      <c r="H10" s="333"/>
      <c r="I10" s="337"/>
      <c r="J10" s="326"/>
      <c r="K10" s="330"/>
      <c r="L10" s="326"/>
      <c r="M10" s="326"/>
      <c r="N10" s="328"/>
      <c r="O10" s="32" t="s">
        <v>45</v>
      </c>
      <c r="P10" s="324"/>
    </row>
    <row r="11" spans="1:18" ht="32.15" customHeight="1" x14ac:dyDescent="0.3">
      <c r="A11" s="305" t="s">
        <v>3</v>
      </c>
      <c r="B11" s="306"/>
      <c r="C11" s="346" t="s">
        <v>1</v>
      </c>
      <c r="D11" s="353">
        <v>1</v>
      </c>
      <c r="E11" s="354">
        <v>100000</v>
      </c>
      <c r="F11" s="339">
        <f>G11+H11</f>
        <v>110000</v>
      </c>
      <c r="G11" s="340">
        <f>D11*E11</f>
        <v>100000</v>
      </c>
      <c r="H11" s="333">
        <v>10000</v>
      </c>
      <c r="I11" s="336" t="s">
        <v>207</v>
      </c>
      <c r="J11" s="331" t="s">
        <v>207</v>
      </c>
      <c r="K11" s="338" t="s">
        <v>207</v>
      </c>
      <c r="L11" s="331" t="s">
        <v>207</v>
      </c>
      <c r="M11" s="331" t="s">
        <v>207</v>
      </c>
      <c r="N11" s="318" t="s">
        <v>12</v>
      </c>
      <c r="O11" s="33" t="s">
        <v>43</v>
      </c>
      <c r="P11" s="324" t="s">
        <v>46</v>
      </c>
    </row>
    <row r="12" spans="1:18" ht="32.15" customHeight="1" x14ac:dyDescent="0.3">
      <c r="A12" s="303" t="s">
        <v>4</v>
      </c>
      <c r="B12" s="304"/>
      <c r="C12" s="345"/>
      <c r="D12" s="348"/>
      <c r="E12" s="313"/>
      <c r="F12" s="339"/>
      <c r="G12" s="340"/>
      <c r="H12" s="333"/>
      <c r="I12" s="337"/>
      <c r="J12" s="326"/>
      <c r="K12" s="330"/>
      <c r="L12" s="326"/>
      <c r="M12" s="326"/>
      <c r="N12" s="318"/>
      <c r="O12" s="32" t="s">
        <v>45</v>
      </c>
      <c r="P12" s="324"/>
    </row>
    <row r="13" spans="1:18" ht="32.15" customHeight="1" x14ac:dyDescent="0.3">
      <c r="A13" s="285"/>
      <c r="B13" s="286"/>
      <c r="C13" s="293"/>
      <c r="D13" s="349"/>
      <c r="E13" s="351"/>
      <c r="F13" s="291">
        <f>G13+H13</f>
        <v>0</v>
      </c>
      <c r="G13" s="315">
        <f>D13*E13</f>
        <v>0</v>
      </c>
      <c r="H13" s="316"/>
      <c r="I13" s="307"/>
      <c r="J13" s="290"/>
      <c r="K13" s="290"/>
      <c r="L13" s="290"/>
      <c r="M13" s="290"/>
      <c r="N13" s="309"/>
      <c r="O13" s="34"/>
      <c r="P13" s="311"/>
    </row>
    <row r="14" spans="1:18" ht="32.15" customHeight="1" x14ac:dyDescent="0.3">
      <c r="A14" s="287"/>
      <c r="B14" s="288"/>
      <c r="C14" s="294"/>
      <c r="D14" s="350"/>
      <c r="E14" s="352"/>
      <c r="F14" s="291"/>
      <c r="G14" s="315"/>
      <c r="H14" s="316"/>
      <c r="I14" s="307"/>
      <c r="J14" s="290"/>
      <c r="K14" s="290"/>
      <c r="L14" s="290"/>
      <c r="M14" s="290"/>
      <c r="N14" s="309"/>
      <c r="O14" s="35" t="s">
        <v>47</v>
      </c>
      <c r="P14" s="311"/>
    </row>
    <row r="15" spans="1:18" ht="32.15" customHeight="1" x14ac:dyDescent="0.3">
      <c r="A15" s="285"/>
      <c r="B15" s="286"/>
      <c r="C15" s="293"/>
      <c r="D15" s="317"/>
      <c r="E15" s="292"/>
      <c r="F15" s="291">
        <f>G15+H15</f>
        <v>0</v>
      </c>
      <c r="G15" s="315">
        <f>D15*E15</f>
        <v>0</v>
      </c>
      <c r="H15" s="316"/>
      <c r="I15" s="307"/>
      <c r="J15" s="290"/>
      <c r="K15" s="290"/>
      <c r="L15" s="290"/>
      <c r="M15" s="290"/>
      <c r="N15" s="309"/>
      <c r="O15" s="34"/>
      <c r="P15" s="311"/>
    </row>
    <row r="16" spans="1:18" ht="32.15" customHeight="1" x14ac:dyDescent="0.3">
      <c r="A16" s="287"/>
      <c r="B16" s="288"/>
      <c r="C16" s="294"/>
      <c r="D16" s="317"/>
      <c r="E16" s="292"/>
      <c r="F16" s="291"/>
      <c r="G16" s="315"/>
      <c r="H16" s="316"/>
      <c r="I16" s="307"/>
      <c r="J16" s="290"/>
      <c r="K16" s="290"/>
      <c r="L16" s="290"/>
      <c r="M16" s="290"/>
      <c r="N16" s="309"/>
      <c r="O16" s="35" t="s">
        <v>47</v>
      </c>
      <c r="P16" s="311"/>
    </row>
    <row r="17" spans="1:18" ht="32.15" customHeight="1" x14ac:dyDescent="0.3">
      <c r="A17" s="285"/>
      <c r="B17" s="286"/>
      <c r="C17" s="293"/>
      <c r="D17" s="317"/>
      <c r="E17" s="292"/>
      <c r="F17" s="291">
        <f>G17+H17</f>
        <v>0</v>
      </c>
      <c r="G17" s="315">
        <f>D17*E17</f>
        <v>0</v>
      </c>
      <c r="H17" s="316"/>
      <c r="I17" s="307"/>
      <c r="J17" s="290"/>
      <c r="K17" s="290"/>
      <c r="L17" s="290"/>
      <c r="M17" s="290"/>
      <c r="N17" s="309"/>
      <c r="O17" s="34"/>
      <c r="P17" s="311"/>
    </row>
    <row r="18" spans="1:18" ht="32.15" customHeight="1" x14ac:dyDescent="0.3">
      <c r="A18" s="287"/>
      <c r="B18" s="288"/>
      <c r="C18" s="294"/>
      <c r="D18" s="317"/>
      <c r="E18" s="292"/>
      <c r="F18" s="291"/>
      <c r="G18" s="315"/>
      <c r="H18" s="316"/>
      <c r="I18" s="307"/>
      <c r="J18" s="290"/>
      <c r="K18" s="290"/>
      <c r="L18" s="290"/>
      <c r="M18" s="290"/>
      <c r="N18" s="309"/>
      <c r="O18" s="35" t="s">
        <v>47</v>
      </c>
      <c r="P18" s="311"/>
    </row>
    <row r="19" spans="1:18" ht="32.15" customHeight="1" x14ac:dyDescent="0.3">
      <c r="A19" s="285"/>
      <c r="B19" s="286"/>
      <c r="C19" s="293"/>
      <c r="D19" s="317"/>
      <c r="E19" s="292"/>
      <c r="F19" s="291">
        <f>G19+H19</f>
        <v>0</v>
      </c>
      <c r="G19" s="315">
        <f>D19*E19</f>
        <v>0</v>
      </c>
      <c r="H19" s="316"/>
      <c r="I19" s="307"/>
      <c r="J19" s="290"/>
      <c r="K19" s="290"/>
      <c r="L19" s="290"/>
      <c r="M19" s="290"/>
      <c r="N19" s="309"/>
      <c r="O19" s="34"/>
      <c r="P19" s="311"/>
    </row>
    <row r="20" spans="1:18" ht="32.15" customHeight="1" x14ac:dyDescent="0.3">
      <c r="A20" s="287"/>
      <c r="B20" s="288"/>
      <c r="C20" s="294"/>
      <c r="D20" s="317"/>
      <c r="E20" s="292"/>
      <c r="F20" s="291"/>
      <c r="G20" s="315"/>
      <c r="H20" s="316"/>
      <c r="I20" s="307"/>
      <c r="J20" s="290"/>
      <c r="K20" s="290"/>
      <c r="L20" s="290"/>
      <c r="M20" s="290"/>
      <c r="N20" s="309"/>
      <c r="O20" s="35" t="s">
        <v>47</v>
      </c>
      <c r="P20" s="311"/>
    </row>
    <row r="21" spans="1:18" ht="32.15" customHeight="1" x14ac:dyDescent="0.3">
      <c r="A21" s="285"/>
      <c r="B21" s="286"/>
      <c r="C21" s="293"/>
      <c r="D21" s="317"/>
      <c r="E21" s="292"/>
      <c r="F21" s="291">
        <f>G21+H21</f>
        <v>0</v>
      </c>
      <c r="G21" s="315">
        <f>D21*E21</f>
        <v>0</v>
      </c>
      <c r="H21" s="316"/>
      <c r="I21" s="307"/>
      <c r="J21" s="290"/>
      <c r="K21" s="290"/>
      <c r="L21" s="290"/>
      <c r="M21" s="290"/>
      <c r="N21" s="309"/>
      <c r="O21" s="34"/>
      <c r="P21" s="311"/>
    </row>
    <row r="22" spans="1:18" ht="32.15" customHeight="1" thickBot="1" x14ac:dyDescent="0.35">
      <c r="A22" s="287"/>
      <c r="B22" s="288"/>
      <c r="C22" s="294"/>
      <c r="D22" s="317"/>
      <c r="E22" s="292"/>
      <c r="F22" s="291"/>
      <c r="G22" s="315"/>
      <c r="H22" s="316"/>
      <c r="I22" s="308"/>
      <c r="J22" s="314"/>
      <c r="K22" s="314"/>
      <c r="L22" s="314"/>
      <c r="M22" s="314"/>
      <c r="N22" s="310"/>
      <c r="O22" s="35" t="s">
        <v>47</v>
      </c>
      <c r="P22" s="311"/>
    </row>
    <row r="23" spans="1:18" ht="45" customHeight="1" x14ac:dyDescent="0.3">
      <c r="A23" s="36"/>
      <c r="B23" s="37"/>
      <c r="C23" s="37" t="s">
        <v>48</v>
      </c>
      <c r="D23" s="37"/>
      <c r="E23" s="37"/>
      <c r="F23" s="38">
        <f>SUM(F9:F22)</f>
        <v>550000</v>
      </c>
      <c r="G23" s="39">
        <f>SUM(G9:G22)</f>
        <v>500000</v>
      </c>
      <c r="H23" s="40">
        <f>SUM(H9:H22)</f>
        <v>50000</v>
      </c>
      <c r="I23" s="16" t="s">
        <v>49</v>
      </c>
      <c r="J23" s="41"/>
      <c r="K23" s="41"/>
      <c r="L23" s="41"/>
      <c r="M23" s="41"/>
      <c r="N23" s="41"/>
      <c r="O23" s="42"/>
      <c r="P23" s="43"/>
    </row>
    <row r="24" spans="1:18" ht="45" customHeight="1" x14ac:dyDescent="0.3">
      <c r="A24" s="44"/>
      <c r="B24" s="45"/>
      <c r="C24" s="45" t="s">
        <v>50</v>
      </c>
      <c r="D24" s="45"/>
      <c r="E24" s="45"/>
      <c r="F24" s="46">
        <v>550000</v>
      </c>
      <c r="G24" s="47">
        <v>500000</v>
      </c>
      <c r="H24" s="48">
        <v>50000</v>
      </c>
      <c r="I24" s="49"/>
      <c r="J24" s="50"/>
      <c r="K24" s="50"/>
      <c r="L24" s="50"/>
      <c r="M24" s="50"/>
      <c r="N24" s="50"/>
      <c r="O24" s="51"/>
      <c r="P24" s="52"/>
    </row>
    <row r="25" spans="1:18" ht="45" customHeight="1" x14ac:dyDescent="0.3">
      <c r="A25" s="44"/>
      <c r="B25" s="45"/>
      <c r="C25" s="45" t="s">
        <v>51</v>
      </c>
      <c r="D25" s="45"/>
      <c r="E25" s="45"/>
      <c r="F25" s="46">
        <v>5522000</v>
      </c>
      <c r="G25" s="47">
        <v>5020000</v>
      </c>
      <c r="H25" s="48">
        <v>502000</v>
      </c>
      <c r="I25" s="49"/>
      <c r="J25" s="50"/>
      <c r="K25" s="50"/>
      <c r="L25" s="50"/>
      <c r="M25" s="50"/>
      <c r="N25" s="50"/>
      <c r="O25" s="51"/>
      <c r="P25" s="52"/>
    </row>
    <row r="26" spans="1:18" ht="45" customHeight="1" thickBot="1" x14ac:dyDescent="0.35">
      <c r="A26" s="53"/>
      <c r="B26" s="54"/>
      <c r="C26" s="55" t="s">
        <v>52</v>
      </c>
      <c r="D26" s="54"/>
      <c r="E26" s="54"/>
      <c r="F26" s="56">
        <f>F24+F25</f>
        <v>6072000</v>
      </c>
      <c r="G26" s="57">
        <f>G24+G25</f>
        <v>5520000</v>
      </c>
      <c r="H26" s="58">
        <f>H24+H25</f>
        <v>552000</v>
      </c>
      <c r="I26" s="59"/>
      <c r="J26" s="59"/>
      <c r="K26" s="59"/>
      <c r="L26" s="59"/>
      <c r="M26" s="59"/>
      <c r="N26" s="59"/>
      <c r="O26" s="60"/>
      <c r="P26" s="61"/>
    </row>
    <row r="27" spans="1:18" ht="10" customHeight="1" x14ac:dyDescent="0.3">
      <c r="A27" s="62"/>
      <c r="B27" s="62"/>
      <c r="C27" s="4"/>
      <c r="D27" s="4"/>
      <c r="E27" s="4"/>
      <c r="F27" s="4"/>
      <c r="G27" s="4"/>
      <c r="H27" s="4"/>
      <c r="I27" s="4"/>
      <c r="J27" s="4"/>
      <c r="K27" s="4"/>
      <c r="L27" s="4"/>
      <c r="M27" s="4"/>
      <c r="N27" s="4"/>
      <c r="O27" s="4"/>
      <c r="P27" s="4"/>
    </row>
    <row r="28" spans="1:18" ht="17.5" x14ac:dyDescent="0.3">
      <c r="A28" s="62"/>
      <c r="B28" s="63" t="s">
        <v>53</v>
      </c>
      <c r="C28" s="64" t="s">
        <v>54</v>
      </c>
      <c r="D28" s="64"/>
      <c r="E28" s="64"/>
      <c r="F28" s="64"/>
      <c r="G28" s="64"/>
      <c r="H28" s="64"/>
      <c r="I28" s="64"/>
      <c r="J28" s="64"/>
      <c r="K28" s="64" t="s">
        <v>55</v>
      </c>
      <c r="L28" s="64"/>
      <c r="M28" s="4"/>
      <c r="N28" s="4"/>
      <c r="O28" s="4"/>
    </row>
    <row r="29" spans="1:18" ht="17.5" x14ac:dyDescent="0.35">
      <c r="A29" s="1"/>
      <c r="B29" s="1"/>
      <c r="C29" s="65" t="s">
        <v>56</v>
      </c>
      <c r="D29" s="65"/>
      <c r="E29" s="65"/>
      <c r="F29" s="65"/>
      <c r="G29" s="65"/>
      <c r="H29" s="65"/>
      <c r="I29" s="65"/>
      <c r="J29" s="65"/>
      <c r="K29" s="65"/>
      <c r="L29" s="65"/>
      <c r="M29" s="65"/>
      <c r="N29" s="66"/>
      <c r="O29" s="66"/>
      <c r="P29" s="66"/>
    </row>
    <row r="30" spans="1:18" ht="17.5" x14ac:dyDescent="0.35">
      <c r="A30" s="1"/>
      <c r="B30" s="1"/>
      <c r="C30" s="67" t="s">
        <v>57</v>
      </c>
      <c r="D30" s="65"/>
      <c r="E30" s="65"/>
      <c r="F30" s="65"/>
      <c r="G30" s="65"/>
      <c r="H30" s="65"/>
      <c r="I30" s="65"/>
      <c r="J30" s="65"/>
      <c r="K30" s="65"/>
      <c r="L30" s="65"/>
      <c r="M30" s="65"/>
      <c r="N30" s="66"/>
      <c r="O30" s="66"/>
      <c r="P30" s="66"/>
    </row>
    <row r="31" spans="1:18" ht="14.25" customHeight="1" x14ac:dyDescent="0.35">
      <c r="A31" s="1"/>
      <c r="B31" s="1"/>
      <c r="C31" s="67" t="s">
        <v>58</v>
      </c>
      <c r="D31" s="65"/>
      <c r="E31" s="65"/>
      <c r="F31" s="65"/>
      <c r="G31" s="65"/>
      <c r="H31" s="65"/>
      <c r="I31" s="65"/>
      <c r="J31" s="65"/>
      <c r="K31" s="65"/>
      <c r="L31" s="65"/>
      <c r="M31" s="65"/>
      <c r="N31" s="66"/>
      <c r="O31" s="66"/>
      <c r="P31" s="66"/>
      <c r="Q31" s="68"/>
      <c r="R31" s="68"/>
    </row>
    <row r="32" spans="1:18" ht="14.25" customHeight="1" x14ac:dyDescent="0.3"/>
    <row r="33" spans="3:10" ht="14.25" customHeight="1" x14ac:dyDescent="0.3"/>
    <row r="34" spans="3:10" ht="70.5" customHeight="1" x14ac:dyDescent="0.3">
      <c r="C34" s="289" t="s">
        <v>59</v>
      </c>
      <c r="D34" s="289"/>
      <c r="E34" s="289"/>
      <c r="F34" s="289"/>
      <c r="G34" s="289"/>
      <c r="H34" s="289"/>
      <c r="I34" s="289"/>
      <c r="J34" s="289"/>
    </row>
    <row r="35" spans="3:10" ht="14.25" customHeight="1" x14ac:dyDescent="0.3"/>
    <row r="36" spans="3:10" ht="14.25" customHeight="1" x14ac:dyDescent="0.3"/>
    <row r="37" spans="3:10" ht="14.25" customHeight="1" x14ac:dyDescent="0.3"/>
    <row r="38" spans="3:10" ht="14.25" customHeight="1" x14ac:dyDescent="0.3"/>
    <row r="39" spans="3:10" ht="14.25" customHeight="1" x14ac:dyDescent="0.3"/>
    <row r="40" spans="3:10" ht="14.25" customHeight="1" x14ac:dyDescent="0.3"/>
    <row r="41" spans="3:10" ht="14.25" customHeight="1" x14ac:dyDescent="0.3"/>
    <row r="42" spans="3:10" ht="14.25" customHeight="1" x14ac:dyDescent="0.3"/>
    <row r="43" spans="3:10" ht="14.25" customHeight="1" x14ac:dyDescent="0.3"/>
    <row r="44" spans="3:10" ht="14.25" customHeight="1" x14ac:dyDescent="0.3"/>
    <row r="45" spans="3:10" ht="14.25" customHeight="1" x14ac:dyDescent="0.3"/>
    <row r="46" spans="3:10" ht="14.25" customHeight="1" x14ac:dyDescent="0.3"/>
    <row r="47" spans="3:10" ht="14.25" customHeight="1" x14ac:dyDescent="0.3"/>
    <row r="48" spans="3:1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sheetProtection algorithmName="SHA-512" hashValue="p++Qeyz6SssOVmjFMJjqV9JCdlv32zFWr9BIbitUWkwmIpFvUacLWuKjy0BX2wBN9baxrlRaIpPmEekDB6cbVw==" saltValue="eWhCCYzdLJ4wM4Zk0XiA9Q==" spinCount="100000" sheet="1" objects="1" scenarios="1"/>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80" zoomScaleNormal="80" zoomScaleSheetLayoutView="80" workbookViewId="0">
      <selection activeCell="P9" sqref="P9"/>
    </sheetView>
  </sheetViews>
  <sheetFormatPr defaultColWidth="8.7265625"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30" ht="20.149999999999999" customHeight="1" x14ac:dyDescent="0.3">
      <c r="A1" s="69" t="s">
        <v>63</v>
      </c>
      <c r="B1" s="69"/>
      <c r="C1" s="69"/>
      <c r="D1" s="69"/>
      <c r="E1" s="69"/>
      <c r="F1" s="69"/>
      <c r="G1" s="69"/>
      <c r="H1" s="69"/>
      <c r="I1" s="69"/>
      <c r="J1" s="69"/>
      <c r="K1" s="69"/>
      <c r="L1" s="69"/>
      <c r="M1" s="69"/>
      <c r="N1" s="69"/>
      <c r="O1" s="69"/>
      <c r="P1" s="69"/>
      <c r="Q1" s="69"/>
      <c r="R1" s="69"/>
      <c r="S1" s="69"/>
      <c r="T1" s="69"/>
      <c r="U1" s="69"/>
    </row>
    <row r="2" spans="1:30" ht="22" customHeight="1" x14ac:dyDescent="0.3">
      <c r="A2" s="361" t="s">
        <v>64</v>
      </c>
      <c r="B2" s="361"/>
      <c r="C2" s="361"/>
      <c r="D2" s="361"/>
      <c r="E2" s="361"/>
      <c r="F2" s="361"/>
      <c r="G2" s="361"/>
      <c r="H2" s="361"/>
      <c r="I2" s="361"/>
      <c r="J2" s="361"/>
      <c r="K2" s="361"/>
      <c r="L2" s="361"/>
      <c r="M2" s="361"/>
      <c r="N2" s="361"/>
      <c r="O2" s="361"/>
      <c r="P2" s="361"/>
      <c r="Q2" s="361"/>
      <c r="R2" s="361"/>
      <c r="S2" s="361"/>
      <c r="T2" s="361"/>
      <c r="U2" s="361"/>
    </row>
    <row r="3" spans="1:30" ht="22" customHeight="1" x14ac:dyDescent="0.3">
      <c r="A3" s="70"/>
      <c r="B3" s="70"/>
      <c r="C3" s="70"/>
      <c r="D3" s="70"/>
      <c r="E3" s="266" t="s">
        <v>15</v>
      </c>
      <c r="F3" s="266"/>
      <c r="G3" s="266"/>
      <c r="H3" s="266"/>
      <c r="I3" s="266"/>
      <c r="J3" s="266"/>
      <c r="K3" s="266"/>
      <c r="L3" s="266"/>
      <c r="M3" s="266"/>
      <c r="N3" s="70"/>
      <c r="O3" s="70"/>
      <c r="P3" s="70"/>
      <c r="Q3" s="70"/>
      <c r="R3" s="70"/>
      <c r="S3" s="70"/>
      <c r="T3" s="70"/>
      <c r="U3" s="70"/>
      <c r="V3" s="5"/>
      <c r="W3" s="6"/>
    </row>
    <row r="4" spans="1:30" ht="25" customHeight="1" x14ac:dyDescent="0.3">
      <c r="A4" s="7" t="s">
        <v>65</v>
      </c>
      <c r="B4" s="295" t="s">
        <v>17</v>
      </c>
      <c r="C4" s="295"/>
      <c r="D4" s="71"/>
      <c r="E4" s="72"/>
      <c r="F4" s="72"/>
      <c r="G4" s="73"/>
      <c r="H4" s="73"/>
      <c r="I4" s="73"/>
      <c r="J4" s="73"/>
      <c r="K4" s="73"/>
      <c r="L4" s="73"/>
      <c r="M4" s="73"/>
      <c r="N4" s="73"/>
      <c r="O4" s="73"/>
      <c r="P4" s="73"/>
      <c r="Q4" s="73"/>
      <c r="R4" s="73"/>
      <c r="S4" s="73"/>
      <c r="T4" s="73"/>
      <c r="U4" s="69"/>
    </row>
    <row r="5" spans="1:30" x14ac:dyDescent="0.3">
      <c r="A5" s="69"/>
      <c r="B5" s="69"/>
      <c r="C5" s="69"/>
      <c r="D5" s="69"/>
      <c r="E5" s="69"/>
      <c r="F5" s="69"/>
      <c r="G5" s="69"/>
      <c r="H5" s="69"/>
      <c r="I5" s="69"/>
      <c r="J5" s="69"/>
      <c r="K5" s="69"/>
      <c r="L5" s="69"/>
      <c r="M5" s="69"/>
      <c r="N5" s="69"/>
      <c r="O5" s="69"/>
      <c r="P5" s="69"/>
      <c r="Q5" s="69"/>
      <c r="R5" s="69"/>
      <c r="S5" s="69"/>
      <c r="T5" s="69"/>
      <c r="U5" s="69"/>
    </row>
    <row r="6" spans="1:30" ht="25" customHeight="1" x14ac:dyDescent="0.3">
      <c r="A6" s="362" t="s">
        <v>66</v>
      </c>
      <c r="B6" s="363"/>
      <c r="C6" s="366" t="s">
        <v>67</v>
      </c>
      <c r="D6" s="367"/>
      <c r="E6" s="369" t="s">
        <v>68</v>
      </c>
      <c r="F6" s="366" t="s">
        <v>69</v>
      </c>
      <c r="G6" s="363"/>
      <c r="H6" s="362" t="s">
        <v>70</v>
      </c>
      <c r="I6" s="367"/>
      <c r="J6" s="367"/>
      <c r="K6" s="367"/>
      <c r="L6" s="367"/>
      <c r="M6" s="367"/>
      <c r="N6" s="367"/>
      <c r="O6" s="367"/>
      <c r="P6" s="367"/>
      <c r="Q6" s="367"/>
      <c r="R6" s="367"/>
      <c r="S6" s="367"/>
      <c r="T6" s="363"/>
      <c r="U6" s="371" t="s">
        <v>71</v>
      </c>
    </row>
    <row r="7" spans="1:30" ht="25" customHeight="1" x14ac:dyDescent="0.3">
      <c r="A7" s="364"/>
      <c r="B7" s="365"/>
      <c r="C7" s="364"/>
      <c r="D7" s="368"/>
      <c r="E7" s="370"/>
      <c r="F7" s="364"/>
      <c r="G7" s="365"/>
      <c r="H7" s="364"/>
      <c r="I7" s="368"/>
      <c r="J7" s="368"/>
      <c r="K7" s="368"/>
      <c r="L7" s="368"/>
      <c r="M7" s="368"/>
      <c r="N7" s="368"/>
      <c r="O7" s="368"/>
      <c r="P7" s="368"/>
      <c r="Q7" s="368"/>
      <c r="R7" s="368"/>
      <c r="S7" s="368"/>
      <c r="T7" s="365"/>
      <c r="U7" s="370"/>
    </row>
    <row r="8" spans="1:30" ht="35.15" customHeight="1" x14ac:dyDescent="0.3">
      <c r="A8" s="359" t="s">
        <v>9</v>
      </c>
      <c r="B8" s="360"/>
      <c r="C8" s="82">
        <v>56</v>
      </c>
      <c r="D8" s="83" t="s">
        <v>77</v>
      </c>
      <c r="E8" s="84">
        <v>2670</v>
      </c>
      <c r="F8" s="85">
        <f>C8*E8</f>
        <v>149520</v>
      </c>
      <c r="G8" s="86" t="s">
        <v>61</v>
      </c>
      <c r="H8" s="87" t="s">
        <v>208</v>
      </c>
      <c r="I8" s="88" t="s">
        <v>78</v>
      </c>
      <c r="J8" s="88" t="s">
        <v>62</v>
      </c>
      <c r="K8" s="89" t="s">
        <v>79</v>
      </c>
      <c r="L8" s="89" t="s">
        <v>62</v>
      </c>
      <c r="M8" s="89" t="s">
        <v>80</v>
      </c>
      <c r="N8" s="90" t="s">
        <v>81</v>
      </c>
      <c r="O8" s="89" t="s">
        <v>208</v>
      </c>
      <c r="P8" s="89" t="s">
        <v>78</v>
      </c>
      <c r="Q8" s="89" t="s">
        <v>62</v>
      </c>
      <c r="R8" s="89" t="s">
        <v>79</v>
      </c>
      <c r="S8" s="89" t="s">
        <v>62</v>
      </c>
      <c r="T8" s="91" t="s">
        <v>80</v>
      </c>
      <c r="U8" s="81"/>
    </row>
    <row r="9" spans="1:30" ht="35.15" customHeight="1" x14ac:dyDescent="0.3">
      <c r="A9" s="359" t="s">
        <v>9</v>
      </c>
      <c r="B9" s="360"/>
      <c r="C9" s="82">
        <v>44</v>
      </c>
      <c r="D9" s="83" t="s">
        <v>77</v>
      </c>
      <c r="E9" s="84">
        <v>2670</v>
      </c>
      <c r="F9" s="85">
        <f>C9*E9</f>
        <v>117480</v>
      </c>
      <c r="G9" s="86" t="s">
        <v>61</v>
      </c>
      <c r="H9" s="87" t="s">
        <v>208</v>
      </c>
      <c r="I9" s="88" t="s">
        <v>78</v>
      </c>
      <c r="J9" s="88" t="s">
        <v>62</v>
      </c>
      <c r="K9" s="89" t="s">
        <v>79</v>
      </c>
      <c r="L9" s="89" t="s">
        <v>62</v>
      </c>
      <c r="M9" s="89" t="s">
        <v>80</v>
      </c>
      <c r="N9" s="90" t="s">
        <v>81</v>
      </c>
      <c r="O9" s="89" t="s">
        <v>208</v>
      </c>
      <c r="P9" s="89" t="s">
        <v>78</v>
      </c>
      <c r="Q9" s="89" t="s">
        <v>62</v>
      </c>
      <c r="R9" s="89" t="s">
        <v>79</v>
      </c>
      <c r="S9" s="89" t="s">
        <v>62</v>
      </c>
      <c r="T9" s="91" t="s">
        <v>80</v>
      </c>
      <c r="U9" s="92"/>
    </row>
    <row r="10" spans="1:30" ht="35.15" customHeight="1" x14ac:dyDescent="0.3">
      <c r="A10" s="355"/>
      <c r="B10" s="356"/>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30" ht="35.15" customHeight="1" x14ac:dyDescent="0.3">
      <c r="A11" s="355"/>
      <c r="B11" s="356"/>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c r="AD11" s="2" t="s">
        <v>82</v>
      </c>
    </row>
    <row r="12" spans="1:30" ht="35.15" customHeight="1" x14ac:dyDescent="0.3">
      <c r="A12" s="355"/>
      <c r="B12" s="356"/>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30" ht="35.15" customHeight="1" x14ac:dyDescent="0.3">
      <c r="A13" s="355"/>
      <c r="B13" s="356"/>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30" ht="35.15" customHeight="1" x14ac:dyDescent="0.3">
      <c r="A14" s="355"/>
      <c r="B14" s="356"/>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30" ht="35.15" customHeight="1" thickBot="1" x14ac:dyDescent="0.35">
      <c r="A15" s="355"/>
      <c r="B15" s="356"/>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30" ht="35.15" customHeight="1" thickBot="1" x14ac:dyDescent="0.35">
      <c r="A16" s="357" t="s">
        <v>83</v>
      </c>
      <c r="B16" s="358"/>
      <c r="C16" s="82">
        <f>SUM(C8:C15)</f>
        <v>100</v>
      </c>
      <c r="D16" s="75" t="s">
        <v>72</v>
      </c>
      <c r="E16" s="95"/>
      <c r="F16" s="96">
        <f>SUM(F8:F15)</f>
        <v>267000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84</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sheetProtection algorithmName="SHA-512" hashValue="J9y0wmQgEsk/X7Tau4Dd0jyxH6qNI+ZC3ysSpoofQ1yv/722XXSKI2BO5FNx3mYcuwZs9l4lczfQe8pbxvx06w==" saltValue="Q9JNML7HvaFgNF5wm2J/OQ==" spinCount="100000" sheet="1" objects="1" scenarios="1"/>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80" zoomScaleNormal="80" zoomScaleSheetLayoutView="80" workbookViewId="0">
      <selection activeCell="O9" sqref="O9"/>
    </sheetView>
  </sheetViews>
  <sheetFormatPr defaultColWidth="8.7265625"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23" ht="20.149999999999999" customHeight="1" x14ac:dyDescent="0.3">
      <c r="A1" s="69" t="s">
        <v>201</v>
      </c>
      <c r="B1" s="69"/>
      <c r="C1" s="69"/>
      <c r="D1" s="69"/>
      <c r="E1" s="69"/>
      <c r="F1" s="69"/>
      <c r="G1" s="69"/>
      <c r="H1" s="69"/>
      <c r="I1" s="69"/>
      <c r="J1" s="69"/>
      <c r="K1" s="69"/>
      <c r="L1" s="69"/>
      <c r="M1" s="69"/>
      <c r="N1" s="69"/>
      <c r="O1" s="69"/>
      <c r="P1" s="69"/>
      <c r="Q1" s="69"/>
      <c r="R1" s="69"/>
      <c r="S1" s="69"/>
      <c r="T1" s="69"/>
      <c r="U1" s="69"/>
    </row>
    <row r="2" spans="1:23" ht="22" customHeight="1" x14ac:dyDescent="0.3">
      <c r="A2" s="361" t="s">
        <v>199</v>
      </c>
      <c r="B2" s="361"/>
      <c r="C2" s="361"/>
      <c r="D2" s="361"/>
      <c r="E2" s="361"/>
      <c r="F2" s="361"/>
      <c r="G2" s="361"/>
      <c r="H2" s="361"/>
      <c r="I2" s="361"/>
      <c r="J2" s="361"/>
      <c r="K2" s="361"/>
      <c r="L2" s="361"/>
      <c r="M2" s="361"/>
      <c r="N2" s="361"/>
      <c r="O2" s="361"/>
      <c r="P2" s="361"/>
      <c r="Q2" s="361"/>
      <c r="R2" s="361"/>
      <c r="S2" s="361"/>
      <c r="T2" s="361"/>
      <c r="U2" s="361"/>
    </row>
    <row r="3" spans="1:23" ht="22" customHeight="1" x14ac:dyDescent="0.3">
      <c r="A3" s="70"/>
      <c r="B3" s="70"/>
      <c r="C3" s="70"/>
      <c r="D3" s="70"/>
      <c r="E3" s="266" t="s">
        <v>202</v>
      </c>
      <c r="F3" s="266"/>
      <c r="G3" s="266"/>
      <c r="H3" s="266"/>
      <c r="I3" s="266"/>
      <c r="J3" s="266"/>
      <c r="K3" s="266"/>
      <c r="L3" s="266"/>
      <c r="M3" s="266"/>
      <c r="N3" s="70"/>
      <c r="O3" s="70"/>
      <c r="P3" s="70"/>
      <c r="Q3" s="70"/>
      <c r="R3" s="70"/>
      <c r="S3" s="70"/>
      <c r="T3" s="70"/>
      <c r="U3" s="70"/>
      <c r="V3" s="5"/>
      <c r="W3" s="6"/>
    </row>
    <row r="4" spans="1:23" ht="25" customHeight="1" x14ac:dyDescent="0.3">
      <c r="A4" s="7" t="s">
        <v>65</v>
      </c>
      <c r="B4" s="295" t="s">
        <v>17</v>
      </c>
      <c r="C4" s="295"/>
      <c r="D4" s="71"/>
      <c r="E4" s="72"/>
      <c r="F4" s="72"/>
      <c r="G4" s="73"/>
      <c r="H4" s="73"/>
      <c r="I4" s="73"/>
      <c r="J4" s="73"/>
      <c r="K4" s="73"/>
      <c r="L4" s="73"/>
      <c r="M4" s="73"/>
      <c r="N4" s="73"/>
      <c r="O4" s="73"/>
      <c r="P4" s="73"/>
      <c r="Q4" s="73"/>
      <c r="R4" s="73"/>
      <c r="S4" s="73"/>
      <c r="T4" s="73"/>
      <c r="U4" s="69"/>
    </row>
    <row r="5" spans="1:23" x14ac:dyDescent="0.3">
      <c r="A5" s="69"/>
      <c r="B5" s="69"/>
      <c r="C5" s="69"/>
      <c r="D5" s="69"/>
      <c r="E5" s="69"/>
      <c r="F5" s="69"/>
      <c r="G5" s="69"/>
      <c r="H5" s="69"/>
      <c r="I5" s="69"/>
      <c r="J5" s="69"/>
      <c r="K5" s="69"/>
      <c r="L5" s="69"/>
      <c r="M5" s="69"/>
      <c r="N5" s="69"/>
      <c r="O5" s="69"/>
      <c r="P5" s="69"/>
      <c r="Q5" s="69"/>
      <c r="R5" s="69"/>
      <c r="S5" s="69"/>
      <c r="T5" s="69"/>
      <c r="U5" s="69"/>
    </row>
    <row r="6" spans="1:23" ht="25" customHeight="1" x14ac:dyDescent="0.3">
      <c r="A6" s="362" t="s">
        <v>66</v>
      </c>
      <c r="B6" s="363"/>
      <c r="C6" s="366" t="s">
        <v>67</v>
      </c>
      <c r="D6" s="367"/>
      <c r="E6" s="369" t="s">
        <v>68</v>
      </c>
      <c r="F6" s="366" t="s">
        <v>69</v>
      </c>
      <c r="G6" s="363"/>
      <c r="H6" s="362" t="s">
        <v>70</v>
      </c>
      <c r="I6" s="367"/>
      <c r="J6" s="367"/>
      <c r="K6" s="367"/>
      <c r="L6" s="367"/>
      <c r="M6" s="367"/>
      <c r="N6" s="367"/>
      <c r="O6" s="367"/>
      <c r="P6" s="367"/>
      <c r="Q6" s="367"/>
      <c r="R6" s="367"/>
      <c r="S6" s="367"/>
      <c r="T6" s="363"/>
      <c r="U6" s="371" t="s">
        <v>71</v>
      </c>
    </row>
    <row r="7" spans="1:23" ht="25" customHeight="1" x14ac:dyDescent="0.3">
      <c r="A7" s="364"/>
      <c r="B7" s="365"/>
      <c r="C7" s="364"/>
      <c r="D7" s="368"/>
      <c r="E7" s="370"/>
      <c r="F7" s="364"/>
      <c r="G7" s="365"/>
      <c r="H7" s="364"/>
      <c r="I7" s="368"/>
      <c r="J7" s="368"/>
      <c r="K7" s="368"/>
      <c r="L7" s="368"/>
      <c r="M7" s="368"/>
      <c r="N7" s="368"/>
      <c r="O7" s="368"/>
      <c r="P7" s="368"/>
      <c r="Q7" s="368"/>
      <c r="R7" s="368"/>
      <c r="S7" s="368"/>
      <c r="T7" s="365"/>
      <c r="U7" s="370"/>
    </row>
    <row r="8" spans="1:23" ht="35.15" customHeight="1" x14ac:dyDescent="0.3">
      <c r="A8" s="359" t="s">
        <v>11</v>
      </c>
      <c r="B8" s="360"/>
      <c r="C8" s="82">
        <v>44</v>
      </c>
      <c r="D8" s="83" t="s">
        <v>77</v>
      </c>
      <c r="E8" s="84">
        <v>2670</v>
      </c>
      <c r="F8" s="85">
        <f>C8*E8</f>
        <v>117480</v>
      </c>
      <c r="G8" s="86" t="s">
        <v>61</v>
      </c>
      <c r="H8" s="87" t="s">
        <v>208</v>
      </c>
      <c r="I8" s="88" t="s">
        <v>78</v>
      </c>
      <c r="J8" s="88" t="s">
        <v>62</v>
      </c>
      <c r="K8" s="89" t="s">
        <v>79</v>
      </c>
      <c r="L8" s="89" t="s">
        <v>62</v>
      </c>
      <c r="M8" s="89" t="s">
        <v>80</v>
      </c>
      <c r="N8" s="90" t="s">
        <v>81</v>
      </c>
      <c r="O8" s="89" t="s">
        <v>208</v>
      </c>
      <c r="P8" s="89" t="s">
        <v>78</v>
      </c>
      <c r="Q8" s="89" t="s">
        <v>62</v>
      </c>
      <c r="R8" s="89" t="s">
        <v>79</v>
      </c>
      <c r="S8" s="89" t="s">
        <v>62</v>
      </c>
      <c r="T8" s="91" t="s">
        <v>80</v>
      </c>
      <c r="U8" s="81"/>
      <c r="W8" s="6"/>
    </row>
    <row r="9" spans="1:23" ht="35.15" customHeight="1" x14ac:dyDescent="0.3">
      <c r="A9" s="355"/>
      <c r="B9" s="356"/>
      <c r="C9" s="74"/>
      <c r="D9" s="75" t="s">
        <v>72</v>
      </c>
      <c r="E9" s="76"/>
      <c r="F9" s="77">
        <v>0</v>
      </c>
      <c r="G9" s="78" t="s">
        <v>60</v>
      </c>
      <c r="H9" s="93"/>
      <c r="I9" s="79" t="s">
        <v>73</v>
      </c>
      <c r="J9" s="79"/>
      <c r="K9" s="79" t="s">
        <v>74</v>
      </c>
      <c r="L9" s="79"/>
      <c r="M9" s="79" t="s">
        <v>75</v>
      </c>
      <c r="N9" s="80" t="s">
        <v>76</v>
      </c>
      <c r="O9" s="79"/>
      <c r="P9" s="79" t="s">
        <v>73</v>
      </c>
      <c r="Q9" s="79"/>
      <c r="R9" s="79" t="s">
        <v>74</v>
      </c>
      <c r="S9" s="79"/>
      <c r="T9" s="79" t="s">
        <v>75</v>
      </c>
      <c r="U9" s="92"/>
    </row>
    <row r="10" spans="1:23" ht="35.15" customHeight="1" x14ac:dyDescent="0.3">
      <c r="A10" s="355"/>
      <c r="B10" s="356"/>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23" ht="35.15" customHeight="1" x14ac:dyDescent="0.3">
      <c r="A11" s="355"/>
      <c r="B11" s="356"/>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row>
    <row r="12" spans="1:23" ht="35.15" customHeight="1" x14ac:dyDescent="0.3">
      <c r="A12" s="355"/>
      <c r="B12" s="356"/>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23" ht="35.15" customHeight="1" x14ac:dyDescent="0.3">
      <c r="A13" s="355"/>
      <c r="B13" s="356"/>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23" ht="35.15" customHeight="1" x14ac:dyDescent="0.3">
      <c r="A14" s="355"/>
      <c r="B14" s="356"/>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23" ht="35.15" customHeight="1" thickBot="1" x14ac:dyDescent="0.35">
      <c r="A15" s="355"/>
      <c r="B15" s="356"/>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23" ht="35.15" customHeight="1" thickBot="1" x14ac:dyDescent="0.35">
      <c r="A16" s="357" t="s">
        <v>83</v>
      </c>
      <c r="B16" s="358"/>
      <c r="C16" s="82">
        <f>SUM(C8:C15)</f>
        <v>44</v>
      </c>
      <c r="D16" s="75" t="s">
        <v>72</v>
      </c>
      <c r="E16" s="95"/>
      <c r="F16" s="96">
        <f>SUM(F8:F15)</f>
        <v>117480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200</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sheetProtection algorithmName="SHA-512" hashValue="/WcENRoWlY/B9AkrEPtUwXYjReyfANM0Ix6Lq+Ibq3K0sutS+p0+4iDAnO+RWAiFrhK3co0c/fMmX3wyRBmjzw==" saltValue="iyXcG3+Z/MD8z16Etpy1LQ==" spinCount="100000" sheet="1" objects="1" scenarios="1"/>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90" zoomScaleNormal="100" zoomScaleSheetLayoutView="90" workbookViewId="0">
      <selection activeCell="A10" sqref="A10:A11"/>
    </sheetView>
  </sheetViews>
  <sheetFormatPr defaultColWidth="8.7265625" defaultRowHeight="14" x14ac:dyDescent="0.3"/>
  <cols>
    <col min="1" max="1" width="5.6328125" style="2" customWidth="1"/>
    <col min="2" max="2" width="2.6328125" style="2" customWidth="1"/>
    <col min="3" max="3" width="3.6328125" style="2" customWidth="1"/>
    <col min="4" max="4" width="2.6328125" style="2" customWidth="1"/>
    <col min="5" max="5" width="13.08984375" style="2" customWidth="1"/>
    <col min="6" max="6" width="8.6328125" style="2" customWidth="1"/>
    <col min="7" max="8" width="10.6328125" style="2" customWidth="1"/>
    <col min="9" max="10" width="15.6328125" style="2" customWidth="1"/>
    <col min="11" max="16384" width="8.7265625" style="2"/>
  </cols>
  <sheetData>
    <row r="1" spans="1:11" ht="20.149999999999999" customHeight="1" x14ac:dyDescent="0.3">
      <c r="A1" s="218" t="s">
        <v>188</v>
      </c>
      <c r="B1" s="218"/>
      <c r="C1" s="219"/>
      <c r="D1" s="219"/>
      <c r="E1" s="219"/>
      <c r="F1" s="219"/>
      <c r="G1" s="220"/>
      <c r="H1" s="219"/>
      <c r="I1" s="219"/>
      <c r="J1" s="219"/>
      <c r="K1" s="221"/>
    </row>
    <row r="2" spans="1:11" ht="20.149999999999999" customHeight="1" x14ac:dyDescent="0.3">
      <c r="A2" s="375" t="s">
        <v>180</v>
      </c>
      <c r="B2" s="375"/>
      <c r="C2" s="375"/>
      <c r="D2" s="375"/>
      <c r="E2" s="375"/>
      <c r="F2" s="375"/>
      <c r="G2" s="375"/>
      <c r="H2" s="375"/>
      <c r="I2" s="375"/>
      <c r="J2" s="375"/>
      <c r="K2" s="221"/>
    </row>
    <row r="3" spans="1:11" ht="20.149999999999999" customHeight="1" x14ac:dyDescent="0.3">
      <c r="A3" s="376" t="s">
        <v>181</v>
      </c>
      <c r="B3" s="376"/>
      <c r="C3" s="376"/>
      <c r="D3" s="376"/>
      <c r="E3" s="376"/>
      <c r="F3" s="376"/>
      <c r="G3" s="376"/>
      <c r="H3" s="376"/>
      <c r="I3" s="376"/>
      <c r="J3" s="376"/>
      <c r="K3" s="222"/>
    </row>
    <row r="4" spans="1:11" ht="20.149999999999999" customHeight="1" x14ac:dyDescent="0.3">
      <c r="A4" s="377" t="s">
        <v>189</v>
      </c>
      <c r="B4" s="377"/>
      <c r="C4" s="377"/>
      <c r="D4" s="377"/>
      <c r="E4" s="377"/>
      <c r="F4" s="377"/>
      <c r="G4" s="377"/>
      <c r="H4" s="377"/>
      <c r="I4" s="377"/>
      <c r="J4" s="377"/>
      <c r="K4" s="222"/>
    </row>
    <row r="5" spans="1:11" ht="25" customHeight="1" x14ac:dyDescent="0.4">
      <c r="A5" s="378" t="s">
        <v>190</v>
      </c>
      <c r="B5" s="378"/>
      <c r="C5" s="378"/>
      <c r="D5" s="378"/>
      <c r="E5" s="379" t="s">
        <v>10</v>
      </c>
      <c r="F5" s="379"/>
      <c r="G5" s="223"/>
      <c r="H5" s="223"/>
      <c r="I5" s="223"/>
      <c r="J5" s="223"/>
      <c r="K5" s="222"/>
    </row>
    <row r="6" spans="1:11" ht="15" customHeight="1" x14ac:dyDescent="0.3">
      <c r="A6" s="224"/>
      <c r="B6" s="224"/>
      <c r="C6" s="224"/>
      <c r="D6" s="224"/>
      <c r="E6" s="225"/>
      <c r="F6" s="226"/>
      <c r="G6" s="226"/>
      <c r="H6" s="226"/>
      <c r="I6" s="226"/>
      <c r="J6" s="226"/>
      <c r="K6" s="222"/>
    </row>
    <row r="7" spans="1:11" ht="60" customHeight="1" x14ac:dyDescent="0.3">
      <c r="A7" s="372" t="s">
        <v>182</v>
      </c>
      <c r="B7" s="373"/>
      <c r="C7" s="373"/>
      <c r="D7" s="374"/>
      <c r="E7" s="227" t="s">
        <v>191</v>
      </c>
      <c r="F7" s="228"/>
      <c r="G7" s="229" t="s">
        <v>192</v>
      </c>
      <c r="H7" s="227" t="s">
        <v>193</v>
      </c>
      <c r="I7" s="230" t="s">
        <v>194</v>
      </c>
      <c r="J7" s="227" t="s">
        <v>195</v>
      </c>
      <c r="K7" s="231"/>
    </row>
    <row r="8" spans="1:11" ht="23.15" customHeight="1" x14ac:dyDescent="0.3">
      <c r="A8" s="387" t="s">
        <v>209</v>
      </c>
      <c r="B8" s="382" t="s">
        <v>183</v>
      </c>
      <c r="C8" s="389" t="s">
        <v>62</v>
      </c>
      <c r="D8" s="384" t="s">
        <v>184</v>
      </c>
      <c r="E8" s="391">
        <v>310000</v>
      </c>
      <c r="F8" s="232" t="s">
        <v>185</v>
      </c>
      <c r="G8" s="233">
        <v>2670</v>
      </c>
      <c r="H8" s="99">
        <v>44</v>
      </c>
      <c r="I8" s="234">
        <f>G8*H8</f>
        <v>117480</v>
      </c>
      <c r="J8" s="235">
        <f>MIN(I8,E8)</f>
        <v>117480</v>
      </c>
      <c r="K8" s="236"/>
    </row>
    <row r="9" spans="1:11" ht="23.15" customHeight="1" x14ac:dyDescent="0.3">
      <c r="A9" s="388"/>
      <c r="B9" s="383"/>
      <c r="C9" s="390"/>
      <c r="D9" s="385"/>
      <c r="E9" s="391"/>
      <c r="F9" s="237" t="s">
        <v>186</v>
      </c>
      <c r="G9" s="238"/>
      <c r="H9" s="239"/>
      <c r="I9" s="240"/>
      <c r="J9" s="241"/>
      <c r="K9" s="222"/>
    </row>
    <row r="10" spans="1:11" ht="23.15" customHeight="1" x14ac:dyDescent="0.3">
      <c r="A10" s="380"/>
      <c r="B10" s="382" t="s">
        <v>183</v>
      </c>
      <c r="C10" s="382"/>
      <c r="D10" s="384" t="s">
        <v>184</v>
      </c>
      <c r="E10" s="386"/>
      <c r="F10" s="232" t="s">
        <v>185</v>
      </c>
      <c r="G10" s="242"/>
      <c r="H10" s="243"/>
      <c r="I10" s="244">
        <f>G10*H10</f>
        <v>0</v>
      </c>
      <c r="J10" s="245">
        <f>MIN(I10,E10)</f>
        <v>0</v>
      </c>
      <c r="K10" s="236"/>
    </row>
    <row r="11" spans="1:11" ht="23.15" customHeight="1" x14ac:dyDescent="0.3">
      <c r="A11" s="381"/>
      <c r="B11" s="383"/>
      <c r="C11" s="383"/>
      <c r="D11" s="385"/>
      <c r="E11" s="386"/>
      <c r="F11" s="237" t="s">
        <v>186</v>
      </c>
      <c r="G11" s="238"/>
      <c r="H11" s="239"/>
      <c r="I11" s="240"/>
      <c r="J11" s="241"/>
      <c r="K11" s="222"/>
    </row>
    <row r="12" spans="1:11" ht="23.15" customHeight="1" x14ac:dyDescent="0.3">
      <c r="A12" s="380"/>
      <c r="B12" s="382" t="s">
        <v>183</v>
      </c>
      <c r="C12" s="382"/>
      <c r="D12" s="384" t="s">
        <v>184</v>
      </c>
      <c r="E12" s="386"/>
      <c r="F12" s="232" t="s">
        <v>185</v>
      </c>
      <c r="G12" s="242"/>
      <c r="H12" s="243"/>
      <c r="I12" s="244">
        <f>G12*H12</f>
        <v>0</v>
      </c>
      <c r="J12" s="245">
        <f>MIN(I12,E12)</f>
        <v>0</v>
      </c>
      <c r="K12" s="236"/>
    </row>
    <row r="13" spans="1:11" ht="23.15" customHeight="1" x14ac:dyDescent="0.3">
      <c r="A13" s="381"/>
      <c r="B13" s="383"/>
      <c r="C13" s="383"/>
      <c r="D13" s="385"/>
      <c r="E13" s="386"/>
      <c r="F13" s="237" t="s">
        <v>186</v>
      </c>
      <c r="G13" s="238"/>
      <c r="H13" s="239"/>
      <c r="I13" s="240"/>
      <c r="J13" s="241"/>
      <c r="K13" s="222"/>
    </row>
    <row r="14" spans="1:11" ht="23.15" customHeight="1" x14ac:dyDescent="0.3">
      <c r="A14" s="380"/>
      <c r="B14" s="382" t="s">
        <v>183</v>
      </c>
      <c r="C14" s="382"/>
      <c r="D14" s="384" t="s">
        <v>184</v>
      </c>
      <c r="E14" s="386"/>
      <c r="F14" s="232" t="s">
        <v>185</v>
      </c>
      <c r="G14" s="242"/>
      <c r="H14" s="243"/>
      <c r="I14" s="244">
        <f>G14*H14</f>
        <v>0</v>
      </c>
      <c r="J14" s="245">
        <f>MIN(I14,E14)</f>
        <v>0</v>
      </c>
      <c r="K14" s="236"/>
    </row>
    <row r="15" spans="1:11" ht="23.15" customHeight="1" x14ac:dyDescent="0.3">
      <c r="A15" s="381"/>
      <c r="B15" s="383"/>
      <c r="C15" s="383"/>
      <c r="D15" s="385"/>
      <c r="E15" s="386"/>
      <c r="F15" s="237" t="s">
        <v>186</v>
      </c>
      <c r="G15" s="238"/>
      <c r="H15" s="239"/>
      <c r="I15" s="240"/>
      <c r="J15" s="241"/>
      <c r="K15" s="222"/>
    </row>
    <row r="16" spans="1:11" ht="23.15" customHeight="1" x14ac:dyDescent="0.3">
      <c r="A16" s="380"/>
      <c r="B16" s="382" t="s">
        <v>183</v>
      </c>
      <c r="C16" s="382"/>
      <c r="D16" s="384" t="s">
        <v>184</v>
      </c>
      <c r="E16" s="386"/>
      <c r="F16" s="232" t="s">
        <v>185</v>
      </c>
      <c r="G16" s="242"/>
      <c r="H16" s="243"/>
      <c r="I16" s="244">
        <f>G16*H16</f>
        <v>0</v>
      </c>
      <c r="J16" s="245">
        <f>MIN(I16,E16)</f>
        <v>0</v>
      </c>
      <c r="K16" s="236"/>
    </row>
    <row r="17" spans="1:11" ht="23.15" customHeight="1" x14ac:dyDescent="0.3">
      <c r="A17" s="381"/>
      <c r="B17" s="383"/>
      <c r="C17" s="383"/>
      <c r="D17" s="385"/>
      <c r="E17" s="386"/>
      <c r="F17" s="237" t="s">
        <v>186</v>
      </c>
      <c r="G17" s="238"/>
      <c r="H17" s="239"/>
      <c r="I17" s="240"/>
      <c r="J17" s="241"/>
      <c r="K17" s="222"/>
    </row>
    <row r="18" spans="1:11" ht="23.15" customHeight="1" x14ac:dyDescent="0.3">
      <c r="A18" s="380"/>
      <c r="B18" s="382" t="s">
        <v>183</v>
      </c>
      <c r="C18" s="382"/>
      <c r="D18" s="384" t="s">
        <v>184</v>
      </c>
      <c r="E18" s="386"/>
      <c r="F18" s="232" t="s">
        <v>185</v>
      </c>
      <c r="G18" s="242"/>
      <c r="H18" s="243"/>
      <c r="I18" s="244">
        <f>G18*H18</f>
        <v>0</v>
      </c>
      <c r="J18" s="245">
        <f>MIN(I18,E18)</f>
        <v>0</v>
      </c>
      <c r="K18" s="236"/>
    </row>
    <row r="19" spans="1:11" ht="23.15" customHeight="1" x14ac:dyDescent="0.3">
      <c r="A19" s="381"/>
      <c r="B19" s="383"/>
      <c r="C19" s="383"/>
      <c r="D19" s="385"/>
      <c r="E19" s="386"/>
      <c r="F19" s="237" t="s">
        <v>186</v>
      </c>
      <c r="G19" s="238"/>
      <c r="H19" s="239"/>
      <c r="I19" s="240"/>
      <c r="J19" s="241"/>
      <c r="K19" s="222"/>
    </row>
    <row r="20" spans="1:11" ht="23.15" customHeight="1" x14ac:dyDescent="0.3">
      <c r="A20" s="380"/>
      <c r="B20" s="382" t="s">
        <v>183</v>
      </c>
      <c r="C20" s="382"/>
      <c r="D20" s="384" t="s">
        <v>184</v>
      </c>
      <c r="E20" s="386"/>
      <c r="F20" s="232" t="s">
        <v>185</v>
      </c>
      <c r="G20" s="242"/>
      <c r="H20" s="243"/>
      <c r="I20" s="244">
        <f>G20*H20</f>
        <v>0</v>
      </c>
      <c r="J20" s="245">
        <f>MIN(I20,E20)</f>
        <v>0</v>
      </c>
      <c r="K20" s="236"/>
    </row>
    <row r="21" spans="1:11" ht="23.15" customHeight="1" x14ac:dyDescent="0.3">
      <c r="A21" s="381"/>
      <c r="B21" s="383"/>
      <c r="C21" s="383"/>
      <c r="D21" s="385"/>
      <c r="E21" s="386"/>
      <c r="F21" s="237" t="s">
        <v>186</v>
      </c>
      <c r="G21" s="238"/>
      <c r="H21" s="239"/>
      <c r="I21" s="240"/>
      <c r="J21" s="241"/>
      <c r="K21" s="222"/>
    </row>
    <row r="22" spans="1:11" ht="23.15" customHeight="1" x14ac:dyDescent="0.3">
      <c r="A22" s="380"/>
      <c r="B22" s="382" t="s">
        <v>183</v>
      </c>
      <c r="C22" s="382"/>
      <c r="D22" s="384" t="s">
        <v>184</v>
      </c>
      <c r="E22" s="386"/>
      <c r="F22" s="232" t="s">
        <v>185</v>
      </c>
      <c r="G22" s="242"/>
      <c r="H22" s="243"/>
      <c r="I22" s="244">
        <f>G22*H22</f>
        <v>0</v>
      </c>
      <c r="J22" s="245">
        <f>MIN(I22,E22)</f>
        <v>0</v>
      </c>
      <c r="K22" s="236"/>
    </row>
    <row r="23" spans="1:11" ht="23.15" customHeight="1" x14ac:dyDescent="0.3">
      <c r="A23" s="381"/>
      <c r="B23" s="383"/>
      <c r="C23" s="383"/>
      <c r="D23" s="385"/>
      <c r="E23" s="386"/>
      <c r="F23" s="237" t="s">
        <v>186</v>
      </c>
      <c r="G23" s="238"/>
      <c r="H23" s="239"/>
      <c r="I23" s="240"/>
      <c r="J23" s="241"/>
      <c r="K23" s="222"/>
    </row>
    <row r="24" spans="1:11" ht="23.15" customHeight="1" x14ac:dyDescent="0.3">
      <c r="A24" s="380"/>
      <c r="B24" s="382" t="s">
        <v>183</v>
      </c>
      <c r="C24" s="382"/>
      <c r="D24" s="384" t="s">
        <v>184</v>
      </c>
      <c r="E24" s="386"/>
      <c r="F24" s="232" t="s">
        <v>185</v>
      </c>
      <c r="G24" s="242"/>
      <c r="H24" s="243"/>
      <c r="I24" s="244">
        <f>G24*H24</f>
        <v>0</v>
      </c>
      <c r="J24" s="245">
        <f>MIN(I24,E24)</f>
        <v>0</v>
      </c>
      <c r="K24" s="236"/>
    </row>
    <row r="25" spans="1:11" ht="23.15" customHeight="1" x14ac:dyDescent="0.3">
      <c r="A25" s="381"/>
      <c r="B25" s="383"/>
      <c r="C25" s="383"/>
      <c r="D25" s="385"/>
      <c r="E25" s="386"/>
      <c r="F25" s="237" t="s">
        <v>186</v>
      </c>
      <c r="G25" s="238"/>
      <c r="H25" s="239"/>
      <c r="I25" s="240"/>
      <c r="J25" s="241"/>
      <c r="K25" s="222"/>
    </row>
    <row r="26" spans="1:11" ht="23.15" customHeight="1" x14ac:dyDescent="0.3">
      <c r="A26" s="380"/>
      <c r="B26" s="382" t="s">
        <v>183</v>
      </c>
      <c r="C26" s="382"/>
      <c r="D26" s="384" t="s">
        <v>184</v>
      </c>
      <c r="E26" s="386"/>
      <c r="F26" s="232" t="s">
        <v>185</v>
      </c>
      <c r="G26" s="242"/>
      <c r="H26" s="243"/>
      <c r="I26" s="244">
        <f>G26*H26</f>
        <v>0</v>
      </c>
      <c r="J26" s="245">
        <f>MIN(I26,E26)</f>
        <v>0</v>
      </c>
      <c r="K26" s="236"/>
    </row>
    <row r="27" spans="1:11" ht="23.15" customHeight="1" x14ac:dyDescent="0.3">
      <c r="A27" s="381"/>
      <c r="B27" s="383"/>
      <c r="C27" s="383"/>
      <c r="D27" s="385"/>
      <c r="E27" s="386"/>
      <c r="F27" s="237" t="s">
        <v>186</v>
      </c>
      <c r="G27" s="238"/>
      <c r="H27" s="246"/>
      <c r="I27" s="240"/>
      <c r="J27" s="241"/>
      <c r="K27" s="222"/>
    </row>
    <row r="28" spans="1:11" ht="23.15" customHeight="1" x14ac:dyDescent="0.3">
      <c r="A28" s="380"/>
      <c r="B28" s="382" t="s">
        <v>183</v>
      </c>
      <c r="C28" s="382"/>
      <c r="D28" s="384" t="s">
        <v>184</v>
      </c>
      <c r="E28" s="386"/>
      <c r="F28" s="232" t="s">
        <v>185</v>
      </c>
      <c r="G28" s="242"/>
      <c r="H28" s="243"/>
      <c r="I28" s="244">
        <f>G28*H28</f>
        <v>0</v>
      </c>
      <c r="J28" s="245">
        <f>MIN(I28,E28)</f>
        <v>0</v>
      </c>
      <c r="K28" s="236"/>
    </row>
    <row r="29" spans="1:11" ht="23.15" customHeight="1" x14ac:dyDescent="0.3">
      <c r="A29" s="381"/>
      <c r="B29" s="383"/>
      <c r="C29" s="383"/>
      <c r="D29" s="385"/>
      <c r="E29" s="386"/>
      <c r="F29" s="237" t="s">
        <v>186</v>
      </c>
      <c r="G29" s="238"/>
      <c r="H29" s="239"/>
      <c r="I29" s="240"/>
      <c r="J29" s="241"/>
      <c r="K29" s="222"/>
    </row>
    <row r="30" spans="1:11" ht="23.15" customHeight="1" x14ac:dyDescent="0.3">
      <c r="A30" s="380"/>
      <c r="B30" s="382" t="s">
        <v>183</v>
      </c>
      <c r="C30" s="382"/>
      <c r="D30" s="384" t="s">
        <v>184</v>
      </c>
      <c r="E30" s="386"/>
      <c r="F30" s="232" t="s">
        <v>185</v>
      </c>
      <c r="G30" s="242"/>
      <c r="H30" s="243"/>
      <c r="I30" s="244">
        <f>G30*H30</f>
        <v>0</v>
      </c>
      <c r="J30" s="245">
        <f>MIN(I30,E30)</f>
        <v>0</v>
      </c>
      <c r="K30" s="236"/>
    </row>
    <row r="31" spans="1:11" ht="23.15" customHeight="1" x14ac:dyDescent="0.3">
      <c r="A31" s="381"/>
      <c r="B31" s="383"/>
      <c r="C31" s="383"/>
      <c r="D31" s="385"/>
      <c r="E31" s="386"/>
      <c r="F31" s="237" t="s">
        <v>186</v>
      </c>
      <c r="G31" s="238"/>
      <c r="H31" s="239"/>
      <c r="I31" s="240"/>
      <c r="J31" s="241"/>
      <c r="K31" s="222"/>
    </row>
    <row r="32" spans="1:11" ht="23.15" customHeight="1" thickBot="1" x14ac:dyDescent="0.35">
      <c r="A32" s="247"/>
      <c r="B32" s="247"/>
      <c r="C32" s="247"/>
      <c r="D32" s="247"/>
      <c r="E32" s="247"/>
      <c r="F32" s="248"/>
      <c r="G32" s="247"/>
      <c r="H32" s="247"/>
      <c r="I32" s="249"/>
      <c r="J32" s="249"/>
      <c r="K32" s="222"/>
    </row>
    <row r="33" spans="1:11" ht="23.15" customHeight="1" x14ac:dyDescent="0.3">
      <c r="A33" s="392" t="s">
        <v>187</v>
      </c>
      <c r="B33" s="393"/>
      <c r="C33" s="393"/>
      <c r="D33" s="393"/>
      <c r="E33" s="393"/>
      <c r="F33" s="250" t="s">
        <v>185</v>
      </c>
      <c r="G33" s="251"/>
      <c r="H33" s="257">
        <f ca="1">SUMIF(F8:H31,F33,H8:H31)</f>
        <v>44</v>
      </c>
      <c r="I33" s="258">
        <f ca="1">SUMIF(F8:I31,F33,I8:I31)</f>
        <v>117480</v>
      </c>
      <c r="J33" s="259">
        <f ca="1">SUMIF(F8:J31,F33,J8:J31)</f>
        <v>117480</v>
      </c>
      <c r="K33" s="222"/>
    </row>
    <row r="34" spans="1:11" ht="23.15" customHeight="1" thickBot="1" x14ac:dyDescent="0.35">
      <c r="A34" s="394"/>
      <c r="B34" s="395"/>
      <c r="C34" s="395"/>
      <c r="D34" s="395"/>
      <c r="E34" s="395"/>
      <c r="F34" s="252" t="s">
        <v>186</v>
      </c>
      <c r="G34" s="253"/>
      <c r="H34" s="254"/>
      <c r="I34" s="255"/>
      <c r="J34" s="256"/>
      <c r="K34" s="222"/>
    </row>
    <row r="35" spans="1:11" ht="23.15" customHeight="1" x14ac:dyDescent="0.3">
      <c r="A35" s="247"/>
      <c r="B35" s="247"/>
      <c r="C35" s="247"/>
      <c r="D35" s="247"/>
      <c r="E35" s="247"/>
      <c r="F35" s="248"/>
      <c r="G35" s="247"/>
      <c r="H35" s="247"/>
      <c r="I35" s="247"/>
      <c r="J35" s="247"/>
      <c r="K35" s="222"/>
    </row>
    <row r="36" spans="1:11" ht="23.15" customHeight="1" x14ac:dyDescent="0.3"/>
    <row r="37" spans="1:11" ht="23.15" customHeight="1" x14ac:dyDescent="0.3"/>
    <row r="38" spans="1:11" ht="23.15" customHeight="1" x14ac:dyDescent="0.3"/>
  </sheetData>
  <sheetProtection algorithmName="SHA-512" hashValue="mhM8is1rvVaVfkzVVwBuhsUN4gXoONdyH8aq0FdN2EnNFV7/Ip259IBOr6Em3S7hd1DIzFveChLLUVSvrGlpMg==" saltValue="AfJhf3cEDFk2MEeuTHqEcQ==" spinCount="100000" sheet="1" objects="1" scenarios="1"/>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Q16" sqref="Q16"/>
    </sheetView>
  </sheetViews>
  <sheetFormatPr defaultColWidth="8.7265625" defaultRowHeight="14" x14ac:dyDescent="0.3"/>
  <cols>
    <col min="1" max="1" width="4.6328125" style="2" customWidth="1"/>
    <col min="2" max="2" width="3.6328125" style="2" customWidth="1"/>
    <col min="3" max="3" width="4.6328125" style="2" customWidth="1"/>
    <col min="4" max="6" width="8.6328125" style="2" customWidth="1"/>
    <col min="7" max="7" width="12.6328125" style="2" customWidth="1"/>
    <col min="8" max="8" width="8.6328125" style="2" customWidth="1"/>
    <col min="9" max="9" width="4.6328125" style="2" customWidth="1"/>
    <col min="10" max="10" width="11.6328125" style="2" customWidth="1"/>
    <col min="11" max="11" width="2.90625" style="2" customWidth="1"/>
    <col min="12" max="12" width="80.6328125" style="2" customWidth="1"/>
    <col min="13" max="13" width="10.6328125" style="2" customWidth="1"/>
    <col min="14" max="16384" width="8.7265625" style="2"/>
  </cols>
  <sheetData>
    <row r="1" spans="1:14" ht="20.149999999999999" customHeight="1" x14ac:dyDescent="0.3">
      <c r="A1" s="69" t="s">
        <v>115</v>
      </c>
      <c r="B1" s="69"/>
      <c r="C1" s="69"/>
      <c r="D1" s="69"/>
      <c r="E1" s="69"/>
      <c r="F1" s="69"/>
      <c r="G1" s="100"/>
      <c r="H1" s="100"/>
      <c r="I1" s="100"/>
      <c r="J1" s="100"/>
      <c r="K1" s="100"/>
      <c r="L1" s="100"/>
      <c r="M1" s="69"/>
    </row>
    <row r="2" spans="1:14" ht="30" customHeight="1" x14ac:dyDescent="0.3">
      <c r="A2" s="398" t="s">
        <v>210</v>
      </c>
      <c r="B2" s="398"/>
      <c r="C2" s="398"/>
      <c r="D2" s="398"/>
      <c r="E2" s="398"/>
      <c r="F2" s="398"/>
      <c r="G2" s="398"/>
      <c r="H2" s="398"/>
      <c r="I2" s="398"/>
      <c r="J2" s="398"/>
      <c r="K2" s="398"/>
      <c r="L2" s="398"/>
      <c r="M2" s="398"/>
    </row>
    <row r="3" spans="1:14" ht="20.149999999999999" customHeight="1" x14ac:dyDescent="0.3">
      <c r="A3" s="101"/>
      <c r="B3" s="101"/>
      <c r="C3" s="101"/>
      <c r="D3" s="101"/>
      <c r="E3" s="101"/>
      <c r="F3" s="101"/>
      <c r="G3" s="101"/>
      <c r="H3" s="101"/>
      <c r="I3" s="101"/>
      <c r="J3" s="101"/>
      <c r="K3" s="101"/>
      <c r="L3" s="101"/>
      <c r="M3" s="101"/>
    </row>
    <row r="4" spans="1:14" ht="30" customHeight="1" x14ac:dyDescent="0.3">
      <c r="A4" s="399" t="s">
        <v>116</v>
      </c>
      <c r="B4" s="399"/>
      <c r="C4" s="399"/>
      <c r="D4" s="400" t="s">
        <v>117</v>
      </c>
      <c r="E4" s="400"/>
      <c r="F4" s="400"/>
      <c r="G4" s="400"/>
      <c r="H4" s="100"/>
      <c r="I4" s="100"/>
      <c r="J4" s="100"/>
      <c r="K4" s="100"/>
      <c r="L4" s="100"/>
      <c r="M4" s="69"/>
    </row>
    <row r="5" spans="1:14" ht="30" customHeight="1" x14ac:dyDescent="0.3">
      <c r="A5" s="396" t="s">
        <v>85</v>
      </c>
      <c r="B5" s="396"/>
      <c r="C5" s="396"/>
      <c r="D5" s="401" t="s">
        <v>9</v>
      </c>
      <c r="E5" s="401"/>
      <c r="F5" s="401"/>
      <c r="G5" s="102"/>
      <c r="H5" s="102"/>
      <c r="I5" s="69"/>
      <c r="J5" s="69"/>
      <c r="K5" s="69"/>
      <c r="L5" s="103"/>
      <c r="M5" s="69"/>
    </row>
    <row r="6" spans="1:14" ht="30" customHeight="1" x14ac:dyDescent="0.3">
      <c r="A6" s="396" t="s">
        <v>86</v>
      </c>
      <c r="B6" s="396"/>
      <c r="C6" s="396"/>
      <c r="D6" s="397">
        <v>2670</v>
      </c>
      <c r="E6" s="397"/>
      <c r="F6" s="104" t="s">
        <v>87</v>
      </c>
      <c r="G6" s="102"/>
      <c r="H6" s="102"/>
      <c r="I6" s="69"/>
      <c r="J6" s="69"/>
      <c r="K6" s="69"/>
      <c r="L6" s="103"/>
      <c r="M6" s="69"/>
    </row>
    <row r="7" spans="1:14" ht="40" customHeight="1" x14ac:dyDescent="0.3">
      <c r="A7" s="9" t="s">
        <v>88</v>
      </c>
      <c r="B7" s="9"/>
      <c r="C7" s="9"/>
      <c r="D7" s="69"/>
      <c r="E7" s="69"/>
      <c r="F7" s="69"/>
      <c r="G7" s="69"/>
      <c r="H7" s="69"/>
      <c r="I7" s="69"/>
      <c r="J7" s="69"/>
      <c r="K7" s="69"/>
      <c r="L7" s="103"/>
      <c r="M7" s="69"/>
    </row>
    <row r="8" spans="1:14" ht="12" customHeight="1" thickBot="1" x14ac:dyDescent="0.35">
      <c r="A8" s="69"/>
      <c r="B8" s="9"/>
      <c r="C8" s="9"/>
      <c r="D8" s="69"/>
      <c r="E8" s="69"/>
      <c r="F8" s="69"/>
      <c r="G8" s="69"/>
      <c r="H8" s="69"/>
      <c r="I8" s="69"/>
      <c r="J8" s="69"/>
      <c r="K8" s="69"/>
      <c r="L8" s="103"/>
      <c r="M8" s="69"/>
    </row>
    <row r="9" spans="1:14" ht="24" customHeight="1" x14ac:dyDescent="0.3">
      <c r="A9" s="410" t="s">
        <v>89</v>
      </c>
      <c r="B9" s="411"/>
      <c r="C9" s="414" t="s">
        <v>90</v>
      </c>
      <c r="D9" s="416" t="s">
        <v>91</v>
      </c>
      <c r="E9" s="417"/>
      <c r="F9" s="417"/>
      <c r="G9" s="417"/>
      <c r="H9" s="417"/>
      <c r="I9" s="105"/>
      <c r="J9" s="418" t="s">
        <v>92</v>
      </c>
      <c r="K9" s="414"/>
      <c r="L9" s="106" t="s">
        <v>93</v>
      </c>
      <c r="M9" s="420" t="s">
        <v>94</v>
      </c>
    </row>
    <row r="10" spans="1:14" ht="24" customHeight="1" x14ac:dyDescent="0.3">
      <c r="A10" s="412"/>
      <c r="B10" s="413"/>
      <c r="C10" s="415"/>
      <c r="D10" s="107" t="s">
        <v>95</v>
      </c>
      <c r="E10" s="108" t="s">
        <v>96</v>
      </c>
      <c r="F10" s="108" t="s">
        <v>97</v>
      </c>
      <c r="G10" s="109" t="s">
        <v>98</v>
      </c>
      <c r="H10" s="422" t="s">
        <v>99</v>
      </c>
      <c r="I10" s="423"/>
      <c r="J10" s="419"/>
      <c r="K10" s="415"/>
      <c r="L10" s="110" t="s">
        <v>100</v>
      </c>
      <c r="M10" s="421"/>
    </row>
    <row r="11" spans="1:14" ht="45" customHeight="1" x14ac:dyDescent="0.3">
      <c r="A11" s="111" t="s">
        <v>62</v>
      </c>
      <c r="B11" s="112" t="s">
        <v>80</v>
      </c>
      <c r="C11" s="113" t="s">
        <v>62</v>
      </c>
      <c r="D11" s="114" t="s">
        <v>5</v>
      </c>
      <c r="E11" s="115">
        <v>0.65277777777777779</v>
      </c>
      <c r="F11" s="115">
        <v>4.1666666666666664E-2</v>
      </c>
      <c r="G11" s="116">
        <f t="shared" ref="G11:G15" si="0">E11-D11-F11</f>
        <v>0.21527777777777782</v>
      </c>
      <c r="H11" s="117">
        <f>MIN(FLOOR(G11,"0:30")*24,8)</f>
        <v>5</v>
      </c>
      <c r="I11" s="118" t="s">
        <v>72</v>
      </c>
      <c r="J11" s="119">
        <f t="shared" ref="J11:J33" si="1">$D$6*H11</f>
        <v>13350</v>
      </c>
      <c r="K11" s="120" t="s">
        <v>60</v>
      </c>
      <c r="L11" s="121" t="s">
        <v>101</v>
      </c>
      <c r="M11" s="122"/>
      <c r="N11" s="123" t="str">
        <f t="shared" ref="N11:N33" si="2">IF(G11*24&gt;8,"上限８時間"," ")</f>
        <v xml:space="preserve"> </v>
      </c>
    </row>
    <row r="12" spans="1:14" ht="45" customHeight="1" x14ac:dyDescent="0.3">
      <c r="A12" s="111" t="s">
        <v>62</v>
      </c>
      <c r="B12" s="112" t="s">
        <v>80</v>
      </c>
      <c r="C12" s="113" t="s">
        <v>62</v>
      </c>
      <c r="D12" s="114" t="s">
        <v>6</v>
      </c>
      <c r="E12" s="115">
        <v>0.69791666666666663</v>
      </c>
      <c r="F12" s="115">
        <v>3.125E-2</v>
      </c>
      <c r="G12" s="116">
        <f t="shared" si="0"/>
        <v>0.29166666666666663</v>
      </c>
      <c r="H12" s="117">
        <f t="shared" ref="H12:H15" si="3">MIN(FLOOR(G12,"0:30")*24,8)</f>
        <v>6.9999999999999991</v>
      </c>
      <c r="I12" s="118" t="s">
        <v>72</v>
      </c>
      <c r="J12" s="119">
        <f t="shared" si="1"/>
        <v>18689.999999999996</v>
      </c>
      <c r="K12" s="120" t="s">
        <v>60</v>
      </c>
      <c r="L12" s="124" t="s">
        <v>102</v>
      </c>
      <c r="M12" s="122"/>
      <c r="N12" s="123" t="str">
        <f t="shared" si="2"/>
        <v xml:space="preserve"> </v>
      </c>
    </row>
    <row r="13" spans="1:14" ht="45" customHeight="1" x14ac:dyDescent="0.3">
      <c r="A13" s="111" t="s">
        <v>62</v>
      </c>
      <c r="B13" s="112" t="s">
        <v>80</v>
      </c>
      <c r="C13" s="113" t="s">
        <v>62</v>
      </c>
      <c r="D13" s="114" t="s">
        <v>7</v>
      </c>
      <c r="E13" s="115">
        <v>0.65277777777777779</v>
      </c>
      <c r="F13" s="115">
        <v>4.1666666666666664E-2</v>
      </c>
      <c r="G13" s="116">
        <f t="shared" si="0"/>
        <v>0.18402777777777782</v>
      </c>
      <c r="H13" s="117">
        <f t="shared" si="3"/>
        <v>4</v>
      </c>
      <c r="I13" s="118" t="s">
        <v>72</v>
      </c>
      <c r="J13" s="119">
        <f t="shared" si="1"/>
        <v>10680</v>
      </c>
      <c r="K13" s="120" t="s">
        <v>60</v>
      </c>
      <c r="L13" s="121" t="s">
        <v>103</v>
      </c>
      <c r="M13" s="122"/>
      <c r="N13" s="123" t="str">
        <f t="shared" si="2"/>
        <v xml:space="preserve"> </v>
      </c>
    </row>
    <row r="14" spans="1:14" ht="45" customHeight="1" x14ac:dyDescent="0.3">
      <c r="A14" s="111" t="s">
        <v>62</v>
      </c>
      <c r="B14" s="112" t="s">
        <v>80</v>
      </c>
      <c r="C14" s="113" t="s">
        <v>62</v>
      </c>
      <c r="D14" s="114" t="s">
        <v>8</v>
      </c>
      <c r="E14" s="115">
        <v>0.6875</v>
      </c>
      <c r="F14" s="115">
        <v>3.125E-2</v>
      </c>
      <c r="G14" s="116">
        <f t="shared" si="0"/>
        <v>0.27083333333333331</v>
      </c>
      <c r="H14" s="117">
        <f t="shared" si="3"/>
        <v>6.5</v>
      </c>
      <c r="I14" s="118" t="s">
        <v>72</v>
      </c>
      <c r="J14" s="119">
        <f t="shared" si="1"/>
        <v>17355</v>
      </c>
      <c r="K14" s="120" t="s">
        <v>60</v>
      </c>
      <c r="L14" s="121" t="s">
        <v>104</v>
      </c>
      <c r="M14" s="122"/>
      <c r="N14" s="123" t="str">
        <f t="shared" si="2"/>
        <v xml:space="preserve"> </v>
      </c>
    </row>
    <row r="15" spans="1:14" ht="45" customHeight="1" x14ac:dyDescent="0.3">
      <c r="A15" s="111" t="s">
        <v>62</v>
      </c>
      <c r="B15" s="112" t="s">
        <v>80</v>
      </c>
      <c r="C15" s="113" t="s">
        <v>62</v>
      </c>
      <c r="D15" s="114" t="s">
        <v>118</v>
      </c>
      <c r="E15" s="115">
        <v>0.6875</v>
      </c>
      <c r="F15" s="115">
        <v>3.125E-2</v>
      </c>
      <c r="G15" s="116">
        <f t="shared" si="0"/>
        <v>0.23958333333333331</v>
      </c>
      <c r="H15" s="117">
        <f t="shared" si="3"/>
        <v>5.5</v>
      </c>
      <c r="I15" s="118" t="s">
        <v>72</v>
      </c>
      <c r="J15" s="119">
        <f t="shared" si="1"/>
        <v>14685</v>
      </c>
      <c r="K15" s="120" t="s">
        <v>60</v>
      </c>
      <c r="L15" s="121" t="s">
        <v>105</v>
      </c>
      <c r="M15" s="122"/>
      <c r="N15" s="123" t="str">
        <f t="shared" si="2"/>
        <v xml:space="preserve"> </v>
      </c>
    </row>
    <row r="16" spans="1:14" ht="45" customHeight="1" x14ac:dyDescent="0.3">
      <c r="A16" s="111" t="s">
        <v>62</v>
      </c>
      <c r="B16" s="112" t="s">
        <v>80</v>
      </c>
      <c r="C16" s="113" t="s">
        <v>62</v>
      </c>
      <c r="D16" s="114" t="s">
        <v>119</v>
      </c>
      <c r="E16" s="115">
        <v>0.66666666666666663</v>
      </c>
      <c r="F16" s="115">
        <v>0</v>
      </c>
      <c r="G16" s="116">
        <f t="shared" ref="G16:G33" si="4">E16-D16-F16</f>
        <v>0.125</v>
      </c>
      <c r="H16" s="117">
        <f t="shared" ref="H16:H33" si="5">MIN(FLOOR(G16,"0:30")*24,8)</f>
        <v>3</v>
      </c>
      <c r="I16" s="118" t="s">
        <v>72</v>
      </c>
      <c r="J16" s="119">
        <f t="shared" si="1"/>
        <v>8010</v>
      </c>
      <c r="K16" s="120" t="s">
        <v>60</v>
      </c>
      <c r="L16" s="121" t="s">
        <v>106</v>
      </c>
      <c r="M16" s="122"/>
      <c r="N16" s="123" t="str">
        <f t="shared" si="2"/>
        <v xml:space="preserve"> </v>
      </c>
    </row>
    <row r="17" spans="1:14" ht="45" customHeight="1" x14ac:dyDescent="0.3">
      <c r="A17" s="111" t="s">
        <v>62</v>
      </c>
      <c r="B17" s="112" t="s">
        <v>80</v>
      </c>
      <c r="C17" s="113" t="s">
        <v>62</v>
      </c>
      <c r="D17" s="114" t="s">
        <v>119</v>
      </c>
      <c r="E17" s="115">
        <v>0.66666666666666663</v>
      </c>
      <c r="F17" s="115">
        <v>0</v>
      </c>
      <c r="G17" s="116">
        <f t="shared" si="4"/>
        <v>0.125</v>
      </c>
      <c r="H17" s="117">
        <f t="shared" si="5"/>
        <v>3</v>
      </c>
      <c r="I17" s="118" t="s">
        <v>72</v>
      </c>
      <c r="J17" s="119">
        <f t="shared" si="1"/>
        <v>8010</v>
      </c>
      <c r="K17" s="120" t="s">
        <v>60</v>
      </c>
      <c r="L17" s="121" t="s">
        <v>107</v>
      </c>
      <c r="M17" s="122"/>
      <c r="N17" s="123" t="str">
        <f t="shared" si="2"/>
        <v xml:space="preserve"> </v>
      </c>
    </row>
    <row r="18" spans="1:14" ht="45" customHeight="1" x14ac:dyDescent="0.3">
      <c r="A18" s="111" t="s">
        <v>62</v>
      </c>
      <c r="B18" s="112" t="s">
        <v>80</v>
      </c>
      <c r="C18" s="113" t="s">
        <v>62</v>
      </c>
      <c r="D18" s="114" t="s">
        <v>119</v>
      </c>
      <c r="E18" s="115">
        <v>0.625</v>
      </c>
      <c r="F18" s="115">
        <v>0</v>
      </c>
      <c r="G18" s="116">
        <f t="shared" si="4"/>
        <v>8.333333333333337E-2</v>
      </c>
      <c r="H18" s="117">
        <f t="shared" si="5"/>
        <v>2</v>
      </c>
      <c r="I18" s="118" t="s">
        <v>72</v>
      </c>
      <c r="J18" s="119">
        <f t="shared" si="1"/>
        <v>5340</v>
      </c>
      <c r="K18" s="120" t="s">
        <v>60</v>
      </c>
      <c r="L18" s="121" t="s">
        <v>108</v>
      </c>
      <c r="M18" s="122"/>
      <c r="N18" s="123" t="str">
        <f t="shared" si="2"/>
        <v xml:space="preserve"> </v>
      </c>
    </row>
    <row r="19" spans="1:14" ht="45" customHeight="1" x14ac:dyDescent="0.3">
      <c r="A19" s="111" t="s">
        <v>62</v>
      </c>
      <c r="B19" s="112" t="s">
        <v>80</v>
      </c>
      <c r="C19" s="113" t="s">
        <v>62</v>
      </c>
      <c r="D19" s="114" t="s">
        <v>119</v>
      </c>
      <c r="E19" s="115">
        <v>0.625</v>
      </c>
      <c r="F19" s="115">
        <v>0</v>
      </c>
      <c r="G19" s="116">
        <f t="shared" si="4"/>
        <v>8.333333333333337E-2</v>
      </c>
      <c r="H19" s="117">
        <f t="shared" si="5"/>
        <v>2</v>
      </c>
      <c r="I19" s="118" t="s">
        <v>72</v>
      </c>
      <c r="J19" s="119">
        <f t="shared" si="1"/>
        <v>5340</v>
      </c>
      <c r="K19" s="120" t="s">
        <v>60</v>
      </c>
      <c r="L19" s="121" t="s">
        <v>109</v>
      </c>
      <c r="M19" s="122"/>
      <c r="N19" s="123" t="str">
        <f t="shared" si="2"/>
        <v xml:space="preserve"> </v>
      </c>
    </row>
    <row r="20" spans="1:14" ht="45" customHeight="1" x14ac:dyDescent="0.3">
      <c r="A20" s="111" t="s">
        <v>62</v>
      </c>
      <c r="B20" s="112" t="s">
        <v>80</v>
      </c>
      <c r="C20" s="113" t="s">
        <v>62</v>
      </c>
      <c r="D20" s="114" t="s">
        <v>119</v>
      </c>
      <c r="E20" s="115">
        <v>0.625</v>
      </c>
      <c r="F20" s="115">
        <v>0</v>
      </c>
      <c r="G20" s="116">
        <f t="shared" si="4"/>
        <v>8.333333333333337E-2</v>
      </c>
      <c r="H20" s="117">
        <f t="shared" si="5"/>
        <v>2</v>
      </c>
      <c r="I20" s="118" t="s">
        <v>72</v>
      </c>
      <c r="J20" s="119">
        <f t="shared" si="1"/>
        <v>5340</v>
      </c>
      <c r="K20" s="120" t="s">
        <v>60</v>
      </c>
      <c r="L20" s="121" t="s">
        <v>110</v>
      </c>
      <c r="M20" s="122"/>
      <c r="N20" s="123" t="str">
        <f t="shared" si="2"/>
        <v xml:space="preserve"> </v>
      </c>
    </row>
    <row r="21" spans="1:14" ht="45" customHeight="1" x14ac:dyDescent="0.3">
      <c r="A21" s="111" t="s">
        <v>62</v>
      </c>
      <c r="B21" s="112" t="s">
        <v>80</v>
      </c>
      <c r="C21" s="113" t="s">
        <v>62</v>
      </c>
      <c r="D21" s="114" t="s">
        <v>119</v>
      </c>
      <c r="E21" s="115">
        <v>0.625</v>
      </c>
      <c r="F21" s="115">
        <v>0</v>
      </c>
      <c r="G21" s="116">
        <f t="shared" si="4"/>
        <v>8.333333333333337E-2</v>
      </c>
      <c r="H21" s="117">
        <f t="shared" si="5"/>
        <v>2</v>
      </c>
      <c r="I21" s="118" t="s">
        <v>72</v>
      </c>
      <c r="J21" s="119">
        <f t="shared" si="1"/>
        <v>5340</v>
      </c>
      <c r="K21" s="120" t="s">
        <v>60</v>
      </c>
      <c r="L21" s="121" t="s">
        <v>111</v>
      </c>
      <c r="M21" s="122"/>
      <c r="N21" s="123" t="str">
        <f t="shared" si="2"/>
        <v xml:space="preserve"> </v>
      </c>
    </row>
    <row r="22" spans="1:14" ht="45" customHeight="1" x14ac:dyDescent="0.3">
      <c r="A22" s="111" t="s">
        <v>62</v>
      </c>
      <c r="B22" s="112" t="s">
        <v>80</v>
      </c>
      <c r="C22" s="113" t="s">
        <v>62</v>
      </c>
      <c r="D22" s="114" t="s">
        <v>119</v>
      </c>
      <c r="E22" s="115">
        <v>0.625</v>
      </c>
      <c r="F22" s="115">
        <v>0</v>
      </c>
      <c r="G22" s="116">
        <f t="shared" si="4"/>
        <v>8.333333333333337E-2</v>
      </c>
      <c r="H22" s="117">
        <f t="shared" si="5"/>
        <v>2</v>
      </c>
      <c r="I22" s="118" t="s">
        <v>72</v>
      </c>
      <c r="J22" s="119">
        <f t="shared" si="1"/>
        <v>5340</v>
      </c>
      <c r="K22" s="120" t="s">
        <v>60</v>
      </c>
      <c r="L22" s="121" t="s">
        <v>112</v>
      </c>
      <c r="M22" s="122"/>
      <c r="N22" s="123" t="str">
        <f t="shared" si="2"/>
        <v xml:space="preserve"> </v>
      </c>
    </row>
    <row r="23" spans="1:14" ht="45" customHeight="1" x14ac:dyDescent="0.3">
      <c r="A23" s="125"/>
      <c r="B23" s="126" t="s">
        <v>75</v>
      </c>
      <c r="C23" s="127"/>
      <c r="D23" s="128"/>
      <c r="E23" s="129"/>
      <c r="F23" s="129"/>
      <c r="G23" s="116">
        <f t="shared" si="4"/>
        <v>0</v>
      </c>
      <c r="H23" s="117">
        <f t="shared" si="5"/>
        <v>0</v>
      </c>
      <c r="I23" s="118" t="s">
        <v>72</v>
      </c>
      <c r="J23" s="119">
        <f t="shared" si="1"/>
        <v>0</v>
      </c>
      <c r="K23" s="120" t="s">
        <v>60</v>
      </c>
      <c r="L23" s="130"/>
      <c r="M23" s="122"/>
      <c r="N23" s="123" t="str">
        <f t="shared" si="2"/>
        <v xml:space="preserve"> </v>
      </c>
    </row>
    <row r="24" spans="1:14" ht="45" customHeight="1" x14ac:dyDescent="0.3">
      <c r="A24" s="125"/>
      <c r="B24" s="126" t="s">
        <v>75</v>
      </c>
      <c r="C24" s="127"/>
      <c r="D24" s="128"/>
      <c r="E24" s="129"/>
      <c r="F24" s="129"/>
      <c r="G24" s="116">
        <f t="shared" si="4"/>
        <v>0</v>
      </c>
      <c r="H24" s="117">
        <f t="shared" si="5"/>
        <v>0</v>
      </c>
      <c r="I24" s="118" t="s">
        <v>72</v>
      </c>
      <c r="J24" s="119">
        <f t="shared" si="1"/>
        <v>0</v>
      </c>
      <c r="K24" s="120" t="s">
        <v>60</v>
      </c>
      <c r="L24" s="130"/>
      <c r="M24" s="122"/>
      <c r="N24" s="123" t="str">
        <f t="shared" si="2"/>
        <v xml:space="preserve"> </v>
      </c>
    </row>
    <row r="25" spans="1:14" ht="45" customHeight="1" x14ac:dyDescent="0.3">
      <c r="A25" s="125"/>
      <c r="B25" s="126" t="s">
        <v>75</v>
      </c>
      <c r="C25" s="127"/>
      <c r="D25" s="128"/>
      <c r="E25" s="129"/>
      <c r="F25" s="129"/>
      <c r="G25" s="116">
        <f t="shared" si="4"/>
        <v>0</v>
      </c>
      <c r="H25" s="117">
        <f t="shared" si="5"/>
        <v>0</v>
      </c>
      <c r="I25" s="118" t="s">
        <v>72</v>
      </c>
      <c r="J25" s="119">
        <f t="shared" si="1"/>
        <v>0</v>
      </c>
      <c r="K25" s="120" t="s">
        <v>60</v>
      </c>
      <c r="L25" s="130"/>
      <c r="M25" s="122"/>
      <c r="N25" s="123" t="str">
        <f t="shared" si="2"/>
        <v xml:space="preserve"> </v>
      </c>
    </row>
    <row r="26" spans="1:14" ht="45" customHeight="1" x14ac:dyDescent="0.3">
      <c r="A26" s="125"/>
      <c r="B26" s="126" t="s">
        <v>75</v>
      </c>
      <c r="C26" s="127"/>
      <c r="D26" s="128"/>
      <c r="E26" s="129"/>
      <c r="F26" s="129"/>
      <c r="G26" s="116">
        <f t="shared" si="4"/>
        <v>0</v>
      </c>
      <c r="H26" s="117">
        <f t="shared" si="5"/>
        <v>0</v>
      </c>
      <c r="I26" s="118" t="s">
        <v>72</v>
      </c>
      <c r="J26" s="119">
        <f t="shared" si="1"/>
        <v>0</v>
      </c>
      <c r="K26" s="120" t="s">
        <v>60</v>
      </c>
      <c r="L26" s="131"/>
      <c r="M26" s="122"/>
      <c r="N26" s="123" t="str">
        <f t="shared" si="2"/>
        <v xml:space="preserve"> </v>
      </c>
    </row>
    <row r="27" spans="1:14" ht="45" customHeight="1" x14ac:dyDescent="0.3">
      <c r="A27" s="125"/>
      <c r="B27" s="126" t="s">
        <v>75</v>
      </c>
      <c r="C27" s="127"/>
      <c r="D27" s="128"/>
      <c r="E27" s="129"/>
      <c r="F27" s="129"/>
      <c r="G27" s="116">
        <f t="shared" si="4"/>
        <v>0</v>
      </c>
      <c r="H27" s="117">
        <f t="shared" si="5"/>
        <v>0</v>
      </c>
      <c r="I27" s="118" t="s">
        <v>72</v>
      </c>
      <c r="J27" s="119">
        <f t="shared" si="1"/>
        <v>0</v>
      </c>
      <c r="K27" s="120" t="s">
        <v>60</v>
      </c>
      <c r="L27" s="130"/>
      <c r="M27" s="122"/>
      <c r="N27" s="123" t="str">
        <f t="shared" si="2"/>
        <v xml:space="preserve"> </v>
      </c>
    </row>
    <row r="28" spans="1:14" ht="45" customHeight="1" x14ac:dyDescent="0.3">
      <c r="A28" s="125"/>
      <c r="B28" s="126" t="s">
        <v>75</v>
      </c>
      <c r="C28" s="127"/>
      <c r="D28" s="128"/>
      <c r="E28" s="129"/>
      <c r="F28" s="129"/>
      <c r="G28" s="116">
        <f t="shared" si="4"/>
        <v>0</v>
      </c>
      <c r="H28" s="117">
        <f t="shared" si="5"/>
        <v>0</v>
      </c>
      <c r="I28" s="118" t="s">
        <v>72</v>
      </c>
      <c r="J28" s="119">
        <f t="shared" si="1"/>
        <v>0</v>
      </c>
      <c r="K28" s="120" t="s">
        <v>60</v>
      </c>
      <c r="L28" s="130"/>
      <c r="M28" s="122"/>
      <c r="N28" s="123" t="str">
        <f t="shared" si="2"/>
        <v xml:space="preserve"> </v>
      </c>
    </row>
    <row r="29" spans="1:14" ht="45" customHeight="1" x14ac:dyDescent="0.3">
      <c r="A29" s="125"/>
      <c r="B29" s="126" t="s">
        <v>75</v>
      </c>
      <c r="C29" s="127"/>
      <c r="D29" s="128"/>
      <c r="E29" s="129"/>
      <c r="F29" s="129"/>
      <c r="G29" s="116">
        <f t="shared" si="4"/>
        <v>0</v>
      </c>
      <c r="H29" s="117">
        <f t="shared" si="5"/>
        <v>0</v>
      </c>
      <c r="I29" s="118" t="s">
        <v>72</v>
      </c>
      <c r="J29" s="119">
        <f t="shared" si="1"/>
        <v>0</v>
      </c>
      <c r="K29" s="120" t="s">
        <v>60</v>
      </c>
      <c r="L29" s="130"/>
      <c r="M29" s="122"/>
      <c r="N29" s="123" t="str">
        <f t="shared" si="2"/>
        <v xml:space="preserve"> </v>
      </c>
    </row>
    <row r="30" spans="1:14" ht="45" customHeight="1" x14ac:dyDescent="0.3">
      <c r="A30" s="125"/>
      <c r="B30" s="126" t="s">
        <v>75</v>
      </c>
      <c r="C30" s="127"/>
      <c r="D30" s="128"/>
      <c r="E30" s="129"/>
      <c r="F30" s="129"/>
      <c r="G30" s="116">
        <f t="shared" si="4"/>
        <v>0</v>
      </c>
      <c r="H30" s="117">
        <f t="shared" si="5"/>
        <v>0</v>
      </c>
      <c r="I30" s="118" t="s">
        <v>72</v>
      </c>
      <c r="J30" s="119">
        <f t="shared" si="1"/>
        <v>0</v>
      </c>
      <c r="K30" s="120" t="s">
        <v>60</v>
      </c>
      <c r="L30" s="130"/>
      <c r="M30" s="122"/>
      <c r="N30" s="123" t="str">
        <f t="shared" si="2"/>
        <v xml:space="preserve"> </v>
      </c>
    </row>
    <row r="31" spans="1:14" ht="45" customHeight="1" x14ac:dyDescent="0.3">
      <c r="A31" s="125"/>
      <c r="B31" s="126" t="s">
        <v>75</v>
      </c>
      <c r="C31" s="127"/>
      <c r="D31" s="128"/>
      <c r="E31" s="129"/>
      <c r="F31" s="129"/>
      <c r="G31" s="116">
        <f>E31-D31-F31</f>
        <v>0</v>
      </c>
      <c r="H31" s="117">
        <f t="shared" si="5"/>
        <v>0</v>
      </c>
      <c r="I31" s="118" t="s">
        <v>72</v>
      </c>
      <c r="J31" s="119">
        <f t="shared" si="1"/>
        <v>0</v>
      </c>
      <c r="K31" s="120" t="s">
        <v>60</v>
      </c>
      <c r="L31" s="130"/>
      <c r="M31" s="122"/>
      <c r="N31" s="123" t="str">
        <f t="shared" si="2"/>
        <v xml:space="preserve"> </v>
      </c>
    </row>
    <row r="32" spans="1:14" ht="45" customHeight="1" x14ac:dyDescent="0.3">
      <c r="A32" s="125"/>
      <c r="B32" s="126" t="s">
        <v>75</v>
      </c>
      <c r="C32" s="127"/>
      <c r="D32" s="128"/>
      <c r="E32" s="129"/>
      <c r="F32" s="129"/>
      <c r="G32" s="116">
        <f t="shared" si="4"/>
        <v>0</v>
      </c>
      <c r="H32" s="117">
        <f t="shared" si="5"/>
        <v>0</v>
      </c>
      <c r="I32" s="118" t="s">
        <v>72</v>
      </c>
      <c r="J32" s="119">
        <f t="shared" si="1"/>
        <v>0</v>
      </c>
      <c r="K32" s="120" t="s">
        <v>60</v>
      </c>
      <c r="L32" s="130"/>
      <c r="M32" s="122"/>
      <c r="N32" s="123" t="str">
        <f t="shared" si="2"/>
        <v xml:space="preserve"> </v>
      </c>
    </row>
    <row r="33" spans="1:14" ht="45" customHeight="1" thickBot="1" x14ac:dyDescent="0.35">
      <c r="A33" s="125"/>
      <c r="B33" s="126" t="s">
        <v>75</v>
      </c>
      <c r="C33" s="127"/>
      <c r="D33" s="128"/>
      <c r="E33" s="129"/>
      <c r="F33" s="129"/>
      <c r="G33" s="116">
        <f t="shared" si="4"/>
        <v>0</v>
      </c>
      <c r="H33" s="117">
        <f t="shared" si="5"/>
        <v>0</v>
      </c>
      <c r="I33" s="132" t="s">
        <v>72</v>
      </c>
      <c r="J33" s="119">
        <f t="shared" si="1"/>
        <v>0</v>
      </c>
      <c r="K33" s="120" t="s">
        <v>60</v>
      </c>
      <c r="L33" s="133"/>
      <c r="M33" s="134"/>
      <c r="N33" s="123" t="str">
        <f t="shared" si="2"/>
        <v xml:space="preserve"> </v>
      </c>
    </row>
    <row r="34" spans="1:14" ht="50.15" customHeight="1" thickBot="1" x14ac:dyDescent="0.35">
      <c r="A34" s="402" t="s">
        <v>113</v>
      </c>
      <c r="B34" s="403"/>
      <c r="C34" s="404"/>
      <c r="D34" s="405"/>
      <c r="E34" s="406"/>
      <c r="F34" s="407"/>
      <c r="G34" s="135">
        <f>SUM(G11:G33)</f>
        <v>1.8680555555555562</v>
      </c>
      <c r="H34" s="136">
        <f>SUM(H11:H33)</f>
        <v>44</v>
      </c>
      <c r="I34" s="137" t="s">
        <v>72</v>
      </c>
      <c r="J34" s="138">
        <f>SUM(J11:J33)</f>
        <v>117480</v>
      </c>
      <c r="K34" s="139" t="s">
        <v>60</v>
      </c>
      <c r="L34" s="408"/>
      <c r="M34" s="409"/>
    </row>
    <row r="35" spans="1:14" ht="15.5" x14ac:dyDescent="0.3">
      <c r="A35" s="140"/>
      <c r="B35" s="140"/>
      <c r="C35" s="140"/>
      <c r="D35" s="141"/>
      <c r="E35" s="141"/>
      <c r="F35" s="141"/>
      <c r="G35" s="142"/>
      <c r="H35" s="141"/>
      <c r="I35" s="141"/>
      <c r="J35" s="143"/>
      <c r="K35" s="102"/>
      <c r="L35" s="144"/>
      <c r="M35" s="69"/>
    </row>
    <row r="36" spans="1:14" ht="20.149999999999999" customHeight="1" x14ac:dyDescent="0.3">
      <c r="A36" s="69"/>
      <c r="B36" s="69"/>
      <c r="C36" s="69"/>
      <c r="D36" s="69"/>
      <c r="E36" s="69"/>
      <c r="F36" s="69"/>
      <c r="G36" s="69"/>
      <c r="H36" s="69"/>
      <c r="I36" s="145" t="s">
        <v>120</v>
      </c>
      <c r="J36" s="146">
        <f>D6*H34</f>
        <v>117480</v>
      </c>
      <c r="K36" s="69"/>
      <c r="L36" s="103"/>
      <c r="M36" s="69"/>
    </row>
    <row r="37" spans="1:14" ht="20.149999999999999" customHeight="1" x14ac:dyDescent="0.3">
      <c r="A37" s="69"/>
      <c r="B37" s="69"/>
      <c r="C37" s="69"/>
      <c r="D37" s="69"/>
      <c r="E37" s="69"/>
      <c r="F37" s="69"/>
      <c r="G37" s="69"/>
      <c r="H37" s="69"/>
      <c r="I37" s="69" t="s">
        <v>114</v>
      </c>
      <c r="J37" s="147">
        <f>J34-J36</f>
        <v>0</v>
      </c>
      <c r="K37" s="69"/>
      <c r="L37" s="103"/>
      <c r="M37" s="69"/>
    </row>
    <row r="38" spans="1:14" x14ac:dyDescent="0.3">
      <c r="A38" s="69"/>
      <c r="B38" s="69"/>
      <c r="C38" s="69"/>
      <c r="D38" s="69"/>
      <c r="E38" s="69"/>
      <c r="F38" s="69"/>
      <c r="G38" s="69"/>
      <c r="H38" s="69"/>
      <c r="I38" s="69"/>
      <c r="J38" s="69"/>
      <c r="K38" s="69"/>
      <c r="L38" s="103"/>
      <c r="M38" s="69"/>
    </row>
    <row r="39" spans="1:14" x14ac:dyDescent="0.3">
      <c r="A39" s="69"/>
      <c r="B39" s="69"/>
      <c r="C39" s="69"/>
      <c r="D39" s="69"/>
      <c r="E39" s="69"/>
      <c r="F39" s="69"/>
      <c r="G39" s="69"/>
      <c r="H39" s="69"/>
      <c r="I39" s="69"/>
      <c r="J39" s="69"/>
      <c r="K39" s="69"/>
      <c r="L39" s="103"/>
      <c r="M39" s="69"/>
    </row>
  </sheetData>
  <sheetProtection algorithmName="SHA-512" hashValue="9Q24VFNIsIL1c2lIJxzqjcVikTT8joHRSkeGjnfHde8jRfUogW/NkeoeCNDRYfMJYy4h84BSOuZWCJ+V5Q0IIQ==" saltValue="Akbm5jUrMaatVJns5P9fMw==" spinCount="100000" sheet="1" objects="1" scenarios="1"/>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90" zoomScaleNormal="100" zoomScaleSheetLayoutView="90" workbookViewId="0">
      <selection activeCell="H14" sqref="H14"/>
    </sheetView>
  </sheetViews>
  <sheetFormatPr defaultColWidth="8.7265625" defaultRowHeight="14" x14ac:dyDescent="0.3"/>
  <cols>
    <col min="1" max="1" width="7.6328125" style="2" customWidth="1"/>
    <col min="2" max="2" width="18" style="2" customWidth="1"/>
    <col min="3" max="3" width="23.08984375" style="2" customWidth="1"/>
    <col min="4" max="4" width="9.6328125" style="2" customWidth="1"/>
    <col min="5" max="5" width="13.26953125" style="2" customWidth="1"/>
    <col min="6" max="6" width="9.7265625" style="2" customWidth="1"/>
    <col min="7" max="7" width="13.08984375" style="2" customWidth="1"/>
    <col min="8" max="16384" width="8.7265625" style="2"/>
  </cols>
  <sheetData>
    <row r="1" spans="1:7" ht="23.25" customHeight="1" x14ac:dyDescent="0.3">
      <c r="A1" s="69" t="s">
        <v>121</v>
      </c>
    </row>
    <row r="2" spans="1:7" ht="42.75" customHeight="1" thickBot="1" x14ac:dyDescent="0.35">
      <c r="A2" s="426" t="s">
        <v>122</v>
      </c>
      <c r="B2" s="426"/>
      <c r="C2" s="426"/>
      <c r="D2" s="426"/>
      <c r="E2" s="426"/>
    </row>
    <row r="3" spans="1:7" ht="25" customHeight="1" x14ac:dyDescent="0.3">
      <c r="A3" s="410" t="s">
        <v>123</v>
      </c>
      <c r="B3" s="411"/>
      <c r="C3" s="411"/>
      <c r="D3" s="148" t="s">
        <v>124</v>
      </c>
      <c r="E3" s="149" t="s">
        <v>125</v>
      </c>
      <c r="F3" s="150" t="s">
        <v>126</v>
      </c>
      <c r="G3" s="151" t="s">
        <v>127</v>
      </c>
    </row>
    <row r="4" spans="1:7" ht="25" customHeight="1" x14ac:dyDescent="0.3">
      <c r="A4" s="427" t="s">
        <v>205</v>
      </c>
      <c r="B4" s="428"/>
      <c r="C4" s="152" t="s">
        <v>211</v>
      </c>
      <c r="D4" s="153">
        <v>1</v>
      </c>
      <c r="E4" s="154" t="s">
        <v>128</v>
      </c>
      <c r="F4" s="155" t="s">
        <v>129</v>
      </c>
      <c r="G4" s="156"/>
    </row>
    <row r="5" spans="1:7" ht="25" customHeight="1" x14ac:dyDescent="0.3">
      <c r="A5" s="427" t="s">
        <v>206</v>
      </c>
      <c r="B5" s="428"/>
      <c r="C5" s="152" t="s">
        <v>211</v>
      </c>
      <c r="D5" s="153">
        <v>1</v>
      </c>
      <c r="E5" s="154" t="s">
        <v>130</v>
      </c>
      <c r="F5" s="155" t="s">
        <v>131</v>
      </c>
      <c r="G5" s="156"/>
    </row>
    <row r="6" spans="1:7" ht="25" customHeight="1" x14ac:dyDescent="0.3">
      <c r="A6" s="429"/>
      <c r="B6" s="430"/>
      <c r="C6" s="157" t="s">
        <v>132</v>
      </c>
      <c r="D6" s="158"/>
      <c r="E6" s="159" t="s">
        <v>133</v>
      </c>
      <c r="F6" s="160"/>
      <c r="G6" s="156"/>
    </row>
    <row r="7" spans="1:7" ht="25" customHeight="1" x14ac:dyDescent="0.3">
      <c r="A7" s="429"/>
      <c r="B7" s="430"/>
      <c r="C7" s="157" t="s">
        <v>132</v>
      </c>
      <c r="D7" s="158"/>
      <c r="E7" s="159" t="s">
        <v>133</v>
      </c>
      <c r="F7" s="160"/>
      <c r="G7" s="156"/>
    </row>
    <row r="8" spans="1:7" ht="25" customHeight="1" x14ac:dyDescent="0.3">
      <c r="A8" s="429"/>
      <c r="B8" s="430"/>
      <c r="C8" s="157" t="s">
        <v>132</v>
      </c>
      <c r="D8" s="158"/>
      <c r="E8" s="159" t="s">
        <v>133</v>
      </c>
      <c r="F8" s="160"/>
      <c r="G8" s="156"/>
    </row>
    <row r="9" spans="1:7" ht="25" customHeight="1" x14ac:dyDescent="0.3">
      <c r="A9" s="429"/>
      <c r="B9" s="430"/>
      <c r="C9" s="157" t="s">
        <v>132</v>
      </c>
      <c r="D9" s="158"/>
      <c r="E9" s="159" t="s">
        <v>133</v>
      </c>
      <c r="F9" s="160"/>
      <c r="G9" s="156"/>
    </row>
    <row r="10" spans="1:7" ht="25" customHeight="1" thickBot="1" x14ac:dyDescent="0.35">
      <c r="A10" s="431"/>
      <c r="B10" s="432"/>
      <c r="C10" s="161" t="s">
        <v>132</v>
      </c>
      <c r="D10" s="162"/>
      <c r="E10" s="163" t="s">
        <v>133</v>
      </c>
      <c r="F10" s="164"/>
      <c r="G10" s="165"/>
    </row>
    <row r="11" spans="1:7" ht="25" customHeight="1" thickBot="1" x14ac:dyDescent="0.35">
      <c r="A11" s="166"/>
      <c r="B11" s="166"/>
      <c r="C11" s="166"/>
      <c r="D11" s="166"/>
      <c r="E11" s="166"/>
    </row>
    <row r="12" spans="1:7" ht="33.75" customHeight="1" thickBot="1" x14ac:dyDescent="0.35">
      <c r="A12" s="433" t="s">
        <v>134</v>
      </c>
      <c r="B12" s="434"/>
      <c r="C12" s="167" t="s">
        <v>135</v>
      </c>
      <c r="D12" s="168" t="s">
        <v>136</v>
      </c>
      <c r="E12" s="167" t="s">
        <v>125</v>
      </c>
      <c r="F12" s="169" t="s">
        <v>126</v>
      </c>
      <c r="G12" s="170" t="s">
        <v>127</v>
      </c>
    </row>
    <row r="13" spans="1:7" ht="25" customHeight="1" x14ac:dyDescent="0.3">
      <c r="A13" s="171"/>
      <c r="B13" s="260" t="s">
        <v>203</v>
      </c>
      <c r="C13" s="152" t="s">
        <v>211</v>
      </c>
      <c r="D13" s="172"/>
      <c r="E13" s="173" t="s">
        <v>137</v>
      </c>
      <c r="F13" s="174" t="s">
        <v>138</v>
      </c>
      <c r="G13" s="175"/>
    </row>
    <row r="14" spans="1:7" ht="25" customHeight="1" x14ac:dyDescent="0.3">
      <c r="A14" s="171"/>
      <c r="B14" s="261" t="s">
        <v>204</v>
      </c>
      <c r="C14" s="152" t="s">
        <v>211</v>
      </c>
      <c r="D14" s="176"/>
      <c r="E14" s="173" t="s">
        <v>139</v>
      </c>
      <c r="F14" s="177" t="s">
        <v>140</v>
      </c>
      <c r="G14" s="156"/>
    </row>
    <row r="15" spans="1:7" ht="25" customHeight="1" x14ac:dyDescent="0.3">
      <c r="A15" s="171"/>
      <c r="B15" s="92"/>
      <c r="C15" s="178" t="s">
        <v>132</v>
      </c>
      <c r="D15" s="179"/>
      <c r="E15" s="178" t="s">
        <v>133</v>
      </c>
      <c r="F15" s="180"/>
      <c r="G15" s="156"/>
    </row>
    <row r="16" spans="1:7" ht="25" customHeight="1" x14ac:dyDescent="0.3">
      <c r="A16" s="171"/>
      <c r="B16" s="92"/>
      <c r="C16" s="178" t="s">
        <v>132</v>
      </c>
      <c r="D16" s="179"/>
      <c r="E16" s="178" t="s">
        <v>133</v>
      </c>
      <c r="F16" s="180"/>
      <c r="G16" s="156"/>
    </row>
    <row r="17" spans="1:7" ht="25" customHeight="1" x14ac:dyDescent="0.3">
      <c r="A17" s="171"/>
      <c r="B17" s="92"/>
      <c r="C17" s="178" t="s">
        <v>132</v>
      </c>
      <c r="D17" s="179"/>
      <c r="E17" s="178" t="s">
        <v>133</v>
      </c>
      <c r="F17" s="180"/>
      <c r="G17" s="156"/>
    </row>
    <row r="18" spans="1:7" ht="25" customHeight="1" x14ac:dyDescent="0.3">
      <c r="A18" s="171"/>
      <c r="B18" s="92"/>
      <c r="C18" s="178" t="s">
        <v>132</v>
      </c>
      <c r="D18" s="179"/>
      <c r="E18" s="178" t="s">
        <v>133</v>
      </c>
      <c r="F18" s="180"/>
      <c r="G18" s="156"/>
    </row>
    <row r="19" spans="1:7" ht="25" customHeight="1" x14ac:dyDescent="0.3">
      <c r="A19" s="171"/>
      <c r="B19" s="92"/>
      <c r="C19" s="178" t="s">
        <v>132</v>
      </c>
      <c r="D19" s="179"/>
      <c r="E19" s="178" t="s">
        <v>133</v>
      </c>
      <c r="F19" s="180"/>
      <c r="G19" s="156"/>
    </row>
    <row r="20" spans="1:7" ht="25" customHeight="1" x14ac:dyDescent="0.3">
      <c r="A20" s="171"/>
      <c r="B20" s="92"/>
      <c r="C20" s="178" t="s">
        <v>132</v>
      </c>
      <c r="D20" s="179"/>
      <c r="E20" s="178" t="s">
        <v>133</v>
      </c>
      <c r="F20" s="180"/>
      <c r="G20" s="156"/>
    </row>
    <row r="21" spans="1:7" ht="25" customHeight="1" x14ac:dyDescent="0.3">
      <c r="A21" s="171"/>
      <c r="B21" s="92"/>
      <c r="C21" s="178" t="s">
        <v>132</v>
      </c>
      <c r="D21" s="179"/>
      <c r="E21" s="178" t="s">
        <v>133</v>
      </c>
      <c r="F21" s="180"/>
      <c r="G21" s="156"/>
    </row>
    <row r="22" spans="1:7" ht="25" customHeight="1" thickBot="1" x14ac:dyDescent="0.35">
      <c r="A22" s="171"/>
      <c r="B22" s="181"/>
      <c r="C22" s="161" t="s">
        <v>132</v>
      </c>
      <c r="D22" s="162"/>
      <c r="E22" s="161" t="s">
        <v>133</v>
      </c>
      <c r="F22" s="182"/>
      <c r="G22" s="175"/>
    </row>
    <row r="23" spans="1:7" ht="25" customHeight="1" x14ac:dyDescent="0.3">
      <c r="A23" s="424"/>
      <c r="B23" s="183" t="s">
        <v>141</v>
      </c>
      <c r="C23" s="184" t="s">
        <v>142</v>
      </c>
      <c r="D23" s="185"/>
      <c r="E23" s="186" t="s">
        <v>143</v>
      </c>
      <c r="F23" s="187"/>
      <c r="G23" s="188"/>
    </row>
    <row r="24" spans="1:7" ht="25" customHeight="1" x14ac:dyDescent="0.3">
      <c r="A24" s="425"/>
      <c r="B24" s="189" t="s">
        <v>144</v>
      </c>
      <c r="C24" s="190" t="s">
        <v>132</v>
      </c>
      <c r="D24" s="75"/>
      <c r="E24" s="157" t="s">
        <v>133</v>
      </c>
      <c r="F24" s="180"/>
      <c r="G24" s="156"/>
    </row>
    <row r="25" spans="1:7" ht="25" customHeight="1" x14ac:dyDescent="0.3">
      <c r="A25" s="191"/>
      <c r="B25" s="189" t="s">
        <v>145</v>
      </c>
      <c r="C25" s="192" t="s">
        <v>132</v>
      </c>
      <c r="D25" s="193"/>
      <c r="E25" s="178" t="s">
        <v>133</v>
      </c>
      <c r="F25" s="180"/>
      <c r="G25" s="156"/>
    </row>
    <row r="26" spans="1:7" ht="25" customHeight="1" x14ac:dyDescent="0.3">
      <c r="A26" s="191"/>
      <c r="B26" s="189" t="s">
        <v>146</v>
      </c>
      <c r="C26" s="192" t="s">
        <v>132</v>
      </c>
      <c r="D26" s="193"/>
      <c r="E26" s="178" t="s">
        <v>133</v>
      </c>
      <c r="F26" s="180"/>
      <c r="G26" s="156"/>
    </row>
    <row r="27" spans="1:7" ht="25" customHeight="1" x14ac:dyDescent="0.3">
      <c r="A27" s="191"/>
      <c r="B27" s="183" t="s">
        <v>147</v>
      </c>
      <c r="C27" s="184" t="s">
        <v>132</v>
      </c>
      <c r="D27" s="185"/>
      <c r="E27" s="194" t="s">
        <v>133</v>
      </c>
      <c r="F27" s="182"/>
      <c r="G27" s="175"/>
    </row>
    <row r="28" spans="1:7" ht="30" customHeight="1" thickBot="1" x14ac:dyDescent="0.35">
      <c r="A28" s="195"/>
      <c r="B28" s="181"/>
      <c r="C28" s="161" t="s">
        <v>132</v>
      </c>
      <c r="D28" s="181"/>
      <c r="E28" s="161" t="s">
        <v>133</v>
      </c>
      <c r="F28" s="196"/>
      <c r="G28" s="197"/>
    </row>
    <row r="29" spans="1:7" ht="30" customHeight="1" x14ac:dyDescent="0.3">
      <c r="B29" s="69"/>
      <c r="C29" s="69"/>
      <c r="D29" s="69"/>
      <c r="E29" s="69"/>
    </row>
    <row r="30" spans="1:7" ht="30" customHeight="1" x14ac:dyDescent="0.3">
      <c r="B30" s="69"/>
      <c r="C30" s="69"/>
      <c r="D30" s="69"/>
      <c r="E30" s="69"/>
    </row>
    <row r="31" spans="1:7" ht="30" customHeight="1" x14ac:dyDescent="0.3">
      <c r="B31" s="69"/>
      <c r="C31" s="69"/>
      <c r="D31" s="69"/>
      <c r="E31" s="69"/>
    </row>
    <row r="32" spans="1:7" ht="30" customHeight="1" x14ac:dyDescent="0.3">
      <c r="B32" s="69"/>
      <c r="C32" s="69"/>
      <c r="D32" s="69"/>
      <c r="E32" s="69"/>
    </row>
    <row r="33" spans="2:5" ht="30" customHeight="1" x14ac:dyDescent="0.3">
      <c r="B33" s="69"/>
      <c r="C33" s="69"/>
      <c r="D33" s="69"/>
      <c r="E33" s="69"/>
    </row>
    <row r="34" spans="2:5" x14ac:dyDescent="0.3">
      <c r="B34" s="69"/>
      <c r="C34" s="69"/>
      <c r="D34" s="69"/>
      <c r="E34" s="69"/>
    </row>
    <row r="35" spans="2:5" x14ac:dyDescent="0.3">
      <c r="B35" s="69"/>
      <c r="C35" s="69"/>
      <c r="D35" s="69"/>
      <c r="E35" s="69"/>
    </row>
    <row r="36" spans="2:5" x14ac:dyDescent="0.3">
      <c r="B36" s="69"/>
      <c r="C36" s="69"/>
      <c r="D36" s="69"/>
      <c r="E36" s="69"/>
    </row>
    <row r="37" spans="2:5" x14ac:dyDescent="0.3">
      <c r="B37" s="69"/>
      <c r="C37" s="69"/>
      <c r="D37" s="69"/>
      <c r="E37" s="69"/>
    </row>
  </sheetData>
  <sheetProtection algorithmName="SHA-512" hashValue="r4OlmfgS15kwrfMuHUvA+3G+1XY26YESJBvSNWVWF3A7o9dACiCeVXAZdU8gEHxTuXK8QI15ltkX+mjihDqziA==" saltValue="MFZ3gR7GxZKSF1AKISvjQg==" spinCount="100000" sheet="1" objects="1" scenarios="1"/>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2025-02-20T07:13:59Z</dcterms:modified>
</cp:coreProperties>
</file>